
<file path=[Content_Types].xml><?xml version="1.0" encoding="utf-8"?>
<Types xmlns="http://schemas.openxmlformats.org/package/2006/content-types">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docProps/core.xml" ContentType="application/vnd.openxmlformats-package.core-properties+xml"/>
  <Override PartName="/xl/worksheets/sheet1.xml" ContentType="application/vnd.openxmlformats-officedocument.spreadsheetml.worksheet+xml"/>
  <Override PartName="/xl/styles.xml" ContentType="application/vnd.openxmlformats-officedocument.spreadsheetml.styles+xml"/>
  <Override PartName="/xl/worksheets/sheet2.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10.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7.xml" ContentType="application/vnd.openxmlformats-officedocument.spreadsheetml.worksheet+xml"/>
  <Override PartName="/docProps/app.xml" ContentType="application/vnd.openxmlformats-officedocument.extended-properties+xml"/>
  <Override PartName="/xl/theme/theme1.xml" ContentType="application/vnd.openxmlformats-officedocument.theme+xml"/>
  <Override PartName="/xl/worksheets/sheet15.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14"/>
  </bookViews>
  <sheets>
    <sheet name="DB" sheetId="1" state="visible" r:id="rId1"/>
    <sheet name="centers" sheetId="2" state="visible" r:id="rId2"/>
    <sheet name="profiles" sheetId="3" state="visible" r:id="rId3"/>
    <sheet name="users" sheetId="4" state="visible" r:id="rId4"/>
    <sheet name="library" sheetId="5" state="visible" r:id="rId5"/>
    <sheet name="f_profiles" sheetId="6" state="visible" r:id="rId6"/>
    <sheet name="families" sheetId="7" state="visible" r:id="rId7"/>
    <sheet name="ar_evaluations" sheetId="8" state="visible" r:id="rId8"/>
    <sheet name="ap_profiles" sheetId="9" state="visible" r:id="rId9"/>
    <sheet name="ap_programs" sheetId="10" state="visible" r:id="rId10"/>
    <sheet name="ap_subject_types" sheetId="11" state="visible" r:id="rId11"/>
    <sheet name="ap_knowledges" sheetId="12" state="visible" r:id="rId12"/>
    <sheet name="ap_subjects" sheetId="13" state="visible" r:id="rId13"/>
    <sheet name="ta_profiles" sheetId="14" state="visible" r:id="rId14"/>
    <sheet name="ta_tasks" sheetId="15" state="visible" r:id="rId15"/>
    <sheet name="te_qbanks" sheetId="16" state="visible" r:id="rId16"/>
    <sheet name="te_questions" sheetId="17" state="visible" r:id="rId17"/>
  </sheets>
  <definedNames>
    <definedName name="BOOLEAN_ANSWER">DB!$A$11:$A$12</definedName>
    <definedName name="GENRE_ANSWER">DB!$A$15:$A$16</definedName>
    <definedName name="GRADES_TYPES">DB!$A$26:$A$27</definedName>
    <definedName name="GUARDIANS_RELATIONSHIPS">DB!$A$19:$A$23</definedName>
    <definedName name="SUBSTAGES_FRECUENCY">DB!$A$2:$A$8</definedName>
    <definedName name="METHODOLOGIES" hidden="0">DB!$A$30:$A$40</definedName>
  </definedNames>
  <calcPr/>
</workbook>
</file>

<file path=xl/sharedStrings.xml><?xml version="1.0" encoding="utf-8"?>
<sst xmlns="http://schemas.openxmlformats.org/spreadsheetml/2006/main" count="793" uniqueCount="793">
  <si>
    <t xml:space="preserve">Substages frecuency</t>
  </si>
  <si>
    <t>Year</t>
  </si>
  <si>
    <t>Semester</t>
  </si>
  <si>
    <t>Quarter</t>
  </si>
  <si>
    <t>Trimester</t>
  </si>
  <si>
    <t>Month</t>
  </si>
  <si>
    <t>Week</t>
  </si>
  <si>
    <t>Day</t>
  </si>
  <si>
    <t xml:space="preserve">Boolean answer</t>
  </si>
  <si>
    <t>Yes</t>
  </si>
  <si>
    <t>No</t>
  </si>
  <si>
    <t xml:space="preserve">Genre answer</t>
  </si>
  <si>
    <t>Male</t>
  </si>
  <si>
    <t>Female</t>
  </si>
  <si>
    <t xml:space="preserve">Marital Status</t>
  </si>
  <si>
    <t>Married</t>
  </si>
  <si>
    <t>Divorced</t>
  </si>
  <si>
    <t xml:space="preserve">Domestic partners</t>
  </si>
  <si>
    <t>Cohabitants</t>
  </si>
  <si>
    <t>Separated</t>
  </si>
  <si>
    <t xml:space="preserve">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</si>
  <si>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</si>
  <si>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</si>
  <si>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</si>
  <si>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</si>
  <si>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</si>
  <si>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</si>
  <si>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</si>
  <si>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</si>
  <si>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</si>
  <si>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</si>
  <si>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</si>
  <si>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</si>
  <si>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</si>
  <si>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</si>
  <si>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root</t>
  </si>
  <si>
    <t>name</t>
  </si>
  <si>
    <t>description</t>
  </si>
  <si>
    <t>locale</t>
  </si>
  <si>
    <t>BulkID</t>
  </si>
  <si>
    <t>Name</t>
  </si>
  <si>
    <t>Description</t>
  </si>
  <si>
    <t>Locale</t>
  </si>
  <si>
    <t>centerA</t>
  </si>
  <si>
    <t xml:space="preserve">Leemons Escuela Primaria</t>
  </si>
  <si>
    <t xml:space="preserve">Centro Educativo Leemons (Primaria)</t>
  </si>
  <si>
    <t>es</t>
  </si>
  <si>
    <t>centerB</t>
  </si>
  <si>
    <t xml:space="preserve">Leemons Escuela Secundaria</t>
  </si>
  <si>
    <t xml:space="preserve">Centro Educativo Leemons (Eso y Bachillerato)</t>
  </si>
  <si>
    <t>centerC</t>
  </si>
  <si>
    <t xml:space="preserve">Down Demo</t>
  </si>
  <si>
    <t xml:space="preserve">Down Demo Learning center</t>
  </si>
  <si>
    <t>accessTo</t>
  </si>
  <si>
    <t xml:space="preserve">Plugin's Permissions</t>
  </si>
  <si>
    <t>plugins.users</t>
  </si>
  <si>
    <t>plugins.dataset</t>
  </si>
  <si>
    <t>plugins.calendar</t>
  </si>
  <si>
    <t>plugins.academic-portfolio</t>
  </si>
  <si>
    <t>plugins.families</t>
  </si>
  <si>
    <t>plugins.timetable</t>
  </si>
  <si>
    <t>plugins.tasks</t>
  </si>
  <si>
    <t>plugins.curriculum</t>
  </si>
  <si>
    <t>plugins.leebrary</t>
  </si>
  <si>
    <t>plugins.grades</t>
  </si>
  <si>
    <t>plugins.tests</t>
  </si>
  <si>
    <t>plugins.assignables</t>
  </si>
  <si>
    <t>Users</t>
  </si>
  <si>
    <t>Dataset</t>
  </si>
  <si>
    <t>Calendar</t>
  </si>
  <si>
    <t xml:space="preserve">Academic Portfolio</t>
  </si>
  <si>
    <t>Families</t>
  </si>
  <si>
    <t>Timetable</t>
  </si>
  <si>
    <t>Tasks</t>
  </si>
  <si>
    <t>Curriculum</t>
  </si>
  <si>
    <t>Library</t>
  </si>
  <si>
    <t xml:space="preserve">Academic Rules</t>
  </si>
  <si>
    <t>Tests</t>
  </si>
  <si>
    <t>Activities</t>
  </si>
  <si>
    <t>users</t>
  </si>
  <si>
    <t>user-data</t>
  </si>
  <si>
    <t>centers</t>
  </si>
  <si>
    <t>profiles</t>
  </si>
  <si>
    <t>dataset</t>
  </si>
  <si>
    <t>calendar</t>
  </si>
  <si>
    <t>portfolio</t>
  </si>
  <si>
    <t>programs</t>
  </si>
  <si>
    <t>subjects</t>
  </si>
  <si>
    <t>tree</t>
  </si>
  <si>
    <t>families</t>
  </si>
  <si>
    <t>config</t>
  </si>
  <si>
    <t>families-basic-info</t>
  </si>
  <si>
    <t>families-custom-info</t>
  </si>
  <si>
    <t>families-guardians-info</t>
  </si>
  <si>
    <t>families-students-info</t>
  </si>
  <si>
    <t>timetable</t>
  </si>
  <si>
    <t>tasks</t>
  </si>
  <si>
    <t>library</t>
  </si>
  <si>
    <t>curriculum</t>
  </si>
  <si>
    <t>rules</t>
  </si>
  <si>
    <t>evaluations</t>
  </si>
  <si>
    <t>promotions</t>
  </si>
  <si>
    <t>dependencies</t>
  </si>
  <si>
    <t>tests</t>
  </si>
  <si>
    <t>questionsBanks</t>
  </si>
  <si>
    <t>activities</t>
  </si>
  <si>
    <t>ongoing</t>
  </si>
  <si>
    <t>history</t>
  </si>
  <si>
    <t xml:space="preserve">Can access to</t>
  </si>
  <si>
    <t xml:space="preserve">User Data</t>
  </si>
  <si>
    <t>Centers</t>
  </si>
  <si>
    <t>Profiles</t>
  </si>
  <si>
    <t>Portfolio</t>
  </si>
  <si>
    <t>Programs</t>
  </si>
  <si>
    <t>Subjects</t>
  </si>
  <si>
    <t>Tree</t>
  </si>
  <si>
    <t>Config</t>
  </si>
  <si>
    <t xml:space="preserve">Basic info</t>
  </si>
  <si>
    <t xml:space="preserve">Custom info</t>
  </si>
  <si>
    <t xml:space="preserve">Guardians info</t>
  </si>
  <si>
    <t xml:space="preserve">Students info</t>
  </si>
  <si>
    <t>Schedule</t>
  </si>
  <si>
    <t>Rules</t>
  </si>
  <si>
    <t>Evaluations</t>
  </si>
  <si>
    <t>Promotions</t>
  </si>
  <si>
    <t>Dependencies</t>
  </si>
  <si>
    <t xml:space="preserve">Question Banks</t>
  </si>
  <si>
    <t>admin</t>
  </si>
  <si>
    <t>Admin</t>
  </si>
  <si>
    <t xml:space="preserve">Profile for platform administrators</t>
  </si>
  <si>
    <t>view</t>
  </si>
  <si>
    <t>teacher</t>
  </si>
  <si>
    <t>Docente</t>
  </si>
  <si>
    <t xml:space="preserve">Profile for teachers</t>
  </si>
  <si>
    <t>create</t>
  </si>
  <si>
    <t>update</t>
  </si>
  <si>
    <t>student</t>
  </si>
  <si>
    <t>Estudiante</t>
  </si>
  <si>
    <t xml:space="preserve">Profile for students</t>
  </si>
  <si>
    <t>guardian</t>
  </si>
  <si>
    <t xml:space="preserve">Tutor Legal</t>
  </si>
  <si>
    <t xml:space="preserve">Profile for legal guardian of students</t>
  </si>
  <si>
    <t>surnames</t>
  </si>
  <si>
    <t>gender</t>
  </si>
  <si>
    <t>birthdate</t>
  </si>
  <si>
    <t>email</t>
  </si>
  <si>
    <t>password</t>
  </si>
  <si>
    <t>cover</t>
  </si>
  <si>
    <t>tags</t>
  </si>
  <si>
    <t>Surnames</t>
  </si>
  <si>
    <t>Gender</t>
  </si>
  <si>
    <t>Birthdate</t>
  </si>
  <si>
    <t>Email</t>
  </si>
  <si>
    <t>Password</t>
  </si>
  <si>
    <t>Picture</t>
  </si>
  <si>
    <t>Tags</t>
  </si>
  <si>
    <t>admin01</t>
  </si>
  <si>
    <t>Estefanía</t>
  </si>
  <si>
    <t>admin@leemons.io</t>
  </si>
  <si>
    <t>testing</t>
  </si>
  <si>
    <t>https://s3.eu-west-1.amazonaws.com/global-assets.leemons.io/estefania_admin_abdb21ea4f.jpg</t>
  </si>
  <si>
    <t>Admin,Test</t>
  </si>
  <si>
    <t xml:space="preserve">admin@centerA, admin@centerB, admin@centerC</t>
  </si>
  <si>
    <t>teacher01</t>
  </si>
  <si>
    <t>Willy</t>
  </si>
  <si>
    <t>Teacher</t>
  </si>
  <si>
    <t>teacher@leemons.io</t>
  </si>
  <si>
    <t>https://s3.eu-west-1.amazonaws.com/global-assets.leemons.io/willy_teacher_6b95ec70a2.png</t>
  </si>
  <si>
    <t>Profesor,Test</t>
  </si>
  <si>
    <t xml:space="preserve">teacher@centerB, student@centerB</t>
  </si>
  <si>
    <t>teacher02</t>
  </si>
  <si>
    <t>Celia</t>
  </si>
  <si>
    <t>teacher+celia@leemons.io</t>
  </si>
  <si>
    <t>https://s3.eu-west-1.amazonaws.com/global-assets.leemons.io/celia_teacher_145ad9e497.png</t>
  </si>
  <si>
    <t>Profesora,Test</t>
  </si>
  <si>
    <t>teacher@centerB</t>
  </si>
  <si>
    <t>teacher03</t>
  </si>
  <si>
    <t>Julia</t>
  </si>
  <si>
    <t>Burgos</t>
  </si>
  <si>
    <t>teacher+julia@leemons.io</t>
  </si>
  <si>
    <t>teacher@centerC</t>
  </si>
  <si>
    <t>guardian01</t>
  </si>
  <si>
    <t>Nicole</t>
  </si>
  <si>
    <t>Guardian</t>
  </si>
  <si>
    <t>guardian@leemons.io</t>
  </si>
  <si>
    <t>https://s3.eu-west-1.amazonaws.com/global-assets.leemons.io/Nicole_guardian_f753e6763e.png</t>
  </si>
  <si>
    <t>Tutora,Test</t>
  </si>
  <si>
    <t>guardian@centerB</t>
  </si>
  <si>
    <t>studentB01</t>
  </si>
  <si>
    <t>John</t>
  </si>
  <si>
    <t>Marín</t>
  </si>
  <si>
    <t>student+john@leemons.io</t>
  </si>
  <si>
    <t>https://s3.eu-west-1.amazonaws.com/global-assets.leemons.io/John_Marin_2989bca9fa.png</t>
  </si>
  <si>
    <t>Estudiante,Test</t>
  </si>
  <si>
    <t>student@centerB</t>
  </si>
  <si>
    <t>studentB02</t>
  </si>
  <si>
    <t>Emma</t>
  </si>
  <si>
    <t>Carranza</t>
  </si>
  <si>
    <t>student+emma@leemons.io</t>
  </si>
  <si>
    <t>https://s3.eu-west-1.amazonaws.com/global-assets.leemons.io/Emma_Carranza_35ef63fe35.png</t>
  </si>
  <si>
    <t>studentB03</t>
  </si>
  <si>
    <t>Lisa</t>
  </si>
  <si>
    <t>Hermosín</t>
  </si>
  <si>
    <t>student+lisa@leemons.io</t>
  </si>
  <si>
    <t>https://s3.eu-west-1.amazonaws.com/global-assets.leemons.io/Lisa_Hermosin_8bffeb14db.png</t>
  </si>
  <si>
    <t>studentB04</t>
  </si>
  <si>
    <t>Peter</t>
  </si>
  <si>
    <t>Villalonga</t>
  </si>
  <si>
    <t>student+peter@leemons.io</t>
  </si>
  <si>
    <t>https://s3.eu-west-1.amazonaws.com/global-assets.leemons.io/Peter_Villalonga_9dafa302a8.png</t>
  </si>
  <si>
    <t>studentB05</t>
  </si>
  <si>
    <t>María</t>
  </si>
  <si>
    <t>Rodríguez</t>
  </si>
  <si>
    <t>student+maria@leemons.io</t>
  </si>
  <si>
    <t>https://s3.eu-west-1.amazonaws.com/global-assets.leemons.io/Maria_Rodriguez_2d6d693099.png</t>
  </si>
  <si>
    <t>studentB06</t>
  </si>
  <si>
    <t>Paz</t>
  </si>
  <si>
    <t>Serrano</t>
  </si>
  <si>
    <t>student+paz@leemons.io</t>
  </si>
  <si>
    <t>https://s3.eu-west-1.amazonaws.com/global-assets.leemons.io/Paz_Serrano_65c4273611.png</t>
  </si>
  <si>
    <t>studentB07</t>
  </si>
  <si>
    <t>Joaquin</t>
  </si>
  <si>
    <t>González</t>
  </si>
  <si>
    <t>student+joaquin@leemons.io</t>
  </si>
  <si>
    <t>https://s3.eu-west-1.amazonaws.com/global-assets.leemons.io/Joaquin_Gonzalez_4c44c74ce2.png</t>
  </si>
  <si>
    <t>studentB08</t>
  </si>
  <si>
    <t>Elena</t>
  </si>
  <si>
    <t>Murillo</t>
  </si>
  <si>
    <t>student+elena@leemons.io</t>
  </si>
  <si>
    <t>https://s3.eu-west-1.amazonaws.com/global-assets.leemons.io/Elena_Murillo_1adadb2063.png</t>
  </si>
  <si>
    <t>studentB09</t>
  </si>
  <si>
    <t>Ignacio</t>
  </si>
  <si>
    <t>Díez</t>
  </si>
  <si>
    <t>student+ignacio@leemons.io</t>
  </si>
  <si>
    <t>https://s3.eu-west-1.amazonaws.com/global-assets.leemons.io/Ignacio_Diez_901a25cb52.jpeg</t>
  </si>
  <si>
    <t>studentB10</t>
  </si>
  <si>
    <t>Álvaro</t>
  </si>
  <si>
    <t>Ferrandis</t>
  </si>
  <si>
    <t>student+alvaro@leemons.io</t>
  </si>
  <si>
    <t>https://s3.eu-west-1.amazonaws.com/global-assets.leemons.io/Alvaro_Ferrandis_cead03e93e.png</t>
  </si>
  <si>
    <t>studentC01</t>
  </si>
  <si>
    <t>Rodriguez</t>
  </si>
  <si>
    <t>student+c01@leemons.io</t>
  </si>
  <si>
    <t>student@centerC</t>
  </si>
  <si>
    <t>studentC02</t>
  </si>
  <si>
    <t>student+c02@leemons.io</t>
  </si>
  <si>
    <t>studentC03</t>
  </si>
  <si>
    <t>student+c03@leemons.io</t>
  </si>
  <si>
    <t>pinned</t>
  </si>
  <si>
    <t>categoryKey</t>
  </si>
  <si>
    <t>url</t>
  </si>
  <si>
    <t>file</t>
  </si>
  <si>
    <t>tagline</t>
  </si>
  <si>
    <t>color</t>
  </si>
  <si>
    <t>canAccess</t>
  </si>
  <si>
    <t>Pinned</t>
  </si>
  <si>
    <t>Category</t>
  </si>
  <si>
    <t>Url</t>
  </si>
  <si>
    <t>File</t>
  </si>
  <si>
    <t>Tagline</t>
  </si>
  <si>
    <t>Color</t>
  </si>
  <si>
    <t>Cover</t>
  </si>
  <si>
    <t xml:space="preserve">Can access</t>
  </si>
  <si>
    <t>L001</t>
  </si>
  <si>
    <t>media-files</t>
  </si>
  <si>
    <t xml:space="preserve">Pirámide poblacional de Togo</t>
  </si>
  <si>
    <t>https://s3.eu-west-1.amazonaws.com/global-assets.leemons.io/piramide_togo_6b24d983b2.png</t>
  </si>
  <si>
    <t>#bf9740</t>
  </si>
  <si>
    <t xml:space="preserve">Piramides de población, demografía</t>
  </si>
  <si>
    <t xml:space="preserve">teacher01|owner, studentB01|viewer</t>
  </si>
  <si>
    <t>L002</t>
  </si>
  <si>
    <t xml:space="preserve">Natalidad mundo</t>
  </si>
  <si>
    <t>https://s3.eu-west-1.amazonaws.com/global-assets.leemons.io/natalidad_mundo_f3df12fdac.png</t>
  </si>
  <si>
    <t xml:space="preserve">demografía, mapa</t>
  </si>
  <si>
    <t>teacher01|owner</t>
  </si>
  <si>
    <t>L003</t>
  </si>
  <si>
    <t>POB_F07</t>
  </si>
  <si>
    <t>https://s3.eu-west-1.amazonaws.com/global-assets.leemons.io/POB_F07_f4a89b15d3.pdf</t>
  </si>
  <si>
    <t>#799933</t>
  </si>
  <si>
    <t xml:space="preserve">demografía, superpoblación</t>
  </si>
  <si>
    <t>L004</t>
  </si>
  <si>
    <t xml:space="preserve">Pongamos que hablo de madrid</t>
  </si>
  <si>
    <t>https://s3.eu-west-1.amazonaws.com/global-assets.leemons.io/pongamos_que_hablo_de_madrid_b0879d79e3.mp3</t>
  </si>
  <si>
    <t xml:space="preserve">Canción de Joaquín Sabina sobre Madrid en los años 80.</t>
  </si>
  <si>
    <t>#bf4040</t>
  </si>
  <si>
    <t>Madrid</t>
  </si>
  <si>
    <t>L005</t>
  </si>
  <si>
    <t>bookmarks</t>
  </si>
  <si>
    <t>INE.ES</t>
  </si>
  <si>
    <t>https://www.ine.es</t>
  </si>
  <si>
    <t>#bf40aa</t>
  </si>
  <si>
    <t>estadística</t>
  </si>
  <si>
    <t>L006</t>
  </si>
  <si>
    <t xml:space="preserve">Marwan - Puede Ser Que la Conozcas</t>
  </si>
  <si>
    <t>https://s3.eu-west-1.amazonaws.com/global-assets.leemons.io/Marwan_Puede_Ser_Que_la_Conozcas_Feat_Jorge_Drexler_8683dbdf88.mp4</t>
  </si>
  <si>
    <t xml:space="preserve">Vídeo de Marwan y Jorge Drexler sobre Madrid 2021</t>
  </si>
  <si>
    <t>L007</t>
  </si>
  <si>
    <t xml:space="preserve">Datos macro</t>
  </si>
  <si>
    <t>https://datosmacro.expansion.com/</t>
  </si>
  <si>
    <t>L008</t>
  </si>
  <si>
    <t xml:space="preserve">Mapas interactivos</t>
  </si>
  <si>
    <t>https://mapasinteractivos.didactalia.net/comunidad/mapasflashinteractivos</t>
  </si>
  <si>
    <t>mapas</t>
  </si>
  <si>
    <t>L009</t>
  </si>
  <si>
    <t>Statista</t>
  </si>
  <si>
    <t>https://es.statista.com/estadisticas/1099466/pib-distribucion-por-por-sectores-economicos-cc-aa-espanolas/</t>
  </si>
  <si>
    <t>L010</t>
  </si>
  <si>
    <t xml:space="preserve">Le Point du FLE</t>
  </si>
  <si>
    <t>https://www.lepointdufle.net/</t>
  </si>
  <si>
    <t xml:space="preserve">francés, gramática</t>
  </si>
  <si>
    <t>L011</t>
  </si>
  <si>
    <t xml:space="preserve">Densidad mundo</t>
  </si>
  <si>
    <t>https://s3.eu-west-1.amazonaws.com/global-assets.leemons.io/densidad_mundo_df44ce83b6.png</t>
  </si>
  <si>
    <t>L012</t>
  </si>
  <si>
    <t xml:space="preserve">Densidad 2018</t>
  </si>
  <si>
    <t>https://s3.eu-west-1.amazonaws.com/global-assets.leemons.io/Densidad_2018_7d243fae08.jpeg</t>
  </si>
  <si>
    <t xml:space="preserve">demografía, mapa, España</t>
  </si>
  <si>
    <t>L013</t>
  </si>
  <si>
    <t>Equipaje</t>
  </si>
  <si>
    <t>https://s3.eu-west-1.amazonaws.com/global-assets.leemons.io/EQUIPAJE_7b1c34adc6.jpg</t>
  </si>
  <si>
    <t>inmigración</t>
  </si>
  <si>
    <t>L014</t>
  </si>
  <si>
    <t xml:space="preserve">Estadísticas demográficas</t>
  </si>
  <si>
    <t>https://s3.eu-west-1.amazonaws.com/global-assets.leemons.io/estadisticas_demograficas_7dbb582e98.docx</t>
  </si>
  <si>
    <t xml:space="preserve">Ejercicio para comparar estadísticas demográficas de países ricos y pobres.</t>
  </si>
  <si>
    <t>#405ebf</t>
  </si>
  <si>
    <t>demografía</t>
  </si>
  <si>
    <t>L015</t>
  </si>
  <si>
    <t xml:space="preserve">Pirámide galicia</t>
  </si>
  <si>
    <t>https://s3.eu-west-1.amazonaws.com/global-assets.leemons.io/Piramide_galicia_fae8bc80aa.png</t>
  </si>
  <si>
    <t>L016</t>
  </si>
  <si>
    <t xml:space="preserve">Pirámide muda</t>
  </si>
  <si>
    <t>https://s3.eu-west-1.amazonaws.com/global-assets.leemons.io/piramide_muda_15aab13415.png</t>
  </si>
  <si>
    <t>L017</t>
  </si>
  <si>
    <t xml:space="preserve">Pirámide población Madrid*</t>
  </si>
  <si>
    <t>https://s3.eu-west-1.amazonaws.com/global-assets.leemons.io/piramide_poblacion_Madrid_5b7efd45b7.png</t>
  </si>
  <si>
    <t>L018</t>
  </si>
  <si>
    <t xml:space="preserve">Pirámide población</t>
  </si>
  <si>
    <t>https://s3.eu-west-1.amazonaws.com/global-assets.leemons.io/piramide_poblacion_a59b798d04.png</t>
  </si>
  <si>
    <t>L019</t>
  </si>
  <si>
    <t xml:space="preserve">Comiendo Pizza</t>
  </si>
  <si>
    <t>https://s3.eu-west-1.amazonaws.com/global-assets.leemons.io/pizza_c537f7026e.gif</t>
  </si>
  <si>
    <t>L020</t>
  </si>
  <si>
    <t>POB_F01</t>
  </si>
  <si>
    <t>https://s3.eu-west-1.amazonaws.com/global-assets.leemons.io/POB_F01_6b2a2613c8.pdf</t>
  </si>
  <si>
    <t xml:space="preserve">Ejercicio de exploración para iniciar tema de demografía.</t>
  </si>
  <si>
    <t>https://s3.eu-west-1.amazonaws.com/global-assets.leemons.io/cover_f1_a18bc99556.png</t>
  </si>
  <si>
    <t xml:space="preserve">demografía, explorar</t>
  </si>
  <si>
    <t>L021</t>
  </si>
  <si>
    <t>POB_F02</t>
  </si>
  <si>
    <t>https://s3.eu-west-1.amazonaws.com/global-assets.leemons.io/POB_F02_6eedd2acd9.pdf</t>
  </si>
  <si>
    <t xml:space="preserve">Texto que problematiza la superpoblación: ¿habrá recursos para todos en 100 años?</t>
  </si>
  <si>
    <t>https://s3.eu-west-1.amazonaws.com/global-assets.leemons.io/cover_f2_2e0ce10cdb.png</t>
  </si>
  <si>
    <t xml:space="preserve">demografía, problematizar</t>
  </si>
  <si>
    <t>L022</t>
  </si>
  <si>
    <t>POB_F03</t>
  </si>
  <si>
    <t>https://s3.eu-west-1.amazonaws.com/global-assets.leemons.io/POB_F03_410d3691b9.pdf</t>
  </si>
  <si>
    <t xml:space="preserve">Vocabulario básico de demografía con mapas del mundo y de España para aplicar.</t>
  </si>
  <si>
    <t>https://s3.eu-west-1.amazonaws.com/global-assets.leemons.io/cover_f3_a869f6c7a7.png</t>
  </si>
  <si>
    <t xml:space="preserve">demografía, vocabulario, mapas</t>
  </si>
  <si>
    <t>L023</t>
  </si>
  <si>
    <t>POB_F04</t>
  </si>
  <si>
    <t>https://s3.eu-west-1.amazonaws.com/global-assets.leemons.io/POB_F04_c9d207f49a.pdf</t>
  </si>
  <si>
    <t xml:space="preserve">Aprender a construir pirámides de población.</t>
  </si>
  <si>
    <t>https://s3.eu-west-1.amazonaws.com/global-assets.leemons.io/cover_f4_9fe07396b6.png</t>
  </si>
  <si>
    <t>L024</t>
  </si>
  <si>
    <t>POB_F05</t>
  </si>
  <si>
    <t>https://s3.eu-west-1.amazonaws.com/global-assets.leemons.io/POB_F05_f6b677dd13.pdf</t>
  </si>
  <si>
    <t xml:space="preserve">Explicación de qué es un texto expositivo.</t>
  </si>
  <si>
    <t>https://s3.eu-west-1.amazonaws.com/global-assets.leemons.io/cover_f5_5917ccb94d.png</t>
  </si>
  <si>
    <t>exposición</t>
  </si>
  <si>
    <t>L025</t>
  </si>
  <si>
    <t>Population</t>
  </si>
  <si>
    <t>https://s3.eu-west-1.amazonaws.com/global-assets.leemons.io/population_d147987780.jpeg</t>
  </si>
  <si>
    <t>L026</t>
  </si>
  <si>
    <t>RÚBRICA</t>
  </si>
  <si>
    <t>https://s3.eu-west-1.amazonaws.com/global-assets.leemons.io/RUBRICA_621eec7499.pdf</t>
  </si>
  <si>
    <t xml:space="preserve">Rúbrica para evaluar el proyecto de demografía 2º ESO.</t>
  </si>
  <si>
    <t xml:space="preserve">Rúbrica, demografía</t>
  </si>
  <si>
    <t>L027</t>
  </si>
  <si>
    <t>argumentación</t>
  </si>
  <si>
    <t>https://s3.eu-west-1.amazonaws.com/global-assets.leemons.io/argumentacion_b376d47aa6.docx</t>
  </si>
  <si>
    <t xml:space="preserve">Ejercicio para aprender qué es la argumentación. Debatir en casa.</t>
  </si>
  <si>
    <t>L028</t>
  </si>
  <si>
    <t xml:space="preserve">TEXTO EXPOSITIVO</t>
  </si>
  <si>
    <t>https://s3.eu-west-1.amazonaws.com/global-assets.leemons.io/TEXTO_EXPOSITIVO_ac3c4a56df.docx</t>
  </si>
  <si>
    <t xml:space="preserve">Ejercicio: la exposición en un prospecto de medicina.</t>
  </si>
  <si>
    <t>L029</t>
  </si>
  <si>
    <t>Bolivia</t>
  </si>
  <si>
    <t>https://s3.eu-west-1.amazonaws.com/global-assets.leemons.io/Bolivia_9880c08bfb.png</t>
  </si>
  <si>
    <t>L030</t>
  </si>
  <si>
    <t xml:space="preserve">Densidad 2018 solución</t>
  </si>
  <si>
    <t>https://s3.eu-west-1.amazonaws.com/global-assets.leemons.io/Densidad_2018_solucion_477dd169a1.jpeg</t>
  </si>
  <si>
    <t xml:space="preserve">mapas, demografía</t>
  </si>
  <si>
    <t>L031</t>
  </si>
  <si>
    <t>Italia</t>
  </si>
  <si>
    <t>https://s3.eu-west-1.amazonaws.com/global-assets.leemons.io/Italia_69f8c90a1f.png</t>
  </si>
  <si>
    <t>L032</t>
  </si>
  <si>
    <t>Mongolia</t>
  </si>
  <si>
    <t>https://s3.eu-west-1.amazonaws.com/global-assets.leemons.io/mongolia_82e9e2e35e.png</t>
  </si>
  <si>
    <t>L033</t>
  </si>
  <si>
    <t>Níger</t>
  </si>
  <si>
    <t>https://s3.eu-west-1.amazonaws.com/global-assets.leemons.io/Niger_67ff7ecf20.png</t>
  </si>
  <si>
    <t>L034</t>
  </si>
  <si>
    <t xml:space="preserve">Pirámide muda solución</t>
  </si>
  <si>
    <t>https://s3.eu-west-1.amazonaws.com/global-assets.leemons.io/piramide_muda_solucion_963ab6e12e.png</t>
  </si>
  <si>
    <t>L035</t>
  </si>
  <si>
    <t xml:space="preserve">Texto argumentativo</t>
  </si>
  <si>
    <t>https://s3.eu-west-1.amazonaws.com/global-assets.leemons.io/texto_argumentativo_4712b912a6.pdf</t>
  </si>
  <si>
    <t xml:space="preserve">Características de un texto argumentativo.</t>
  </si>
  <si>
    <t>L036</t>
  </si>
  <si>
    <t>Vocabulary</t>
  </si>
  <si>
    <t>https://s3.eu-west-1.amazonaws.com/global-assets.leemons.io/vocabulary_96a8e57638.jpeg</t>
  </si>
  <si>
    <t>profile</t>
  </si>
  <si>
    <t xml:space="preserve">System profile</t>
  </si>
  <si>
    <t>relations</t>
  </si>
  <si>
    <t>maritalStatus</t>
  </si>
  <si>
    <t>emergencyPhoneNumbers</t>
  </si>
  <si>
    <t>Relations</t>
  </si>
  <si>
    <t xml:space="preserve">Guardians relationship</t>
  </si>
  <si>
    <t xml:space="preserve">Emergency phone numbers</t>
  </si>
  <si>
    <t>family01</t>
  </si>
  <si>
    <t xml:space="preserve">Familia Leemons</t>
  </si>
  <si>
    <t>guardian01|mother@studentB01</t>
  </si>
  <si>
    <t xml:space="preserve">111-222-333@Mom's phone|mother</t>
  </si>
  <si>
    <t>center</t>
  </si>
  <si>
    <t>type</t>
  </si>
  <si>
    <t>isPercentage</t>
  </si>
  <si>
    <t>scales</t>
  </si>
  <si>
    <t>minScaleToPromote</t>
  </si>
  <si>
    <t>Type</t>
  </si>
  <si>
    <t xml:space="preserve">Is percentage?</t>
  </si>
  <si>
    <t>Scales</t>
  </si>
  <si>
    <t xml:space="preserve">Min scale to promote</t>
  </si>
  <si>
    <t>gradeA</t>
  </si>
  <si>
    <t xml:space="preserve">Reglas primaria</t>
  </si>
  <si>
    <t xml:space="preserve">1|Insuficiente, 2|Insuficiente, 3|Insuficiente, 4|Insuficiente, 5|Suficiente, 6|Bien, 7|Notable, 8|Notable, 9|Sobresaliente, 10|Sobresaliente</t>
  </si>
  <si>
    <t>gradeB</t>
  </si>
  <si>
    <t xml:space="preserve">Reglas secundaria</t>
  </si>
  <si>
    <t>abbreviation</t>
  </si>
  <si>
    <t>creator</t>
  </si>
  <si>
    <t>evaluationSystem</t>
  </si>
  <si>
    <t>creditSystem</t>
  </si>
  <si>
    <t>credits</t>
  </si>
  <si>
    <t>maxNumberOfCourses</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</si>
  <si>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</si>
  <si>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</si>
  <si>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</si>
  <si>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</si>
  <si>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</si>
  <si>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</si>
  <si>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</si>
  <si>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</si>
  <si>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</si>
  <si>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</si>
  <si>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</si>
  <si>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</si>
  <si>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</si>
  <si>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</si>
  <si>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</si>
  <si>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</si>
  <si>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 xml:space="preserve">Credits config</t>
  </si>
  <si>
    <t xml:space="preserve">Courses config</t>
  </si>
  <si>
    <t xml:space="preserve">Knowledge Areas config</t>
  </si>
  <si>
    <t xml:space="preserve">Classes config</t>
  </si>
  <si>
    <t xml:space="preserve">Subjects config</t>
  </si>
  <si>
    <t>Acronym</t>
  </si>
  <si>
    <t>Creator</t>
  </si>
  <si>
    <t xml:space="preserve">Evaluation system</t>
  </si>
  <si>
    <t xml:space="preserve">Use credit system?</t>
  </si>
  <si>
    <t xml:space="preserve">Total credits</t>
  </si>
  <si>
    <t xml:space="preserve">Nº of courses</t>
  </si>
  <si>
    <t xml:space="preserve">Credits per course</t>
  </si>
  <si>
    <t xml:space="preserve">Hide in tree?</t>
  </si>
  <si>
    <t>Substages</t>
  </si>
  <si>
    <t xml:space="preserve">Substage Frequency</t>
  </si>
  <si>
    <t xml:space="preserve">Max acronym length</t>
  </si>
  <si>
    <t xml:space="preserve">Is acronym only numbers?</t>
  </si>
  <si>
    <t xml:space="preserve">Have knowlegde areas?</t>
  </si>
  <si>
    <t xml:space="preserve">Only one group per course?</t>
  </si>
  <si>
    <t xml:space="preserve">Classes have same duration?</t>
  </si>
  <si>
    <t xml:space="preserve">Include course in acronym?</t>
  </si>
  <si>
    <t xml:space="preserve">Can it be taught in several courses?</t>
  </si>
  <si>
    <t>programA</t>
  </si>
  <si>
    <t>Primaria</t>
  </si>
  <si>
    <t>PRIM</t>
  </si>
  <si>
    <t>programB</t>
  </si>
  <si>
    <t>ESO</t>
  </si>
  <si>
    <t xml:space="preserve">1er Trimestre|T01, 2do Trimestre|T02, 3er Trimestre|T03</t>
  </si>
  <si>
    <t>program</t>
  </si>
  <si>
    <t>credits_program</t>
  </si>
  <si>
    <t>groupVisibility</t>
  </si>
  <si>
    <t>Program</t>
  </si>
  <si>
    <t xml:space="preserve">Is visible in tree?</t>
  </si>
  <si>
    <t>type01</t>
  </si>
  <si>
    <t>Troncal</t>
  </si>
  <si>
    <t>type02</t>
  </si>
  <si>
    <t>Optativa</t>
  </si>
  <si>
    <t>type03</t>
  </si>
  <si>
    <t>type04</t>
  </si>
  <si>
    <t>icon</t>
  </si>
  <si>
    <t>Icon</t>
  </si>
  <si>
    <t>course</t>
  </si>
  <si>
    <t>seats</t>
  </si>
  <si>
    <t>internalId</t>
  </si>
  <si>
    <t>groups</t>
  </si>
  <si>
    <t>image</t>
  </si>
  <si>
    <t>knowledge</t>
  </si>
  <si>
    <t>subjectType</t>
  </si>
  <si>
    <t>teachers</t>
  </si>
  <si>
    <t>students</t>
  </si>
  <si>
    <t xml:space="preserve">Class config</t>
  </si>
  <si>
    <t>Course</t>
  </si>
  <si>
    <t>Seats</t>
  </si>
  <si>
    <t>Credits</t>
  </si>
  <si>
    <t>InternalID</t>
  </si>
  <si>
    <t>Groups</t>
  </si>
  <si>
    <t xml:space="preserve">Knowledge Area</t>
  </si>
  <si>
    <t xml:space="preserve">Subject Type</t>
  </si>
  <si>
    <t>Teachers</t>
  </si>
  <si>
    <t>Students</t>
  </si>
  <si>
    <t xml:space="preserve">Física y química</t>
  </si>
  <si>
    <t>2ºA|2ºA</t>
  </si>
  <si>
    <t>#B462F2</t>
  </si>
  <si>
    <t>https://s3.eu-west-1.amazonaws.com/global-assets.leemons.io/FQ_2_36a510dc62.jpeg</t>
  </si>
  <si>
    <t>https://s3.eu-west-1.amazonaws.com/global-assets.leemons.io/Fisica_y_quimica_B462_F2_1e50644b43.svg</t>
  </si>
  <si>
    <t>teacher02|main@2ºA</t>
  </si>
  <si>
    <t xml:space="preserve">studentB01@2ºA, studentB02@2ºA, studentB03@2ºA, studentB04@2ºA, studentB05@2ºA, studentB06@2ºA, studentB07@2ºA, studentB08@2ºA, studentB09@2ºA, studentB10@2ºA</t>
  </si>
  <si>
    <t xml:space="preserve">Geografía e Historia</t>
  </si>
  <si>
    <t>#1BB184</t>
  </si>
  <si>
    <t>https://s3.eu-west-1.amazonaws.com/global-assets.leemons.io/GH_6_cb0f8c51e8.jpeg</t>
  </si>
  <si>
    <t>https://s3.eu-west-1.amazonaws.com/global-assets.leemons.io/Geografia_e_Historia_1_BB_184_344ecf5269.svg</t>
  </si>
  <si>
    <t>teacher01|main@2ºA</t>
  </si>
  <si>
    <t xml:space="preserve">Lengua castellana y literatura</t>
  </si>
  <si>
    <t>#DC5571</t>
  </si>
  <si>
    <t>https://s3.eu-west-1.amazonaws.com/global-assets.leemons.io/LEN_1_c91a1ba005.jpeg</t>
  </si>
  <si>
    <t>https://s3.eu-west-1.amazonaws.com/global-assets.leemons.io/Lengua_castellana_y_literatura_DC_5571_38293fa0f0.svg</t>
  </si>
  <si>
    <t>Matemáticas</t>
  </si>
  <si>
    <t>#4F96FF</t>
  </si>
  <si>
    <t>https://s3.eu-west-1.amazonaws.com/global-assets.leemons.io/MAT_1_f1b208dde4.jpeg</t>
  </si>
  <si>
    <t>https://s3.eu-west-1.amazonaws.com/global-assets.leemons.io/Matematicas_4_F96_FF_8ff138d73c.svg</t>
  </si>
  <si>
    <t>Inglés</t>
  </si>
  <si>
    <t>#f56c45</t>
  </si>
  <si>
    <t>https://s3.eu-west-1.amazonaws.com/global-assets.leemons.io/ING_2_21c6feb289.jpeg</t>
  </si>
  <si>
    <t>https://s3.eu-west-1.amazonaws.com/global-assets.leemons.io/Flag_Plain_1_01e354d68e.svg</t>
  </si>
  <si>
    <t xml:space="preserve">Educación física</t>
  </si>
  <si>
    <t>#7449F4</t>
  </si>
  <si>
    <t>https://s3.eu-west-1.amazonaws.com/global-assets.leemons.io/EF_4_7d44c52842.jpeg</t>
  </si>
  <si>
    <t>https://s3.eu-west-1.amazonaws.com/global-assets.leemons.io/Educacion_fisica_7449_F4_f1ebca85a0.svg</t>
  </si>
  <si>
    <t xml:space="preserve">Educación plástica, visual y audiovisual</t>
  </si>
  <si>
    <t>#E36B2B</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</si>
  <si>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</si>
  <si>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</si>
  <si>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</si>
  <si>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</si>
  <si>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</si>
  <si>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</si>
  <si>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</si>
  <si>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</si>
  <si>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</si>
  <si>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 xml:space="preserve">Recuperación de lengua</t>
  </si>
  <si>
    <t>https://s3.eu-west-1.amazonaws.com/global-assets.leemons.io/Recuperacion_de_lengua_DC_5571_fbf841c98c.svg</t>
  </si>
  <si>
    <t xml:space="preserve">Recuperación de matemáticas</t>
  </si>
  <si>
    <t>https://s3.eu-west-1.amazonaws.com/global-assets.leemons.io/recuperacion_mates_4_F96_FF_7c216d0f8d.svg</t>
  </si>
  <si>
    <t xml:space="preserve">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</si>
  <si>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</si>
  <si>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</si>
  <si>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</si>
  <si>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</si>
  <si>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</si>
  <si>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</si>
  <si>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</si>
  <si>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</si>
  <si>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</si>
  <si>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</si>
  <si>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</si>
  <si>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duration</t>
  </si>
  <si>
    <t>resources</t>
  </si>
  <si>
    <t>statement</t>
  </si>
  <si>
    <t>development</t>
  </si>
  <si>
    <t>gradable</t>
  </si>
  <si>
    <t>submission_type</t>
  </si>
  <si>
    <t>submission_extensions</t>
  </si>
  <si>
    <t>submission_max_size</t>
  </si>
  <si>
    <t>submission_multiple_files</t>
  </si>
  <si>
    <t>submission_description</t>
  </si>
  <si>
    <t>asignatura02.content</t>
  </si>
  <si>
    <t>asignatura02.assessment_criteria</t>
  </si>
  <si>
    <t>asignatura02.objectives</t>
  </si>
  <si>
    <t>asignatura03.content</t>
  </si>
  <si>
    <t>asignatura03.assessment_criteria</t>
  </si>
  <si>
    <t>asignatura03.objectives</t>
  </si>
  <si>
    <t>instructions_for_teachers</t>
  </si>
  <si>
    <t>instructions_for_students</t>
  </si>
  <si>
    <t>Center</t>
  </si>
  <si>
    <t xml:space="preserve">Recommended duration</t>
  </si>
  <si>
    <t>Resources</t>
  </si>
  <si>
    <t>Statement</t>
  </si>
  <si>
    <t>Development</t>
  </si>
  <si>
    <t>Gradable</t>
  </si>
  <si>
    <t xml:space="preserve">Type of submission</t>
  </si>
  <si>
    <t xml:space="preserve">Max size</t>
  </si>
  <si>
    <t xml:space="preserve">Multiple files</t>
  </si>
  <si>
    <t>Content</t>
  </si>
  <si>
    <t xml:space="preserve">Assessment criteria</t>
  </si>
  <si>
    <t xml:space="preserve">Custom objectives</t>
  </si>
  <si>
    <t xml:space="preserve">Instructions for teacher</t>
  </si>
  <si>
    <t xml:space="preserve">Instructions for Student</t>
  </si>
  <si>
    <t>task01</t>
  </si>
  <si>
    <t xml:space="preserve">Comparando realidades</t>
  </si>
  <si>
    <t xml:space="preserve">La riqueza de los datos.</t>
  </si>
  <si>
    <t xml:space="preserve">La actividad introduce a los alumnos en el universo de las estadísticas demográficas: recogida, análisis e interpretación de datos de población.</t>
  </si>
  <si>
    <t xml:space="preserve">Proyectos, inmigración, población, estadística</t>
  </si>
  <si>
    <t>https://s3.eu-west-1.amazonaws.com/global-assets.leemons.io/POBLACION_ed4b088a82.gif</t>
  </si>
  <si>
    <t xml:space="preserve">asignatura02|intermediate, asignatura03|intermediate</t>
  </si>
  <si>
    <t xml:space="preserve">60 minutes</t>
  </si>
  <si>
    <t xml:space="preserve">L014, L024</t>
  </si>
  <si>
    <t xml:space="preserve">Abre el documento adjunto titulado "Estadísticas demográficas" y trabaja sobre él. Analiza e interpreta los datos de población de dos países. Luego, realiza una exposición oral para exponer las conclusiones a tus compañeros. No te olvides de adjuntar el documento en la entrega.</t>
  </si>
  <si>
    <t xml:space="preserve">1. Elige dos países, uno desarrollado y otro en vías de desarrollo.
2. Recoge datos de población de ambos países.
3. Analiza los datos.
4. Interpreta los datos
5. Prepara una exposición oral. Te puedes ayudar del docuemnto adjunto sobre los textos expositivos.</t>
  </si>
  <si>
    <t>.docx</t>
  </si>
  <si>
    <t xml:space="preserve">2.1. Evolución de la población y distribución geográfica.
2.2. Densidad de población. Modelos demográficos.</t>
  </si>
  <si>
    <t xml:space="preserve">2.1.1.Explica la pirámide de población de España y de las diferentes Comunidades Autónomas.</t>
  </si>
  <si>
    <t xml:space="preserve">2. Interpretar datos, documentos escritos, gráficos y mapas.
3. Diferenciar las características del crecimiento de la población en los países ricos y pobres.
6. Buscar y seleccionar, utilizando las TIC, fuentes de información variadas y veraces.</t>
  </si>
  <si>
    <t xml:space="preserve">1.2.1.Conocimiento, uso y aplicación de las estrategias necesarias para hablar en público: planificación del discurso, prácticas orales formales e informales y evaluación progresiva. </t>
  </si>
  <si>
    <t xml:space="preserve">1.6.1.Realiza presentaciones orales.
1.6.2.Organiza el contenido y elabora guiones previos a la intervención oral formal seleccionando la idea central y el momento en el que va a ser presentada a su auditorio, así como las ideas secundarias y ejemplos que van a apoyar su desarrollo.
1.6.4.Incorpora progresivamente palabras propias del nivel formal de la lengua en sus prácticas orales.</t>
  </si>
  <si>
    <t xml:space="preserve">5. Producir textos orales y escritos claros, adecuados y coherentes.</t>
  </si>
  <si>
    <t xml:space="preserve">Se aconseja que la profesora o el  profesor guíe la lectura de la ficha, y que no lea el segundo apartado hasta que los alumnos no hayan realizado el primero, y así sucesivamente.
Para los momentos de compartir en equipo, la profesora o el profesor dará las indicaciones para que los alumnos compartan: Los alumnos compartirán haciendo una ronda. Cada uno tendrá 3 minutos para compartir su trabajo. El profesor propondrá quién empezará a compartir: el más alto, el que tenga más botones, el que viva más lejos, etc.. Cuando todos hayan compartido deberán llegar juntos a conclusiones sobre patrones demográficos.</t>
  </si>
  <si>
    <t xml:space="preserve">Qué debes tener en cuenta para la presentación:
Diferencia los títulos del texto.
Las imágenes deben tener una buena resolución y no estar pixeladas, pero ten cuidado que no pesen mucho.</t>
  </si>
  <si>
    <t>task02</t>
  </si>
  <si>
    <t xml:space="preserve">Mi maleta y mi vida</t>
  </si>
  <si>
    <t xml:space="preserve">Cuando buscar la felicidad supone partir.</t>
  </si>
  <si>
    <t xml:space="preserve">La actividad consiste en imaginar y escribir a modo de autobiografía la historia de un personaje ficticio que ha tenido que abandonar su lugar de residencia y se haya instalado en España. La actividad propone una serie de preguntas que ayuden a imaginar los detalles de la historia.</t>
  </si>
  <si>
    <t xml:space="preserve">Proyectos, inmigración, población</t>
  </si>
  <si>
    <t>#264773</t>
  </si>
  <si>
    <t>https://s3.eu-west-1.amazonaws.com/global-assets.leemons.io/valla_774c29b3f1.gif</t>
  </si>
  <si>
    <t xml:space="preserve">70 minutes</t>
  </si>
  <si>
    <t xml:space="preserve">Imagina y escribe cómo serías tú y cómo te sentirías si te hubieses visto forzada o forzado a salir de tu lugar de origen en busca de una vida mejor.</t>
  </si>
  <si>
    <t xml:space="preserve">1. Imagina que eres alguien que ha tenido que salir de su lugar de origen por motivos políticos, de raza, de creencias, para buscar trabajo, para salvar tu vida, o para salvar la vida de tus hijas e hijos, de tu madre o de tu padre, de tus vecinos, etc. O porque no tienes qué comer, porque te explotan en el trabajo, porque te persiguen por tu condición sexual, etc.
2. Escribe un relato lo más largo y detallado posible contando tu historia. Recuerda: todos los datos deben ser inventados, no debes poner tu nombre real en este relato. Las siguientes preguntas te pueden ayudar a imaginar los detalles.
- ¿Cómo te llamas? ¿Cuántos años tienes? ¿Dónde vives, en qué condiciones? (escuela, comida, familia, barrio, costumbres).
- Cuándo decides irte, qué motivos te mueven a migrar, qué miedos tienes, con quién viajas de tu familia
- Cómo va a ser el viaje: medio de transporte, cómo lo consigues,…
- Cómo resulta ese viaje: dificultades, imprevistos, amistades que haces…
- Cómo es la llegada al lugar de destino: ¿te reciben, te escondes?
- En ese lugar: cómo empiezas una nueva vida, cómo te va en ese lugar después de un tiempo, a qué te dedicas, cómo mantienes relación con tu lugar de origen y con la gente que allí dejaste...</t>
  </si>
  <si>
    <t xml:space="preserve">El relato debe estar escrito en un documento de word.
1. El relato debe tener más de 1000 palabras.
2. Debe tener una introducción, un desarrollo y una conclusión. Debes incluir alguna imagen descargada de algún banco de imágenes gratuitas y sin derechos de autor (ejemplo: pixabay).
3. Debajo de la imagen debes citar la fuente.</t>
  </si>
  <si>
    <t xml:space="preserve">2.3. Movimientos migratorios.</t>
  </si>
  <si>
    <t xml:space="preserve">2.1.2. Analiza en distintos medios los movimientos migratorios en las últimas tres décadas.</t>
  </si>
  <si>
    <t xml:space="preserve">4. Explicar las causas, los objetivos y las consecuencias de los movimientos migratorios.</t>
  </si>
  <si>
    <t xml:space="preserve">2.2. Escritura de textos narrativos, descriptivos e instructivos.</t>
  </si>
  <si>
    <t xml:space="preserve">2.5.2.Escribe textos usando el registro adecuado, organizando las ideas con claridad, enlazando enunciados en secuencias lineales cohesionadas y respetando las normas gramaticales y ortográficas.
2.5.3.Revisa el texto en varias fases para aclarar problemas con el contenido (ideas y estructura) o la forma (puntuación, ortografía, gramática y presentación) evaluando su propia producción escrita o la de sus compañeros.
4.6.2.Desarrolla el gusto por la escritura como instrumento de comunicación capaz de analizar y regular sus propios sentimientos.</t>
  </si>
  <si>
    <t xml:space="preserve">Al iniciar la actividad puedes poner una música muy suave y tranquila de fondo, para favorecer un clima de concentración.
Cuando hayan pasado unos minutos, pregunta en voz alta si la música les ayuda o les molesta, para decidir mantenerla o quitarla.
Puedes ayudar a tus alumnos en la organización del tiempo dándoles las indicaciones al inicio y a lo largo de la hora.</t>
  </si>
  <si>
    <t xml:space="preserve">Busca un espacio en el que puedas estar en solitario y sin ningún ruido. Si te ayuda, puedes ponerte una música tranquila y suave que te aísle y te ayude a meterte en tu burbuja de imaginación. Si no se te ocurre ninguna, aquí va un link: [https://www.youtube.com/watch?v=0iLF_rtUbq0]
Organiza tu tiempo:
Dedica 15 minutos para imaginar y escribir un esquema de la historia, para tener claro desde el principio cómo van a ser la introducción, el desarrollo y la conclusión.
Después, dedica 45 minutos a escribir la historia introduciendo todos los detalles que vayas imaginando. Si ves que la imaginación se te va demasiado y te pierdes… vuelve a mirar el esquema para centrarte en el tema.
Para terminar, dedica 10 minutos a completar una reflexión sobre la actividad.</t>
  </si>
  <si>
    <t>task03</t>
  </si>
  <si>
    <t xml:space="preserve">Dando razones</t>
  </si>
  <si>
    <t xml:space="preserve">Cómo debatir en casa</t>
  </si>
  <si>
    <t xml:space="preserve">Esta actividad te ayuda a preparar un debate con una buena excusa: que tus padres te den permiso para salir de fiesta el fin de semana.</t>
  </si>
  <si>
    <t xml:space="preserve">Proyectos, argumentación, debate</t>
  </si>
  <si>
    <t>#9b40bf</t>
  </si>
  <si>
    <t>https://s3.eu-west-1.amazonaws.com/global-assets.leemons.io/fiesta_8a3ac76c3c.jpeg</t>
  </si>
  <si>
    <t>asignatura03|intermediate</t>
  </si>
  <si>
    <t xml:space="preserve">15 minutes</t>
  </si>
  <si>
    <t xml:space="preserve">Este fin de semana tienes fiesta, pero en casa no te dejan ir. Prepara la conversación para convencer a tus padres. Completa la ficha y entrégala.</t>
  </si>
  <si>
    <t xml:space="preserve">Responde a las preguntas de le ficha</t>
  </si>
  <si>
    <t xml:space="preserve">1.7.1.Participa activamente en debates, coloquios... escolares respetando las reglas de interacción, intervención y cortesía que los regulan, manifestando sus opiniones y respetando las opiniones de los demás.
|1.7.4.Respeta las normas de cortesía que deben dirigir las conversaciones orales ajustándose al turno de palabra, respetando el espacio, gesticulando de forma adecuada, escuchando activamente a los demás y usando fórmulas de saludo y despedida. </t>
  </si>
  <si>
    <t xml:space="preserve">Antes de mandar la tarea puedes generar un debate sobre el tema de las negociaciones en casa para salir.</t>
  </si>
  <si>
    <t xml:space="preserve">Cuando intentas persuadir con razones a otra persona es tan importante el contenido (lo que dices y defiendes ) como la forma (cómo lo dices y cómo lo defiendes). Si el contenido es bueno pero las formas son incorrectas es muy probable que las personas a las que pretendes convencer no te hagan caso.</t>
  </si>
  <si>
    <t>task04</t>
  </si>
  <si>
    <t xml:space="preserve">Un congreso internacional</t>
  </si>
  <si>
    <t xml:space="preserve">Debatamos sobre superpoblación</t>
  </si>
  <si>
    <t xml:space="preserve">Esta actividad te ayuda a preparar el debate en el que vas a como representante de un organismo oficial.</t>
  </si>
  <si>
    <t xml:space="preserve">Proyectos, Superpoblación, demografía, argumentación, debate</t>
  </si>
  <si>
    <t>#bf7740</t>
  </si>
  <si>
    <t>https://s3.eu-west-1.amazonaws.com/global-assets.leemons.io/debate_7d1d386c1f.png</t>
  </si>
  <si>
    <t xml:space="preserve">Lee el siguiente documento para profundizar en diferentes teorías sobre cómo enfrentarse al problema de la superpoblación.</t>
  </si>
  <si>
    <t xml:space="preserve">2.1.Evolución de la población y distribución geográfica.
|2.2.Densidad de población. Modelos demográficos.</t>
  </si>
  <si>
    <t xml:space="preserve">2.7.1.Explica las características de la población europea.</t>
  </si>
  <si>
    <t xml:space="preserve">1. Definir los conceptos básicos de demografía. </t>
  </si>
  <si>
    <t xml:space="preserve">En otra tarea futura los alumnos prepararán un texto argumentativo, así que es importante que en esta tarea tengan claros los elementos principales. Asegúrate de repasarlos bien con ellos. </t>
  </si>
  <si>
    <t xml:space="preserve">En una tarea que vas a realizar dentro de poco vas a aprender a escribir textos argumentativos. Si quieres, ve haciendo alguna prueba con alguna idea que tú quieras defender, y más adelante podrás ver si mejoras en tu forma de argumentar.</t>
  </si>
  <si>
    <t>task05</t>
  </si>
  <si>
    <t xml:space="preserve">Tipos de textos expositivos</t>
  </si>
  <si>
    <t xml:space="preserve">Hasta las medicinas exponen</t>
  </si>
  <si>
    <t xml:space="preserve">Actividad de repaso sobre los textos expositivos.</t>
  </si>
  <si>
    <t xml:space="preserve">proyectos, exposición, texto expositivo</t>
  </si>
  <si>
    <t>#734f26</t>
  </si>
  <si>
    <t>https://s3.eu-west-1.amazonaws.com/global-assets.leemons.io/prospecto_dd2e2cf3fb.png</t>
  </si>
  <si>
    <t xml:space="preserve">Abre el documento adjunto, responde a las preguntas y envía el documento.</t>
  </si>
  <si>
    <t xml:space="preserve">2.1.2.3. Respuesta a una serie de preguntas a partir de la información suministrada en un texto escrito, y que no está expresamente contenida en él.</t>
  </si>
  <si>
    <t xml:space="preserve">2.2.3.Localiza informaciones explícitas e implícitas en un texto relacionándolas entre sí y secuenciándolas y deduce informaciones o valoraciones implícitas.</t>
  </si>
  <si>
    <t xml:space="preserve">Por cuestión de protección de la intimidad, pide a tus alumnos que elijan algún medicamento general para dolor de cabeza o algo. Por si acaso eligen algún medicamento específico para otras patologías, es importante que esta tarea sea individual y no la compartan en clase. Nadie debe saber qué medicamentos se toman en unas casas y otras ni para qué se utilizan.</t>
  </si>
  <si>
    <t xml:space="preserve">Elige algún medicamento indicado para patologías genéricas. No elijas ningún medicamento que pueda dar información sobre alguna patología o enfermedad grave de ningún familiar, recuerda que vuestra intimidad es importante.</t>
  </si>
  <si>
    <t>task06</t>
  </si>
  <si>
    <t xml:space="preserve">La población crece</t>
  </si>
  <si>
    <t xml:space="preserve">Un dilema con diferentes posturas</t>
  </si>
  <si>
    <t xml:space="preserve">Esta actividad es de ampliación, para comprender las diferentes teorías que entran en juego a la hora de plantear el problema del crecimiento de la población: Neomalthusianismo, poblacionismo, crecimiento sostenible.</t>
  </si>
  <si>
    <t xml:space="preserve">Proyectos, Superpoblación, demografía</t>
  </si>
  <si>
    <t>#409bbf</t>
  </si>
  <si>
    <t>https://s3.eu-west-1.amazonaws.com/global-assets.leemons.io/superpoblacion_6ceca9c4f9.jpeg</t>
  </si>
  <si>
    <t>asignatura02|intermediate</t>
  </si>
  <si>
    <t xml:space="preserve">1. Definir los conceptos básicos de demografía. </t>
  </si>
  <si>
    <t xml:space="preserve">Esta tarea es importante porque luego van a necesitar comprender estos conceptos para el debate que van a realizar en clase. Asegúrate, antes de avanzar, de que comprenden bien estos conceptos.</t>
  </si>
  <si>
    <t xml:space="preserve">Asegúrate de comprender bien estos conceptos porque vas a necesitar manejarlos bien en un debate próximo.</t>
  </si>
  <si>
    <t>qbank01</t>
  </si>
  <si>
    <t xml:space="preserve">Demografía 2ºESO</t>
  </si>
  <si>
    <t>#fabada</t>
  </si>
  <si>
    <t xml:space="preserve">demografía, preguntas, eso</t>
  </si>
  <si>
    <t>asignatura02</t>
  </si>
  <si>
    <t>qbank</t>
  </si>
  <si>
    <t>category</t>
  </si>
  <si>
    <t>level</t>
  </si>
  <si>
    <t>images</t>
  </si>
  <si>
    <t>question</t>
  </si>
  <si>
    <t>general_imagen</t>
  </si>
  <si>
    <t>answers</t>
  </si>
  <si>
    <t>answer_images</t>
  </si>
  <si>
    <t xml:space="preserve">Right Answer</t>
  </si>
  <si>
    <t>Feedback_escrito</t>
  </si>
  <si>
    <t>Feedback_imagen</t>
  </si>
  <si>
    <t xml:space="preserve">Question Bank</t>
  </si>
  <si>
    <t>Level</t>
  </si>
  <si>
    <t xml:space="preserve">with images</t>
  </si>
  <si>
    <t>Question</t>
  </si>
  <si>
    <t xml:space="preserve">General Image</t>
  </si>
  <si>
    <t>Answers</t>
  </si>
  <si>
    <t>Images</t>
  </si>
  <si>
    <t xml:space="preserve">Feedback escrito</t>
  </si>
  <si>
    <t xml:space="preserve">Feedback imagen</t>
  </si>
  <si>
    <t>mono</t>
  </si>
  <si>
    <t>elementary</t>
  </si>
  <si>
    <t>no</t>
  </si>
  <si>
    <t xml:space="preserve">demografía, continentes</t>
  </si>
  <si>
    <t xml:space="preserve">¿En qué continente vive más gente?</t>
  </si>
  <si>
    <t xml:space="preserve">Asia. |América. |Europa. |África.</t>
  </si>
  <si>
    <t xml:space="preserve">1@Sí. En 2021 la población en Asia era de 4.600 millones de habitantes.
|2@No. En 2021 la población en América era de 1.029 millones de habitantes.
|3@No. En 2018 la población en Europa era de 746,4 millones de habitantes.
|4@No. En 2021 la población en África era de 1.320 millones de habitantes.</t>
  </si>
  <si>
    <t>intermediate</t>
  </si>
  <si>
    <t xml:space="preserve">demografía, vocabulario</t>
  </si>
  <si>
    <t xml:space="preserve">¿Qué es la POBLACIÓN?</t>
  </si>
  <si>
    <t xml:space="preserve">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</si>
  <si>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 xml:space="preserve">1@Es importante recalcar que la población cambia dependiendo del LUGAR y del TIEMPO. En esta respuesta faltaría decir en qué tiempo (por ejemplo en qué año).
|2@No. El número de habitantes por km2 hace referencia a la DENSIDAD DE POBLACIÓN.
|3@No. El número de personas que salen y entran de un país hace que aumente o disminuya el número de habitantes en ese teritorio. Pero NO definen qué es la población.
|4@Sí. Es importante recalcar SIEMPRE de qué territorio se está hablando. Y también de qué momento determinado (suele detallarse en años). Por ejemplo: la población española en 2021.</t>
  </si>
  <si>
    <t xml:space="preserve">demografía, países</t>
  </si>
  <si>
    <t xml:space="preserve">Cita los tres países que más población tienen.</t>
  </si>
  <si>
    <t xml:space="preserve">Perú, España y China.
|Alemania, india y Rusia.
|China, India y Estados Unidos.
|Chile, Estados Unidos y China.</t>
  </si>
  <si>
    <t xml:space="preserve">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</si>
  <si>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 xml:space="preserve">¿Qué es la DENSIDAD DE POBLACIÓN?</t>
  </si>
  <si>
    <t xml:space="preserve">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</si>
  <si>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 xml:space="preserve">1@No, 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|4@No, eso es la población ABSOLUTA.</t>
  </si>
  <si>
    <t xml:space="preserve">demografía, España</t>
  </si>
  <si>
    <t xml:space="preserve">Cita las dos provincias españolas con MAYOR DENSIDAD DE POBLACIÓN.</t>
  </si>
  <si>
    <t xml:space="preserve">Madrid y Barcelona.
|Madrid y Cataluña.
|Huesca y Madrid.
|Barcelona y Cáceres.</t>
  </si>
  <si>
    <t xml:space="preserve">1@Madrid: 844 hab/km2; Barcelona: 729 hab/km2
|2@Cataluña no es una provincia, es una Comunidad Autónoma.
|3@Huesca: 14 hab/km2
|4@Cáceres: 20 hab/km2</t>
  </si>
  <si>
    <t xml:space="preserve">¿Qué es la TASA DE NATALIDAD?</t>
  </si>
  <si>
    <t xml:space="preserve">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</si>
  <si>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 xml:space="preserve">1@No, ese es el número total de nacimientos que ha habido, pero la tasa de natalidad relaciona ese número con el número total de habitantes que hay.
|2@Sí. 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</si>
  <si>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 xml:space="preserve">¿Qué es la TASA DE FERTILIDAD?</t>
  </si>
  <si>
    <t xml:space="preserve">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</si>
  <si>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 xml:space="preserve">1@No, la tasa de fertilidad tiene en cuenta qué mujeres están en edad de tener hijos y cuáles no. Por eso se tiene en cuenta sólo a las mujeres entre 15 y 49 años.
|2@No. Eso es la tasa de natalidad.
|3@Sí, y se mide en tantos por mil (‰)
|4@No, la tasa de fertilidad tiene en cuenta qué mujeres están en edad de tener hijos y cuáles no. Por eso se tiene en cuenta sólo a las mujeres entre 15 y 49 años.</t>
  </si>
  <si>
    <t>yes</t>
  </si>
  <si>
    <t xml:space="preserve">Indica cuál de los siguientes países tiene una TASA DE NATALIDAD muy BAJA.</t>
  </si>
  <si>
    <t>1@https://s3.eu-west-1.amazonaws.com/global-assets.leemons.io/Niger_67ff7ecf20.png|2@https://s3.eu-west-1.amazonaws.com/global-assets.leemons.io/Italia_69f8c90a1f.png|3@https://s3.eu-west-1.amazonaws.com/global-assets.leemons.io/Bolivia_9880c08bfb.png|4@https://s3.eu-west-1.amazonaws.com/global-assets.leemons.io/mongolia_82e9e2e35e.png</t>
  </si>
  <si>
    <t xml:space="preserve">1@Níger: 45 ‰.
|2@Italia: 7‰
|3@Bolivia: 21‰
|4@Mongolia: 23‰</t>
  </si>
  <si>
    <t xml:space="preserve">Observa el siguiente mapa que refleja la densidad de población en los diferentes países del mundo, y responde: ¿Cuál de las siguientes opciones cita países con alta densidad de población?</t>
  </si>
  <si>
    <t xml:space="preserve">Pakistán, Japón y Corea del Sur.
|Bélgica, Sudán e India.
|Reino Unido, Alemania y Mongolia
|Italia, Canadá y China.</t>
  </si>
  <si>
    <t xml:space="preserve">1@Sí, en el mapa los tres países aparecen con un color oscuro, lo que indica que su densidad de población es elevada. Pakistán: 276 hab./km2. Japón: 334 hab./km2. Corea del Sur: 515 hab./km2
|2@No. Sudán aparece en el mapa coloreado con un color claro, lo que indica que tiene baja densidad de población.
|3@No. Mongolia aparece en el mapa coloreado con un color claro, lo que indica que tiene baja densidad de población.
|4@No. Canadá aparece en el mapa coloreado con un color claro, lo que indica que tiene baja densidad de población.</t>
  </si>
  <si>
    <t xml:space="preserve">upper intermediate</t>
  </si>
  <si>
    <t xml:space="preserve">¿Qué es el CRECIMIENTO NATURAL O VEGETATIVO?</t>
  </si>
  <si>
    <t xml:space="preserve">Es lo que suelen crecer las personas en un país, es decir, el número de años que suele vivir.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</si>
  <si>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 xml:space="preserve">1@No, son dos conceptos muy diferentes.
|2@No es cierto que siempre sea un número positivo. Si hay más muertes que nacimientos, el número es negativo.
|3@No es cierto que siempre sea un número negativo. Si hay más nacimeintos que muertes, el número es positivo.
|4@Sí, se calcula restando la tasa de mortalidad a la de natalidad: Crecimiento vegetativo = tasa de natalidad - tasa de mortalidad. Si el resultado es positivo, se dice que el crecimiento es positivo, y si el resultado es negativo, se dice que el crecimiento es negativo.</t>
  </si>
  <si>
    <t xml:space="preserve">¿Qué es una PIRÁMIDE DE POBLACIÓN?</t>
  </si>
  <si>
    <t xml:space="preserve">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</si>
  <si>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 xml:space="preserve">1@No. También nos indica la estructura de la población por sexo.
|2@No. También nos indica la estructura de la población por edad.
|3@Sí. La gráfica nos da información sobre la natalidad, la mortalidad y la esperanza de vida de la población.
|4@No. También es necesario determinar el momento determinado (suele determinarse en años).</t>
  </si>
  <si>
    <t xml:space="preserve">¿En qué consiste el neomalthusianismo?</t>
  </si>
  <si>
    <t xml:space="preserve">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</si>
  <si>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 xml:space="preserve">1@Sí, el neomalthusianismo se apoya la tesis que ya en el siglo XVII proclamaba Malthus, prediciendo que la pblación iba a crecer mucho más rápido que los recursos.
|2@No. Esa tesis pertenece a los poblacionistas, no a los neomalthusianos.</t>
  </si>
  <si>
    <t xml:space="preserve">demografía, análisis de datos</t>
  </si>
  <si>
    <t xml:space="preserve">Observa la siguiente pirámide de población y responde: ¿La TASA DE NATALIDAD es alta o baja?</t>
  </si>
  <si>
    <t xml:space="preserve">Alta.
|Baja.</t>
  </si>
  <si>
    <t xml:space="preserve">2@Se observa que el porcentaje de habitantes (hombres y mujeres) menores de 20 años es bastante menor que en la edad adulta.</t>
  </si>
  <si>
    <t xml:space="preserve">Observa la siguiente pirámide de población y responde: ¿Qué sexo tiene más esperanza de vida, los hombres o las mujeres?</t>
  </si>
  <si>
    <t xml:space="preserve">Las mujeres.
|Los hombres.</t>
  </si>
  <si>
    <t xml:space="preserve">1@Se observa que en las barras superiores (que indican las personas vivas en esos rangos de edad, las barras de la derecha (que hacen referencia a las mujeres) son más largas, lo que quiere decir que hay más mujeres vivas en esa edad.</t>
  </si>
  <si>
    <t xml:space="preserve">demografía, inmigración</t>
  </si>
  <si>
    <t xml:space="preserve">¿Cómo se calcula el CRECIMIENTO REAL de la población en un país?</t>
  </si>
  <si>
    <t xml:space="preserve">Restando el saldo migratorio al crecimiento natural (crecimiento real = crecimiento natural - saldo migratorio).
|Sumando el crecimiento natural y el saldo migratorio (crecimiento real = crecimiento natural + saldo migratorio).
|Es lo mismo que el crecimiento natural.
|Es lo mismo que el saldo migratorio.</t>
  </si>
  <si>
    <t xml:space="preserve">1@No. No se debe realizar una resta sino una suma.
|2@Sí. Para calcularlo es necesario saber la natalidad, la mortalidad, el número de personas que han emigrado y el número de peronas que han inmigrado.
|3@No. El crecimiento real es la consecuencia de los efectos del crecimiento natural o vegetativo más los efectos de los movimientos migratorios.
|4@No. El crecimiento real es la consecuencia de los efectos del crecimiento natural o vegetativo más los efectos de los movimientos migratorios.</t>
  </si>
  <si>
    <t xml:space="preserve">¿Qué factores influyen en que un país tenga BAJAS tasas de natalidad?</t>
  </si>
  <si>
    <t xml:space="preserve">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</si>
  <si>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 xml:space="preserve">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</si>
  <si>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 xml:space="preserve">¿Qué es una persona inmigrante?</t>
  </si>
  <si>
    <t xml:space="preserve">Una persona que sale de un país huyendo de una guerra.
|Una persona que llega a un país huyendo de una guerra.
|Una persona que llega a un territorio y se instala a vivir en él.
|Una persona que llega a un país buscando trabajo.</t>
  </si>
  <si>
    <t xml:space="preserve">1@No, cuando hablamos de personas que SALEN de un país hablamos de EMIGRANTES.
|2@No. Son muchas las causas que hacen que una persona llegue a un país, no sólo el huir de una guerra.
|3@Sí, 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|4@No. Lo que determina que esa persona sea inmigrante no es el objetivo (como buscar trabajo) sino que viene de otro lugar y se instala a vivir en este.</t>
  </si>
  <si>
    <t xml:space="preserve">¿Qué es el SALDO MIGRATORIO?</t>
  </si>
  <si>
    <t xml:space="preserve">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</si>
  <si>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 xml:space="preserve">1@No. Es la diferencia. NO se debe sumar, sino que se debe restar. (saldo migratorio = nº inmigrantes - nº emigrantes).
|2@No. El número de habitantes del país no influye. Sólo se debe restar el número emigrantes al número de inmigrantes.
|3@No. El número de habitantes del país no influye. Sólo se debe restar el número emigrantes al número de inmigrantes.
|4@Sí, se resta el número de emigrantes al número de inmigrantes (saldo migratorio = nº inmigrantes - nº emigrantes). Si el resultado es positivo, hablamos de un saldo migratorio positivo, y si el resulytado es negativo hablamos de un sado migratorio negativo.</t>
  </si>
  <si>
    <t xml:space="preserve">¿Qué dice la Declaración Universal de los Derechos Humanos sobre la inmigración?</t>
  </si>
  <si>
    <t xml:space="preserve">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</si>
  <si>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 xml:space="preserve">1@No. Dentro de un Estado toda persona tiene derecho a elegir su lugar de residencia (Artículo 13 de la Declaración Universal de los Derechos Humanos).
|2@No. Según el Artículo 14 de la Declaración Universal de los Derechos Humanos, toda persona tiene derecho a disfrutar de asilo en cualquier país SI SE ENCUENTRA EN SITUACIÓN DE PERSECUCIÓN EN EL SUYO.
|3@No. 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|4@Sí, los Artículos 13 y 14 de la Declaración Universal de los Derechos Humanos centran su atención este punto.</t>
  </si>
  <si>
    <t>map</t>
  </si>
  <si>
    <t xml:space="preserve">En el siguiente mapa se muestra la densidad de población en 2018 en España por provincias. ¿Sabes los nombres de las provincias marcadas con densidad de población muy baja?</t>
  </si>
  <si>
    <t xml:space="preserve">Cáceres.
|Zamora.
|Ávila.
|Soria.
|Cuenca.</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</si>
</sst>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dd/mm/yyyy"/>
  </numFmts>
  <fonts count="20">
    <font>
      <name val="Calibri"/>
      <color theme="1"/>
      <sz val="11.000000"/>
      <scheme val="minor"/>
    </font>
    <font>
      <name val="Calibri"/>
      <color theme="10"/>
      <sz val="11.000000"/>
      <u/>
      <scheme val="minor"/>
    </font>
    <font>
      <name val="Calibri"/>
      <b/>
      <color theme="0"/>
      <sz val="11.000000"/>
      <scheme val="minor"/>
    </font>
    <font>
      <name val="Menlo"/>
      <color theme="1"/>
      <sz val="9.000000"/>
    </font>
    <font>
      <name val="Calibri"/>
      <i/>
      <color theme="1" tint="0.499984740745262"/>
      <sz val="9.000000"/>
      <scheme val="minor"/>
    </font>
    <font>
      <name val="Calibri"/>
      <b/>
      <color theme="1"/>
      <sz val="11.000000"/>
      <scheme val="minor"/>
    </font>
    <font>
      <name val="Calibri"/>
      <i/>
      <color theme="4"/>
      <sz val="9.000000"/>
      <scheme val="minor"/>
    </font>
    <font>
      <name val="Calibri"/>
      <i/>
      <color theme="5" tint="0.39997558519241921"/>
      <sz val="9.000000"/>
      <scheme val="minor"/>
    </font>
    <font>
      <name val="Calibri"/>
      <i/>
      <color theme="9" tint="0.39997558519241921"/>
      <sz val="9.000000"/>
      <scheme val="minor"/>
    </font>
    <font>
      <name val="Calibri"/>
      <i/>
      <color theme="7" tint="0.39997558519241921"/>
      <sz val="9.000000"/>
      <scheme val="minor"/>
    </font>
    <font>
      <name val="Calibri"/>
      <i/>
      <color rgb="FFB472C4"/>
      <sz val="9.000000"/>
      <scheme val="minor"/>
    </font>
    <font>
      <name val="Calibri"/>
      <color theme="10"/>
      <sz val="11.000000"/>
      <u/>
    </font>
    <font>
      <name val="Calibri"/>
      <color theme="1"/>
      <sz val="10.000000"/>
      <scheme val="minor"/>
    </font>
    <font>
      <name val="Calibri"/>
      <color theme="10"/>
      <sz val="10.000000"/>
      <u/>
    </font>
    <font>
      <name val="Calibri"/>
      <b/>
      <color theme="1"/>
      <sz val="10.000000"/>
      <scheme val="minor"/>
    </font>
    <font>
      <name val="Calibri"/>
      <color indexed="64"/>
      <sz val="11.000000"/>
      <scheme val="minor"/>
    </font>
    <font>
      <name val="Calibri"/>
      <color theme="10"/>
      <sz val="10.000000"/>
      <u/>
      <scheme val="minor"/>
    </font>
    <font>
      <name val="Calibri"/>
      <color rgb="FF292B2C"/>
      <sz val="10.000000"/>
      <scheme val="minor"/>
    </font>
    <font>
      <name val="Calibri"/>
      <b/>
      <color theme="0" tint="0"/>
      <sz val="10.000000"/>
      <scheme val="minor"/>
    </font>
    <font>
      <name val="Calibri"/>
      <i/>
      <color theme="0" tint="-0.34998626667073579"/>
      <sz val="10.000000"/>
      <scheme val="minor"/>
    </font>
  </fonts>
  <fills count="24">
    <fill>
      <patternFill patternType="none"/>
    </fill>
    <fill>
      <patternFill patternType="gray125"/>
    </fill>
    <fill>
      <patternFill patternType="solid">
        <fgColor theme="1"/>
        <bgColor theme="1"/>
      </patternFill>
    </fill>
    <fill>
      <patternFill patternType="solid">
        <fgColor theme="0" tint="-0.049989318521683403"/>
        <bgColor theme="0" tint="-0.049989318521683403"/>
      </patternFill>
    </fill>
    <fill>
      <patternFill patternType="solid">
        <fgColor theme="4" tint="0.79998168889431442"/>
        <bgColor theme="4" tint="0.79998168889431442"/>
      </patternFill>
    </fill>
    <fill>
      <patternFill patternType="solid">
        <fgColor theme="0" tint="-0.14999847407452621"/>
        <bgColor theme="0" tint="-0.14999847407452621"/>
      </patternFill>
    </fill>
    <fill>
      <patternFill patternType="solid">
        <fgColor theme="3" tint="-0.499984740745262"/>
        <bgColor theme="3" tint="-0.499984740745262"/>
      </patternFill>
    </fill>
    <fill>
      <patternFill patternType="solid">
        <fgColor theme="4" tint="-0.499984740745262"/>
        <bgColor theme="4" tint="-0.499984740745262"/>
      </patternFill>
    </fill>
    <fill>
      <patternFill patternType="solid">
        <fgColor theme="5" tint="-0.499984740745262"/>
        <bgColor theme="5" tint="-0.499984740745262"/>
      </patternFill>
    </fill>
    <fill>
      <patternFill patternType="solid">
        <fgColor theme="9" tint="-0.499984740745262"/>
        <bgColor theme="9" tint="-0.499984740745262"/>
      </patternFill>
    </fill>
    <fill>
      <patternFill patternType="solid">
        <fgColor theme="7" tint="-0.249977111117893"/>
        <bgColor theme="7" tint="-0.249977111117893"/>
      </patternFill>
    </fill>
    <fill>
      <patternFill patternType="solid">
        <fgColor rgb="FF69247A"/>
        <bgColor rgb="FF69247A"/>
      </patternFill>
    </fill>
    <fill>
      <patternFill patternType="solid">
        <fgColor theme="5" tint="0.79998168889431442"/>
        <bgColor theme="5" tint="0.79998168889431442"/>
      </patternFill>
    </fill>
    <fill>
      <patternFill patternType="solid">
        <fgColor theme="9" tint="0.79998168889431442"/>
        <bgColor theme="9" tint="0.79998168889431442"/>
      </patternFill>
    </fill>
    <fill>
      <patternFill patternType="solid">
        <fgColor theme="7" tint="0.79998168889431442"/>
        <bgColor theme="7" tint="0.79998168889431442"/>
      </patternFill>
    </fill>
    <fill>
      <patternFill patternType="solid">
        <fgColor rgb="FFECC1F7"/>
        <bgColor rgb="FFECC1F7"/>
      </patternFill>
    </fill>
    <fill>
      <patternFill patternType="solid">
        <fgColor theme="4" tint="0.59999389629810485"/>
        <bgColor theme="4" tint="0.59999389629810485"/>
      </patternFill>
    </fill>
    <fill>
      <patternFill patternType="solid">
        <fgColor theme="0"/>
        <bgColor theme="0"/>
      </patternFill>
    </fill>
    <fill>
      <patternFill patternType="solid">
        <fgColor theme="8" tint="-0.499984740745262"/>
        <bgColor theme="8" tint="-0.499984740745262"/>
      </patternFill>
    </fill>
    <fill>
      <patternFill patternType="solid">
        <fgColor theme="8" tint="0.79998168889431442"/>
        <bgColor theme="8" tint="0.79998168889431442"/>
      </patternFill>
    </fill>
    <fill>
      <patternFill patternType="solid">
        <fgColor theme="9" tint="0.59999389629810485"/>
        <bgColor theme="9" tint="0.59999389629810485"/>
      </patternFill>
    </fill>
    <fill>
      <patternFill patternType="solid">
        <fgColor theme="7" tint="0.59999389629810485"/>
        <bgColor theme="7" tint="0.59999389629810485"/>
      </patternFill>
    </fill>
    <fill>
      <patternFill patternType="solid">
        <fgColor theme="5" tint="0.59999389629810485"/>
        <bgColor theme="5" tint="0.59999389629810485"/>
      </patternFill>
    </fill>
    <fill>
      <patternFill patternType="solid">
        <fgColor theme="1" tint="0"/>
        <bgColor theme="1" tint="0"/>
      </patternFill>
    </fill>
  </fills>
  <borders count="31">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thin">
        <color theme="0" tint="-0.249977111117893"/>
      </bottom>
      <diagonal/>
    </border>
    <border>
      <left style="thin">
        <color theme="0"/>
      </left>
      <right/>
      <top style="thin">
        <color theme="0"/>
      </top>
      <bottom/>
      <diagonal/>
    </border>
    <border>
      <left/>
      <right/>
      <top style="thin">
        <color theme="0"/>
      </top>
      <bottom/>
      <diagonal/>
    </border>
    <border>
      <left style="thin">
        <color theme="0" tint="-0.249977111117893"/>
      </left>
      <right/>
      <top style="thin">
        <color theme="0" tint="-0.249977111117893"/>
      </top>
      <bottom/>
      <diagonal/>
    </border>
    <border>
      <left/>
      <right/>
      <top style="thin">
        <color theme="0" tint="-0.249977111117893"/>
      </top>
      <bottom/>
      <diagonal/>
    </border>
    <border>
      <left/>
      <right style="thin">
        <color theme="0" tint="-0.249977111117893"/>
      </right>
      <top style="thin">
        <color theme="0" tint="-0.249977111117893"/>
      </top>
      <bottom/>
      <diagonal/>
    </border>
    <border>
      <left style="thin">
        <color theme="0"/>
      </left>
      <right/>
      <top/>
      <bottom style="thin">
        <color theme="0"/>
      </bottom>
      <diagonal/>
    </border>
    <border>
      <left/>
      <right/>
      <top/>
      <bottom style="thin">
        <color theme="0"/>
      </bottom>
      <diagonal/>
    </border>
    <border>
      <left style="thin">
        <color theme="0" tint="-0.249977111117893"/>
      </left>
      <right/>
      <top/>
      <bottom/>
      <diagonal/>
    </border>
    <border>
      <left/>
      <right style="thin">
        <color theme="0" tint="-0.249977111117893"/>
      </right>
      <top/>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bottom/>
      <diagonal/>
    </border>
    <border>
      <left/>
      <right style="thin">
        <color theme="0"/>
      </right>
      <top/>
      <bottom/>
      <diagonal/>
    </border>
    <border>
      <left style="thin">
        <color theme="0"/>
      </left>
      <right style="thin">
        <color theme="0"/>
      </right>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theme="0"/>
      </left>
      <right style="thin">
        <color theme="0"/>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rgb="FFBFBFBF"/>
      </left>
      <right style="thin">
        <color rgb="FFBFBFBF"/>
      </right>
      <top style="thin">
        <color rgb="FFBFBFBF"/>
      </top>
      <bottom style="thin">
        <color rgb="FFBFBFBF"/>
      </bottom>
      <diagonal/>
    </border>
    <border>
      <left/>
      <right/>
      <top style="thin">
        <color theme="0" tint="-0.249977111117893"/>
      </top>
      <bottom style="thin">
        <color theme="0" tint="-0.249977111117893"/>
      </bottom>
      <diagonal/>
    </border>
    <border>
      <left/>
      <right/>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249977111117893"/>
      </right>
      <top style="thin">
        <color theme="0" tint="-0.249977111117893"/>
      </top>
      <bottom style="thin">
        <color theme="0" tint="-0.249977111117893"/>
      </bottom>
      <diagonal/>
    </border>
    <border>
      <left/>
      <right style="thin">
        <color theme="0" tint="-0.34998626667073579"/>
      </right>
      <top style="thin">
        <color theme="0" tint="-0.34998626667073579"/>
      </top>
      <bottom style="thin">
        <color theme="0" tint="-0.34998626667073579"/>
      </bottom>
      <diagonal/>
    </border>
  </borders>
  <cellStyleXfs count="2">
    <xf fontId="0" fillId="0" borderId="0" numFmtId="0" applyNumberFormat="1" applyFont="1" applyFill="1" applyBorder="1"/>
    <xf fontId="1" fillId="0" borderId="0" numFmtId="0" applyNumberFormat="0" applyFont="1" applyFill="0" applyBorder="0" applyProtection="0"/>
  </cellStyleXfs>
  <cellXfs count="188">
    <xf fontId="0" fillId="0" borderId="0" numFmtId="0" xfId="0"/>
    <xf fontId="2" fillId="2" borderId="0" numFmtId="0" xfId="0" applyFont="1" applyFill="1" applyAlignment="1">
      <alignment horizontal="center" vertical="center"/>
    </xf>
    <xf fontId="3" fillId="0" borderId="0" numFmtId="0" xfId="0" applyFont="1" applyAlignment="1" quotePrefix="1">
      <alignment horizontal="left"/>
    </xf>
    <xf fontId="0" fillId="3" borderId="1" numFmtId="0" xfId="0" applyFill="1" applyBorder="1" applyAlignment="1">
      <alignment horizontal="center"/>
    </xf>
    <xf fontId="2" fillId="2" borderId="2" numFmtId="0" xfId="0" applyFont="1" applyFill="1" applyBorder="1" applyAlignment="1">
      <alignment horizontal="center" vertical="center"/>
    </xf>
    <xf fontId="4" fillId="0" borderId="0" numFmtId="0" xfId="0" applyFont="1" applyAlignment="1">
      <alignment vertical="center"/>
    </xf>
    <xf fontId="2" fillId="2" borderId="0" numFmtId="0" xfId="0" applyFont="1" applyFill="1" applyAlignment="1">
      <alignment vertical="center"/>
    </xf>
    <xf fontId="5" fillId="4" borderId="0" numFmtId="0" xfId="0" applyFont="1" applyFill="1" applyAlignment="1">
      <alignment vertical="center"/>
    </xf>
    <xf fontId="5" fillId="4" borderId="0" numFmtId="0" xfId="0" applyFont="1" applyFill="1" applyAlignment="1">
      <alignment horizontal="center" vertical="center"/>
    </xf>
    <xf fontId="0" fillId="0" borderId="0" numFmtId="0" xfId="0" applyAlignment="1">
      <alignment vertical="center"/>
    </xf>
    <xf fontId="0" fillId="5" borderId="1" numFmtId="0" xfId="0" applyFill="1" applyBorder="1" applyAlignment="1">
      <alignment vertical="center"/>
    </xf>
    <xf fontId="0" fillId="0" borderId="1" numFmtId="0" xfId="0" applyBorder="1" applyAlignment="1">
      <alignment vertical="center"/>
    </xf>
    <xf fontId="0" fillId="0" borderId="1" numFmtId="0" xfId="0" applyBorder="1" applyAlignment="1">
      <alignment vertical="center"/>
    </xf>
    <xf fontId="0" fillId="5" borderId="1" numFmtId="0" xfId="0" applyFill="1" applyBorder="1" applyAlignment="1">
      <alignment vertical="center"/>
    </xf>
    <xf fontId="0" fillId="3" borderId="1" numFmtId="0" xfId="0" applyFill="1" applyBorder="1" applyAlignment="1">
      <alignment vertical="center"/>
    </xf>
    <xf fontId="0" fillId="3" borderId="1" numFmtId="0" xfId="0" applyFill="1" applyBorder="1" applyAlignment="1">
      <alignment vertical="center"/>
    </xf>
    <xf fontId="4" fillId="0" borderId="0" numFmtId="0" xfId="0" applyFont="1"/>
    <xf fontId="2" fillId="6" borderId="0" numFmtId="0" xfId="0" applyFont="1" applyFill="1" applyAlignment="1">
      <alignment horizontal="center" vertical="center"/>
    </xf>
    <xf fontId="0" fillId="0" borderId="0" numFmtId="0" xfId="0"/>
    <xf fontId="6" fillId="7" borderId="3" numFmtId="0" xfId="0" applyFont="1" applyFill="1" applyBorder="1" applyAlignment="1">
      <alignment horizontal="center"/>
    </xf>
    <xf fontId="6" fillId="7" borderId="4" numFmtId="0" xfId="0" applyFont="1" applyFill="1" applyBorder="1" applyAlignment="1">
      <alignment horizontal="center"/>
    </xf>
    <xf fontId="7" fillId="8" borderId="3" numFmtId="0" xfId="0" applyFont="1" applyFill="1" applyBorder="1"/>
    <xf fontId="8" fillId="9" borderId="3" numFmtId="0" xfId="0" applyFont="1" applyFill="1" applyBorder="1"/>
    <xf fontId="9" fillId="10" borderId="3" numFmtId="0" xfId="0" applyFont="1" applyFill="1" applyBorder="1" applyAlignment="1">
      <alignment horizontal="center"/>
    </xf>
    <xf fontId="9" fillId="10" borderId="4" numFmtId="0" xfId="0" applyFont="1" applyFill="1" applyBorder="1" applyAlignment="1">
      <alignment horizontal="center"/>
    </xf>
    <xf fontId="10" fillId="11" borderId="5" numFmtId="0" xfId="0" applyFont="1" applyFill="1" applyBorder="1" applyAlignment="1">
      <alignment horizontal="center"/>
    </xf>
    <xf fontId="10" fillId="11" borderId="6" numFmtId="0" xfId="0" applyFont="1" applyFill="1" applyBorder="1" applyAlignment="1">
      <alignment horizontal="center"/>
    </xf>
    <xf fontId="10" fillId="11" borderId="7" numFmtId="0" xfId="0" applyFont="1" applyFill="1" applyBorder="1" applyAlignment="1">
      <alignment horizontal="center"/>
    </xf>
    <xf fontId="7" fillId="8" borderId="3" numFmtId="0" xfId="0" applyFont="1" applyFill="1" applyBorder="1" applyAlignment="1">
      <alignment horizontal="center"/>
    </xf>
    <xf fontId="7" fillId="8" borderId="4" numFmtId="0" xfId="0" applyFont="1" applyFill="1" applyBorder="1" applyAlignment="1">
      <alignment horizontal="center"/>
    </xf>
    <xf fontId="8" fillId="9" borderId="3" numFmtId="0" xfId="0" applyFont="1" applyFill="1" applyBorder="1" applyAlignment="1">
      <alignment horizontal="center"/>
    </xf>
    <xf fontId="5" fillId="0" borderId="0" numFmtId="0" xfId="0" applyFont="1" applyAlignment="1">
      <alignment horizontal="center" vertical="center"/>
    </xf>
    <xf fontId="2" fillId="7" borderId="8" numFmtId="0" xfId="0" applyFont="1" applyFill="1" applyBorder="1" applyAlignment="1">
      <alignment horizontal="center" vertical="center"/>
    </xf>
    <xf fontId="2" fillId="7" borderId="9" numFmtId="0" xfId="0" applyFont="1" applyFill="1" applyBorder="1" applyAlignment="1">
      <alignment horizontal="center" vertical="center"/>
    </xf>
    <xf fontId="2" fillId="8" borderId="8" numFmtId="0" xfId="0" applyFont="1" applyFill="1" applyBorder="1" applyAlignment="1">
      <alignment horizontal="center" vertical="center"/>
    </xf>
    <xf fontId="2" fillId="9" borderId="8" numFmtId="0" xfId="0" applyFont="1" applyFill="1" applyBorder="1" applyAlignment="1">
      <alignment horizontal="center" vertical="center"/>
    </xf>
    <xf fontId="2" fillId="10" borderId="8" numFmtId="0" xfId="0" applyFont="1" applyFill="1" applyBorder="1" applyAlignment="1">
      <alignment horizontal="center" vertical="center"/>
    </xf>
    <xf fontId="2" fillId="10" borderId="9" numFmtId="0" xfId="0" applyFont="1" applyFill="1" applyBorder="1" applyAlignment="1">
      <alignment horizontal="center" vertical="center"/>
    </xf>
    <xf fontId="2" fillId="11" borderId="10" numFmtId="0" xfId="0" applyFont="1" applyFill="1" applyBorder="1" applyAlignment="1">
      <alignment horizontal="center" vertical="center"/>
    </xf>
    <xf fontId="2" fillId="11" borderId="0" numFmtId="0" xfId="0" applyFont="1" applyFill="1" applyAlignment="1">
      <alignment horizontal="center" vertical="center"/>
    </xf>
    <xf fontId="2" fillId="11" borderId="11" numFmtId="0" xfId="0" applyFont="1" applyFill="1" applyBorder="1" applyAlignment="1">
      <alignment horizontal="center" vertical="center"/>
    </xf>
    <xf fontId="2" fillId="8" borderId="9" numFmtId="0" xfId="0" applyFont="1" applyFill="1" applyBorder="1" applyAlignment="1">
      <alignment horizontal="center" vertical="center"/>
    </xf>
    <xf fontId="6" fillId="4" borderId="3" numFmtId="0" xfId="0" applyFont="1" applyFill="1" applyBorder="1" applyAlignment="1">
      <alignment horizontal="center"/>
    </xf>
    <xf fontId="6" fillId="4" borderId="4" numFmtId="0" xfId="0" applyFont="1" applyFill="1" applyBorder="1" applyAlignment="1">
      <alignment horizontal="center"/>
    </xf>
    <xf fontId="6" fillId="4" borderId="12" numFmtId="0" xfId="0" applyFont="1" applyFill="1" applyBorder="1" applyAlignment="1">
      <alignment horizontal="center"/>
    </xf>
    <xf fontId="7" fillId="12" borderId="13" numFmtId="0" xfId="0" applyFont="1" applyFill="1" applyBorder="1" applyAlignment="1">
      <alignment horizontal="center"/>
    </xf>
    <xf fontId="8" fillId="13" borderId="13" numFmtId="0" xfId="0" applyFont="1" applyFill="1" applyBorder="1" applyAlignment="1">
      <alignment horizontal="center"/>
    </xf>
    <xf fontId="9" fillId="14" borderId="3" numFmtId="0" xfId="0" applyFont="1" applyFill="1" applyBorder="1" applyAlignment="1">
      <alignment horizontal="center"/>
    </xf>
    <xf fontId="9" fillId="14" borderId="4" numFmtId="0" xfId="0" applyFont="1" applyFill="1" applyBorder="1" applyAlignment="1">
      <alignment horizontal="center"/>
    </xf>
    <xf fontId="10" fillId="15" borderId="5" numFmtId="0" xfId="0" applyFont="1" applyFill="1" applyBorder="1" applyAlignment="1">
      <alignment horizontal="center"/>
    </xf>
    <xf fontId="10" fillId="15" borderId="6" numFmtId="0" xfId="0" applyFont="1" applyFill="1" applyBorder="1" applyAlignment="1">
      <alignment horizontal="center"/>
    </xf>
    <xf fontId="10" fillId="15" borderId="7" numFmtId="0" xfId="0" applyFont="1" applyFill="1" applyBorder="1" applyAlignment="1">
      <alignment horizontal="center"/>
    </xf>
    <xf fontId="9" fillId="14" borderId="13" numFmtId="0" xfId="0" applyFont="1" applyFill="1" applyBorder="1" applyAlignment="1">
      <alignment horizontal="center"/>
    </xf>
    <xf fontId="5" fillId="0" borderId="0" numFmtId="0" xfId="0" applyFont="1" applyAlignment="1">
      <alignment vertical="center"/>
    </xf>
    <xf fontId="5" fillId="16" borderId="0" numFmtId="0" xfId="0" applyFont="1" applyFill="1" applyAlignment="1">
      <alignment horizontal="center" vertical="center"/>
    </xf>
    <xf fontId="5" fillId="4" borderId="14" numFmtId="0" xfId="0" applyFont="1" applyFill="1" applyBorder="1" applyAlignment="1">
      <alignment horizontal="center" vertical="center"/>
    </xf>
    <xf fontId="5" fillId="4" borderId="15" numFmtId="0" xfId="0" applyFont="1" applyFill="1" applyBorder="1" applyAlignment="1">
      <alignment horizontal="center" vertical="center"/>
    </xf>
    <xf fontId="5" fillId="12" borderId="16" numFmtId="0" xfId="0" applyFont="1" applyFill="1" applyBorder="1" applyAlignment="1">
      <alignment horizontal="center" vertical="center"/>
    </xf>
    <xf fontId="5" fillId="13" borderId="16" numFmtId="0" xfId="0" applyFont="1" applyFill="1" applyBorder="1" applyAlignment="1">
      <alignment horizontal="center" vertical="center"/>
    </xf>
    <xf fontId="5" fillId="14" borderId="14" numFmtId="0" xfId="0" applyFont="1" applyFill="1" applyBorder="1" applyAlignment="1">
      <alignment horizontal="center" vertical="center"/>
    </xf>
    <xf fontId="5" fillId="14" borderId="0" numFmtId="0" xfId="0" applyFont="1" applyFill="1" applyAlignment="1">
      <alignment horizontal="center" vertical="center"/>
    </xf>
    <xf fontId="5" fillId="15" borderId="17" numFmtId="0" xfId="0" applyFont="1" applyFill="1" applyBorder="1" applyAlignment="1">
      <alignment horizontal="center" vertical="center"/>
    </xf>
    <xf fontId="5" fillId="15" borderId="2" numFmtId="0" xfId="0" applyFont="1" applyFill="1" applyBorder="1" applyAlignment="1">
      <alignment horizontal="center" vertical="center"/>
    </xf>
    <xf fontId="5" fillId="15" borderId="18" numFmtId="0" xfId="0" applyFont="1" applyFill="1" applyBorder="1" applyAlignment="1">
      <alignment horizontal="center" vertical="center"/>
    </xf>
    <xf fontId="5" fillId="13" borderId="19" numFmtId="0" xfId="0" applyFont="1" applyFill="1" applyBorder="1" applyAlignment="1">
      <alignment horizontal="center" vertical="center"/>
    </xf>
    <xf fontId="5" fillId="14" borderId="19" numFmtId="0" xfId="0" applyFont="1" applyFill="1" applyBorder="1" applyAlignment="1">
      <alignment horizontal="center" vertical="center"/>
    </xf>
    <xf fontId="0" fillId="4" borderId="1" numFmtId="0" xfId="0" applyFill="1" applyBorder="1" applyAlignment="1">
      <alignment horizontal="center" vertical="center"/>
    </xf>
    <xf fontId="0" fillId="0" borderId="1" numFmtId="0" xfId="0" applyBorder="1" applyAlignment="1">
      <alignment horizontal="center" vertical="center"/>
    </xf>
    <xf fontId="0" fillId="0" borderId="20" numFmtId="0" xfId="0" applyBorder="1" applyAlignment="1">
      <alignment horizontal="center" vertical="center"/>
    </xf>
    <xf fontId="0" fillId="0" borderId="20" numFmtId="0" xfId="0" applyBorder="1" applyAlignment="1">
      <alignment horizontal="center" vertical="center"/>
    </xf>
    <xf fontId="0" fillId="0" borderId="1" numFmtId="0" xfId="0" applyBorder="1" applyAlignment="1">
      <alignment horizontal="center" vertical="center"/>
    </xf>
    <xf fontId="5" fillId="4" borderId="0" numFmtId="0" xfId="0" applyFont="1" applyFill="1" applyAlignment="1">
      <alignment horizontal="left" vertical="center"/>
    </xf>
    <xf fontId="5" fillId="4" borderId="2" numFmtId="0" xfId="0" applyFont="1" applyFill="1" applyBorder="1" applyAlignment="1">
      <alignment horizontal="left" vertical="center"/>
    </xf>
    <xf fontId="2" fillId="7" borderId="0" numFmtId="0" xfId="0" applyFont="1" applyFill="1" applyAlignment="1">
      <alignment horizontal="left" vertical="center"/>
    </xf>
    <xf fontId="0" fillId="0" borderId="1" numFmtId="160" xfId="0" applyNumberFormat="1" applyBorder="1" applyAlignment="1">
      <alignment vertical="center"/>
    </xf>
    <xf fontId="11" fillId="0" borderId="1" numFmtId="0" xfId="0" applyFont="1" applyBorder="1" applyAlignment="1">
      <alignment vertical="center"/>
    </xf>
    <xf fontId="0" fillId="4" borderId="1" numFmtId="0" xfId="0" applyFill="1" applyBorder="1" applyAlignment="1">
      <alignment vertical="center"/>
    </xf>
    <xf fontId="1" fillId="0" borderId="1" numFmtId="0" xfId="1" applyFont="1" applyBorder="1" applyAlignment="1">
      <alignment horizontal="center" vertical="center"/>
    </xf>
    <xf fontId="1" fillId="0" borderId="1" numFmtId="0" xfId="1" applyFont="1" applyBorder="1" applyAlignment="1">
      <alignment vertical="center"/>
    </xf>
    <xf fontId="1" fillId="4" borderId="1" numFmtId="0" xfId="1" applyFont="1" applyFill="1" applyBorder="1" applyAlignment="1">
      <alignment vertical="center"/>
    </xf>
    <xf fontId="0" fillId="3" borderId="1" numFmtId="160" xfId="0" applyNumberFormat="1" applyFill="1" applyBorder="1" applyAlignment="1">
      <alignment vertical="center"/>
    </xf>
    <xf fontId="11" fillId="3" borderId="1" numFmtId="0" xfId="0" applyFont="1" applyFill="1" applyBorder="1" applyAlignment="1">
      <alignment vertical="center"/>
    </xf>
    <xf fontId="0" fillId="3" borderId="1" numFmtId="0" xfId="0" applyFill="1" applyBorder="1" applyAlignment="1">
      <alignment horizontal="center" vertical="center"/>
    </xf>
    <xf fontId="0" fillId="3" borderId="1" numFmtId="0" xfId="0" applyFill="1" applyBorder="1" applyAlignment="1">
      <alignment horizontal="center" vertical="center"/>
    </xf>
    <xf fontId="1" fillId="3" borderId="1" numFmtId="0" xfId="1" applyFont="1" applyFill="1" applyBorder="1" applyAlignment="1">
      <alignment vertical="center"/>
    </xf>
    <xf fontId="0" fillId="0" borderId="0" numFmtId="0" xfId="0" applyAlignment="1">
      <alignment horizontal="center"/>
    </xf>
    <xf fontId="4" fillId="0" borderId="0" numFmtId="0" xfId="0" applyFont="1" applyAlignment="1">
      <alignment horizontal="center" vertical="center"/>
    </xf>
    <xf fontId="12" fillId="5" borderId="1" numFmtId="0" xfId="0" applyFont="1" applyFill="1" applyBorder="1" applyAlignment="1">
      <alignment vertical="center"/>
    </xf>
    <xf fontId="12" fillId="0" borderId="1" numFmtId="0" xfId="0" applyFont="1" applyBorder="1" applyAlignment="1">
      <alignment horizontal="center" vertical="center"/>
    </xf>
    <xf fontId="12" fillId="0" borderId="1" numFmtId="0" xfId="0" applyFont="1" applyBorder="1" applyAlignment="1">
      <alignment vertical="center"/>
    </xf>
    <xf fontId="13" fillId="0" borderId="1" numFmtId="0" xfId="0" applyFont="1" applyBorder="1" applyAlignment="1">
      <alignment vertical="center"/>
    </xf>
    <xf fontId="12" fillId="4" borderId="1" numFmtId="0" xfId="0" applyFont="1" applyFill="1" applyBorder="1" applyAlignment="1">
      <alignment vertical="center"/>
    </xf>
    <xf fontId="5" fillId="16" borderId="0" numFmtId="0" xfId="0" applyFont="1" applyFill="1" applyAlignment="1">
      <alignment vertical="center"/>
    </xf>
    <xf fontId="0" fillId="4" borderId="1" numFmtId="0" xfId="0" applyFill="1" applyBorder="1" applyAlignment="1">
      <alignment vertical="center"/>
    </xf>
    <xf fontId="2" fillId="2" borderId="2" numFmtId="0" xfId="0" applyFont="1" applyFill="1" applyBorder="1" applyAlignment="1">
      <alignment vertical="center"/>
    </xf>
    <xf fontId="5" fillId="4" borderId="2" numFmtId="0" xfId="0" applyFont="1" applyFill="1" applyBorder="1" applyAlignment="1">
      <alignment vertical="center"/>
    </xf>
    <xf fontId="5" fillId="16" borderId="2" numFmtId="0" xfId="0" applyFont="1" applyFill="1" applyBorder="1" applyAlignment="1">
      <alignment vertical="center"/>
    </xf>
    <xf fontId="0" fillId="17" borderId="1" numFmtId="0" xfId="0" applyFill="1" applyBorder="1" applyAlignment="1">
      <alignment vertical="center"/>
    </xf>
    <xf fontId="5" fillId="4" borderId="2" numFmtId="0" xfId="0" applyFont="1" applyFill="1" applyBorder="1" applyAlignment="1">
      <alignment vertical="center" wrapText="1"/>
    </xf>
    <xf fontId="5" fillId="16" borderId="2" numFmtId="0" xfId="0" applyFont="1" applyFill="1" applyBorder="1" applyAlignment="1">
      <alignment vertical="center" wrapText="1"/>
    </xf>
    <xf fontId="0" fillId="0" borderId="1" numFmtId="0" xfId="0" applyBorder="1" applyAlignment="1">
      <alignment vertical="center" wrapText="1"/>
    </xf>
    <xf fontId="2" fillId="7" borderId="21" numFmtId="0" xfId="0" applyFont="1" applyFill="1" applyBorder="1" applyAlignment="1">
      <alignment horizontal="center" vertical="center"/>
    </xf>
    <xf fontId="2" fillId="8" borderId="22" numFmtId="0" xfId="0" applyFont="1" applyFill="1" applyBorder="1" applyAlignment="1">
      <alignment horizontal="center" vertical="center"/>
    </xf>
    <xf fontId="2" fillId="8" borderId="23" numFmtId="0" xfId="0" applyFont="1" applyFill="1" applyBorder="1" applyAlignment="1">
      <alignment horizontal="center" vertical="center"/>
    </xf>
    <xf fontId="2" fillId="8" borderId="24" numFmtId="0" xfId="0" applyFont="1" applyFill="1" applyBorder="1" applyAlignment="1">
      <alignment horizontal="center" vertical="center"/>
    </xf>
    <xf fontId="2" fillId="9" borderId="21" numFmtId="0" xfId="0" applyFont="1" applyFill="1" applyBorder="1" applyAlignment="1">
      <alignment horizontal="center" vertical="center"/>
    </xf>
    <xf fontId="2" fillId="18" borderId="22" numFmtId="0" xfId="0" applyFont="1" applyFill="1" applyBorder="1" applyAlignment="1">
      <alignment horizontal="center" vertical="center"/>
    </xf>
    <xf fontId="2" fillId="18" borderId="23" numFmtId="0" xfId="0" applyFont="1" applyFill="1" applyBorder="1" applyAlignment="1">
      <alignment horizontal="center" vertical="center"/>
    </xf>
    <xf fontId="2" fillId="18" borderId="24" numFmtId="0" xfId="0" applyFont="1" applyFill="1" applyBorder="1" applyAlignment="1">
      <alignment horizontal="center" vertical="center"/>
    </xf>
    <xf fontId="2" fillId="10" borderId="14" numFmtId="0" xfId="0" applyFont="1" applyFill="1" applyBorder="1" applyAlignment="1">
      <alignment horizontal="center" vertical="center"/>
    </xf>
    <xf fontId="2" fillId="10" borderId="0" numFmtId="0" xfId="0" applyFont="1" applyFill="1" applyAlignment="1">
      <alignment horizontal="center" vertical="center"/>
    </xf>
    <xf fontId="2" fillId="2" borderId="0" numFmtId="0" xfId="0" applyFont="1" applyFill="1" applyAlignment="1">
      <alignment vertical="center" wrapText="1"/>
    </xf>
    <xf fontId="5" fillId="4" borderId="0" numFmtId="0" xfId="0" applyFont="1" applyFill="1" applyAlignment="1">
      <alignment vertical="center" wrapText="1"/>
    </xf>
    <xf fontId="5" fillId="16" borderId="0" numFmtId="0" xfId="0" applyFont="1" applyFill="1" applyAlignment="1">
      <alignment vertical="center" wrapText="1"/>
    </xf>
    <xf fontId="5" fillId="16" borderId="0" numFmtId="0" xfId="0" applyFont="1" applyFill="1" applyAlignment="1">
      <alignment horizontal="center" vertical="center" wrapText="1"/>
    </xf>
    <xf fontId="14" fillId="4" borderId="3" numFmtId="0" xfId="0" applyFont="1" applyFill="1" applyBorder="1" applyAlignment="1">
      <alignment horizontal="center" vertical="center" wrapText="1"/>
    </xf>
    <xf fontId="14" fillId="4" borderId="12" numFmtId="0" xfId="0" applyFont="1" applyFill="1" applyBorder="1" applyAlignment="1">
      <alignment horizontal="center" vertical="center" wrapText="1"/>
    </xf>
    <xf fontId="14" fillId="12" borderId="3" numFmtId="0" xfId="0" applyFont="1" applyFill="1" applyBorder="1" applyAlignment="1">
      <alignment horizontal="center" vertical="center" wrapText="1"/>
    </xf>
    <xf fontId="14" fillId="12" borderId="12" numFmtId="0" xfId="0" applyFont="1" applyFill="1" applyBorder="1" applyAlignment="1">
      <alignment horizontal="center" vertical="center" wrapText="1"/>
    </xf>
    <xf fontId="14" fillId="12" borderId="4" numFmtId="0" xfId="0" applyFont="1" applyFill="1" applyBorder="1" applyAlignment="1">
      <alignment horizontal="center" vertical="center" wrapText="1"/>
    </xf>
    <xf fontId="14" fillId="13" borderId="3" numFmtId="0" xfId="0" applyFont="1" applyFill="1" applyBorder="1" applyAlignment="1">
      <alignment horizontal="center" vertical="center" wrapText="1"/>
    </xf>
    <xf fontId="14" fillId="13" borderId="4" numFmtId="0" xfId="0" applyFont="1" applyFill="1" applyBorder="1" applyAlignment="1">
      <alignment horizontal="center" vertical="center" wrapText="1"/>
    </xf>
    <xf fontId="14" fillId="13" borderId="12" numFmtId="0" xfId="0" applyFont="1" applyFill="1" applyBorder="1" applyAlignment="1">
      <alignment horizontal="center" vertical="center" wrapText="1"/>
    </xf>
    <xf fontId="14" fillId="19" borderId="3" numFmtId="0" xfId="0" applyFont="1" applyFill="1" applyBorder="1" applyAlignment="1">
      <alignment horizontal="center" vertical="center" wrapText="1"/>
    </xf>
    <xf fontId="14" fillId="19" borderId="4" numFmtId="0" xfId="0" applyFont="1" applyFill="1" applyBorder="1" applyAlignment="1">
      <alignment horizontal="center" vertical="center" wrapText="1"/>
    </xf>
    <xf fontId="14" fillId="14" borderId="4" numFmtId="0" xfId="0" applyFont="1" applyFill="1" applyBorder="1" applyAlignment="1">
      <alignment horizontal="center" vertical="center" wrapText="1"/>
    </xf>
    <xf fontId="14" fillId="14" borderId="12" numFmtId="0" xfId="0" applyFont="1" applyFill="1" applyBorder="1" applyAlignment="1">
      <alignment horizontal="center" vertical="center" wrapText="1"/>
    </xf>
    <xf fontId="14" fillId="14" borderId="0" numFmtId="0" xfId="0" applyFont="1" applyFill="1" applyAlignment="1">
      <alignment horizontal="center" vertical="center" wrapText="1"/>
    </xf>
    <xf fontId="0" fillId="4" borderId="1" numFmtId="0" xfId="0" applyFill="1" applyBorder="1" applyAlignment="1">
      <alignment horizontal="left" vertical="center"/>
    </xf>
    <xf fontId="0" fillId="0" borderId="1" numFmtId="0" xfId="0" applyBorder="1" applyAlignment="1">
      <alignment vertical="center" wrapText="1"/>
    </xf>
    <xf fontId="5" fillId="4" borderId="0" numFmtId="0" xfId="0" applyFont="1" applyFill="1" applyAlignment="1">
      <alignment horizontal="center" vertical="center" wrapText="1"/>
    </xf>
    <xf fontId="2" fillId="2" borderId="2" numFmtId="0" xfId="0" applyFont="1" applyFill="1" applyBorder="1" applyAlignment="1">
      <alignment vertical="center" wrapText="1"/>
    </xf>
    <xf fontId="5" fillId="4" borderId="2" numFmtId="0" xfId="0" applyFont="1" applyFill="1" applyBorder="1" applyAlignment="1">
      <alignment horizontal="center" vertical="center" wrapText="1"/>
    </xf>
    <xf fontId="4" fillId="0" borderId="0" numFmtId="0" xfId="0" applyFont="1" applyAlignment="1">
      <alignment vertical="center" wrapText="1"/>
    </xf>
    <xf fontId="5" fillId="16" borderId="2" numFmtId="0" xfId="0" applyFont="1" applyFill="1" applyBorder="1" applyAlignment="1">
      <alignment horizontal="center" vertical="center" wrapText="1"/>
    </xf>
    <xf fontId="2" fillId="7" borderId="2" numFmtId="0" xfId="0" applyFont="1" applyFill="1" applyBorder="1" applyAlignment="1">
      <alignment horizontal="center" vertical="center"/>
    </xf>
    <xf fontId="2" fillId="7" borderId="2" numFmtId="0" xfId="0" applyFont="1" applyFill="1" applyBorder="1" applyAlignment="1">
      <alignment horizontal="center" vertical="center" wrapText="1"/>
    </xf>
    <xf fontId="5" fillId="16" borderId="2" numFmtId="0" xfId="0" applyFont="1" applyFill="1" applyBorder="1" applyAlignment="1">
      <alignment horizontal="center" vertical="center"/>
    </xf>
    <xf fontId="12" fillId="0" borderId="0" numFmtId="0" xfId="0" applyFont="1" applyAlignment="1">
      <alignment horizontal="center" vertical="center" wrapText="1"/>
    </xf>
    <xf fontId="15" fillId="0" borderId="11" numFmtId="0" xfId="0" applyFont="1" applyBorder="1" applyAlignment="1">
      <alignment horizontal="left" vertical="center"/>
    </xf>
    <xf fontId="1" fillId="0" borderId="1" numFmtId="0" xfId="1" applyFont="1" applyBorder="1" applyAlignment="1">
      <alignment horizontal="left" vertical="center"/>
    </xf>
    <xf fontId="11" fillId="0" borderId="25" numFmtId="0" xfId="1" applyFont="1" applyBorder="1" applyAlignment="1">
      <alignment horizontal="left" vertical="center"/>
    </xf>
    <xf fontId="12" fillId="4" borderId="1" numFmtId="0" xfId="0" applyFont="1" applyFill="1" applyBorder="1" applyAlignment="1">
      <alignment horizontal="left" vertical="center"/>
    </xf>
    <xf fontId="12" fillId="4" borderId="1" numFmtId="0" xfId="0" applyFont="1" applyFill="1" applyBorder="1" applyAlignment="1">
      <alignment horizontal="left" vertical="center" wrapText="1"/>
    </xf>
    <xf fontId="12" fillId="0" borderId="1" numFmtId="0" xfId="0" applyFont="1" applyBorder="1" applyAlignment="1">
      <alignment horizontal="left" vertical="center"/>
    </xf>
    <xf fontId="13" fillId="0" borderId="25" numFmtId="0" xfId="0" applyFont="1" applyBorder="1" applyAlignment="1">
      <alignment horizontal="left" vertical="center"/>
    </xf>
    <xf fontId="11" fillId="0" borderId="25" numFmtId="0" xfId="0" applyFont="1" applyBorder="1" applyAlignment="1">
      <alignment horizontal="left" vertical="center"/>
    </xf>
    <xf fontId="16" fillId="0" borderId="1" numFmtId="0" xfId="1" applyFont="1" applyBorder="1" applyAlignment="1">
      <alignment vertical="center"/>
    </xf>
    <xf fontId="13" fillId="0" borderId="25" numFmtId="0" xfId="1" applyFont="1" applyBorder="1" applyAlignment="1">
      <alignment horizontal="left" vertical="center"/>
    </xf>
    <xf fontId="16" fillId="0" borderId="1" numFmtId="0" xfId="1" applyFont="1" applyBorder="1" applyAlignment="1">
      <alignment horizontal="left" vertical="center"/>
    </xf>
    <xf fontId="17" fillId="0" borderId="26" numFmtId="0" xfId="0" applyFont="1" applyBorder="1" applyAlignment="1">
      <alignment vertical="center"/>
    </xf>
    <xf fontId="0" fillId="0" borderId="0" numFmtId="0" xfId="0" applyAlignment="1">
      <alignment vertical="center" wrapText="1"/>
    </xf>
    <xf fontId="0" fillId="0" borderId="0" numFmtId="0" xfId="0" applyAlignment="1">
      <alignment wrapText="1"/>
    </xf>
    <xf fontId="0" fillId="0" borderId="0" numFmtId="0" xfId="0" applyAlignment="1">
      <alignment horizontal="center" vertical="center" wrapText="1"/>
    </xf>
    <xf fontId="5" fillId="16" borderId="27" numFmtId="0" xfId="0" applyFont="1" applyFill="1" applyBorder="1" applyAlignment="1">
      <alignment horizontal="center" vertical="center"/>
    </xf>
    <xf fontId="5" fillId="20" borderId="0" numFmtId="0" xfId="0" applyFont="1" applyFill="1" applyAlignment="1">
      <alignment horizontal="center" vertical="center" wrapText="1"/>
    </xf>
    <xf fontId="5" fillId="20" borderId="0" numFmtId="0" xfId="0" applyFont="1" applyFill="1" applyAlignment="1">
      <alignment vertical="center" wrapText="1"/>
    </xf>
    <xf fontId="5" fillId="21" borderId="0" numFmtId="0" xfId="0" applyFont="1" applyFill="1" applyAlignment="1">
      <alignment vertical="center" wrapText="1"/>
    </xf>
    <xf fontId="5" fillId="22" borderId="0" numFmtId="0" xfId="0" applyFont="1" applyFill="1" applyAlignment="1">
      <alignment vertical="center" wrapText="1"/>
    </xf>
    <xf fontId="18" fillId="23" borderId="0" numFmtId="0" xfId="0" applyFont="1" applyFill="1" applyAlignment="1">
      <alignment horizontal="center" vertical="center"/>
    </xf>
    <xf fontId="12" fillId="5" borderId="1" numFmtId="0" xfId="0" applyFont="1" applyFill="1" applyBorder="1" applyAlignment="1">
      <alignment vertical="center" wrapText="1"/>
    </xf>
    <xf fontId="12" fillId="0" borderId="0" numFmtId="0" xfId="0" applyFont="1" applyAlignment="1">
      <alignment vertical="center" wrapText="1"/>
    </xf>
    <xf fontId="12" fillId="0" borderId="0" numFmtId="0" xfId="0" applyFont="1" applyAlignment="1">
      <alignment vertical="center"/>
    </xf>
    <xf fontId="0" fillId="4" borderId="28" numFmtId="0" xfId="0" applyFill="1" applyBorder="1" applyAlignment="1">
      <alignment horizontal="center" vertical="center" wrapText="1"/>
    </xf>
    <xf fontId="12" fillId="4" borderId="29" numFmtId="0" xfId="0" applyFont="1" applyFill="1" applyBorder="1" applyAlignment="1">
      <alignment horizontal="center" vertical="center" wrapText="1"/>
    </xf>
    <xf fontId="12" fillId="4" borderId="1" numFmtId="0" xfId="0" applyFont="1" applyFill="1" applyBorder="1" applyAlignment="1">
      <alignment horizontal="center" vertical="center" wrapText="1"/>
    </xf>
    <xf fontId="5" fillId="16" borderId="0" numFmtId="0" xfId="0" applyFont="1" applyFill="1" applyAlignment="1">
      <alignment horizontal="left" vertical="center"/>
    </xf>
    <xf fontId="0" fillId="5" borderId="28" numFmtId="0" xfId="0" applyFill="1" applyBorder="1" applyAlignment="1">
      <alignment vertical="center"/>
    </xf>
    <xf fontId="0" fillId="0" borderId="28" numFmtId="0" xfId="0" applyBorder="1" applyAlignment="1">
      <alignment vertical="center"/>
    </xf>
    <xf fontId="0" fillId="0" borderId="28" numFmtId="0" xfId="0" applyBorder="1" applyAlignment="1">
      <alignment vertical="center"/>
    </xf>
    <xf fontId="0" fillId="0" borderId="28" numFmtId="0" xfId="0" applyBorder="1" applyAlignment="1">
      <alignment vertical="center" wrapText="1"/>
    </xf>
    <xf fontId="11" fillId="0" borderId="28" numFmtId="0" xfId="0" applyFont="1" applyBorder="1" applyAlignment="1">
      <alignment vertical="center"/>
    </xf>
    <xf fontId="0" fillId="0" borderId="28" numFmtId="0" xfId="0" applyBorder="1" applyAlignment="1">
      <alignment vertical="center" wrapText="1"/>
    </xf>
    <xf fontId="0" fillId="4" borderId="28" numFmtId="0" xfId="0" applyFill="1" applyBorder="1" applyAlignment="1">
      <alignment horizontal="center" vertical="center"/>
    </xf>
    <xf fontId="0" fillId="4" borderId="28" numFmtId="0" xfId="0" applyFill="1" applyBorder="1" applyAlignment="1">
      <alignment horizontal="left" vertical="center" wrapText="1"/>
    </xf>
    <xf fontId="0" fillId="0" borderId="0" numFmtId="0" xfId="0" applyAlignment="1">
      <alignment horizontal="center" vertical="center"/>
    </xf>
    <xf fontId="0" fillId="0" borderId="0" numFmtId="0" xfId="0"/>
    <xf fontId="4" fillId="0" borderId="0" numFmtId="0" xfId="0" applyFont="1" applyAlignment="1">
      <alignment horizontal="center" vertical="center" wrapText="1"/>
    </xf>
    <xf fontId="5" fillId="4" borderId="0" numFmtId="0" xfId="0" applyFont="1" applyFill="1" applyAlignment="1">
      <alignment horizontal="left" vertical="center" wrapText="1"/>
    </xf>
    <xf fontId="0" fillId="5" borderId="1" numFmtId="0" xfId="0" applyFill="1" applyBorder="1" applyAlignment="1">
      <alignment horizontal="center" vertical="center"/>
    </xf>
    <xf fontId="0" fillId="4" borderId="30" numFmtId="0" xfId="0" applyFill="1" applyBorder="1" applyAlignment="1">
      <alignment horizontal="center" vertical="center" wrapText="1"/>
    </xf>
    <xf fontId="0" fillId="0" borderId="0" numFmtId="0" xfId="0" applyAlignment="1">
      <alignment horizontal="left" vertical="center" wrapText="1"/>
    </xf>
    <xf fontId="19" fillId="0" borderId="0" numFmtId="0" xfId="0" applyFont="1" applyAlignment="1">
      <alignment horizontal="center" vertical="center"/>
    </xf>
    <xf fontId="0" fillId="0" borderId="0" numFmtId="0" xfId="0">
      <protection hidden="0" locked="1"/>
    </xf>
    <xf fontId="1" fillId="0" borderId="0" numFmtId="0" xfId="1" applyFont="1" applyAlignment="1">
      <alignment horizontal="center" vertical="center"/>
    </xf>
    <xf fontId="0" fillId="0" borderId="0" numFmtId="0" xfId="0">
      <protection hidden="0" locked="1"/>
    </xf>
    <xf fontId="0" fillId="0" borderId="0" numFmtId="0" xfId="0" applyAlignment="1">
      <alignment horizontal="left" vertical="center"/>
    </xf>
    <xf fontId="19" fillId="0" borderId="0" numFmtId="0" xfId="0" applyFont="1" applyAlignment="1">
      <alignment horizontal="center" vertical="center"/>
      <protection hidden="0" locked="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9" Type="http://schemas.openxmlformats.org/officeDocument/2006/relationships/sharedStrings" Target="sharedStrings.xml"/><Relationship  Id="rId18" Type="http://schemas.openxmlformats.org/officeDocument/2006/relationships/theme" Target="theme/theme1.xml"/><Relationship  Id="rId17" Type="http://schemas.openxmlformats.org/officeDocument/2006/relationships/worksheet" Target="worksheets/sheet17.xml"/><Relationship  Id="rId15" Type="http://schemas.openxmlformats.org/officeDocument/2006/relationships/worksheet" Target="worksheets/sheet15.xml"/><Relationship  Id="rId11" Type="http://schemas.openxmlformats.org/officeDocument/2006/relationships/worksheet" Target="worksheets/sheet11.xml"/><Relationship  Id="rId16" Type="http://schemas.openxmlformats.org/officeDocument/2006/relationships/worksheet" Target="worksheets/sheet16.xml"/><Relationship  Id="rId10" Type="http://schemas.openxmlformats.org/officeDocument/2006/relationships/worksheet" Target="worksheets/sheet10.xml"/><Relationship  Id="rId7" Type="http://schemas.openxmlformats.org/officeDocument/2006/relationships/worksheet" Target="worksheets/sheet7.xml"/><Relationship  Id="rId14" Type="http://schemas.openxmlformats.org/officeDocument/2006/relationships/worksheet" Target="worksheets/sheet14.xml"/><Relationship  Id="rId6" Type="http://schemas.openxmlformats.org/officeDocument/2006/relationships/worksheet" Target="worksheets/sheet6.xml"/><Relationship  Id="rId13" Type="http://schemas.openxmlformats.org/officeDocument/2006/relationships/worksheet" Target="worksheets/sheet13.xml"/><Relationship  Id="rId5" Type="http://schemas.openxmlformats.org/officeDocument/2006/relationships/worksheet" Target="worksheets/sheet5.xml"/><Relationship  Id="rId9" Type="http://schemas.openxmlformats.org/officeDocument/2006/relationships/worksheet" Target="worksheets/sheet9.xml"/><Relationship  Id="rId4" Type="http://schemas.openxmlformats.org/officeDocument/2006/relationships/worksheet" Target="worksheets/sheet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Relationships xmlns="http://schemas.openxmlformats.org/package/2006/relationships"><Relationship  Id="rId15" Type="http://schemas.openxmlformats.org/officeDocument/2006/relationships/hyperlink" Target="https://s3.eu-west-1.amazonaws.com/global-assets.leemons.io/Religion_5_B6577_98b0dcd33a.svg" TargetMode="External"/><Relationship  Id="rId16" Type="http://schemas.openxmlformats.org/officeDocument/2006/relationships/hyperlink" Target="https://s3.eu-west-1.amazonaws.com/global-assets.leemons.io/Tutoria_81_CD_06_3d0192414d.svg" TargetMode="Externa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4" Type="http://schemas.openxmlformats.org/officeDocument/2006/relationships/hyperlink" Target="https://s3.eu-west-1.amazonaws.com/global-assets.leemons.io/Valores_eticos_08829_C_d545e11280.svg" TargetMode="External"/><Relationship  Id="rId7" Type="http://schemas.openxmlformats.org/officeDocument/2006/relationships/hyperlink" Target="https://s3.eu-west-1.amazonaws.com/global-assets.leemons.io/EF_4_7d44c52842.jpeg" TargetMode="External"/><Relationship  Id="rId6" Type="http://schemas.openxmlformats.org/officeDocument/2006/relationships/hyperlink" Target="https://s3.eu-west-1.amazonaws.com/global-assets.leemons.io/Flag_Plain_1_01e354d68e.svg" TargetMode="External"/><Relationship  Id="rId13" Type="http://schemas.openxmlformats.org/officeDocument/2006/relationships/hyperlink" Target="https://s3.eu-west-1.amazonaws.com/global-assets.leemons.io/recuperacion_mates_4_F96_FF_7c216d0f8d.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8" Type="http://schemas.openxmlformats.org/officeDocument/2006/relationships/hyperlink" Target="https://s3.eu-west-1.amazonaws.com/global-assets.leemons.io/Educacion_fisica_7449_F4_f1ebca85a0.svg" TargetMode="External"/><Relationship  Id="rId4" Type="http://schemas.openxmlformats.org/officeDocument/2006/relationships/hyperlink" Target="https://s3.eu-west-1.amazonaws.com/global-assets.leemons.io/Lengua_castellana_y_literatura_DC_5571_38293fa0f0.svg" TargetMode="External"/><Relationship  Id="rId12" Type="http://schemas.openxmlformats.org/officeDocument/2006/relationships/hyperlink" Target="https://s3.eu-west-1.amazonaws.com/global-assets.leemons.io/Recuperacion_de_lengua_DC_5571_fbf841c98c.svg" TargetMode="External"/><Relationship  Id="rId3" Type="http://schemas.openxmlformats.org/officeDocument/2006/relationships/hyperlink" Target="https://s3.eu-west-1.amazonaws.com/global-assets.leemons.io/Geografia_e_Historia_1_BB_184_344ecf5269.svg" TargetMode="External"/><Relationship  Id="rId2" Type="http://schemas.openxmlformats.org/officeDocument/2006/relationships/hyperlink" Target="https://s3.eu-west-1.amazonaws.com/global-assets.leemons.io/Fisica_y_quimica_B462_F2_1e50644b43.svg" TargetMode="External"/><Relationship  Id="rId1" Type="http://schemas.openxmlformats.org/officeDocument/2006/relationships/hyperlink" Target="https://s3.eu-west-1.amazonaws.com/global-assets.leemons.io/FQ_2_36a510dc62.jpeg" TargetMode="External"/></Relationships>
</file>

<file path=xl/worksheets/_rels/sheet16.xml.rels><?xml version="1.0" encoding="UTF-8" standalone="yes"?><Relationships xmlns="http://schemas.openxmlformats.org/package/2006/relationships"><Relationship  Id="rId1" Type="http://schemas.openxmlformats.org/officeDocument/2006/relationships/hyperlink" Target="https://s3.eu-west-1.amazonaws.com/global-assets.leemons.io/piramide_togo_6b24d983b2.png" TargetMode="External"/></Relationships>
</file>

<file path=xl/worksheets/_rels/sheet17.xml.rels><?xml version="1.0" encoding="UTF-8" standalone="yes"?><Relationships xmlns="http://schemas.openxmlformats.org/package/2006/relationships"><Relationship  Id="rId4" Type="http://schemas.openxmlformats.org/officeDocument/2006/relationships/hyperlink" Target="https://s3.eu-west-1.amazonaws.com/global-assets.leemons.io/Densidad_2018_7d243fae08.jpeg" TargetMode="External"/><Relationship  Id="rId3" Type="http://schemas.openxmlformats.org/officeDocument/2006/relationships/hyperlink" Target="https://s3.eu-west-1.amazonaws.com/global-assets.leemons.io/piramide_poblacion_a59b798d04.png" TargetMode="External"/><Relationship  Id="rId2" Type="http://schemas.openxmlformats.org/officeDocument/2006/relationships/hyperlink" Target="https://s3.eu-west-1.amazonaws.com/global-assets.leemons.io/densidad_mundo_df44ce83b6.png" TargetMode="External"/><Relationship  Id="rId1" Type="http://schemas.openxmlformats.org/officeDocument/2006/relationships/hyperlink" Target="mailto:1@https://s3.eu-west-1.amazonaws.com/global-assets.leemons.io/Niger_67ff7ecf20.png|2@https://s3.eu-west-1.amazonaws.com/global-assets.leemons.io/Italia_69f8c90a1f.png|3@https://s3.eu-west-1.amazonaws.com/global-assets.leemons.io/Bolivia_9880c08bfb.png|4@https://s3.eu-west-1.amazonaws.com/global-assets.leemons.io/mongolia_82e9e2e35e.png" TargetMode="External"/></Relationships>
</file>

<file path=xl/worksheets/_rels/sheet4.xml.rels><?xml version="1.0" encoding="UTF-8" standalone="yes"?><Relationships xmlns="http://schemas.openxmlformats.org/package/2006/relationships"><Relationship  Id="rId15" Type="http://schemas.openxmlformats.org/officeDocument/2006/relationships/hyperlink" Target="mailto:student+ignacio@leemons.io" TargetMode="External"/><Relationship  Id="rId16" Type="http://schemas.openxmlformats.org/officeDocument/2006/relationships/hyperlink" Target="mailto:student+alvaro@leemons.io" TargetMode="External"/><Relationship  Id="rId11" Type="http://schemas.openxmlformats.org/officeDocument/2006/relationships/hyperlink" Target="mailto:student+maria@leemons.io" TargetMode="External"/><Relationship  Id="rId10" Type="http://schemas.openxmlformats.org/officeDocument/2006/relationships/hyperlink" Target="mailto:student2@leemons.io" TargetMode="External"/><Relationship  Id="rId14" Type="http://schemas.openxmlformats.org/officeDocument/2006/relationships/hyperlink" Target="mailto:student+elena@leemons.io" TargetMode="External"/><Relationship  Id="rId7" Type="http://schemas.openxmlformats.org/officeDocument/2006/relationships/hyperlink" Target="mailto:guardian@centerB" TargetMode="External"/><Relationship  Id="rId6" Type="http://schemas.openxmlformats.org/officeDocument/2006/relationships/hyperlink" Target="mailto:guardian@leemons.io" TargetMode="External"/><Relationship  Id="rId13" Type="http://schemas.openxmlformats.org/officeDocument/2006/relationships/hyperlink" Target="mailto:student+joaquin@leemons.io" TargetMode="External"/><Relationship  Id="rId9" Type="http://schemas.openxmlformats.org/officeDocument/2006/relationships/hyperlink" Target="mailto:student@centerB" TargetMode="External"/><Relationship  Id="rId5" Type="http://schemas.openxmlformats.org/officeDocument/2006/relationships/hyperlink" Target="mailto:teacher@centerB" TargetMode="External"/><Relationship  Id="rId8" Type="http://schemas.openxmlformats.org/officeDocument/2006/relationships/hyperlink" Target="mailto:student+john@leemons.io" TargetMode="External"/><Relationship  Id="rId4" Type="http://schemas.openxmlformats.org/officeDocument/2006/relationships/hyperlink" Target="mailto:teacher+celia@leemons.io" TargetMode="External"/><Relationship  Id="rId12" Type="http://schemas.openxmlformats.org/officeDocument/2006/relationships/hyperlink" Target="mailto:student+paz@leemons.io" TargetMode="External"/><Relationship  Id="rId3" Type="http://schemas.openxmlformats.org/officeDocument/2006/relationships/hyperlink" Target="https://s3.eu-west-1.amazonaws.com/global-assets.leemons.io/willy_teacher_6b95ec70a2.png" TargetMode="External"/><Relationship  Id="rId2" Type="http://schemas.openxmlformats.org/officeDocument/2006/relationships/hyperlink" Target="mailto:teacher@leemons.io" TargetMode="External"/><Relationship  Id="rId1" Type="http://schemas.openxmlformats.org/officeDocument/2006/relationships/hyperlink" Target="mailto:admin@leemons.io" TargetMode="External"/></Relationships>
</file>

<file path=xl/worksheets/_rels/sheet5.xml.rels><?xml version="1.0" encoding="UTF-8" standalone="yes"?><Relationships xmlns="http://schemas.openxmlformats.org/package/2006/relationships"><Relationship  Id="rId41" Type="http://schemas.openxmlformats.org/officeDocument/2006/relationships/hyperlink" Target="https://s3.eu-west-1.amazonaws.com/global-assets.leemons.io/vocabulary_96a8e57638.jpeg" TargetMode="External"/><Relationship  Id="rId40" Type="http://schemas.openxmlformats.org/officeDocument/2006/relationships/hyperlink" Target="https://s3.eu-west-1.amazonaws.com/global-assets.leemons.io/texto_argumentativo_4712b912a6.pdf" TargetMode="External"/><Relationship  Id="rId39" Type="http://schemas.openxmlformats.org/officeDocument/2006/relationships/hyperlink" Target="https://s3.eu-west-1.amazonaws.com/global-assets.leemons.io/piramide_muda_solucion_963ab6e12e.png" TargetMode="External"/><Relationship  Id="rId37" Type="http://schemas.openxmlformats.org/officeDocument/2006/relationships/hyperlink" Target="https://s3.eu-west-1.amazonaws.com/global-assets.leemons.io/mongolia_82e9e2e35e.png" TargetMode="External"/><Relationship  Id="rId34" Type="http://schemas.openxmlformats.org/officeDocument/2006/relationships/hyperlink" Target="https://s3.eu-west-1.amazonaws.com/global-assets.leemons.io/Bolivia_9880c08bfb.png" TargetMode="External"/><Relationship  Id="rId33" Type="http://schemas.openxmlformats.org/officeDocument/2006/relationships/hyperlink" Target="https://s3.eu-west-1.amazonaws.com/global-assets.leemons.io/TEXTO_EXPOSITIVO_ac3c4a56df.docx" TargetMode="External"/><Relationship  Id="rId31" Type="http://schemas.openxmlformats.org/officeDocument/2006/relationships/hyperlink" Target="https://s3.eu-west-1.amazonaws.com/global-assets.leemons.io/RUBRICA_621eec7499.pdf" TargetMode="External"/><Relationship  Id="rId28" Type="http://schemas.openxmlformats.org/officeDocument/2006/relationships/hyperlink" Target="https://s3.eu-west-1.amazonaws.com/global-assets.leemons.io/POB_F05_f6b677dd13.pdf" TargetMode="External"/><Relationship  Id="rId24" Type="http://schemas.openxmlformats.org/officeDocument/2006/relationships/hyperlink" Target="https://s3.eu-west-1.amazonaws.com/global-assets.leemons.io/POB_F03_410d3691b9.pdf" TargetMode="External"/><Relationship  Id="rId36" Type="http://schemas.openxmlformats.org/officeDocument/2006/relationships/hyperlink" Target="https://s3.eu-west-1.amazonaws.com/global-assets.leemons.io/Italia_69f8c90a1f.png" TargetMode="External"/><Relationship  Id="rId23" Type="http://schemas.openxmlformats.org/officeDocument/2006/relationships/hyperlink" Target="https://s3.eu-west-1.amazonaws.com/global-assets.leemons.io/cover_f2_2e0ce10cdb.png" TargetMode="External"/><Relationship  Id="rId27" Type="http://schemas.openxmlformats.org/officeDocument/2006/relationships/hyperlink" Target="https://s3.eu-west-1.amazonaws.com/global-assets.leemons.io/cover_f4_9fe07396b6.png" TargetMode="External"/><Relationship  Id="rId21" Type="http://schemas.openxmlformats.org/officeDocument/2006/relationships/hyperlink" Target="https://s3.eu-west-1.amazonaws.com/global-assets.leemons.io/cover_f1_a18bc99556.png" TargetMode="External"/><Relationship  Id="rId19" Type="http://schemas.openxmlformats.org/officeDocument/2006/relationships/hyperlink" Target="https://s3.eu-west-1.amazonaws.com/global-assets.leemons.io/pizza_c537f7026e.gif" TargetMode="External"/><Relationship  Id="rId18" Type="http://schemas.openxmlformats.org/officeDocument/2006/relationships/hyperlink" Target="https://s3.eu-west-1.amazonaws.com/global-assets.leemons.io/piramide_poblacion_a59b798d04.png" TargetMode="External"/><Relationship  Id="rId17" Type="http://schemas.openxmlformats.org/officeDocument/2006/relationships/hyperlink" Target="https://s3.eu-west-1.amazonaws.com/global-assets.leemons.io/piramide_poblacion_Madrid_5b7efd45b7.png" TargetMode="External"/><Relationship  Id="rId15" Type="http://schemas.openxmlformats.org/officeDocument/2006/relationships/hyperlink" Target="https://s3.eu-west-1.amazonaws.com/global-assets.leemons.io/Piramide_galicia_fae8bc80aa.png" TargetMode="External"/><Relationship  Id="rId16" Type="http://schemas.openxmlformats.org/officeDocument/2006/relationships/hyperlink" Target="https://s3.eu-west-1.amazonaws.com/global-assets.leemons.io/piramide_muda_15aab13415.png" TargetMode="External"/><Relationship  Id="rId11" Type="http://schemas.openxmlformats.org/officeDocument/2006/relationships/hyperlink" Target="https://s3.eu-west-1.amazonaws.com/global-assets.leemons.io/densidad_mundo_df44ce83b6.png" TargetMode="External"/><Relationship  Id="rId22" Type="http://schemas.openxmlformats.org/officeDocument/2006/relationships/hyperlink" Target="https://s3.eu-west-1.amazonaws.com/global-assets.leemons.io/POB_F02_6eedd2acd9.pdf" TargetMode="External"/><Relationship  Id="rId38" Type="http://schemas.openxmlformats.org/officeDocument/2006/relationships/hyperlink" Target="https://s3.eu-west-1.amazonaws.com/global-assets.leemons.io/Niger_67ff7ecf20.png" TargetMode="External"/><Relationship  Id="rId10" Type="http://schemas.openxmlformats.org/officeDocument/2006/relationships/hyperlink" Target="https://www.lepointdufle.net/" TargetMode="External"/><Relationship  Id="rId14" Type="http://schemas.openxmlformats.org/officeDocument/2006/relationships/hyperlink" Target="https://s3.eu-west-1.amazonaws.com/global-assets.leemons.io/estadisticas_demograficas_7dbb582e98.docx" TargetMode="External"/><Relationship  Id="rId7" Type="http://schemas.openxmlformats.org/officeDocument/2006/relationships/hyperlink" Target="https://datosmacro.expansion.com/" TargetMode="External"/><Relationship  Id="rId6" Type="http://schemas.openxmlformats.org/officeDocument/2006/relationships/hyperlink" Target="https://s3.eu-west-1.amazonaws.com/global-assets.leemons.io/Marwan_Puede_Ser_Que_la_Conozcas_Feat_Jorge_Drexler_8683dbdf88.mp4" TargetMode="External"/><Relationship  Id="rId13" Type="http://schemas.openxmlformats.org/officeDocument/2006/relationships/hyperlink" Target="https://s3.eu-west-1.amazonaws.com/global-assets.leemons.io/EQUIPAJE_7b1c34adc6.jpg" TargetMode="External"/><Relationship  Id="rId9" Type="http://schemas.openxmlformats.org/officeDocument/2006/relationships/hyperlink" Target="https://es.statista.com/estadisticas/1099466/pib-distribucion-por-por-sectores-economicos-cc-aa-espanolas/" TargetMode="External"/><Relationship  Id="rId32" Type="http://schemas.openxmlformats.org/officeDocument/2006/relationships/hyperlink" Target="https://s3.eu-west-1.amazonaws.com/global-assets.leemons.io/argumentacion_b376d47aa6.docx" TargetMode="External"/><Relationship  Id="rId5" Type="http://schemas.openxmlformats.org/officeDocument/2006/relationships/hyperlink" Target="https://www.ine.es" TargetMode="External"/><Relationship  Id="rId8" Type="http://schemas.openxmlformats.org/officeDocument/2006/relationships/hyperlink" Target="https://mapasinteractivos.didactalia.net/comunidad/mapasflashinteractivos" TargetMode="External"/><Relationship  Id="rId4" Type="http://schemas.openxmlformats.org/officeDocument/2006/relationships/hyperlink" Target="https://s3.eu-west-1.amazonaws.com/global-assets.leemons.io/pongamos_que_hablo_de_madrid_b0879d79e3.mp3" TargetMode="External"/><Relationship  Id="rId26" Type="http://schemas.openxmlformats.org/officeDocument/2006/relationships/hyperlink" Target="https://s3.eu-west-1.amazonaws.com/global-assets.leemons.io/POB_F04_c9d207f49a.pdf" TargetMode="External"/><Relationship  Id="rId35" Type="http://schemas.openxmlformats.org/officeDocument/2006/relationships/hyperlink" Target="https://s3.eu-west-1.amazonaws.com/global-assets.leemons.io/Densidad_2018_solucion_477dd169a1.jpeg" TargetMode="External"/><Relationship  Id="rId12" Type="http://schemas.openxmlformats.org/officeDocument/2006/relationships/hyperlink" Target="https://s3.eu-west-1.amazonaws.com/global-assets.leemons.io/Densidad_2018_7d243fae08.jpeg" TargetMode="External"/><Relationship  Id="rId29" Type="http://schemas.openxmlformats.org/officeDocument/2006/relationships/hyperlink" Target="https://s3.eu-west-1.amazonaws.com/global-assets.leemons.io/cover_f5_5917ccb94d.png" TargetMode="External"/><Relationship  Id="rId3" Type="http://schemas.openxmlformats.org/officeDocument/2006/relationships/hyperlink" Target="https://s3.eu-west-1.amazonaws.com/global-assets.leemons.io/POB_F07_f4a89b15d3.pdf" TargetMode="External"/><Relationship  Id="rId30"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natalidad_mundo_f3df12fdac.png" TargetMode="External"/><Relationship  Id="rId25" Type="http://schemas.openxmlformats.org/officeDocument/2006/relationships/hyperlink" Target="https://s3.eu-west-1.amazonaws.com/global-assets.leemons.io/cover_f3_a869f6c7a7.png" TargetMode="External"/><Relationship  Id="rId1" Type="http://schemas.openxmlformats.org/officeDocument/2006/relationships/hyperlink" Target="https://s3.eu-west-1.amazonaws.com/global-assets.leemons.io/piramide_togo_6b24d983b2.png" TargetMode="External"/><Relationship  Id="rId20" Type="http://schemas.openxmlformats.org/officeDocument/2006/relationships/hyperlink" Target="https://s3.eu-west-1.amazonaws.com/global-assets.leemons.io/POB_F01_6b2a2613c8.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1"/>
    <outlinePr applyStyles="0" summaryBelow="1" summaryRight="1" showOutlineSymbols="1"/>
    <pageSetUpPr autoPageBreaks="1" fitToPage="0"/>
  </sheetPr>
  <sheetViews>
    <sheetView showGridLines="0" topLeftCell="A6" zoomScale="100" workbookViewId="0">
      <selection activeCell="A1" activeCellId="0" sqref="A1"/>
    </sheetView>
  </sheetViews>
  <sheetFormatPr baseColWidth="10" defaultColWidth="8.83203125" defaultRowHeight="14.25"/>
  <cols>
    <col customWidth="1" min="1" max="1" width="23.8515625"/>
  </cols>
  <sheetData>
    <row r="1" ht="20.5" customHeight="1">
      <c r="A1" s="1" t="s">
        <v>0</v>
      </c>
      <c r="F1" s="2"/>
    </row>
    <row r="2">
      <c r="A2" s="3" t="s">
        <v>1</v>
      </c>
    </row>
    <row r="3">
      <c r="A3" s="3" t="s">
        <v>2</v>
      </c>
    </row>
    <row r="4">
      <c r="A4" s="3" t="s">
        <v>3</v>
      </c>
    </row>
    <row r="5">
      <c r="A5" s="3" t="s">
        <v>4</v>
      </c>
    </row>
    <row r="6">
      <c r="A6" s="3" t="s">
        <v>5</v>
      </c>
    </row>
    <row r="7">
      <c r="A7" s="3" t="s">
        <v>6</v>
      </c>
    </row>
    <row r="8">
      <c r="A8" s="3" t="s">
        <v>7</v>
      </c>
    </row>
    <row r="10" ht="22" customHeight="1">
      <c r="A10" s="1" t="s">
        <v>8</v>
      </c>
    </row>
    <row r="11">
      <c r="A11" s="3" t="s">
        <v>9</v>
      </c>
    </row>
    <row r="12">
      <c r="A12" s="3" t="s">
        <v>10</v>
      </c>
    </row>
    <row r="14" ht="22" customHeight="1">
      <c r="A14" s="4" t="s">
        <v>11</v>
      </c>
    </row>
    <row r="15">
      <c r="A15" s="3" t="s">
        <v>12</v>
      </c>
    </row>
    <row r="16">
      <c r="A16" s="3" t="s">
        <v>13</v>
      </c>
    </row>
    <row r="18">
      <c r="A18" s="4" t="s">
        <v>14</v>
      </c>
    </row>
    <row r="19">
      <c r="A19" s="3" t="s">
        <v>15</v>
      </c>
    </row>
    <row r="20">
      <c r="A20" s="3" t="s">
        <v>16</v>
      </c>
    </row>
    <row r="21">
      <c r="A21" s="3" t="s">
        <v>17</v>
      </c>
    </row>
    <row r="22">
      <c r="A22" s="3" t="s">
        <v>18</v>
      </c>
    </row>
    <row r="23">
      <c r="A23" s="3" t="s">
        <v>19</v>
      </c>
    </row>
    <row r="25">
      <c r="A25" s="4" t="s">
        <v>20</v>
      </c>
    </row>
    <row r="26">
      <c r="A26" s="3" t="s">
        <v>21</v>
      </c>
    </row>
    <row r="27">
      <c r="A27" s="3" t="s">
        <v>22</v>
      </c>
    </row>
    <row r="29" ht="14.25">
      <c r="A29" s="4" t="s">
        <v>23</v>
      </c>
    </row>
    <row r="30" ht="14.25">
      <c r="A30" s="3" t="s">
        <v>24</v>
      </c>
    </row>
    <row r="31" ht="14.25">
      <c r="A31" s="3" t="s">
        <v>25</v>
      </c>
    </row>
    <row r="32" ht="14.25">
      <c r="A32" s="3" t="s">
        <v>26</v>
      </c>
    </row>
    <row r="33" ht="14.25">
      <c r="A33" s="3" t="s">
        <v>27</v>
      </c>
    </row>
    <row r="34" ht="14.25">
      <c r="A34" s="3" t="s">
        <v>28</v>
      </c>
    </row>
    <row r="35" ht="14.25">
      <c r="A35" s="3" t="s">
        <v>29</v>
      </c>
    </row>
    <row r="36" ht="14.25">
      <c r="A36" s="3" t="s">
        <v>30</v>
      </c>
    </row>
    <row r="37" ht="14.25">
      <c r="A37" s="3" t="s">
        <v>31</v>
      </c>
    </row>
    <row r="38" ht="14.25">
      <c r="A38" s="3" t="s">
        <v>32</v>
      </c>
    </row>
    <row r="39" ht="14.25">
      <c r="A39" s="3" t="s">
        <v>33</v>
      </c>
    </row>
    <row r="40" ht="14.25">
      <c r="A40" s="3" t="s">
        <v>34</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40" workbookViewId="0">
      <selection activeCell="K8" activeCellId="0" sqref="K8"/>
    </sheetView>
  </sheetViews>
  <sheetFormatPr baseColWidth="10" defaultColWidth="8.83203125" defaultRowHeight="14.25"/>
  <cols>
    <col customWidth="1" min="1" max="1" width="11"/>
    <col customWidth="1" min="2" max="2" width="19.1640625"/>
    <col customWidth="1" min="3" max="3" width="10.7109375"/>
    <col customWidth="1" min="4" max="4" width="11.00390625"/>
    <col customWidth="1" min="6" max="7" width="11.1640625"/>
    <col customWidth="1" min="8" max="8" width="9.5"/>
    <col customWidth="1" min="9" max="9" width="9"/>
    <col customWidth="1" min="10" max="10" width="11.83203125"/>
    <col customWidth="1" min="11" max="12" width="17"/>
    <col customWidth="1" min="13" max="13" width="12.5"/>
    <col customWidth="1" min="14" max="14" width="12.1640625"/>
    <col customWidth="1" min="15" max="15" width="17"/>
    <col customWidth="1" min="16" max="16" width="14.83203125"/>
    <col customWidth="1" min="17" max="17" width="13"/>
    <col customWidth="1" min="18" max="20" width="14.6640625"/>
    <col customWidth="1" min="21" max="21" width="15.83203125"/>
    <col customWidth="1" min="22" max="22" width="15.33203125"/>
    <col customWidth="1" min="23" max="23" width="12.83203125"/>
    <col customWidth="1" min="24" max="24" width="14.1640625"/>
    <col customWidth="1" min="25" max="25" width="18.1640625"/>
  </cols>
  <sheetData>
    <row r="1">
      <c r="A1" s="5" t="s">
        <v>35</v>
      </c>
      <c r="B1" s="5" t="s">
        <v>36</v>
      </c>
      <c r="C1" s="5" t="s">
        <v>439</v>
      </c>
      <c r="D1" s="5" t="s">
        <v>440</v>
      </c>
      <c r="E1" s="5" t="s">
        <v>81</v>
      </c>
      <c r="F1" s="5" t="s">
        <v>441</v>
      </c>
      <c r="G1" s="5" t="s">
        <v>442</v>
      </c>
      <c r="H1" s="5" t="s">
        <v>443</v>
      </c>
      <c r="I1" s="5" t="s">
        <v>444</v>
      </c>
      <c r="J1" s="5" t="s">
        <v>445</v>
      </c>
      <c r="K1" s="5" t="s">
        <v>446</v>
      </c>
      <c r="L1" s="5" t="s">
        <v>447</v>
      </c>
      <c r="M1" s="5" t="s">
        <v>448</v>
      </c>
      <c r="N1" s="5" t="s">
        <v>449</v>
      </c>
      <c r="O1" s="5" t="s">
        <v>450</v>
      </c>
      <c r="P1" s="5" t="s">
        <v>451</v>
      </c>
      <c r="Q1" s="5" t="s">
        <v>452</v>
      </c>
      <c r="R1" s="5" t="s">
        <v>453</v>
      </c>
      <c r="S1" s="5" t="s">
        <v>454</v>
      </c>
      <c r="T1" s="5" t="s">
        <v>455</v>
      </c>
      <c r="U1" s="5" t="s">
        <v>456</v>
      </c>
      <c r="V1" s="5" t="s">
        <v>457</v>
      </c>
      <c r="W1" s="5" t="s">
        <v>458</v>
      </c>
      <c r="X1" s="5" t="s">
        <v>459</v>
      </c>
      <c r="Y1" s="5" t="s">
        <v>460</v>
      </c>
      <c r="Z1" s="5"/>
      <c r="AA1" s="5"/>
      <c r="AB1" s="5"/>
      <c r="AC1" s="5"/>
      <c r="AD1" s="5"/>
      <c r="AE1" s="5"/>
      <c r="AF1" s="5"/>
      <c r="AG1" s="5"/>
      <c r="AH1" s="5"/>
      <c r="AI1" s="5"/>
      <c r="AJ1" s="5"/>
      <c r="AK1" s="5"/>
      <c r="AL1" s="5"/>
      <c r="AM1" s="5"/>
      <c r="AN1" s="5"/>
      <c r="AO1" s="5"/>
    </row>
    <row r="2" s="9" customFormat="1" ht="23.5" customHeight="1">
      <c r="C2" s="9"/>
      <c r="G2" s="101" t="s">
        <v>461</v>
      </c>
      <c r="H2" s="101"/>
      <c r="I2" s="102" t="s">
        <v>462</v>
      </c>
      <c r="J2" s="103"/>
      <c r="K2" s="103"/>
      <c r="L2" s="103"/>
      <c r="M2" s="103"/>
      <c r="N2" s="103"/>
      <c r="O2" s="104"/>
      <c r="P2" s="105" t="s">
        <v>463</v>
      </c>
      <c r="Q2" s="105"/>
      <c r="R2" s="105"/>
      <c r="S2" s="106" t="s">
        <v>464</v>
      </c>
      <c r="T2" s="107"/>
      <c r="U2" s="107"/>
      <c r="V2" s="108"/>
      <c r="W2" s="109" t="s">
        <v>465</v>
      </c>
      <c r="X2" s="110"/>
      <c r="Y2" s="110"/>
    </row>
    <row r="3" ht="34" customHeight="1">
      <c r="A3" s="111" t="s">
        <v>39</v>
      </c>
      <c r="B3" s="112" t="s">
        <v>40</v>
      </c>
      <c r="C3" s="98" t="s">
        <v>466</v>
      </c>
      <c r="D3" s="113" t="s">
        <v>467</v>
      </c>
      <c r="E3" s="113" t="s">
        <v>110</v>
      </c>
      <c r="F3" s="114" t="s">
        <v>468</v>
      </c>
      <c r="G3" s="115" t="s">
        <v>469</v>
      </c>
      <c r="H3" s="116" t="s">
        <v>470</v>
      </c>
      <c r="I3" s="117" t="s">
        <v>471</v>
      </c>
      <c r="J3" s="118" t="s">
        <v>472</v>
      </c>
      <c r="K3" s="119" t="s">
        <v>473</v>
      </c>
      <c r="L3" s="119" t="s">
        <v>474</v>
      </c>
      <c r="M3" s="119" t="s">
        <v>475</v>
      </c>
      <c r="N3" s="119" t="s">
        <v>476</v>
      </c>
      <c r="O3" s="119" t="s">
        <v>477</v>
      </c>
      <c r="P3" s="120" t="s">
        <v>478</v>
      </c>
      <c r="Q3" s="121" t="s">
        <v>476</v>
      </c>
      <c r="R3" s="122" t="s">
        <v>477</v>
      </c>
      <c r="S3" s="123" t="s">
        <v>479</v>
      </c>
      <c r="T3" s="124" t="s">
        <v>480</v>
      </c>
      <c r="U3" s="124" t="s">
        <v>476</v>
      </c>
      <c r="V3" s="124" t="s">
        <v>477</v>
      </c>
      <c r="W3" s="125" t="s">
        <v>476</v>
      </c>
      <c r="X3" s="126" t="s">
        <v>481</v>
      </c>
      <c r="Y3" s="127" t="s">
        <v>482</v>
      </c>
    </row>
    <row r="4" s="9" customFormat="1" ht="30" customHeight="1">
      <c r="A4" s="10" t="s">
        <v>483</v>
      </c>
      <c r="B4" s="11" t="s">
        <v>484</v>
      </c>
      <c r="C4" s="11" t="s">
        <v>485</v>
      </c>
      <c r="D4" s="128" t="s">
        <v>156</v>
      </c>
      <c r="E4" s="66" t="str">
        <f>centers!$A$3</f>
        <v>centerA</v>
      </c>
      <c r="F4" s="66" t="str">
        <f>ar_evaluations!A3</f>
        <v>gradeA</v>
      </c>
      <c r="G4" s="67" t="s">
        <v>10</v>
      </c>
      <c r="H4" s="67">
        <v>0</v>
      </c>
      <c r="I4" s="67">
        <v>5</v>
      </c>
      <c r="J4" s="67"/>
      <c r="K4" s="67" t="s">
        <v>10</v>
      </c>
      <c r="L4" s="100"/>
      <c r="M4" s="67"/>
      <c r="N4" s="67"/>
      <c r="O4" s="67"/>
      <c r="P4" s="67" t="s">
        <v>10</v>
      </c>
      <c r="Q4" s="67"/>
      <c r="R4" s="67" t="s">
        <v>10</v>
      </c>
      <c r="S4" s="67" t="s">
        <v>10</v>
      </c>
      <c r="T4" s="67" t="s">
        <v>9</v>
      </c>
      <c r="U4" s="67">
        <v>3</v>
      </c>
      <c r="V4" s="67" t="s">
        <v>10</v>
      </c>
      <c r="W4" s="67">
        <v>3</v>
      </c>
      <c r="X4" s="67" t="s">
        <v>9</v>
      </c>
      <c r="Y4" s="67" t="s">
        <v>10</v>
      </c>
    </row>
    <row r="5" s="9" customFormat="1" ht="46.5" customHeight="1">
      <c r="A5" s="10" t="s">
        <v>486</v>
      </c>
      <c r="B5" s="11" t="s">
        <v>487</v>
      </c>
      <c r="C5" s="11" t="s">
        <v>487</v>
      </c>
      <c r="D5" s="128" t="s">
        <v>156</v>
      </c>
      <c r="E5" s="66" t="str">
        <f>centers!$A$4</f>
        <v>centerB</v>
      </c>
      <c r="F5" s="66" t="str">
        <f>ar_evaluations!A4</f>
        <v>gradeB</v>
      </c>
      <c r="G5" s="67" t="s">
        <v>10</v>
      </c>
      <c r="H5" s="67">
        <v>0</v>
      </c>
      <c r="I5" s="67">
        <v>4</v>
      </c>
      <c r="J5" s="67"/>
      <c r="K5" s="67" t="s">
        <v>10</v>
      </c>
      <c r="L5" s="129" t="s">
        <v>488</v>
      </c>
      <c r="M5" s="67" t="s">
        <v>4</v>
      </c>
      <c r="N5" s="67">
        <v>4</v>
      </c>
      <c r="O5" s="67" t="s">
        <v>10</v>
      </c>
      <c r="P5" s="67" t="s">
        <v>10</v>
      </c>
      <c r="Q5" s="67"/>
      <c r="R5" s="67" t="s">
        <v>10</v>
      </c>
      <c r="S5" s="67" t="s">
        <v>10</v>
      </c>
      <c r="T5" s="67" t="s">
        <v>9</v>
      </c>
      <c r="U5" s="67">
        <v>3</v>
      </c>
      <c r="V5" s="67" t="s">
        <v>10</v>
      </c>
      <c r="W5" s="67">
        <v>3</v>
      </c>
      <c r="X5" s="67" t="s">
        <v>9</v>
      </c>
      <c r="Y5" s="67" t="s">
        <v>10</v>
      </c>
    </row>
    <row r="6" ht="14.25"/>
  </sheetData>
  <mergeCells count="5">
    <mergeCell ref="G2:H2"/>
    <mergeCell ref="I2:O2"/>
    <mergeCell ref="P2:R2"/>
    <mergeCell ref="S2:V2"/>
    <mergeCell ref="W2:Y2"/>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5A00E9-0038-49FA-A9FC-001F003000C5}" type="list" allowBlank="1" errorStyle="stop" imeMode="noControl" operator="between" showDropDown="0" showErrorMessage="1" showInputMessage="1">
          <x14:formula1>
            <xm:f>BOOLEAN_ANSWER</xm:f>
          </x14:formula1>
          <xm:sqref>T4 X4:Y5 V4:V5 G4:G5 K4:K5</xm:sqref>
        </x14:dataValidation>
        <x14:dataValidation xr:uid="{003600B8-00C5-4AEF-AF01-00FF009E00DC}" type="list" allowBlank="1" errorStyle="stop" imeMode="noControl" operator="between" showDropDown="0" showErrorMessage="1" showInputMessage="1">
          <x14:formula1>
            <xm:f>SUBSTAGES_FRECUENCY</xm:f>
          </x14:formula1>
          <xm:sqref>M4:M5</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80" workbookViewId="0">
      <selection activeCell="E6" activeCellId="0" sqref="E6"/>
    </sheetView>
  </sheetViews>
  <sheetFormatPr baseColWidth="10" defaultColWidth="8.83203125" defaultRowHeight="14.25"/>
  <cols>
    <col customWidth="1" min="3" max="3" width="11.5"/>
    <col customWidth="1" min="4" max="4" width="10.5"/>
    <col customWidth="1" min="5" max="5" width="12.5"/>
  </cols>
  <sheetData>
    <row r="1">
      <c r="A1" s="5" t="s">
        <v>35</v>
      </c>
      <c r="B1" s="5" t="s">
        <v>36</v>
      </c>
      <c r="C1" s="5" t="s">
        <v>489</v>
      </c>
      <c r="D1" s="5" t="s">
        <v>490</v>
      </c>
      <c r="E1" s="5" t="s">
        <v>491</v>
      </c>
    </row>
    <row r="2" ht="28.5">
      <c r="A2" s="111" t="s">
        <v>39</v>
      </c>
      <c r="B2" s="112" t="s">
        <v>40</v>
      </c>
      <c r="C2" s="113" t="s">
        <v>492</v>
      </c>
      <c r="D2" s="130" t="s">
        <v>470</v>
      </c>
      <c r="E2" s="130" t="s">
        <v>493</v>
      </c>
    </row>
    <row r="3" s="9" customFormat="1" ht="19.5" customHeight="1">
      <c r="A3" s="10" t="s">
        <v>494</v>
      </c>
      <c r="B3" s="11" t="s">
        <v>495</v>
      </c>
      <c r="C3" s="93" t="str">
        <f>ap_programs!$A$4</f>
        <v>programA</v>
      </c>
      <c r="D3" s="67">
        <v>0</v>
      </c>
      <c r="E3" s="67" t="s">
        <v>10</v>
      </c>
    </row>
    <row r="4" s="9" customFormat="1" ht="19.5" customHeight="1">
      <c r="A4" s="10" t="s">
        <v>496</v>
      </c>
      <c r="B4" s="11" t="s">
        <v>497</v>
      </c>
      <c r="C4" s="93" t="str">
        <f>ap_programs!$A$4</f>
        <v>programA</v>
      </c>
      <c r="D4" s="67">
        <v>0</v>
      </c>
      <c r="E4" s="67" t="s">
        <v>10</v>
      </c>
    </row>
    <row r="5" ht="19.5" customHeight="1">
      <c r="A5" s="10" t="s">
        <v>498</v>
      </c>
      <c r="B5" s="11" t="s">
        <v>495</v>
      </c>
      <c r="C5" s="93" t="str">
        <f>ap_programs!$A$5</f>
        <v>programB</v>
      </c>
      <c r="D5" s="67">
        <v>0</v>
      </c>
      <c r="E5" s="67" t="s">
        <v>9</v>
      </c>
    </row>
    <row r="6" ht="19.5" customHeight="1">
      <c r="A6" s="10" t="s">
        <v>499</v>
      </c>
      <c r="B6" s="11" t="s">
        <v>497</v>
      </c>
      <c r="C6" s="93" t="str">
        <f>ap_programs!$A$5</f>
        <v>programB</v>
      </c>
      <c r="D6" s="67">
        <v>0</v>
      </c>
      <c r="E6" s="67" t="s">
        <v>9</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560001-0076-4639-8A92-00F100A000F1}" type="list" allowBlank="1" errorStyle="stop" imeMode="noControl" operator="between" showDropDown="0" showErrorMessage="1" showInputMessage="1">
          <x14:formula1>
            <xm:f>BOOLEAN_ANSWER</xm:f>
          </x14:formula1>
          <xm:sqref>E3:E6</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4.5"/>
    <col customWidth="1" min="3" max="3" width="10.83203125"/>
    <col customWidth="1" min="5" max="5" width="13.83203125"/>
    <col customWidth="1" min="6" max="6" width="10.5"/>
  </cols>
  <sheetData>
    <row r="1">
      <c r="A1" s="5" t="s">
        <v>35</v>
      </c>
      <c r="B1" s="5" t="s">
        <v>36</v>
      </c>
      <c r="C1" s="5" t="s">
        <v>439</v>
      </c>
      <c r="D1" s="5" t="s">
        <v>253</v>
      </c>
      <c r="E1" s="5" t="s">
        <v>500</v>
      </c>
      <c r="F1" s="5" t="s">
        <v>489</v>
      </c>
      <c r="G1" s="5" t="s">
        <v>490</v>
      </c>
    </row>
    <row r="2" ht="28.5">
      <c r="A2" s="131" t="s">
        <v>39</v>
      </c>
      <c r="B2" s="98" t="s">
        <v>40</v>
      </c>
      <c r="C2" s="98" t="s">
        <v>466</v>
      </c>
      <c r="D2" s="98" t="s">
        <v>260</v>
      </c>
      <c r="E2" s="98" t="s">
        <v>501</v>
      </c>
      <c r="F2" s="99" t="s">
        <v>492</v>
      </c>
      <c r="G2" s="132" t="s">
        <v>470</v>
      </c>
    </row>
    <row r="3" ht="14.25"/>
    <row r="4" ht="14.25"/>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60" workbookViewId="0">
      <pane xSplit="2" ySplit="3" topLeftCell="C4" activePane="bottomRight" state="frozen"/>
      <selection activeCell="L23" activeCellId="0" sqref="L23"/>
    </sheetView>
  </sheetViews>
  <sheetFormatPr baseColWidth="10" defaultColWidth="8.83203125" defaultRowHeight="14.25"/>
  <cols>
    <col customWidth="1" min="1" max="1" width="12.83203125"/>
    <col customWidth="1" min="2" max="2" width="31.421875"/>
    <col customWidth="1" min="3" max="3" width="12.83203125"/>
    <col customWidth="1" min="7" max="8" width="10.5"/>
    <col customWidth="1" min="9" max="9" style="9" width="13"/>
    <col customWidth="1" min="10" max="12" style="9" width="10.83203125"/>
    <col customWidth="1" min="13" max="13" style="9" width="11.83203125"/>
    <col customWidth="1" min="14" max="14" style="9" width="10.1640625"/>
    <col customWidth="1" min="15" max="15" style="9" width="23.33203125"/>
    <col customWidth="1" min="16" max="16" width="75.28125"/>
    <col customWidth="1" min="17" max="17" width="3.5"/>
  </cols>
  <sheetData>
    <row r="1">
      <c r="A1" s="5" t="s">
        <v>35</v>
      </c>
      <c r="B1" s="5" t="s">
        <v>36</v>
      </c>
      <c r="C1" s="5" t="s">
        <v>489</v>
      </c>
      <c r="D1" s="5" t="s">
        <v>502</v>
      </c>
      <c r="E1" s="5" t="s">
        <v>503</v>
      </c>
      <c r="F1" s="5" t="s">
        <v>443</v>
      </c>
      <c r="G1" s="5" t="s">
        <v>504</v>
      </c>
      <c r="H1" s="5" t="s">
        <v>440</v>
      </c>
      <c r="I1" s="5" t="s">
        <v>505</v>
      </c>
      <c r="J1" s="5" t="s">
        <v>253</v>
      </c>
      <c r="K1" s="5" t="s">
        <v>506</v>
      </c>
      <c r="L1" s="5" t="s">
        <v>500</v>
      </c>
      <c r="M1" s="5" t="s">
        <v>507</v>
      </c>
      <c r="N1" s="5" t="s">
        <v>508</v>
      </c>
      <c r="O1" s="5" t="s">
        <v>509</v>
      </c>
      <c r="P1" s="133" t="s">
        <v>510</v>
      </c>
      <c r="Q1" s="18"/>
    </row>
    <row r="2" ht="28.75" customHeight="1">
      <c r="A2" s="5"/>
      <c r="B2" s="5"/>
      <c r="C2" s="5"/>
      <c r="D2" s="5"/>
      <c r="E2" s="5"/>
      <c r="F2" s="5"/>
      <c r="G2" s="5"/>
      <c r="H2" s="5"/>
      <c r="I2" s="1" t="s">
        <v>511</v>
      </c>
      <c r="J2" s="1"/>
      <c r="K2" s="1"/>
      <c r="L2" s="1"/>
      <c r="M2" s="1"/>
      <c r="N2" s="1"/>
      <c r="O2" s="1"/>
      <c r="P2" s="1"/>
      <c r="Q2" s="18"/>
    </row>
    <row r="3" ht="31.75" customHeight="1">
      <c r="A3" s="131" t="s">
        <v>39</v>
      </c>
      <c r="B3" s="98" t="s">
        <v>40</v>
      </c>
      <c r="C3" s="114" t="s">
        <v>492</v>
      </c>
      <c r="D3" s="112" t="s">
        <v>512</v>
      </c>
      <c r="E3" s="98" t="s">
        <v>513</v>
      </c>
      <c r="F3" s="112" t="s">
        <v>514</v>
      </c>
      <c r="G3" s="112" t="s">
        <v>515</v>
      </c>
      <c r="H3" s="134" t="s">
        <v>467</v>
      </c>
      <c r="I3" s="135" t="s">
        <v>516</v>
      </c>
      <c r="J3" s="135" t="s">
        <v>260</v>
      </c>
      <c r="K3" s="135" t="s">
        <v>261</v>
      </c>
      <c r="L3" s="135" t="s">
        <v>501</v>
      </c>
      <c r="M3" s="136" t="s">
        <v>517</v>
      </c>
      <c r="N3" s="137" t="s">
        <v>518</v>
      </c>
      <c r="O3" s="96" t="s">
        <v>519</v>
      </c>
      <c r="P3" s="99" t="s">
        <v>520</v>
      </c>
      <c r="Q3" s="138"/>
    </row>
    <row r="4" s="9" customFormat="1" ht="30" customHeight="1">
      <c r="A4" s="10" t="str">
        <f>_xlfn.CONCAT("asignatura",IF(Q4&lt;10,"0",""),Q4)</f>
        <v>asignatura01</v>
      </c>
      <c r="B4" s="139" t="s">
        <v>521</v>
      </c>
      <c r="C4" s="66" t="str">
        <f>ap_programs!A5</f>
        <v>programB</v>
      </c>
      <c r="D4" s="67">
        <v>2</v>
      </c>
      <c r="E4" s="67">
        <v>20</v>
      </c>
      <c r="F4" s="67"/>
      <c r="G4" s="67" t="str">
        <f>_xlfn.CONCAT("0",IF(Q4&lt;10,"0",""),Q4)</f>
        <v>001</v>
      </c>
      <c r="H4" s="66" t="s">
        <v>156</v>
      </c>
      <c r="I4" s="88" t="s">
        <v>522</v>
      </c>
      <c r="J4" s="67" t="s">
        <v>523</v>
      </c>
      <c r="K4" s="140" t="s">
        <v>524</v>
      </c>
      <c r="L4" s="141" t="s">
        <v>525</v>
      </c>
      <c r="M4" s="67"/>
      <c r="N4" s="66" t="s">
        <v>498</v>
      </c>
      <c r="O4" s="142" t="s">
        <v>526</v>
      </c>
      <c r="P4" s="143" t="s">
        <v>527</v>
      </c>
      <c r="Q4" s="86">
        <v>1</v>
      </c>
    </row>
    <row r="5" s="9" customFormat="1" ht="30" customHeight="1">
      <c r="A5" s="10" t="str">
        <f>_xlfn.CONCAT("asignatura",IF(Q5&lt;10,"0",""),Q5)</f>
        <v>asignatura02</v>
      </c>
      <c r="B5" s="11" t="s">
        <v>528</v>
      </c>
      <c r="C5" s="66" t="str">
        <f>C4</f>
        <v>programB</v>
      </c>
      <c r="D5" s="67">
        <v>2</v>
      </c>
      <c r="E5" s="67">
        <v>20</v>
      </c>
      <c r="F5" s="67"/>
      <c r="G5" s="67" t="str">
        <f>_xlfn.CONCAT("0",IF(Q5&lt;10,"0",""),Q5)</f>
        <v>002</v>
      </c>
      <c r="H5" s="66" t="s">
        <v>156</v>
      </c>
      <c r="I5" s="88" t="str">
        <f>I4</f>
        <v>2ºA|2ºA</v>
      </c>
      <c r="J5" s="67" t="s">
        <v>529</v>
      </c>
      <c r="K5" s="144" t="s">
        <v>530</v>
      </c>
      <c r="L5" s="145" t="s">
        <v>531</v>
      </c>
      <c r="M5" s="67"/>
      <c r="N5" s="66" t="s">
        <v>498</v>
      </c>
      <c r="O5" s="142" t="s">
        <v>532</v>
      </c>
      <c r="P5" s="143" t="str">
        <f>P4</f>
        <v xml:space="preserve">studentB01@2ºA, studentB02@2ºA, studentB03@2ºA, studentB04@2ºA, studentB05@2ºA, studentB06@2ºA, studentB07@2ºA, studentB08@2ºA, studentB09@2ºA, studentB10@2ºA</v>
      </c>
      <c r="Q5" s="86">
        <f>Q4+1</f>
        <v>2</v>
      </c>
      <c r="R5" s="9"/>
    </row>
    <row r="6" s="9" customFormat="1" ht="30" customHeight="1">
      <c r="A6" s="10" t="str">
        <f>_xlfn.CONCAT("asignatura",IF(Q6&lt;10,"0",""),Q6)</f>
        <v>asignatura03</v>
      </c>
      <c r="B6" s="11" t="s">
        <v>533</v>
      </c>
      <c r="C6" s="66" t="str">
        <f>C5</f>
        <v>programB</v>
      </c>
      <c r="D6" s="67">
        <v>2</v>
      </c>
      <c r="E6" s="67">
        <v>20</v>
      </c>
      <c r="F6" s="67"/>
      <c r="G6" s="67" t="str">
        <f>_xlfn.CONCAT("0",IF(Q6&lt;10,"0",""),Q6)</f>
        <v>003</v>
      </c>
      <c r="H6" s="66" t="s">
        <v>156</v>
      </c>
      <c r="I6" s="88" t="str">
        <f>I5</f>
        <v>2ºA|2ºA</v>
      </c>
      <c r="J6" s="67" t="s">
        <v>534</v>
      </c>
      <c r="K6" s="144" t="s">
        <v>535</v>
      </c>
      <c r="L6" s="145" t="s">
        <v>536</v>
      </c>
      <c r="M6" s="67"/>
      <c r="N6" s="66" t="s">
        <v>498</v>
      </c>
      <c r="O6" s="142" t="s">
        <v>532</v>
      </c>
      <c r="P6" s="143" t="str">
        <f>P5</f>
        <v xml:space="preserve">studentB01@2ºA, studentB02@2ºA, studentB03@2ºA, studentB04@2ºA, studentB05@2ºA, studentB06@2ºA, studentB07@2ºA, studentB08@2ºA, studentB09@2ºA, studentB10@2ºA</v>
      </c>
      <c r="Q6" s="86">
        <f>Q5+1</f>
        <v>3</v>
      </c>
      <c r="R6" s="9"/>
    </row>
    <row r="7" s="9" customFormat="1" ht="30" customHeight="1">
      <c r="A7" s="10" t="str">
        <f>_xlfn.CONCAT("asignatura",IF(Q7&lt;10,"0",""),Q7)</f>
        <v>asignatura04</v>
      </c>
      <c r="B7" s="11" t="s">
        <v>537</v>
      </c>
      <c r="C7" s="66" t="str">
        <f>C6</f>
        <v>programB</v>
      </c>
      <c r="D7" s="67">
        <v>2</v>
      </c>
      <c r="E7" s="67">
        <v>20</v>
      </c>
      <c r="F7" s="67"/>
      <c r="G7" s="67" t="str">
        <f>_xlfn.CONCAT("0",IF(Q7&lt;10,"0",""),Q7)</f>
        <v>004</v>
      </c>
      <c r="H7" s="66" t="s">
        <v>156</v>
      </c>
      <c r="I7" s="88" t="str">
        <f>I6</f>
        <v>2ºA|2ºA</v>
      </c>
      <c r="J7" s="67" t="s">
        <v>538</v>
      </c>
      <c r="K7" s="144" t="s">
        <v>539</v>
      </c>
      <c r="L7" s="146" t="s">
        <v>540</v>
      </c>
      <c r="M7" s="67"/>
      <c r="N7" s="66" t="s">
        <v>498</v>
      </c>
      <c r="O7" s="142" t="s">
        <v>526</v>
      </c>
      <c r="P7" s="143" t="str">
        <f>P6</f>
        <v xml:space="preserve">studentB01@2ºA, studentB02@2ºA, studentB03@2ºA, studentB04@2ºA, studentB05@2ºA, studentB06@2ºA, studentB07@2ºA, studentB08@2ºA, studentB09@2ºA, studentB10@2ºA</v>
      </c>
      <c r="Q7" s="86">
        <f>Q6+1</f>
        <v>4</v>
      </c>
      <c r="R7" s="9"/>
    </row>
    <row r="8" ht="30" customHeight="1">
      <c r="A8" s="10" t="str">
        <f>_xlfn.CONCAT("asignatura",IF(Q8&lt;10,"0",""),Q8)</f>
        <v>asignatura05</v>
      </c>
      <c r="B8" s="11" t="s">
        <v>541</v>
      </c>
      <c r="C8" s="66" t="str">
        <f>C7</f>
        <v>programB</v>
      </c>
      <c r="D8" s="67">
        <v>2</v>
      </c>
      <c r="E8" s="67">
        <v>20</v>
      </c>
      <c r="F8" s="67"/>
      <c r="G8" s="67" t="str">
        <f>_xlfn.CONCAT("0",IF(Q8&lt;10,"0",""),Q8)</f>
        <v>005</v>
      </c>
      <c r="H8" s="66" t="s">
        <v>156</v>
      </c>
      <c r="I8" s="88" t="str">
        <f>I7</f>
        <v>2ºA|2ºA</v>
      </c>
      <c r="J8" s="67" t="s">
        <v>542</v>
      </c>
      <c r="K8" s="144" t="s">
        <v>543</v>
      </c>
      <c r="L8" s="146" t="s">
        <v>544</v>
      </c>
      <c r="M8" s="67"/>
      <c r="N8" s="66" t="s">
        <v>498</v>
      </c>
      <c r="O8" s="142" t="s">
        <v>526</v>
      </c>
      <c r="P8" s="143" t="str">
        <f>P7</f>
        <v xml:space="preserve">studentB01@2ºA, studentB02@2ºA, studentB03@2ºA, studentB04@2ºA, studentB05@2ºA, studentB06@2ºA, studentB07@2ºA, studentB08@2ºA, studentB09@2ºA, studentB10@2ºA</v>
      </c>
      <c r="Q8" s="86">
        <f>Q7+1</f>
        <v>5</v>
      </c>
    </row>
    <row r="9" ht="30" customHeight="1">
      <c r="A9" s="10" t="str">
        <f>_xlfn.CONCAT("asignatura",IF(Q9&lt;10,"0",""),Q9)</f>
        <v>asignatura06</v>
      </c>
      <c r="B9" s="11" t="s">
        <v>545</v>
      </c>
      <c r="C9" s="66" t="str">
        <f>C8</f>
        <v>programB</v>
      </c>
      <c r="D9" s="67">
        <v>2</v>
      </c>
      <c r="E9" s="67">
        <v>20</v>
      </c>
      <c r="F9" s="67"/>
      <c r="G9" s="67" t="str">
        <f>_xlfn.CONCAT("0",IF(Q9&lt;10,"0",""),Q9)</f>
        <v>006</v>
      </c>
      <c r="H9" s="66" t="s">
        <v>156</v>
      </c>
      <c r="I9" s="88" t="str">
        <f>I8</f>
        <v>2ºA|2ºA</v>
      </c>
      <c r="J9" s="67" t="s">
        <v>546</v>
      </c>
      <c r="K9" s="147" t="s">
        <v>547</v>
      </c>
      <c r="L9" s="148" t="s">
        <v>548</v>
      </c>
      <c r="M9" s="67"/>
      <c r="N9" s="66" t="s">
        <v>498</v>
      </c>
      <c r="O9" s="142" t="s">
        <v>526</v>
      </c>
      <c r="P9" s="143" t="str">
        <f>P8</f>
        <v xml:space="preserve">studentB01@2ºA, studentB02@2ºA, studentB03@2ºA, studentB04@2ºA, studentB05@2ºA, studentB06@2ºA, studentB07@2ºA, studentB08@2ºA, studentB09@2ºA, studentB10@2ºA</v>
      </c>
      <c r="Q9" s="86">
        <f>Q8+1</f>
        <v>6</v>
      </c>
    </row>
    <row r="10" ht="30" customHeight="1">
      <c r="A10" s="10" t="str">
        <f>_xlfn.CONCAT("asignatura",IF(Q10&lt;10,"0",""),Q10)</f>
        <v>asignatura07</v>
      </c>
      <c r="B10" s="11" t="s">
        <v>549</v>
      </c>
      <c r="C10" s="66" t="str">
        <f>C9</f>
        <v>programB</v>
      </c>
      <c r="D10" s="67">
        <v>2</v>
      </c>
      <c r="E10" s="67">
        <v>20</v>
      </c>
      <c r="F10" s="67"/>
      <c r="G10" s="67" t="str">
        <f>_xlfn.CONCAT("0",IF(Q10&lt;10,"0",""),Q10)</f>
        <v>007</v>
      </c>
      <c r="H10" s="66" t="s">
        <v>156</v>
      </c>
      <c r="I10" s="88" t="str">
        <f>I9</f>
        <v>2ºA|2ºA</v>
      </c>
      <c r="J10" s="67" t="s">
        <v>550</v>
      </c>
      <c r="K10" s="149" t="s">
        <v>551</v>
      </c>
      <c r="L10" s="148" t="s">
        <v>552</v>
      </c>
      <c r="M10" s="67"/>
      <c r="N10" s="66" t="s">
        <v>498</v>
      </c>
      <c r="O10" s="142" t="s">
        <v>526</v>
      </c>
      <c r="P10" s="143" t="str">
        <f>P9</f>
        <v xml:space="preserve">studentB01@2ºA, studentB02@2ºA, studentB03@2ºA, studentB04@2ºA, studentB05@2ºA, studentB06@2ºA, studentB07@2ºA, studentB08@2ºA, studentB09@2ºA, studentB10@2ºA</v>
      </c>
      <c r="Q10" s="86">
        <f>Q9+1</f>
        <v>7</v>
      </c>
    </row>
    <row r="11" ht="30" customHeight="1">
      <c r="A11" s="10" t="str">
        <f>_xlfn.CONCAT("asignatura",IF(Q11&lt;10,"0",""),Q11)</f>
        <v>asignatura08</v>
      </c>
      <c r="B11" s="11" t="s">
        <v>553</v>
      </c>
      <c r="C11" s="66" t="str">
        <f>C10</f>
        <v>programB</v>
      </c>
      <c r="D11" s="67">
        <v>2</v>
      </c>
      <c r="E11" s="67">
        <v>20</v>
      </c>
      <c r="F11" s="67"/>
      <c r="G11" s="67" t="str">
        <f>_xlfn.CONCAT("0",IF(Q11&lt;10,"0",""),Q11)</f>
        <v>008</v>
      </c>
      <c r="H11" s="66" t="s">
        <v>156</v>
      </c>
      <c r="I11" s="88" t="str">
        <f>I10</f>
        <v>2ºA|2ºA</v>
      </c>
      <c r="J11" s="67" t="s">
        <v>554</v>
      </c>
      <c r="K11" s="144" t="s">
        <v>555</v>
      </c>
      <c r="L11" s="145" t="s">
        <v>556</v>
      </c>
      <c r="M11" s="67"/>
      <c r="N11" s="66" t="s">
        <v>498</v>
      </c>
      <c r="O11" s="142" t="s">
        <v>526</v>
      </c>
      <c r="P11" s="143" t="str">
        <f>P10</f>
        <v xml:space="preserve">studentB01@2ºA, studentB02@2ºA, studentB03@2ºA, studentB04@2ºA, studentB05@2ºA, studentB06@2ºA, studentB07@2ºA, studentB08@2ºA, studentB09@2ºA, studentB10@2ºA</v>
      </c>
      <c r="Q11" s="86">
        <f>Q10+1</f>
        <v>8</v>
      </c>
    </row>
    <row r="12" ht="30" customHeight="1">
      <c r="A12" s="10" t="str">
        <f>_xlfn.CONCAT("asignatura",IF(Q12&lt;10,"0",""),Q12)</f>
        <v>asignatura09</v>
      </c>
      <c r="B12" s="11" t="s">
        <v>557</v>
      </c>
      <c r="C12" s="66" t="str">
        <f>C11</f>
        <v>programB</v>
      </c>
      <c r="D12" s="67">
        <v>2</v>
      </c>
      <c r="E12" s="67">
        <v>20</v>
      </c>
      <c r="F12" s="67"/>
      <c r="G12" s="67" t="str">
        <f>_xlfn.CONCAT("0",IF(Q12&lt;10,"0",""),Q12)</f>
        <v>009</v>
      </c>
      <c r="H12" s="66" t="s">
        <v>156</v>
      </c>
      <c r="I12" s="88" t="str">
        <f>I11</f>
        <v>2ºA|2ºA</v>
      </c>
      <c r="J12" s="67" t="s">
        <v>558</v>
      </c>
      <c r="K12" s="144" t="s">
        <v>559</v>
      </c>
      <c r="L12" s="146" t="s">
        <v>544</v>
      </c>
      <c r="M12" s="67"/>
      <c r="N12" s="66" t="s">
        <v>499</v>
      </c>
      <c r="O12" s="142" t="s">
        <v>532</v>
      </c>
      <c r="P12" s="143" t="str">
        <f>P11</f>
        <v xml:space="preserve">studentB01@2ºA, studentB02@2ºA, studentB03@2ºA, studentB04@2ºA, studentB05@2ºA, studentB06@2ºA, studentB07@2ºA, studentB08@2ºA, studentB09@2ºA, studentB10@2ºA</v>
      </c>
      <c r="Q12" s="86">
        <f>Q11+1</f>
        <v>9</v>
      </c>
    </row>
    <row r="13" ht="30" customHeight="1">
      <c r="A13" s="10" t="str">
        <f>_xlfn.CONCAT("asignatura",IF(Q13&lt;10,"0",""),Q13)</f>
        <v>asignatura10</v>
      </c>
      <c r="B13" s="11" t="s">
        <v>560</v>
      </c>
      <c r="C13" s="66" t="str">
        <f>C12</f>
        <v>programB</v>
      </c>
      <c r="D13" s="67">
        <v>2</v>
      </c>
      <c r="E13" s="67">
        <v>20</v>
      </c>
      <c r="F13" s="67"/>
      <c r="G13" s="67" t="str">
        <f>_xlfn.CONCAT("0",IF(Q13&lt;10,"0",""),Q13)</f>
        <v>010</v>
      </c>
      <c r="H13" s="66" t="s">
        <v>156</v>
      </c>
      <c r="I13" s="88" t="str">
        <f>I12</f>
        <v>2ºA|2ºA</v>
      </c>
      <c r="J13" s="67" t="s">
        <v>534</v>
      </c>
      <c r="K13" s="144" t="s">
        <v>535</v>
      </c>
      <c r="L13" s="145" t="s">
        <v>561</v>
      </c>
      <c r="M13" s="67"/>
      <c r="N13" s="66" t="s">
        <v>499</v>
      </c>
      <c r="O13" s="142" t="s">
        <v>526</v>
      </c>
      <c r="P13" s="143" t="str">
        <f>P12</f>
        <v xml:space="preserve">studentB01@2ºA, studentB02@2ºA, studentB03@2ºA, studentB04@2ºA, studentB05@2ºA, studentB06@2ºA, studentB07@2ºA, studentB08@2ºA, studentB09@2ºA, studentB10@2ºA</v>
      </c>
      <c r="Q13" s="86">
        <f>Q12+1</f>
        <v>10</v>
      </c>
    </row>
    <row r="14" ht="30" customHeight="1">
      <c r="A14" s="10" t="str">
        <f>_xlfn.CONCAT("asignatura",IF(Q14&lt;10,"0",""),Q14)</f>
        <v>asignatura11</v>
      </c>
      <c r="B14" s="11" t="s">
        <v>562</v>
      </c>
      <c r="C14" s="66" t="str">
        <f>C13</f>
        <v>programB</v>
      </c>
      <c r="D14" s="67">
        <v>2</v>
      </c>
      <c r="E14" s="67">
        <v>20</v>
      </c>
      <c r="F14" s="67"/>
      <c r="G14" s="67" t="str">
        <f>_xlfn.CONCAT("0",IF(Q14&lt;10,"0",""),Q14)</f>
        <v>011</v>
      </c>
      <c r="H14" s="66" t="s">
        <v>156</v>
      </c>
      <c r="I14" s="88" t="str">
        <f>I13</f>
        <v>2ºA|2ºA</v>
      </c>
      <c r="J14" s="67" t="s">
        <v>538</v>
      </c>
      <c r="K14" s="144" t="s">
        <v>539</v>
      </c>
      <c r="L14" s="145" t="s">
        <v>563</v>
      </c>
      <c r="M14" s="67"/>
      <c r="N14" s="66" t="s">
        <v>499</v>
      </c>
      <c r="O14" s="142" t="s">
        <v>526</v>
      </c>
      <c r="P14" s="143" t="str">
        <f>P13</f>
        <v xml:space="preserve">studentB01@2ºA, studentB02@2ºA, studentB03@2ºA, studentB04@2ºA, studentB05@2ºA, studentB06@2ºA, studentB07@2ºA, studentB08@2ºA, studentB09@2ºA, studentB10@2ºA</v>
      </c>
      <c r="Q14" s="86">
        <f>Q13+1</f>
        <v>11</v>
      </c>
    </row>
    <row r="15" ht="30" customHeight="1">
      <c r="A15" s="10" t="str">
        <f>_xlfn.CONCAT("asignatura",IF(Q15&lt;10,"0",""),Q15)</f>
        <v>asignatura12</v>
      </c>
      <c r="B15" s="11" t="s">
        <v>564</v>
      </c>
      <c r="C15" s="66" t="str">
        <f>C14</f>
        <v>programB</v>
      </c>
      <c r="D15" s="67">
        <v>2</v>
      </c>
      <c r="E15" s="67">
        <v>20</v>
      </c>
      <c r="F15" s="67"/>
      <c r="G15" s="67" t="str">
        <f>_xlfn.CONCAT("0",IF(Q15&lt;10,"0",""),Q15)</f>
        <v>012</v>
      </c>
      <c r="H15" s="66" t="s">
        <v>156</v>
      </c>
      <c r="I15" s="88" t="str">
        <f>I14</f>
        <v>2ºA|2ºA</v>
      </c>
      <c r="J15" s="67" t="s">
        <v>565</v>
      </c>
      <c r="K15" s="150" t="s">
        <v>566</v>
      </c>
      <c r="L15" s="145" t="s">
        <v>567</v>
      </c>
      <c r="M15" s="67"/>
      <c r="N15" s="66" t="s">
        <v>499</v>
      </c>
      <c r="O15" s="142" t="s">
        <v>526</v>
      </c>
      <c r="P15" s="143" t="str">
        <f>P14</f>
        <v xml:space="preserve">studentB01@2ºA, studentB02@2ºA, studentB03@2ºA, studentB04@2ºA, studentB05@2ºA, studentB06@2ºA, studentB07@2ºA, studentB08@2ºA, studentB09@2ºA, studentB10@2ºA</v>
      </c>
      <c r="Q15" s="86">
        <f>Q14+1</f>
        <v>12</v>
      </c>
    </row>
    <row r="16" ht="30" customHeight="1">
      <c r="A16" s="10" t="str">
        <f>_xlfn.CONCAT("asignatura",IF(Q16&lt;10,"0",""),Q16)</f>
        <v>asignatura13</v>
      </c>
      <c r="B16" s="11" t="s">
        <v>568</v>
      </c>
      <c r="C16" s="66" t="str">
        <f>C15</f>
        <v>programB</v>
      </c>
      <c r="D16" s="67">
        <v>2</v>
      </c>
      <c r="E16" s="67">
        <v>20</v>
      </c>
      <c r="F16" s="67"/>
      <c r="G16" s="67" t="str">
        <f>_xlfn.CONCAT("0",IF(Q16&lt;10,"0",""),Q16)</f>
        <v>013</v>
      </c>
      <c r="H16" s="66" t="s">
        <v>156</v>
      </c>
      <c r="I16" s="88" t="str">
        <f>I15</f>
        <v>2ºA|2ºA</v>
      </c>
      <c r="J16" s="67" t="s">
        <v>569</v>
      </c>
      <c r="K16" s="144" t="s">
        <v>570</v>
      </c>
      <c r="L16" s="145" t="s">
        <v>571</v>
      </c>
      <c r="M16" s="67"/>
      <c r="N16" s="66" t="s">
        <v>499</v>
      </c>
      <c r="O16" s="142" t="s">
        <v>526</v>
      </c>
      <c r="P16" s="143" t="str">
        <f>P15</f>
        <v xml:space="preserve">studentB01@2ºA, studentB02@2ºA, studentB03@2ºA, studentB04@2ºA, studentB05@2ºA, studentB06@2ºA, studentB07@2ºA, studentB08@2ºA, studentB09@2ºA, studentB10@2ºA</v>
      </c>
      <c r="Q16" s="86">
        <f>Q15+1</f>
        <v>13</v>
      </c>
    </row>
    <row r="17" ht="30" customHeight="1">
      <c r="A17" s="10" t="str">
        <f>_xlfn.CONCAT("asignatura",IF(Q17&lt;10,"0",""),Q17)</f>
        <v>asignatura14</v>
      </c>
      <c r="B17" s="11" t="s">
        <v>572</v>
      </c>
      <c r="C17" s="66" t="str">
        <f>C16</f>
        <v>programB</v>
      </c>
      <c r="D17" s="67">
        <v>2</v>
      </c>
      <c r="E17" s="67">
        <v>20</v>
      </c>
      <c r="F17" s="67"/>
      <c r="G17" s="67" t="str">
        <f>_xlfn.CONCAT("0",IF(Q17&lt;10,"0",""),Q17)</f>
        <v>014</v>
      </c>
      <c r="H17" s="66" t="s">
        <v>156</v>
      </c>
      <c r="I17" s="88" t="str">
        <f>I16</f>
        <v>2ºA|2ºA</v>
      </c>
      <c r="J17" s="67" t="s">
        <v>573</v>
      </c>
      <c r="K17" s="144" t="s">
        <v>574</v>
      </c>
      <c r="L17" s="145" t="s">
        <v>575</v>
      </c>
      <c r="M17" s="67"/>
      <c r="N17" s="66" t="s">
        <v>498</v>
      </c>
      <c r="O17" s="142" t="s">
        <v>532</v>
      </c>
      <c r="P17" s="143" t="str">
        <f>P16</f>
        <v xml:space="preserve">studentB01@2ºA, studentB02@2ºA, studentB03@2ºA, studentB04@2ºA, studentB05@2ºA, studentB06@2ºA, studentB07@2ºA, studentB08@2ºA, studentB09@2ºA, studentB10@2ºA</v>
      </c>
      <c r="Q17" s="86">
        <f>Q16+1</f>
        <v>14</v>
      </c>
    </row>
    <row r="18" ht="14.25">
      <c r="I18" s="9"/>
      <c r="J18" s="9"/>
      <c r="K18" s="9"/>
      <c r="L18" s="9"/>
      <c r="M18" s="9"/>
      <c r="N18" s="9"/>
      <c r="O18" s="9"/>
    </row>
    <row r="19" ht="14.25">
      <c r="I19" s="9"/>
      <c r="J19" s="9"/>
      <c r="K19" s="9"/>
      <c r="L19" s="9"/>
      <c r="M19" s="9"/>
      <c r="N19" s="9"/>
      <c r="O19" s="9"/>
    </row>
    <row r="20" ht="14.25">
      <c r="I20" s="9"/>
      <c r="J20" s="9"/>
      <c r="K20" s="9"/>
      <c r="L20" s="9"/>
      <c r="M20" s="9"/>
      <c r="N20" s="9"/>
      <c r="O20" s="9"/>
    </row>
    <row r="21" ht="14.25">
      <c r="I21" s="9"/>
      <c r="J21" s="9"/>
      <c r="K21" s="9"/>
      <c r="L21" s="9"/>
      <c r="M21" s="9"/>
      <c r="N21" s="9"/>
      <c r="O21" s="9"/>
    </row>
    <row r="22" ht="14.25">
      <c r="I22" s="9"/>
      <c r="J22" s="9"/>
      <c r="K22" s="9"/>
      <c r="L22" s="9"/>
      <c r="M22" s="9"/>
      <c r="N22" s="9"/>
      <c r="O22" s="9"/>
    </row>
    <row r="23" ht="14.25"/>
    <row r="24" ht="14.25">
      <c r="N24" s="9"/>
    </row>
  </sheetData>
  <mergeCells count="1">
    <mergeCell ref="I2:O2"/>
  </mergeCells>
  <hyperlinks>
    <hyperlink r:id="rId1" ref="K4"/>
    <hyperlink r:id="rId2" ref="L4" tooltip=""/>
    <hyperlink r:id="rId3" ref="L5"/>
    <hyperlink r:id="rId4" ref="L6"/>
    <hyperlink r:id="rId5" ref="L7" tooltip=""/>
    <hyperlink r:id="rId6" ref="L8"/>
    <hyperlink r:id="rId7" ref="K9"/>
    <hyperlink r:id="rId8" ref="L9"/>
    <hyperlink r:id="rId9" ref="K10"/>
    <hyperlink r:id="rId10" ref="L10"/>
    <hyperlink r:id="rId11" ref="L11"/>
    <hyperlink r:id="rId6" ref="L12"/>
    <hyperlink r:id="rId12" ref="L13"/>
    <hyperlink r:id="rId13" ref="L14"/>
    <hyperlink r:id="rId14" ref="L15"/>
    <hyperlink r:id="rId15" ref="L16"/>
    <hyperlink r:id="rId16" ref="L17"/>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showGridLines="0" zoomScale="100" workbookViewId="0">
      <selection activeCell="A1" activeCellId="0" sqref="A1"/>
    </sheetView>
  </sheetViews>
  <sheetFormatPr defaultRowHeight="14.25"/>
  <cols>
    <col customWidth="1" min="2" max="2" width="14.7109375"/>
  </cols>
  <sheetData>
    <row r="1">
      <c r="A1" s="5" t="s">
        <v>35</v>
      </c>
      <c r="B1" s="5" t="s">
        <v>413</v>
      </c>
    </row>
    <row r="2" ht="21.75" customHeight="1">
      <c r="A2" s="94" t="s">
        <v>39</v>
      </c>
      <c r="B2" s="96" t="s">
        <v>414</v>
      </c>
    </row>
    <row r="3" ht="19.5" customHeight="1">
      <c r="A3" s="10" t="s">
        <v>131</v>
      </c>
      <c r="B3" s="93" t="str">
        <f>profiles!$A$8</f>
        <v>teacher</v>
      </c>
    </row>
    <row r="4" ht="19.5" customHeight="1">
      <c r="A4" s="10" t="s">
        <v>136</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indexed="2"/>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5"/>
  <cols>
    <col customWidth="1" min="2" max="2" width="27.00390625"/>
    <col customWidth="1" min="3" max="3" style="151" width="31.8515625"/>
    <col customWidth="1" min="4" max="4" style="151" width="54.57421875"/>
    <col customWidth="1" min="5" max="5" style="152" width="25.421875"/>
    <col customWidth="1" min="7" max="8" width="12.8515625"/>
    <col min="9" max="9" style="85" width="9.140625"/>
    <col customWidth="1" min="10" max="10" style="153" width="11.140625"/>
    <col customWidth="1" min="11" max="13" style="151" width="25.140625"/>
    <col customWidth="1" min="14" max="14" style="151" width="41.421875"/>
    <col customWidth="1" min="15" max="15" style="151" width="53.00390625"/>
    <col customWidth="1" min="16" max="16" style="153" width="11.7109375"/>
    <col bestFit="1" customWidth="1" min="17" max="17" style="153" width="17.203125"/>
    <col customWidth="1" min="18" max="18" style="153" width="8.140625"/>
    <col customWidth="1" min="19" max="19" style="153" width="10.28125"/>
    <col customWidth="1" min="20" max="20" style="153" width="10.140625"/>
    <col customWidth="1" min="21" max="21" style="151" width="42.8515625"/>
    <col customWidth="1" min="22" max="22" style="152" width="30.28125"/>
    <col customWidth="1" min="23" max="23" style="152" width="34.57421875"/>
    <col customWidth="1" min="24" max="24" style="152" width="48.57421875"/>
    <col customWidth="1" min="25" max="25" width="32.00390625"/>
    <col customWidth="1" min="26" max="26" width="59.8515625"/>
    <col customWidth="1" min="27" max="27" width="40.00390625"/>
    <col customWidth="1" min="28" max="28" width="39.57421875"/>
    <col customWidth="1" min="29" max="29" width="40.7109375"/>
  </cols>
  <sheetData>
    <row r="1">
      <c r="A1" s="5" t="s">
        <v>35</v>
      </c>
      <c r="B1" s="5" t="s">
        <v>36</v>
      </c>
      <c r="C1" s="5" t="s">
        <v>252</v>
      </c>
      <c r="D1" s="5" t="s">
        <v>37</v>
      </c>
      <c r="E1" s="5" t="s">
        <v>148</v>
      </c>
      <c r="F1" s="5" t="s">
        <v>253</v>
      </c>
      <c r="G1" s="5" t="s">
        <v>147</v>
      </c>
      <c r="H1" s="5" t="s">
        <v>440</v>
      </c>
      <c r="I1" s="5" t="s">
        <v>425</v>
      </c>
      <c r="J1" s="5" t="s">
        <v>489</v>
      </c>
      <c r="K1" s="5" t="s">
        <v>87</v>
      </c>
      <c r="L1" s="5" t="s">
        <v>576</v>
      </c>
      <c r="M1" s="5" t="s">
        <v>577</v>
      </c>
      <c r="N1" s="5" t="s">
        <v>578</v>
      </c>
      <c r="O1" s="5" t="s">
        <v>579</v>
      </c>
      <c r="P1" s="86" t="s">
        <v>580</v>
      </c>
      <c r="Q1" s="86" t="s">
        <v>581</v>
      </c>
      <c r="R1" s="86" t="s">
        <v>582</v>
      </c>
      <c r="S1" s="86" t="s">
        <v>583</v>
      </c>
      <c r="T1" s="86" t="s">
        <v>584</v>
      </c>
      <c r="U1" s="5" t="s">
        <v>585</v>
      </c>
      <c r="V1" s="133" t="s">
        <v>586</v>
      </c>
      <c r="W1" s="133" t="s">
        <v>587</v>
      </c>
      <c r="X1" s="133" t="s">
        <v>588</v>
      </c>
      <c r="Y1" s="133" t="s">
        <v>589</v>
      </c>
      <c r="Z1" s="133" t="s">
        <v>590</v>
      </c>
      <c r="AA1" s="133" t="s">
        <v>591</v>
      </c>
      <c r="AB1" s="133" t="s">
        <v>592</v>
      </c>
      <c r="AC1" s="133" t="s">
        <v>593</v>
      </c>
    </row>
    <row r="2" s="9" customFormat="1" ht="33.75" customHeight="1">
      <c r="A2" s="94" t="s">
        <v>39</v>
      </c>
      <c r="B2" s="7" t="s">
        <v>40</v>
      </c>
      <c r="C2" s="7" t="s">
        <v>259</v>
      </c>
      <c r="D2" s="7" t="s">
        <v>41</v>
      </c>
      <c r="E2" s="7" t="s">
        <v>155</v>
      </c>
      <c r="F2" s="7" t="s">
        <v>260</v>
      </c>
      <c r="G2" s="7" t="s">
        <v>261</v>
      </c>
      <c r="H2" s="154" t="str">
        <f>PROPER(H1)</f>
        <v>Creator</v>
      </c>
      <c r="I2" s="134" t="s">
        <v>594</v>
      </c>
      <c r="J2" s="134" t="s">
        <v>492</v>
      </c>
      <c r="K2" s="99" t="s">
        <v>114</v>
      </c>
      <c r="L2" s="112" t="s">
        <v>595</v>
      </c>
      <c r="M2" s="112" t="s">
        <v>596</v>
      </c>
      <c r="N2" s="112" t="s">
        <v>597</v>
      </c>
      <c r="O2" s="112" t="s">
        <v>598</v>
      </c>
      <c r="P2" s="130" t="s">
        <v>599</v>
      </c>
      <c r="Q2" s="155" t="s">
        <v>600</v>
      </c>
      <c r="R2" s="155" t="s">
        <v>430</v>
      </c>
      <c r="S2" s="155" t="s">
        <v>601</v>
      </c>
      <c r="T2" s="155" t="s">
        <v>602</v>
      </c>
      <c r="U2" s="156" t="s">
        <v>41</v>
      </c>
      <c r="V2" s="157" t="s">
        <v>603</v>
      </c>
      <c r="W2" s="157" t="s">
        <v>604</v>
      </c>
      <c r="X2" s="157" t="s">
        <v>605</v>
      </c>
      <c r="Y2" s="158" t="s">
        <v>603</v>
      </c>
      <c r="Z2" s="158" t="s">
        <v>604</v>
      </c>
      <c r="AA2" s="158" t="s">
        <v>605</v>
      </c>
      <c r="AB2" s="159" t="s">
        <v>606</v>
      </c>
      <c r="AC2" s="159" t="s">
        <v>607</v>
      </c>
    </row>
    <row r="3" s="151" customFormat="1" ht="202.5">
      <c r="A3" s="160" t="s">
        <v>608</v>
      </c>
      <c r="B3" s="161" t="s">
        <v>609</v>
      </c>
      <c r="C3" s="161" t="s">
        <v>610</v>
      </c>
      <c r="D3" s="161" t="s">
        <v>611</v>
      </c>
      <c r="E3" s="161" t="s">
        <v>612</v>
      </c>
      <c r="F3" s="161" t="s">
        <v>284</v>
      </c>
      <c r="G3" s="162" t="s">
        <v>613</v>
      </c>
      <c r="H3" s="163" t="str">
        <f>users!A4</f>
        <v>teacher01</v>
      </c>
      <c r="I3" s="164" t="s">
        <v>47</v>
      </c>
      <c r="J3" s="165" t="s">
        <v>486</v>
      </c>
      <c r="K3" s="143" t="s">
        <v>614</v>
      </c>
      <c r="L3" s="161" t="s">
        <v>615</v>
      </c>
      <c r="M3" s="161" t="s">
        <v>616</v>
      </c>
      <c r="N3" s="161" t="s">
        <v>617</v>
      </c>
      <c r="O3" s="161" t="s">
        <v>618</v>
      </c>
      <c r="P3" s="138" t="s">
        <v>9</v>
      </c>
      <c r="Q3" s="138" t="s">
        <v>258</v>
      </c>
      <c r="R3" s="138" t="s">
        <v>619</v>
      </c>
      <c r="S3" s="138">
        <v>8</v>
      </c>
      <c r="T3" s="138" t="s">
        <v>10</v>
      </c>
      <c r="U3" s="161"/>
      <c r="V3" s="161" t="s">
        <v>620</v>
      </c>
      <c r="W3" s="161" t="s">
        <v>621</v>
      </c>
      <c r="X3" s="161" t="s">
        <v>622</v>
      </c>
      <c r="Y3" s="161" t="s">
        <v>623</v>
      </c>
      <c r="Z3" s="161" t="s">
        <v>624</v>
      </c>
      <c r="AA3" s="161" t="s">
        <v>625</v>
      </c>
      <c r="AB3" s="161" t="s">
        <v>626</v>
      </c>
      <c r="AC3" s="161" t="s">
        <v>627</v>
      </c>
    </row>
    <row r="4" s="151" customFormat="1" ht="283.5">
      <c r="A4" s="160" t="s">
        <v>628</v>
      </c>
      <c r="B4" s="161" t="s">
        <v>629</v>
      </c>
      <c r="C4" s="161" t="s">
        <v>630</v>
      </c>
      <c r="D4" s="161" t="s">
        <v>631</v>
      </c>
      <c r="E4" s="161" t="s">
        <v>632</v>
      </c>
      <c r="F4" s="161" t="s">
        <v>633</v>
      </c>
      <c r="G4" s="162" t="s">
        <v>634</v>
      </c>
      <c r="H4" s="163" t="str">
        <f>H3</f>
        <v>teacher01</v>
      </c>
      <c r="I4" s="164" t="s">
        <v>47</v>
      </c>
      <c r="J4" s="165" t="s">
        <v>486</v>
      </c>
      <c r="K4" s="143" t="s">
        <v>614</v>
      </c>
      <c r="L4" s="161" t="s">
        <v>635</v>
      </c>
      <c r="M4" s="161"/>
      <c r="N4" s="161" t="s">
        <v>636</v>
      </c>
      <c r="O4" s="161" t="s">
        <v>637</v>
      </c>
      <c r="P4" s="138" t="s">
        <v>9</v>
      </c>
      <c r="Q4" s="138" t="s">
        <v>258</v>
      </c>
      <c r="R4" s="138" t="s">
        <v>619</v>
      </c>
      <c r="S4" s="138">
        <v>5</v>
      </c>
      <c r="T4" s="138" t="s">
        <v>10</v>
      </c>
      <c r="U4" s="161" t="s">
        <v>638</v>
      </c>
      <c r="V4" s="161" t="s">
        <v>639</v>
      </c>
      <c r="W4" s="161" t="s">
        <v>640</v>
      </c>
      <c r="X4" s="161" t="s">
        <v>641</v>
      </c>
      <c r="Y4" s="161" t="s">
        <v>642</v>
      </c>
      <c r="Z4" s="161" t="s">
        <v>643</v>
      </c>
      <c r="AA4" s="161" t="s">
        <v>625</v>
      </c>
      <c r="AB4" s="161" t="s">
        <v>644</v>
      </c>
      <c r="AC4" s="161" t="s">
        <v>645</v>
      </c>
    </row>
    <row r="5" s="151" customFormat="1" ht="94.5">
      <c r="A5" s="160" t="s">
        <v>646</v>
      </c>
      <c r="B5" s="161" t="s">
        <v>647</v>
      </c>
      <c r="C5" s="161" t="s">
        <v>648</v>
      </c>
      <c r="D5" s="161" t="s">
        <v>649</v>
      </c>
      <c r="E5" s="161" t="s">
        <v>650</v>
      </c>
      <c r="F5" s="161" t="s">
        <v>651</v>
      </c>
      <c r="G5" s="162" t="s">
        <v>652</v>
      </c>
      <c r="H5" s="163" t="str">
        <f>H4</f>
        <v>teacher01</v>
      </c>
      <c r="I5" s="164" t="s">
        <v>47</v>
      </c>
      <c r="J5" s="165" t="s">
        <v>486</v>
      </c>
      <c r="K5" s="143" t="s">
        <v>653</v>
      </c>
      <c r="L5" s="161" t="s">
        <v>654</v>
      </c>
      <c r="M5" s="161" t="s">
        <v>379</v>
      </c>
      <c r="N5" s="161" t="s">
        <v>655</v>
      </c>
      <c r="O5" s="161" t="s">
        <v>656</v>
      </c>
      <c r="P5" s="138" t="s">
        <v>9</v>
      </c>
      <c r="Q5" s="138" t="s">
        <v>258</v>
      </c>
      <c r="R5" s="138" t="s">
        <v>619</v>
      </c>
      <c r="S5" s="138">
        <v>5</v>
      </c>
      <c r="T5" s="138" t="s">
        <v>10</v>
      </c>
      <c r="U5" s="161"/>
      <c r="V5" s="161"/>
      <c r="W5" s="161"/>
      <c r="X5" s="161"/>
      <c r="Y5" s="161" t="s">
        <v>623</v>
      </c>
      <c r="Z5" s="161" t="s">
        <v>657</v>
      </c>
      <c r="AA5" s="161" t="s">
        <v>625</v>
      </c>
      <c r="AB5" s="161" t="s">
        <v>658</v>
      </c>
      <c r="AC5" s="161" t="s">
        <v>659</v>
      </c>
    </row>
    <row r="6" s="151" customFormat="1" ht="67.5">
      <c r="A6" s="160" t="s">
        <v>660</v>
      </c>
      <c r="B6" s="161" t="s">
        <v>661</v>
      </c>
      <c r="C6" s="161" t="s">
        <v>662</v>
      </c>
      <c r="D6" s="161" t="s">
        <v>663</v>
      </c>
      <c r="E6" s="161" t="s">
        <v>664</v>
      </c>
      <c r="F6" s="161" t="s">
        <v>665</v>
      </c>
      <c r="G6" s="162" t="s">
        <v>666</v>
      </c>
      <c r="H6" s="163" t="str">
        <f>H5</f>
        <v>teacher01</v>
      </c>
      <c r="I6" s="164" t="s">
        <v>47</v>
      </c>
      <c r="J6" s="165" t="s">
        <v>486</v>
      </c>
      <c r="K6" s="143" t="s">
        <v>614</v>
      </c>
      <c r="L6" s="161" t="s">
        <v>654</v>
      </c>
      <c r="M6" s="161" t="s">
        <v>406</v>
      </c>
      <c r="N6" s="161" t="s">
        <v>667</v>
      </c>
      <c r="O6" s="161"/>
      <c r="P6" s="138" t="s">
        <v>10</v>
      </c>
      <c r="Q6" s="138"/>
      <c r="R6" s="138"/>
      <c r="S6" s="138"/>
      <c r="T6" s="138" t="s">
        <v>10</v>
      </c>
      <c r="U6" s="161"/>
      <c r="V6" s="161" t="s">
        <v>668</v>
      </c>
      <c r="W6" s="161" t="s">
        <v>669</v>
      </c>
      <c r="X6" s="161" t="s">
        <v>670</v>
      </c>
      <c r="Y6" s="161"/>
      <c r="Z6" s="161"/>
      <c r="AA6" s="161"/>
      <c r="AB6" s="161" t="s">
        <v>671</v>
      </c>
      <c r="AC6" s="161" t="s">
        <v>672</v>
      </c>
    </row>
    <row r="7" s="151" customFormat="1" ht="108">
      <c r="A7" s="160" t="s">
        <v>673</v>
      </c>
      <c r="B7" s="161" t="s">
        <v>674</v>
      </c>
      <c r="C7" s="161" t="s">
        <v>675</v>
      </c>
      <c r="D7" s="161" t="s">
        <v>676</v>
      </c>
      <c r="E7" s="161" t="s">
        <v>677</v>
      </c>
      <c r="F7" s="161" t="s">
        <v>678</v>
      </c>
      <c r="G7" s="162" t="s">
        <v>679</v>
      </c>
      <c r="H7" s="163" t="str">
        <f>H6</f>
        <v>teacher01</v>
      </c>
      <c r="I7" s="164" t="s">
        <v>47</v>
      </c>
      <c r="J7" s="165" t="s">
        <v>486</v>
      </c>
      <c r="K7" s="143" t="s">
        <v>653</v>
      </c>
      <c r="L7" s="161" t="s">
        <v>654</v>
      </c>
      <c r="M7" s="161" t="s">
        <v>383</v>
      </c>
      <c r="N7" s="161" t="s">
        <v>680</v>
      </c>
      <c r="O7" s="161"/>
      <c r="P7" s="138" t="s">
        <v>9</v>
      </c>
      <c r="Q7" s="138" t="s">
        <v>258</v>
      </c>
      <c r="R7" s="138" t="s">
        <v>619</v>
      </c>
      <c r="S7" s="138">
        <v>5</v>
      </c>
      <c r="T7" s="138" t="s">
        <v>10</v>
      </c>
      <c r="U7" s="161"/>
      <c r="V7" s="161"/>
      <c r="W7" s="161"/>
      <c r="X7" s="161"/>
      <c r="Y7" s="161" t="s">
        <v>681</v>
      </c>
      <c r="Z7" s="161" t="s">
        <v>682</v>
      </c>
      <c r="AA7" s="161" t="s">
        <v>625</v>
      </c>
      <c r="AB7" s="161" t="s">
        <v>683</v>
      </c>
      <c r="AC7" s="161" t="s">
        <v>684</v>
      </c>
    </row>
    <row r="8" s="151" customFormat="1" ht="67.5">
      <c r="A8" s="160" t="s">
        <v>685</v>
      </c>
      <c r="B8" s="161" t="s">
        <v>686</v>
      </c>
      <c r="C8" s="161" t="s">
        <v>687</v>
      </c>
      <c r="D8" s="161" t="s">
        <v>688</v>
      </c>
      <c r="E8" s="161" t="s">
        <v>689</v>
      </c>
      <c r="F8" s="161" t="s">
        <v>690</v>
      </c>
      <c r="G8" s="162" t="s">
        <v>691</v>
      </c>
      <c r="H8" s="163" t="str">
        <f>H7</f>
        <v>teacher01</v>
      </c>
      <c r="I8" s="164" t="s">
        <v>47</v>
      </c>
      <c r="J8" s="165" t="s">
        <v>486</v>
      </c>
      <c r="K8" s="143" t="s">
        <v>692</v>
      </c>
      <c r="L8" s="161" t="s">
        <v>654</v>
      </c>
      <c r="M8" s="161" t="s">
        <v>275</v>
      </c>
      <c r="N8" s="161" t="s">
        <v>667</v>
      </c>
      <c r="O8" s="161"/>
      <c r="P8" s="138" t="s">
        <v>10</v>
      </c>
      <c r="Q8" s="138"/>
      <c r="R8" s="138"/>
      <c r="S8" s="138"/>
      <c r="T8" s="138"/>
      <c r="U8" s="161"/>
      <c r="V8" s="161" t="s">
        <v>668</v>
      </c>
      <c r="W8" s="161" t="s">
        <v>669</v>
      </c>
      <c r="X8" s="161" t="s">
        <v>693</v>
      </c>
      <c r="Y8" s="161"/>
      <c r="Z8" s="161"/>
      <c r="AA8" s="161"/>
      <c r="AB8" s="161" t="s">
        <v>694</v>
      </c>
      <c r="AC8" s="161" t="s">
        <v>695</v>
      </c>
    </row>
    <row r="9">
      <c r="C9" s="151"/>
      <c r="D9" s="151"/>
      <c r="E9" s="152"/>
      <c r="I9" s="85"/>
      <c r="J9" s="153"/>
      <c r="K9" s="151"/>
      <c r="L9" s="151"/>
      <c r="M9" s="151"/>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showGridLines="0" topLeftCell="C1" zoomScale="100" workbookViewId="0">
      <selection activeCell="A1" activeCellId="0" sqref="A1"/>
    </sheetView>
  </sheetViews>
  <sheetFormatPr defaultRowHeight="14.25"/>
  <cols>
    <col customWidth="1" min="2" max="2" width="25.00390625"/>
    <col customWidth="1" min="3" max="3" width="16.00390625"/>
    <col customWidth="1" min="4" max="4" width="22.28125"/>
    <col customWidth="1" min="6" max="6" width="21.00390625"/>
    <col customWidth="1" min="7" max="8" width="14.140625"/>
    <col customWidth="1" min="9" max="9" width="12.7109375"/>
    <col customWidth="1" min="10" max="10" width="25.57421875"/>
  </cols>
  <sheetData>
    <row r="1">
      <c r="A1" s="5" t="s">
        <v>35</v>
      </c>
      <c r="B1" s="5" t="s">
        <v>36</v>
      </c>
      <c r="C1" s="5" t="s">
        <v>252</v>
      </c>
      <c r="D1" s="5" t="s">
        <v>37</v>
      </c>
      <c r="E1" s="5" t="s">
        <v>253</v>
      </c>
      <c r="F1" s="5" t="s">
        <v>147</v>
      </c>
      <c r="G1" s="5" t="s">
        <v>148</v>
      </c>
      <c r="H1" s="5" t="s">
        <v>440</v>
      </c>
      <c r="I1" s="5" t="s">
        <v>489</v>
      </c>
      <c r="J1" s="5" t="s">
        <v>87</v>
      </c>
    </row>
    <row r="2" ht="24" customHeight="1">
      <c r="A2" s="6" t="s">
        <v>39</v>
      </c>
      <c r="B2" s="7" t="s">
        <v>40</v>
      </c>
      <c r="C2" s="7" t="str">
        <f>PROPER(C1)</f>
        <v>Tagline</v>
      </c>
      <c r="D2" s="7" t="str">
        <f>PROPER(D1)</f>
        <v>Description</v>
      </c>
      <c r="E2" s="7" t="str">
        <f>PROPER(E1)</f>
        <v>Color</v>
      </c>
      <c r="F2" s="7" t="str">
        <f>PROPER(F1)</f>
        <v>Cover</v>
      </c>
      <c r="G2" s="7" t="str">
        <f>PROPER(G1)</f>
        <v>Tags</v>
      </c>
      <c r="H2" s="54" t="str">
        <f>PROPER(H1)</f>
        <v>Creator</v>
      </c>
      <c r="I2" s="54" t="str">
        <f>PROPER(I1)</f>
        <v>Program</v>
      </c>
      <c r="J2" s="166" t="str">
        <f>PROPER(J1)</f>
        <v>Subjects</v>
      </c>
    </row>
    <row r="3" ht="34.5" customHeight="1">
      <c r="A3" s="167" t="s">
        <v>696</v>
      </c>
      <c r="B3" s="168" t="s">
        <v>697</v>
      </c>
      <c r="C3" s="169"/>
      <c r="D3" s="170"/>
      <c r="E3" s="169" t="s">
        <v>698</v>
      </c>
      <c r="F3" s="171" t="s">
        <v>373</v>
      </c>
      <c r="G3" s="172" t="s">
        <v>699</v>
      </c>
      <c r="H3" s="163" t="str">
        <f>users!A4</f>
        <v>teacher01</v>
      </c>
      <c r="I3" s="173" t="str">
        <f>ap_programs!A5</f>
        <v>programB</v>
      </c>
      <c r="J3" s="174" t="s">
        <v>700</v>
      </c>
    </row>
    <row r="4"/>
    <row r="5"/>
    <row r="6"/>
  </sheetData>
  <hyperlinks>
    <hyperlink r:id="rId1" ref="F3"/>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249977111117893"/>
    <outlinePr applyStyles="0" summaryBelow="1" summaryRight="1" showOutlineSymbols="1"/>
    <pageSetUpPr autoPageBreaks="1" fitToPage="0"/>
  </sheetPr>
  <sheetViews>
    <sheetView zoomScale="100" workbookViewId="0">
      <pane xSplit="1" ySplit="2" topLeftCell="B3" activePane="bottomRight" state="frozen"/>
      <selection activeCell="A1" activeCellId="0" sqref="A1"/>
    </sheetView>
  </sheetViews>
  <sheetFormatPr defaultRowHeight="14.25"/>
  <cols>
    <col customWidth="1" min="1" max="1" width="11.8515625"/>
    <col customWidth="1" min="2" max="2" width="15.8515625"/>
    <col customWidth="1" min="3" max="3" width="10.00390625"/>
    <col bestFit="1" min="4" max="4" width="8.50390625"/>
    <col bestFit="1" min="5" max="5" style="175" width="17.3515625"/>
    <col bestFit="1" min="6" max="6" width="11.28125"/>
    <col customWidth="1" min="7" max="7" width="15.57421875"/>
    <col customWidth="1" min="8" max="8" width="69.57421875"/>
    <col bestFit="1" min="9" max="9" style="176" width="13.8515625"/>
    <col customWidth="1" min="10" max="10" width="73.140625"/>
    <col bestFit="1" min="11" max="11" style="176" width="15.2109375"/>
    <col bestFit="1" min="12" max="12" width="9.921875"/>
    <col customWidth="1" min="13" max="13" width="114.28125"/>
    <col customWidth="1" min="14" max="14" style="176" width="23.8515625"/>
    <col bestFit="1" min="15" max="15" width="2.78125"/>
  </cols>
  <sheetData>
    <row r="1" ht="14.25">
      <c r="A1" s="86" t="s">
        <v>35</v>
      </c>
      <c r="B1" s="86" t="s">
        <v>701</v>
      </c>
      <c r="C1" s="86" t="s">
        <v>426</v>
      </c>
      <c r="D1" s="86" t="s">
        <v>702</v>
      </c>
      <c r="E1" s="86" t="s">
        <v>703</v>
      </c>
      <c r="F1" s="86" t="s">
        <v>704</v>
      </c>
      <c r="G1" s="177" t="s">
        <v>148</v>
      </c>
      <c r="H1" s="86" t="s">
        <v>705</v>
      </c>
      <c r="I1" s="86" t="s">
        <v>706</v>
      </c>
      <c r="J1" s="86" t="s">
        <v>707</v>
      </c>
      <c r="K1" s="86" t="s">
        <v>708</v>
      </c>
      <c r="L1" s="86" t="s">
        <v>709</v>
      </c>
      <c r="M1" s="86" t="s">
        <v>710</v>
      </c>
      <c r="N1" s="86" t="s">
        <v>711</v>
      </c>
    </row>
    <row r="2" ht="28.5">
      <c r="A2" s="131" t="s">
        <v>39</v>
      </c>
      <c r="B2" s="54" t="s">
        <v>712</v>
      </c>
      <c r="C2" s="112" t="s">
        <v>430</v>
      </c>
      <c r="D2" s="112" t="s">
        <v>256</v>
      </c>
      <c r="E2" s="8" t="s">
        <v>713</v>
      </c>
      <c r="F2" s="8" t="s">
        <v>714</v>
      </c>
      <c r="G2" s="130" t="s">
        <v>155</v>
      </c>
      <c r="H2" s="178" t="s">
        <v>715</v>
      </c>
      <c r="I2" s="7" t="s">
        <v>716</v>
      </c>
      <c r="J2" s="130" t="s">
        <v>717</v>
      </c>
      <c r="K2" s="7" t="s">
        <v>718</v>
      </c>
      <c r="L2" s="112" t="s">
        <v>709</v>
      </c>
      <c r="M2" s="130" t="s">
        <v>719</v>
      </c>
      <c r="N2" s="7" t="s">
        <v>720</v>
      </c>
    </row>
    <row r="3" ht="114">
      <c r="A3" s="179" t="str">
        <f>_xlfn.CONCAT("q",IF(O3&lt;10,"0",""),O3)</f>
        <v>q01</v>
      </c>
      <c r="B3" s="180" t="str">
        <f>te_qbanks!A3</f>
        <v>qbank01</v>
      </c>
      <c r="C3" s="175" t="s">
        <v>721</v>
      </c>
      <c r="D3" s="175"/>
      <c r="E3" s="175" t="s">
        <v>722</v>
      </c>
      <c r="F3" s="175" t="s">
        <v>723</v>
      </c>
      <c r="G3" s="153" t="s">
        <v>724</v>
      </c>
      <c r="H3" s="181" t="s">
        <v>725</v>
      </c>
      <c r="I3" s="175"/>
      <c r="J3" s="181" t="s">
        <v>726</v>
      </c>
      <c r="K3" s="176"/>
      <c r="L3" s="175">
        <v>1</v>
      </c>
      <c r="M3" s="181" t="s">
        <v>727</v>
      </c>
      <c r="N3" s="175"/>
      <c r="O3" s="182">
        <v>1</v>
      </c>
    </row>
    <row r="4" ht="199.5">
      <c r="A4" s="179" t="str">
        <f>_xlfn.CONCAT("q",IF(O4&lt;10,"0",""),O4)</f>
        <v>q02</v>
      </c>
      <c r="B4" s="163" t="str">
        <f>B3</f>
        <v>qbank01</v>
      </c>
      <c r="C4" s="175" t="s">
        <v>721</v>
      </c>
      <c r="D4" s="175"/>
      <c r="E4" s="175" t="s">
        <v>728</v>
      </c>
      <c r="F4" s="175" t="s">
        <v>723</v>
      </c>
      <c r="G4" s="153" t="s">
        <v>729</v>
      </c>
      <c r="H4" s="181" t="s">
        <v>730</v>
      </c>
      <c r="I4" s="175"/>
      <c r="J4" s="181" t="s">
        <v>731</v>
      </c>
      <c r="K4" s="175"/>
      <c r="L4" s="175">
        <v>4</v>
      </c>
      <c r="M4" s="181" t="s">
        <v>732</v>
      </c>
      <c r="N4" s="175"/>
      <c r="O4" s="182">
        <f>O3+1</f>
        <v>2</v>
      </c>
    </row>
    <row r="5" ht="114">
      <c r="A5" s="179" t="str">
        <f>_xlfn.CONCAT("q",IF(O5&lt;10,"0",""),O5)</f>
        <v>q03</v>
      </c>
      <c r="B5" s="163" t="str">
        <f>B4</f>
        <v>qbank01</v>
      </c>
      <c r="C5" s="175" t="s">
        <v>721</v>
      </c>
      <c r="D5" s="175"/>
      <c r="E5" s="175" t="s">
        <v>728</v>
      </c>
      <c r="F5" s="175" t="s">
        <v>723</v>
      </c>
      <c r="G5" s="153" t="s">
        <v>733</v>
      </c>
      <c r="H5" s="181" t="s">
        <v>734</v>
      </c>
      <c r="I5" s="175"/>
      <c r="J5" s="181" t="s">
        <v>735</v>
      </c>
      <c r="K5" s="175"/>
      <c r="L5" s="175">
        <v>3</v>
      </c>
      <c r="M5" s="181" t="s">
        <v>736</v>
      </c>
      <c r="N5" s="175"/>
      <c r="O5" s="182">
        <f>O4+1</f>
        <v>3</v>
      </c>
    </row>
    <row r="6" ht="156.75">
      <c r="A6" s="179" t="str">
        <f>_xlfn.CONCAT("q",IF(O6&lt;10,"0",""),O6)</f>
        <v>q04</v>
      </c>
      <c r="B6" s="163" t="str">
        <f>B5</f>
        <v>qbank01</v>
      </c>
      <c r="C6" s="175" t="s">
        <v>721</v>
      </c>
      <c r="D6" s="175"/>
      <c r="E6" s="175" t="s">
        <v>728</v>
      </c>
      <c r="F6" s="175" t="s">
        <v>723</v>
      </c>
      <c r="G6" s="153" t="s">
        <v>729</v>
      </c>
      <c r="H6" s="181" t="s">
        <v>737</v>
      </c>
      <c r="I6" s="175"/>
      <c r="J6" s="181" t="s">
        <v>738</v>
      </c>
      <c r="K6" s="175"/>
      <c r="L6" s="175">
        <v>2</v>
      </c>
      <c r="M6" s="181" t="s">
        <v>739</v>
      </c>
      <c r="N6" s="175"/>
      <c r="O6" s="182">
        <f>O5+1</f>
        <v>4</v>
      </c>
    </row>
    <row r="7" ht="71.25">
      <c r="A7" s="179" t="str">
        <f>_xlfn.CONCAT("q",IF(O7&lt;10,"0",""),O7)</f>
        <v>q05</v>
      </c>
      <c r="B7" s="163" t="str">
        <f>B6</f>
        <v>qbank01</v>
      </c>
      <c r="C7" s="175" t="s">
        <v>721</v>
      </c>
      <c r="D7" s="175"/>
      <c r="E7" s="175" t="s">
        <v>728</v>
      </c>
      <c r="F7" s="175" t="s">
        <v>723</v>
      </c>
      <c r="G7" s="153" t="s">
        <v>740</v>
      </c>
      <c r="H7" s="181" t="s">
        <v>741</v>
      </c>
      <c r="I7" s="175"/>
      <c r="J7" s="181" t="s">
        <v>742</v>
      </c>
      <c r="K7" s="175"/>
      <c r="L7" s="175">
        <v>1</v>
      </c>
      <c r="M7" s="181" t="s">
        <v>743</v>
      </c>
      <c r="N7" s="175"/>
      <c r="O7" s="182">
        <f>O6+1</f>
        <v>5</v>
      </c>
    </row>
    <row r="8" ht="242.25">
      <c r="A8" s="179" t="str">
        <f>_xlfn.CONCAT("q",IF(O8&lt;10,"0",""),O8)</f>
        <v>q06</v>
      </c>
      <c r="B8" s="163" t="str">
        <f>B7</f>
        <v>qbank01</v>
      </c>
      <c r="C8" s="175" t="s">
        <v>721</v>
      </c>
      <c r="D8" s="175"/>
      <c r="E8" s="175" t="s">
        <v>728</v>
      </c>
      <c r="F8" s="175" t="s">
        <v>723</v>
      </c>
      <c r="G8" s="153" t="s">
        <v>729</v>
      </c>
      <c r="H8" s="181" t="s">
        <v>744</v>
      </c>
      <c r="I8" s="176"/>
      <c r="J8" s="181" t="s">
        <v>745</v>
      </c>
      <c r="K8" s="175"/>
      <c r="L8" s="175">
        <v>2</v>
      </c>
      <c r="M8" s="181" t="s">
        <v>746</v>
      </c>
      <c r="N8" s="183"/>
      <c r="O8" s="182">
        <f>O7+1</f>
        <v>6</v>
      </c>
    </row>
    <row r="9" ht="242.25">
      <c r="A9" s="179" t="str">
        <f>_xlfn.CONCAT("q",IF(O9&lt;10,"0",""),O9)</f>
        <v>q07</v>
      </c>
      <c r="B9" s="163" t="str">
        <f>B8</f>
        <v>qbank01</v>
      </c>
      <c r="C9" s="175" t="s">
        <v>721</v>
      </c>
      <c r="D9" s="175"/>
      <c r="E9" s="175" t="s">
        <v>728</v>
      </c>
      <c r="F9" s="175" t="s">
        <v>723</v>
      </c>
      <c r="G9" s="153" t="s">
        <v>729</v>
      </c>
      <c r="H9" s="181" t="s">
        <v>747</v>
      </c>
      <c r="I9" s="176"/>
      <c r="J9" s="181" t="s">
        <v>748</v>
      </c>
      <c r="K9" s="175"/>
      <c r="L9" s="175">
        <v>3</v>
      </c>
      <c r="M9" s="181" t="s">
        <v>749</v>
      </c>
      <c r="N9" s="175"/>
      <c r="O9" s="182">
        <f>O8+1</f>
        <v>7</v>
      </c>
    </row>
    <row r="10" ht="356.25">
      <c r="A10" s="179" t="str">
        <f>_xlfn.CONCAT("q",IF(O10&lt;10,"0",""),O10)</f>
        <v>q08</v>
      </c>
      <c r="B10" s="163" t="str">
        <f>B9</f>
        <v>qbank01</v>
      </c>
      <c r="C10" s="175" t="s">
        <v>721</v>
      </c>
      <c r="D10" s="175"/>
      <c r="E10" s="175" t="s">
        <v>722</v>
      </c>
      <c r="F10" s="175" t="s">
        <v>750</v>
      </c>
      <c r="G10" s="153" t="s">
        <v>733</v>
      </c>
      <c r="H10" s="181" t="s">
        <v>751</v>
      </c>
      <c r="I10" s="175"/>
      <c r="J10" s="175"/>
      <c r="K10" s="184" t="s">
        <v>752</v>
      </c>
      <c r="L10" s="175">
        <v>2</v>
      </c>
      <c r="M10" s="181" t="s">
        <v>753</v>
      </c>
      <c r="N10" s="175"/>
      <c r="O10" s="182">
        <f>O9+1</f>
        <v>8</v>
      </c>
    </row>
    <row r="11" ht="185.25">
      <c r="A11" s="179" t="str">
        <f>_xlfn.CONCAT("q",IF(O11&lt;10,"0",""),O11)</f>
        <v>q09</v>
      </c>
      <c r="B11" s="163" t="str">
        <f>B10</f>
        <v>qbank01</v>
      </c>
      <c r="C11" s="175" t="s">
        <v>721</v>
      </c>
      <c r="D11" s="175"/>
      <c r="E11" s="175" t="s">
        <v>722</v>
      </c>
      <c r="F11" s="175" t="s">
        <v>750</v>
      </c>
      <c r="G11" s="153" t="s">
        <v>733</v>
      </c>
      <c r="H11" s="181" t="s">
        <v>754</v>
      </c>
      <c r="I11" s="184" t="s">
        <v>312</v>
      </c>
      <c r="J11" s="181" t="s">
        <v>755</v>
      </c>
      <c r="K11" s="175"/>
      <c r="L11" s="175">
        <v>1</v>
      </c>
      <c r="M11" s="181" t="s">
        <v>756</v>
      </c>
      <c r="N11" s="175"/>
      <c r="O11" s="182">
        <f>O10+1</f>
        <v>9</v>
      </c>
    </row>
    <row r="12" ht="185.25">
      <c r="A12" s="179" t="str">
        <f>_xlfn.CONCAT("q",IF(O12&lt;10,"0",""),O12)</f>
        <v>q10</v>
      </c>
      <c r="B12" s="163" t="str">
        <f>B11</f>
        <v>qbank01</v>
      </c>
      <c r="C12" s="175" t="s">
        <v>721</v>
      </c>
      <c r="D12" s="175"/>
      <c r="E12" s="175" t="s">
        <v>757</v>
      </c>
      <c r="F12" s="175" t="s">
        <v>723</v>
      </c>
      <c r="G12" s="153" t="s">
        <v>729</v>
      </c>
      <c r="H12" s="181" t="s">
        <v>758</v>
      </c>
      <c r="I12" s="175"/>
      <c r="J12" s="151" t="s">
        <v>759</v>
      </c>
      <c r="K12" s="175"/>
      <c r="L12" s="175">
        <v>4</v>
      </c>
      <c r="M12" s="181" t="s">
        <v>760</v>
      </c>
      <c r="N12" s="175"/>
      <c r="O12" s="182">
        <f>O11+1</f>
        <v>10</v>
      </c>
    </row>
    <row r="13" ht="185.25">
      <c r="A13" s="179" t="str">
        <f>_xlfn.CONCAT("q",IF(O13&lt;10,"0",""),O13)</f>
        <v>q11</v>
      </c>
      <c r="B13" s="163" t="str">
        <f>B12</f>
        <v>qbank01</v>
      </c>
      <c r="C13" s="175" t="s">
        <v>721</v>
      </c>
      <c r="D13" s="175"/>
      <c r="E13" s="175" t="s">
        <v>728</v>
      </c>
      <c r="F13" s="175" t="s">
        <v>723</v>
      </c>
      <c r="G13" s="153" t="s">
        <v>729</v>
      </c>
      <c r="H13" s="181" t="s">
        <v>761</v>
      </c>
      <c r="I13" s="175"/>
      <c r="J13" s="181" t="s">
        <v>762</v>
      </c>
      <c r="K13" s="175"/>
      <c r="L13" s="175">
        <v>3</v>
      </c>
      <c r="M13" s="181" t="s">
        <v>763</v>
      </c>
      <c r="N13" s="175"/>
      <c r="O13" s="182">
        <f>O12+1</f>
        <v>11</v>
      </c>
    </row>
    <row r="14" ht="185.25">
      <c r="A14" s="179" t="str">
        <f>_xlfn.CONCAT("q",IF(O14&lt;10,"0",""),O14)</f>
        <v>q12</v>
      </c>
      <c r="B14" s="163" t="str">
        <f>B13</f>
        <v>qbank01</v>
      </c>
      <c r="C14" s="175" t="s">
        <v>721</v>
      </c>
      <c r="D14" s="175"/>
      <c r="E14" s="175" t="s">
        <v>728</v>
      </c>
      <c r="F14" s="175" t="s">
        <v>723</v>
      </c>
      <c r="G14" s="153" t="s">
        <v>729</v>
      </c>
      <c r="H14" s="181" t="s">
        <v>764</v>
      </c>
      <c r="I14" s="175"/>
      <c r="J14" s="181" t="s">
        <v>765</v>
      </c>
      <c r="K14" s="175"/>
      <c r="L14" s="175">
        <v>1</v>
      </c>
      <c r="M14" s="181" t="s">
        <v>766</v>
      </c>
      <c r="N14" s="175"/>
      <c r="O14" s="182">
        <f>O13+1</f>
        <v>12</v>
      </c>
    </row>
    <row r="15" ht="114">
      <c r="A15" s="179" t="str">
        <f>_xlfn.CONCAT("q",IF(O15&lt;10,"0",""),O15)</f>
        <v>q13</v>
      </c>
      <c r="B15" s="163" t="str">
        <f>B14</f>
        <v>qbank01</v>
      </c>
      <c r="C15" s="175" t="s">
        <v>721</v>
      </c>
      <c r="D15" s="18"/>
      <c r="E15" s="175" t="s">
        <v>728</v>
      </c>
      <c r="F15" s="175" t="s">
        <v>750</v>
      </c>
      <c r="G15" s="153" t="s">
        <v>767</v>
      </c>
      <c r="H15" s="181" t="s">
        <v>768</v>
      </c>
      <c r="I15" s="175" t="s">
        <v>338</v>
      </c>
      <c r="J15" s="181" t="s">
        <v>769</v>
      </c>
      <c r="K15" s="176"/>
      <c r="L15" s="175">
        <v>2</v>
      </c>
      <c r="M15" s="181" t="s">
        <v>770</v>
      </c>
      <c r="N15" s="175"/>
      <c r="O15" s="182">
        <f>O14+1</f>
        <v>13</v>
      </c>
    </row>
    <row r="16" ht="114">
      <c r="A16" s="179" t="str">
        <f>_xlfn.CONCAT("q",IF(O16&lt;10,"0",""),O16)</f>
        <v>q14</v>
      </c>
      <c r="B16" s="163" t="str">
        <f>B15</f>
        <v>qbank01</v>
      </c>
      <c r="C16" s="175" t="s">
        <v>721</v>
      </c>
      <c r="D16" s="18"/>
      <c r="E16" s="175" t="s">
        <v>728</v>
      </c>
      <c r="F16" s="175" t="s">
        <v>750</v>
      </c>
      <c r="G16" s="153" t="s">
        <v>767</v>
      </c>
      <c r="H16" s="181" t="s">
        <v>771</v>
      </c>
      <c r="I16" s="175" t="s">
        <v>338</v>
      </c>
      <c r="J16" s="181" t="s">
        <v>772</v>
      </c>
      <c r="K16" s="176"/>
      <c r="L16" s="175">
        <v>1</v>
      </c>
      <c r="M16" s="181" t="s">
        <v>773</v>
      </c>
      <c r="N16" s="183"/>
      <c r="O16" s="182">
        <f>O15+1</f>
        <v>14</v>
      </c>
    </row>
    <row r="17" ht="142.5">
      <c r="A17" s="179" t="str">
        <f>_xlfn.CONCAT("q",IF(O17&lt;10,"0",""),O17)</f>
        <v>q15</v>
      </c>
      <c r="B17" s="163" t="str">
        <f>B16</f>
        <v>qbank01</v>
      </c>
      <c r="C17" s="175" t="s">
        <v>721</v>
      </c>
      <c r="D17" s="18"/>
      <c r="E17" s="175" t="s">
        <v>728</v>
      </c>
      <c r="F17" s="175" t="s">
        <v>723</v>
      </c>
      <c r="G17" s="153" t="s">
        <v>774</v>
      </c>
      <c r="H17" s="181" t="s">
        <v>775</v>
      </c>
      <c r="I17" s="176"/>
      <c r="J17" s="181" t="s">
        <v>776</v>
      </c>
      <c r="K17" s="176"/>
      <c r="L17" s="175">
        <v>2</v>
      </c>
      <c r="M17" s="181" t="s">
        <v>777</v>
      </c>
      <c r="N17" s="183"/>
      <c r="O17" s="182">
        <f>O16+1</f>
        <v>15</v>
      </c>
    </row>
    <row r="18" ht="242.25">
      <c r="A18" s="179" t="str">
        <f>_xlfn.CONCAT("q",IF(O18&lt;10,"0",""),O18)</f>
        <v>q16</v>
      </c>
      <c r="B18" s="163" t="str">
        <f>B17</f>
        <v>qbank01</v>
      </c>
      <c r="C18" s="175" t="s">
        <v>721</v>
      </c>
      <c r="D18" s="18"/>
      <c r="E18" s="175" t="s">
        <v>728</v>
      </c>
      <c r="F18" s="175" t="s">
        <v>723</v>
      </c>
      <c r="G18" s="153" t="s">
        <v>767</v>
      </c>
      <c r="H18" s="181" t="s">
        <v>778</v>
      </c>
      <c r="I18" s="176"/>
      <c r="J18" s="181" t="s">
        <v>779</v>
      </c>
      <c r="K18" s="176"/>
      <c r="L18" s="175">
        <v>1</v>
      </c>
      <c r="M18" s="181" t="s">
        <v>780</v>
      </c>
      <c r="N18" s="183"/>
      <c r="O18" s="182">
        <f>O17+1</f>
        <v>16</v>
      </c>
    </row>
    <row r="19" ht="213.75">
      <c r="A19" s="179" t="str">
        <f>_xlfn.CONCAT("q",IF(O19&lt;10,"0",""),O19)</f>
        <v>q17</v>
      </c>
      <c r="B19" s="163" t="str">
        <f>B18</f>
        <v>qbank01</v>
      </c>
      <c r="C19" s="175" t="s">
        <v>721</v>
      </c>
      <c r="D19" s="18"/>
      <c r="E19" s="175" t="s">
        <v>728</v>
      </c>
      <c r="F19" s="175" t="s">
        <v>723</v>
      </c>
      <c r="G19" s="153" t="s">
        <v>729</v>
      </c>
      <c r="H19" s="181" t="s">
        <v>781</v>
      </c>
      <c r="I19" s="176"/>
      <c r="J19" s="181" t="s">
        <v>782</v>
      </c>
      <c r="K19" s="176"/>
      <c r="L19" s="175">
        <v>3</v>
      </c>
      <c r="M19" s="181" t="s">
        <v>783</v>
      </c>
      <c r="N19" s="183"/>
      <c r="O19" s="182">
        <f>O18+1</f>
        <v>17</v>
      </c>
    </row>
    <row r="20" ht="242.25">
      <c r="A20" s="179" t="str">
        <f>_xlfn.CONCAT("q",IF(O20&lt;10,"0",""),O20)</f>
        <v>q18</v>
      </c>
      <c r="B20" s="163" t="str">
        <f>B19</f>
        <v>qbank01</v>
      </c>
      <c r="C20" s="175" t="s">
        <v>721</v>
      </c>
      <c r="D20" s="18"/>
      <c r="E20" s="175" t="s">
        <v>728</v>
      </c>
      <c r="F20" s="175" t="s">
        <v>723</v>
      </c>
      <c r="G20" s="153" t="s">
        <v>729</v>
      </c>
      <c r="H20" s="181" t="s">
        <v>784</v>
      </c>
      <c r="I20" s="176"/>
      <c r="J20" s="181" t="s">
        <v>785</v>
      </c>
      <c r="K20" s="176"/>
      <c r="L20" s="175">
        <v>4</v>
      </c>
      <c r="M20" s="181" t="s">
        <v>786</v>
      </c>
      <c r="N20" s="183"/>
      <c r="O20" s="182">
        <f>O19+1</f>
        <v>18</v>
      </c>
    </row>
    <row r="21" ht="409.5">
      <c r="A21" s="179" t="str">
        <f>_xlfn.CONCAT("q",IF(O21&lt;10,"0",""),O21)</f>
        <v>q19</v>
      </c>
      <c r="B21" s="163" t="str">
        <f>B20</f>
        <v>qbank01</v>
      </c>
      <c r="C21" s="175" t="s">
        <v>721</v>
      </c>
      <c r="D21" s="18"/>
      <c r="E21" s="175" t="s">
        <v>757</v>
      </c>
      <c r="F21" s="175" t="s">
        <v>723</v>
      </c>
      <c r="G21" s="153" t="s">
        <v>774</v>
      </c>
      <c r="H21" s="181" t="s">
        <v>787</v>
      </c>
      <c r="I21" s="175"/>
      <c r="J21" s="181" t="s">
        <v>788</v>
      </c>
      <c r="K21" s="175"/>
      <c r="L21" s="175">
        <v>4</v>
      </c>
      <c r="M21" s="181" t="s">
        <v>789</v>
      </c>
      <c r="N21" s="175"/>
      <c r="O21" s="182">
        <f>O20+1</f>
        <v>19</v>
      </c>
    </row>
    <row r="22" ht="114">
      <c r="A22" s="179" t="str">
        <f>_xlfn.CONCAT("q",IF(O22&lt;10,"0",""),O22)</f>
        <v>q20</v>
      </c>
      <c r="B22" s="163" t="str">
        <f>B21</f>
        <v>qbank01</v>
      </c>
      <c r="C22" s="175" t="s">
        <v>790</v>
      </c>
      <c r="D22" s="18"/>
      <c r="E22" s="175" t="s">
        <v>722</v>
      </c>
      <c r="F22" s="9"/>
      <c r="G22" s="151" t="s">
        <v>740</v>
      </c>
      <c r="H22" s="181" t="s">
        <v>791</v>
      </c>
      <c r="I22" s="184" t="s">
        <v>315</v>
      </c>
      <c r="J22" s="181" t="s">
        <v>792</v>
      </c>
      <c r="K22" s="176"/>
      <c r="L22" s="185"/>
      <c r="M22" s="186"/>
      <c r="N22" s="9" t="s">
        <v>392</v>
      </c>
      <c r="O22" s="187">
        <f>O21+1</f>
        <v>20</v>
      </c>
    </row>
  </sheetData>
  <hyperlinks>
    <hyperlink r:id="rId1" ref="K10"/>
    <hyperlink r:id="rId2" ref="I11"/>
    <hyperlink r:id="rId3" ref="I15"/>
    <hyperlink r:id="rId3" ref="I16"/>
    <hyperlink r:id="rId4" ref="I22"/>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90" workbookViewId="0">
      <selection activeCell="C5" activeCellId="0" sqref="C5"/>
    </sheetView>
  </sheetViews>
  <sheetFormatPr baseColWidth="10" defaultColWidth="8.83203125" defaultRowHeight="14.25"/>
  <cols>
    <col customWidth="1" min="2" max="2" width="26"/>
    <col customWidth="1" min="3" max="3" width="44.33203125"/>
  </cols>
  <sheetData>
    <row r="1">
      <c r="A1" s="5" t="s">
        <v>35</v>
      </c>
      <c r="B1" s="5" t="s">
        <v>36</v>
      </c>
      <c r="C1" s="5" t="s">
        <v>37</v>
      </c>
      <c r="D1" s="5" t="s">
        <v>38</v>
      </c>
    </row>
    <row r="2" ht="19.5" customHeight="1">
      <c r="A2" s="6" t="s">
        <v>39</v>
      </c>
      <c r="B2" s="7" t="s">
        <v>40</v>
      </c>
      <c r="C2" s="7" t="s">
        <v>41</v>
      </c>
      <c r="D2" s="8" t="s">
        <v>42</v>
      </c>
    </row>
    <row r="3" s="9" customFormat="1" ht="19.5" customHeight="1">
      <c r="A3" s="10" t="s">
        <v>43</v>
      </c>
      <c r="B3" s="11" t="s">
        <v>44</v>
      </c>
      <c r="C3" s="11" t="s">
        <v>45</v>
      </c>
      <c r="D3" s="12" t="s">
        <v>46</v>
      </c>
    </row>
    <row r="4" s="9" customFormat="1" ht="19.5" customHeight="1">
      <c r="A4" s="10" t="s">
        <v>47</v>
      </c>
      <c r="B4" s="12" t="s">
        <v>48</v>
      </c>
      <c r="C4" s="11" t="s">
        <v>49</v>
      </c>
      <c r="D4" s="12" t="s">
        <v>46</v>
      </c>
    </row>
    <row r="5" ht="19.5" customHeight="1">
      <c r="A5" s="13" t="s">
        <v>50</v>
      </c>
      <c r="B5" s="14" t="s">
        <v>51</v>
      </c>
      <c r="C5" s="14" t="s">
        <v>52</v>
      </c>
      <c r="D5" s="15" t="s">
        <v>46</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00" workbookViewId="0">
      <pane xSplit="1" ySplit="6" topLeftCell="B7" activePane="bottomRight" state="frozen"/>
      <selection activeCell="B7" activeCellId="0" sqref="B7"/>
    </sheetView>
  </sheetViews>
  <sheetFormatPr baseColWidth="10" defaultColWidth="8.83203125" defaultRowHeight="14.25"/>
  <cols>
    <col customWidth="1" min="2" max="2" width="11.5"/>
    <col customWidth="1" min="3" max="3" width="34"/>
    <col customWidth="1" min="4" max="4" width="13.33203125"/>
    <col customWidth="1" min="5" max="5" width="7.83203125"/>
    <col customWidth="1" min="6" max="6" width="9.6640625"/>
    <col customWidth="1" min="7" max="7" width="8"/>
    <col customWidth="1" min="8" max="8" width="8.5"/>
    <col customWidth="1" min="10" max="10" width="10.6640625"/>
    <col customWidth="1" min="19" max="19" width="12.1640625"/>
    <col customWidth="1" min="20" max="21" width="14.6640625"/>
    <col customWidth="1" min="22" max="22" width="14.5"/>
    <col customWidth="1" min="27" max="27" width="15"/>
    <col customWidth="1" min="28" max="28" width="17.1640625"/>
    <col customWidth="1" min="30" max="30" width="11.6640625"/>
    <col customWidth="1" min="31" max="31" width="13.83203125"/>
    <col customWidth="1" min="32" max="32" width="14"/>
    <col customWidth="1" min="33" max="33" width="10.140625"/>
    <col customWidth="1" min="34" max="34" width="16.7109375"/>
  </cols>
  <sheetData>
    <row r="1" s="16" customFormat="1" ht="12">
      <c r="A1" s="16" t="s">
        <v>35</v>
      </c>
      <c r="B1" s="16" t="s">
        <v>36</v>
      </c>
      <c r="C1" s="16" t="s">
        <v>37</v>
      </c>
      <c r="D1" s="16" t="s">
        <v>53</v>
      </c>
      <c r="E1" s="16" t="str">
        <f>_xlfn.CONCAT($E$3,".",E5)</f>
        <v>plugins.users.users</v>
      </c>
      <c r="F1" s="16" t="str">
        <f>_xlfn.CONCAT($E$3,".",F5)</f>
        <v>plugins.users.user-data</v>
      </c>
      <c r="G1" s="16" t="str">
        <f>_xlfn.CONCAT($E$3,".",G5)</f>
        <v>plugins.users.centers</v>
      </c>
      <c r="H1" s="16" t="str">
        <f>_xlfn.CONCAT($E$3,".",H5)</f>
        <v>plugins.users.profiles</v>
      </c>
      <c r="I1" s="16" t="str">
        <f>_xlfn.CONCAT($I$3,".",I5)</f>
        <v>plugins.dataset.dataset</v>
      </c>
      <c r="J1" s="16" t="str">
        <f>_xlfn.CONCAT($J$3,".",J5)</f>
        <v>plugins.calendar.calendar</v>
      </c>
      <c r="K1" s="16" t="str">
        <f>_xlfn.CONCAT($K$3,".",K5)</f>
        <v>plugins.academic-portfolio.portfolio</v>
      </c>
      <c r="L1" s="16" t="str">
        <f>_xlfn.CONCAT($K$3,".",L5)</f>
        <v>plugins.academic-portfolio.programs</v>
      </c>
      <c r="M1" s="16" t="str">
        <f>_xlfn.CONCAT($K$3,".",M5)</f>
        <v>plugins.academic-portfolio.profiles</v>
      </c>
      <c r="N1" s="16" t="str">
        <f>_xlfn.CONCAT($K$3,".",N5)</f>
        <v>plugins.academic-portfolio.subjects</v>
      </c>
      <c r="O1" s="16" t="str">
        <f>_xlfn.CONCAT($K$3,".",O5)</f>
        <v>plugins.academic-portfolio.tree</v>
      </c>
      <c r="P1" s="16" t="str">
        <f>_xlfn.CONCAT($P$3,".",P5)</f>
        <v>plugins.families.families</v>
      </c>
      <c r="Q1" s="16" t="str">
        <f>_xlfn.CONCAT($P$3,".",Q5)</f>
        <v>plugins.families.config</v>
      </c>
      <c r="R1" s="16" t="str">
        <f>_xlfn.CONCAT($P$3,".",R5)</f>
        <v>plugins.families.families-basic-info</v>
      </c>
      <c r="S1" s="16" t="str">
        <f>_xlfn.CONCAT($P$3,".",S5)</f>
        <v>plugins.families.families-custom-info</v>
      </c>
      <c r="T1" s="16" t="str">
        <f>_xlfn.CONCAT($P$3,".",T5)</f>
        <v>plugins.families.families-guardians-info</v>
      </c>
      <c r="U1" s="16" t="str">
        <f>_xlfn.CONCAT($P$3,".",U5)</f>
        <v>plugins.families.families-students-info</v>
      </c>
      <c r="V1" s="16" t="str">
        <f>_xlfn.CONCAT($V$3,".",V5)</f>
        <v>plugins.timetable.config</v>
      </c>
      <c r="W1" s="16" t="str">
        <f>_xlfn.CONCAT($V$3,".",W5)</f>
        <v>plugins.timetable.timetable</v>
      </c>
      <c r="X1" s="16" t="str">
        <f>_xlfn.CONCAT($X$3,".",X5)</f>
        <v>plugins.tasks.tasks</v>
      </c>
      <c r="Y1" s="16" t="str">
        <f>_xlfn.CONCAT($X$3,".",Y5)</f>
        <v>plugins.tasks.library</v>
      </c>
      <c r="Z1" s="16" t="str">
        <f>_xlfn.CONCAT($X$3,".",Z5)</f>
        <v>plugins.tasks.profiles</v>
      </c>
      <c r="AA1" s="16" t="str">
        <f>_xlfn.CONCAT($AA$3,".",AA5)</f>
        <v>plugins.curriculum.curriculum</v>
      </c>
      <c r="AB1" s="16" t="str">
        <f>_xlfn.CONCAT($AB$3,".",AB5)</f>
        <v>plugins.leebrary.library</v>
      </c>
      <c r="AC1" s="16" t="str">
        <f>_xlfn.CONCAT($AC$3,".",AC5)</f>
        <v>plugins.grades.rules</v>
      </c>
      <c r="AD1" s="16" t="str">
        <f>_xlfn.CONCAT($AC$3,".",AD5)</f>
        <v>plugins.grades.evaluations</v>
      </c>
      <c r="AE1" s="16" t="str">
        <f>_xlfn.CONCAT($AC$3,".",AE5)</f>
        <v>plugins.grades.promotions</v>
      </c>
      <c r="AF1" s="16" t="str">
        <f>_xlfn.CONCAT($AC$3,".",AF5)</f>
        <v>plugins.grades.dependencies</v>
      </c>
      <c r="AG1" s="16" t="str">
        <f>_xlfn.CONCAT($AG$3,".",AG5)</f>
        <v>plugins.tests.tests</v>
      </c>
      <c r="AH1" s="16" t="str">
        <f>_xlfn.CONCAT($AG$3,".",AH5)</f>
        <v>plugins.tests.questionsBanks</v>
      </c>
      <c r="AI1" s="16" t="str">
        <f>_xlfn.CONCAT($AI$3,".",AI5)</f>
        <v>plugins.assignables.activities</v>
      </c>
      <c r="AJ1" s="16" t="str">
        <f>_xlfn.CONCAT($AI$3,".",AJ5)</f>
        <v>plugins.assignables.ongoing</v>
      </c>
      <c r="AK1" s="16" t="str">
        <f>_xlfn.CONCAT($AI$3,".",AK5)</f>
        <v>plugins.assignables.history</v>
      </c>
    </row>
    <row r="2" s="9" customFormat="1" ht="21.25" customHeight="1">
      <c r="E2" s="17" t="s">
        <v>54</v>
      </c>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row>
    <row r="3">
      <c r="B3" s="18"/>
      <c r="C3" s="18"/>
      <c r="D3" s="18"/>
      <c r="E3" s="19" t="s">
        <v>55</v>
      </c>
      <c r="F3" s="20"/>
      <c r="G3" s="20"/>
      <c r="H3" s="20"/>
      <c r="I3" s="21" t="s">
        <v>56</v>
      </c>
      <c r="J3" s="22" t="s">
        <v>57</v>
      </c>
      <c r="K3" s="23" t="s">
        <v>58</v>
      </c>
      <c r="L3" s="24"/>
      <c r="M3" s="24"/>
      <c r="N3" s="24"/>
      <c r="O3" s="24"/>
      <c r="P3" s="25" t="s">
        <v>59</v>
      </c>
      <c r="Q3" s="26"/>
      <c r="R3" s="26"/>
      <c r="S3" s="26"/>
      <c r="T3" s="26"/>
      <c r="U3" s="27"/>
      <c r="V3" s="19" t="s">
        <v>60</v>
      </c>
      <c r="W3" s="20"/>
      <c r="X3" s="28" t="s">
        <v>61</v>
      </c>
      <c r="Y3" s="29"/>
      <c r="Z3" s="29"/>
      <c r="AA3" s="30" t="s">
        <v>62</v>
      </c>
      <c r="AB3" s="23" t="s">
        <v>63</v>
      </c>
      <c r="AC3" s="25" t="s">
        <v>64</v>
      </c>
      <c r="AD3" s="26"/>
      <c r="AE3" s="26"/>
      <c r="AF3" s="26"/>
      <c r="AG3" s="19" t="s">
        <v>65</v>
      </c>
      <c r="AH3" s="20"/>
      <c r="AI3" s="28" t="s">
        <v>66</v>
      </c>
      <c r="AJ3" s="29"/>
      <c r="AK3" s="29"/>
    </row>
    <row r="4" s="31" customFormat="1" ht="19.75" customHeight="1">
      <c r="E4" s="32" t="s">
        <v>67</v>
      </c>
      <c r="F4" s="33"/>
      <c r="G4" s="33"/>
      <c r="H4" s="33"/>
      <c r="I4" s="34" t="s">
        <v>68</v>
      </c>
      <c r="J4" s="35" t="s">
        <v>69</v>
      </c>
      <c r="K4" s="36" t="s">
        <v>70</v>
      </c>
      <c r="L4" s="37"/>
      <c r="M4" s="37"/>
      <c r="N4" s="37"/>
      <c r="O4" s="37"/>
      <c r="P4" s="38" t="s">
        <v>71</v>
      </c>
      <c r="Q4" s="39"/>
      <c r="R4" s="39"/>
      <c r="S4" s="39"/>
      <c r="T4" s="39"/>
      <c r="U4" s="40"/>
      <c r="V4" s="32" t="s">
        <v>72</v>
      </c>
      <c r="W4" s="33"/>
      <c r="X4" s="34" t="s">
        <v>73</v>
      </c>
      <c r="Y4" s="41"/>
      <c r="Z4" s="41"/>
      <c r="AA4" s="35" t="s">
        <v>74</v>
      </c>
      <c r="AB4" s="36" t="s">
        <v>75</v>
      </c>
      <c r="AC4" s="38" t="s">
        <v>76</v>
      </c>
      <c r="AD4" s="39"/>
      <c r="AE4" s="39"/>
      <c r="AF4" s="39"/>
      <c r="AG4" s="32" t="s">
        <v>77</v>
      </c>
      <c r="AH4" s="33"/>
      <c r="AI4" s="34" t="s">
        <v>78</v>
      </c>
      <c r="AJ4" s="41"/>
      <c r="AK4" s="41"/>
    </row>
    <row r="5">
      <c r="B5" s="18"/>
      <c r="C5" s="18"/>
      <c r="D5" s="18"/>
      <c r="E5" s="42" t="s">
        <v>79</v>
      </c>
      <c r="F5" s="43" t="s">
        <v>80</v>
      </c>
      <c r="G5" s="43" t="s">
        <v>81</v>
      </c>
      <c r="H5" s="44" t="s">
        <v>82</v>
      </c>
      <c r="I5" s="45" t="s">
        <v>83</v>
      </c>
      <c r="J5" s="46" t="s">
        <v>84</v>
      </c>
      <c r="K5" s="47" t="s">
        <v>85</v>
      </c>
      <c r="L5" s="48" t="s">
        <v>86</v>
      </c>
      <c r="M5" s="48" t="s">
        <v>82</v>
      </c>
      <c r="N5" s="48" t="s">
        <v>87</v>
      </c>
      <c r="O5" s="48" t="s">
        <v>88</v>
      </c>
      <c r="P5" s="49" t="s">
        <v>89</v>
      </c>
      <c r="Q5" s="50" t="s">
        <v>90</v>
      </c>
      <c r="R5" s="50" t="s">
        <v>91</v>
      </c>
      <c r="S5" s="50" t="s">
        <v>92</v>
      </c>
      <c r="T5" s="50" t="s">
        <v>93</v>
      </c>
      <c r="U5" s="51" t="s">
        <v>94</v>
      </c>
      <c r="V5" s="42" t="s">
        <v>90</v>
      </c>
      <c r="W5" s="43" t="s">
        <v>95</v>
      </c>
      <c r="X5" s="45" t="s">
        <v>96</v>
      </c>
      <c r="Y5" s="45" t="s">
        <v>97</v>
      </c>
      <c r="Z5" s="45" t="s">
        <v>82</v>
      </c>
      <c r="AA5" s="46" t="s">
        <v>98</v>
      </c>
      <c r="AB5" s="52" t="s">
        <v>97</v>
      </c>
      <c r="AC5" s="49" t="s">
        <v>99</v>
      </c>
      <c r="AD5" s="50" t="s">
        <v>100</v>
      </c>
      <c r="AE5" s="50" t="s">
        <v>101</v>
      </c>
      <c r="AF5" s="50" t="s">
        <v>102</v>
      </c>
      <c r="AG5" s="42" t="s">
        <v>103</v>
      </c>
      <c r="AH5" s="43" t="s">
        <v>104</v>
      </c>
      <c r="AI5" s="45" t="s">
        <v>105</v>
      </c>
      <c r="AJ5" s="45" t="s">
        <v>106</v>
      </c>
      <c r="AK5" s="45" t="s">
        <v>107</v>
      </c>
    </row>
    <row r="6" s="53" customFormat="1" ht="19.5" customHeight="1">
      <c r="A6" s="6" t="s">
        <v>39</v>
      </c>
      <c r="B6" s="7" t="s">
        <v>40</v>
      </c>
      <c r="C6" s="7" t="s">
        <v>41</v>
      </c>
      <c r="D6" s="54" t="s">
        <v>108</v>
      </c>
      <c r="E6" s="55" t="s">
        <v>67</v>
      </c>
      <c r="F6" s="8" t="s">
        <v>109</v>
      </c>
      <c r="G6" s="8" t="s">
        <v>110</v>
      </c>
      <c r="H6" s="56" t="s">
        <v>111</v>
      </c>
      <c r="I6" s="57" t="s">
        <v>68</v>
      </c>
      <c r="J6" s="58" t="s">
        <v>69</v>
      </c>
      <c r="K6" s="59" t="s">
        <v>112</v>
      </c>
      <c r="L6" s="60" t="s">
        <v>113</v>
      </c>
      <c r="M6" s="60" t="s">
        <v>111</v>
      </c>
      <c r="N6" s="60" t="s">
        <v>114</v>
      </c>
      <c r="O6" s="60" t="s">
        <v>115</v>
      </c>
      <c r="P6" s="61" t="s">
        <v>71</v>
      </c>
      <c r="Q6" s="62" t="s">
        <v>116</v>
      </c>
      <c r="R6" s="62" t="s">
        <v>117</v>
      </c>
      <c r="S6" s="62" t="s">
        <v>118</v>
      </c>
      <c r="T6" s="62" t="s">
        <v>119</v>
      </c>
      <c r="U6" s="63" t="s">
        <v>120</v>
      </c>
      <c r="V6" s="55" t="s">
        <v>116</v>
      </c>
      <c r="W6" s="8" t="s">
        <v>121</v>
      </c>
      <c r="X6" s="57" t="s">
        <v>73</v>
      </c>
      <c r="Y6" s="57" t="s">
        <v>75</v>
      </c>
      <c r="Z6" s="57" t="str">
        <f>PROPER(Z5)</f>
        <v>Profiles</v>
      </c>
      <c r="AA6" s="64" t="s">
        <v>116</v>
      </c>
      <c r="AB6" s="65" t="s">
        <v>75</v>
      </c>
      <c r="AC6" s="61" t="s">
        <v>122</v>
      </c>
      <c r="AD6" s="62" t="s">
        <v>123</v>
      </c>
      <c r="AE6" s="62" t="s">
        <v>124</v>
      </c>
      <c r="AF6" s="62" t="s">
        <v>125</v>
      </c>
      <c r="AG6" s="55" t="str">
        <f>PROPER(AG5)</f>
        <v>Tests</v>
      </c>
      <c r="AH6" s="55" t="s">
        <v>126</v>
      </c>
      <c r="AI6" s="57" t="str">
        <f>PROPER(AI5)</f>
        <v>Activities</v>
      </c>
      <c r="AJ6" s="57" t="str">
        <f>PROPER(AJ5)</f>
        <v>Ongoing</v>
      </c>
      <c r="AK6" s="57" t="str">
        <f>PROPER(AK5)</f>
        <v>History</v>
      </c>
    </row>
    <row r="7" s="9" customFormat="1" ht="19.5" customHeight="1">
      <c r="A7" s="10" t="s">
        <v>127</v>
      </c>
      <c r="B7" s="11" t="s">
        <v>128</v>
      </c>
      <c r="C7" s="11" t="s">
        <v>129</v>
      </c>
      <c r="D7" s="66"/>
      <c r="E7" s="67" t="s">
        <v>127</v>
      </c>
      <c r="F7" s="67" t="s">
        <v>127</v>
      </c>
      <c r="G7" s="67" t="s">
        <v>127</v>
      </c>
      <c r="H7" s="67" t="s">
        <v>127</v>
      </c>
      <c r="I7" s="67" t="s">
        <v>127</v>
      </c>
      <c r="J7" s="67" t="s">
        <v>127</v>
      </c>
      <c r="K7" s="67" t="s">
        <v>127</v>
      </c>
      <c r="L7" s="67" t="s">
        <v>127</v>
      </c>
      <c r="M7" s="67" t="s">
        <v>127</v>
      </c>
      <c r="N7" s="67" t="s">
        <v>127</v>
      </c>
      <c r="O7" s="67" t="s">
        <v>127</v>
      </c>
      <c r="P7" s="68" t="s">
        <v>127</v>
      </c>
      <c r="Q7" s="68" t="s">
        <v>127</v>
      </c>
      <c r="R7" s="68" t="s">
        <v>127</v>
      </c>
      <c r="S7" s="68" t="s">
        <v>127</v>
      </c>
      <c r="T7" s="68" t="s">
        <v>127</v>
      </c>
      <c r="U7" s="68" t="s">
        <v>127</v>
      </c>
      <c r="V7" s="68" t="s">
        <v>127</v>
      </c>
      <c r="W7" s="68" t="s">
        <v>127</v>
      </c>
      <c r="X7" s="68" t="s">
        <v>127</v>
      </c>
      <c r="Y7" s="68" t="s">
        <v>127</v>
      </c>
      <c r="Z7" s="68" t="s">
        <v>127</v>
      </c>
      <c r="AA7" s="67" t="s">
        <v>127</v>
      </c>
      <c r="AB7" s="67" t="s">
        <v>127</v>
      </c>
      <c r="AC7" s="68" t="s">
        <v>127</v>
      </c>
      <c r="AD7" s="68" t="s">
        <v>127</v>
      </c>
      <c r="AE7" s="68" t="s">
        <v>127</v>
      </c>
      <c r="AF7" s="68" t="s">
        <v>127</v>
      </c>
      <c r="AG7" s="69" t="s">
        <v>127</v>
      </c>
      <c r="AH7" s="69" t="s">
        <v>127</v>
      </c>
      <c r="AI7" s="67" t="s">
        <v>130</v>
      </c>
      <c r="AJ7" s="67" t="s">
        <v>130</v>
      </c>
      <c r="AK7" s="67" t="s">
        <v>130</v>
      </c>
    </row>
    <row r="8" s="9" customFormat="1" ht="19.5" customHeight="1">
      <c r="A8" s="10" t="s">
        <v>131</v>
      </c>
      <c r="B8" s="12" t="s">
        <v>132</v>
      </c>
      <c r="C8" s="11" t="s">
        <v>133</v>
      </c>
      <c r="D8" s="66"/>
      <c r="E8" s="70" t="s">
        <v>130</v>
      </c>
      <c r="F8" s="67" t="s">
        <v>127</v>
      </c>
      <c r="G8" s="67" t="s">
        <v>130</v>
      </c>
      <c r="H8" s="67"/>
      <c r="I8" s="67" t="s">
        <v>134</v>
      </c>
      <c r="J8" s="67" t="s">
        <v>127</v>
      </c>
      <c r="K8" s="70" t="s">
        <v>130</v>
      </c>
      <c r="L8" s="70" t="s">
        <v>130</v>
      </c>
      <c r="M8" s="67"/>
      <c r="N8" s="70" t="s">
        <v>130</v>
      </c>
      <c r="O8" s="70" t="s">
        <v>130</v>
      </c>
      <c r="P8" s="70" t="s">
        <v>130</v>
      </c>
      <c r="Q8" s="70" t="s">
        <v>130</v>
      </c>
      <c r="R8" s="68"/>
      <c r="S8" s="67"/>
      <c r="T8" s="67"/>
      <c r="U8" s="67"/>
      <c r="V8" s="67" t="s">
        <v>130</v>
      </c>
      <c r="W8" s="67" t="s">
        <v>130</v>
      </c>
      <c r="X8" s="67" t="s">
        <v>127</v>
      </c>
      <c r="Y8" s="67" t="s">
        <v>127</v>
      </c>
      <c r="Z8" s="67"/>
      <c r="AA8" s="67" t="s">
        <v>127</v>
      </c>
      <c r="AB8" s="67" t="s">
        <v>135</v>
      </c>
      <c r="AC8" s="70" t="s">
        <v>130</v>
      </c>
      <c r="AD8" s="70" t="s">
        <v>130</v>
      </c>
      <c r="AE8" s="70" t="s">
        <v>130</v>
      </c>
      <c r="AF8" s="70" t="s">
        <v>130</v>
      </c>
      <c r="AG8" s="70" t="s">
        <v>127</v>
      </c>
      <c r="AH8" s="70" t="s">
        <v>127</v>
      </c>
      <c r="AI8" s="67" t="s">
        <v>130</v>
      </c>
      <c r="AJ8" s="67" t="s">
        <v>130</v>
      </c>
      <c r="AK8" s="67" t="s">
        <v>130</v>
      </c>
    </row>
    <row r="9" s="9" customFormat="1" ht="19.5" customHeight="1">
      <c r="A9" s="10" t="s">
        <v>136</v>
      </c>
      <c r="B9" s="12" t="s">
        <v>137</v>
      </c>
      <c r="C9" s="11" t="s">
        <v>138</v>
      </c>
      <c r="D9" s="66"/>
      <c r="E9" s="70" t="s">
        <v>130</v>
      </c>
      <c r="F9" s="67" t="s">
        <v>127</v>
      </c>
      <c r="G9" s="67" t="s">
        <v>130</v>
      </c>
      <c r="H9" s="67"/>
      <c r="I9" s="67" t="s">
        <v>134</v>
      </c>
      <c r="J9" s="67" t="s">
        <v>127</v>
      </c>
      <c r="K9" s="67"/>
      <c r="L9" s="67"/>
      <c r="M9" s="67"/>
      <c r="N9" s="67"/>
      <c r="O9" s="67"/>
      <c r="P9" s="67" t="s">
        <v>130</v>
      </c>
      <c r="Q9" s="67" t="s">
        <v>130</v>
      </c>
      <c r="R9" s="67" t="s">
        <v>135</v>
      </c>
      <c r="S9" s="67" t="s">
        <v>135</v>
      </c>
      <c r="T9" s="67" t="s">
        <v>135</v>
      </c>
      <c r="U9" s="67" t="s">
        <v>135</v>
      </c>
      <c r="V9" s="67" t="s">
        <v>130</v>
      </c>
      <c r="W9" s="67" t="s">
        <v>130</v>
      </c>
      <c r="X9" s="67"/>
      <c r="Y9" s="67"/>
      <c r="Z9" s="67"/>
      <c r="AA9" s="67" t="s">
        <v>130</v>
      </c>
      <c r="AB9" s="67" t="s">
        <v>135</v>
      </c>
      <c r="AC9" s="67" t="s">
        <v>130</v>
      </c>
      <c r="AD9" s="67" t="s">
        <v>130</v>
      </c>
      <c r="AE9" s="67" t="s">
        <v>130</v>
      </c>
      <c r="AF9" s="67" t="s">
        <v>130</v>
      </c>
      <c r="AG9" s="67" t="s">
        <v>130</v>
      </c>
      <c r="AH9" s="67" t="s">
        <v>130</v>
      </c>
      <c r="AI9" s="67" t="s">
        <v>130</v>
      </c>
      <c r="AJ9" s="67" t="s">
        <v>130</v>
      </c>
      <c r="AK9" s="67" t="s">
        <v>130</v>
      </c>
    </row>
    <row r="10" s="9" customFormat="1" ht="19.5" customHeight="1">
      <c r="A10" s="10" t="s">
        <v>139</v>
      </c>
      <c r="B10" s="12" t="s">
        <v>140</v>
      </c>
      <c r="C10" s="11" t="s">
        <v>141</v>
      </c>
      <c r="D10" s="66" t="str">
        <f>A9</f>
        <v>student</v>
      </c>
      <c r="E10" s="70" t="s">
        <v>130</v>
      </c>
      <c r="F10" s="67" t="s">
        <v>127</v>
      </c>
      <c r="G10" s="67" t="s">
        <v>130</v>
      </c>
      <c r="H10" s="67"/>
      <c r="I10" s="67" t="s">
        <v>134</v>
      </c>
      <c r="J10" s="67" t="s">
        <v>127</v>
      </c>
      <c r="K10" s="67"/>
      <c r="L10" s="67"/>
      <c r="M10" s="67"/>
      <c r="N10" s="67"/>
      <c r="O10" s="67"/>
      <c r="P10" s="67" t="s">
        <v>130</v>
      </c>
      <c r="Q10" s="67" t="s">
        <v>130</v>
      </c>
      <c r="R10" s="67" t="s">
        <v>135</v>
      </c>
      <c r="S10" s="67" t="s">
        <v>135</v>
      </c>
      <c r="T10" s="67" t="s">
        <v>135</v>
      </c>
      <c r="U10" s="67" t="s">
        <v>135</v>
      </c>
      <c r="V10" s="67"/>
      <c r="W10" s="67"/>
      <c r="X10" s="67"/>
      <c r="Y10" s="67"/>
      <c r="Z10" s="67"/>
      <c r="AA10" s="67"/>
      <c r="AB10" s="67" t="s">
        <v>135</v>
      </c>
      <c r="AC10" s="67"/>
      <c r="AD10" s="67"/>
      <c r="AE10" s="67"/>
      <c r="AF10" s="67"/>
      <c r="AG10" s="67"/>
      <c r="AH10" s="67"/>
      <c r="AI10" s="67"/>
      <c r="AJ10" s="67"/>
      <c r="AK10" s="67"/>
    </row>
  </sheetData>
  <mergeCells count="17">
    <mergeCell ref="E2:AK2"/>
    <mergeCell ref="E3:H3"/>
    <mergeCell ref="K3:O3"/>
    <mergeCell ref="P3:U3"/>
    <mergeCell ref="V3:W3"/>
    <mergeCell ref="X3:Z3"/>
    <mergeCell ref="AC3:AF3"/>
    <mergeCell ref="AG3:AH3"/>
    <mergeCell ref="AI3:AK3"/>
    <mergeCell ref="E4:H4"/>
    <mergeCell ref="K4:O4"/>
    <mergeCell ref="P4:U4"/>
    <mergeCell ref="V4:W4"/>
    <mergeCell ref="X4:Z4"/>
    <mergeCell ref="AC4:AF4"/>
    <mergeCell ref="AG4:AH4"/>
    <mergeCell ref="AI4:AK4"/>
  </mergeCell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outlinePr applyStyles="0" summaryBelow="1" summaryRight="1" showOutlineSymbols="1"/>
    <pageSetUpPr autoPageBreaks="1" fitToPage="0"/>
  </sheetPr>
  <sheetViews>
    <sheetView showGridLines="0" zoomScale="180" workbookViewId="0">
      <selection activeCell="E15" activeCellId="0" sqref="E15"/>
    </sheetView>
  </sheetViews>
  <sheetFormatPr baseColWidth="10" defaultColWidth="8.83203125" defaultRowHeight="14.25"/>
  <cols>
    <col customWidth="1" min="1" max="1" width="12.5"/>
    <col customWidth="1" min="2" max="2" width="13.1640625"/>
    <col customWidth="1" min="3" max="3" width="19.83203125"/>
    <col customWidth="1" min="4" max="4" width="11"/>
    <col customWidth="1" min="5" max="5" width="12.5"/>
    <col bestFit="1" customWidth="1" min="6" max="6" width="24.83203125"/>
    <col bestFit="1" min="7" max="7" width="9.1640625"/>
    <col customWidth="1" min="9" max="9" width="22.8515625"/>
    <col customWidth="1" min="10" max="10" width="21.28125"/>
    <col customWidth="1" min="11" max="11" width="69.00390625"/>
    <col customWidth="1" min="12" max="12" width="16.5"/>
  </cols>
  <sheetData>
    <row r="1">
      <c r="A1" s="5" t="s">
        <v>35</v>
      </c>
      <c r="B1" s="5" t="s">
        <v>36</v>
      </c>
      <c r="C1" s="5" t="s">
        <v>142</v>
      </c>
      <c r="D1" s="5" t="s">
        <v>143</v>
      </c>
      <c r="E1" s="5" t="s">
        <v>144</v>
      </c>
      <c r="F1" s="5" t="s">
        <v>145</v>
      </c>
      <c r="G1" s="5" t="s">
        <v>146</v>
      </c>
      <c r="H1" s="5" t="s">
        <v>38</v>
      </c>
      <c r="I1" s="5" t="s">
        <v>147</v>
      </c>
      <c r="J1" s="5" t="s">
        <v>148</v>
      </c>
      <c r="K1" s="5" t="s">
        <v>82</v>
      </c>
    </row>
    <row r="2" ht="19.5" customHeight="1">
      <c r="A2" s="6" t="s">
        <v>39</v>
      </c>
      <c r="B2" s="7" t="s">
        <v>40</v>
      </c>
      <c r="C2" s="7" t="s">
        <v>149</v>
      </c>
      <c r="D2" s="7" t="s">
        <v>150</v>
      </c>
      <c r="E2" s="7" t="s">
        <v>151</v>
      </c>
      <c r="F2" s="7" t="s">
        <v>152</v>
      </c>
      <c r="G2" s="7" t="s">
        <v>153</v>
      </c>
      <c r="H2" s="71" t="s">
        <v>42</v>
      </c>
      <c r="I2" s="71" t="s">
        <v>154</v>
      </c>
      <c r="J2" s="72" t="s">
        <v>155</v>
      </c>
      <c r="K2" s="73" t="s">
        <v>111</v>
      </c>
    </row>
    <row r="3" s="9" customFormat="1" ht="19.5" customHeight="1">
      <c r="A3" s="10" t="s">
        <v>156</v>
      </c>
      <c r="B3" s="12" t="s">
        <v>157</v>
      </c>
      <c r="C3" s="12" t="s">
        <v>128</v>
      </c>
      <c r="D3" s="11" t="s">
        <v>12</v>
      </c>
      <c r="E3" s="74">
        <v>36526</v>
      </c>
      <c r="F3" s="75" t="s">
        <v>158</v>
      </c>
      <c r="G3" s="11" t="s">
        <v>159</v>
      </c>
      <c r="H3" s="70" t="s">
        <v>46</v>
      </c>
      <c r="I3" s="67" t="s">
        <v>160</v>
      </c>
      <c r="J3" s="67" t="s">
        <v>161</v>
      </c>
      <c r="K3" s="76" t="s">
        <v>162</v>
      </c>
    </row>
    <row r="4" s="9" customFormat="1" ht="19.5" customHeight="1">
      <c r="A4" s="10" t="s">
        <v>163</v>
      </c>
      <c r="B4" s="12" t="s">
        <v>164</v>
      </c>
      <c r="C4" s="11" t="s">
        <v>165</v>
      </c>
      <c r="D4" s="11" t="s">
        <v>12</v>
      </c>
      <c r="E4" s="74">
        <v>27670</v>
      </c>
      <c r="F4" s="75" t="s">
        <v>166</v>
      </c>
      <c r="G4" s="11" t="s">
        <v>159</v>
      </c>
      <c r="H4" s="70" t="str">
        <f>H3</f>
        <v>es</v>
      </c>
      <c r="I4" s="77" t="s">
        <v>167</v>
      </c>
      <c r="J4" s="70" t="s">
        <v>168</v>
      </c>
      <c r="K4" s="76" t="s">
        <v>169</v>
      </c>
    </row>
    <row r="5" s="9" customFormat="1" ht="19.5" customHeight="1">
      <c r="A5" s="10" t="s">
        <v>170</v>
      </c>
      <c r="B5" s="11" t="s">
        <v>171</v>
      </c>
      <c r="C5" s="11" t="s">
        <v>165</v>
      </c>
      <c r="D5" s="11" t="s">
        <v>13</v>
      </c>
      <c r="E5" s="74">
        <v>27518</v>
      </c>
      <c r="F5" s="78" t="s">
        <v>172</v>
      </c>
      <c r="G5" s="11" t="s">
        <v>159</v>
      </c>
      <c r="H5" s="70" t="str">
        <f>H4</f>
        <v>es</v>
      </c>
      <c r="I5" s="67" t="s">
        <v>173</v>
      </c>
      <c r="J5" s="70" t="s">
        <v>174</v>
      </c>
      <c r="K5" s="79" t="s">
        <v>175</v>
      </c>
    </row>
    <row r="6" s="9" customFormat="1" ht="19.5" customHeight="1">
      <c r="A6" s="13" t="s">
        <v>176</v>
      </c>
      <c r="B6" s="14" t="s">
        <v>177</v>
      </c>
      <c r="C6" s="14" t="s">
        <v>178</v>
      </c>
      <c r="D6" s="14" t="s">
        <v>13</v>
      </c>
      <c r="E6" s="80">
        <v>34447</v>
      </c>
      <c r="F6" s="81" t="s">
        <v>179</v>
      </c>
      <c r="G6" s="14" t="s">
        <v>159</v>
      </c>
      <c r="H6" s="82" t="str">
        <f>H5</f>
        <v>es</v>
      </c>
      <c r="I6" s="83"/>
      <c r="J6" s="82" t="s">
        <v>174</v>
      </c>
      <c r="K6" s="76" t="s">
        <v>180</v>
      </c>
    </row>
    <row r="7" s="9" customFormat="1" ht="19.5" customHeight="1">
      <c r="A7" s="10" t="s">
        <v>181</v>
      </c>
      <c r="B7" s="11" t="s">
        <v>182</v>
      </c>
      <c r="C7" s="11" t="s">
        <v>183</v>
      </c>
      <c r="D7" s="11" t="s">
        <v>13</v>
      </c>
      <c r="E7" s="74">
        <v>27791</v>
      </c>
      <c r="F7" s="75" t="s">
        <v>184</v>
      </c>
      <c r="G7" s="11" t="s">
        <v>159</v>
      </c>
      <c r="H7" s="70" t="s">
        <v>46</v>
      </c>
      <c r="I7" s="67" t="s">
        <v>185</v>
      </c>
      <c r="J7" s="70" t="s">
        <v>186</v>
      </c>
      <c r="K7" s="79" t="s">
        <v>187</v>
      </c>
    </row>
    <row r="8" s="9" customFormat="1" ht="19.5" customHeight="1">
      <c r="A8" s="10" t="s">
        <v>188</v>
      </c>
      <c r="B8" s="11" t="s">
        <v>189</v>
      </c>
      <c r="C8" s="11" t="s">
        <v>190</v>
      </c>
      <c r="D8" s="11" t="s">
        <v>12</v>
      </c>
      <c r="E8" s="74">
        <v>39571</v>
      </c>
      <c r="F8" s="78" t="s">
        <v>191</v>
      </c>
      <c r="G8" s="11" t="s">
        <v>159</v>
      </c>
      <c r="H8" s="70" t="str">
        <f>H6</f>
        <v>es</v>
      </c>
      <c r="I8" s="67" t="s">
        <v>192</v>
      </c>
      <c r="J8" s="70" t="s">
        <v>193</v>
      </c>
      <c r="K8" s="79" t="s">
        <v>194</v>
      </c>
    </row>
    <row r="9" s="9" customFormat="1" ht="19.5" customHeight="1">
      <c r="A9" s="10" t="s">
        <v>195</v>
      </c>
      <c r="B9" s="11" t="s">
        <v>196</v>
      </c>
      <c r="C9" s="11" t="s">
        <v>197</v>
      </c>
      <c r="D9" s="11" t="s">
        <v>13</v>
      </c>
      <c r="E9" s="74">
        <v>39572</v>
      </c>
      <c r="F9" s="75" t="s">
        <v>198</v>
      </c>
      <c r="G9" s="11" t="s">
        <v>159</v>
      </c>
      <c r="H9" s="70" t="str">
        <f>H8</f>
        <v>es</v>
      </c>
      <c r="I9" s="67" t="s">
        <v>199</v>
      </c>
      <c r="J9" s="67" t="str">
        <f>J8</f>
        <v>Estudiante,Test</v>
      </c>
      <c r="K9" s="79" t="s">
        <v>194</v>
      </c>
    </row>
    <row r="10" s="9" customFormat="1" ht="19.5" customHeight="1">
      <c r="A10" s="10" t="s">
        <v>200</v>
      </c>
      <c r="B10" s="11" t="s">
        <v>201</v>
      </c>
      <c r="C10" s="11" t="s">
        <v>202</v>
      </c>
      <c r="D10" s="11" t="s">
        <v>13</v>
      </c>
      <c r="E10" s="74">
        <v>39573</v>
      </c>
      <c r="F10" s="75" t="s">
        <v>203</v>
      </c>
      <c r="G10" s="11" t="s">
        <v>159</v>
      </c>
      <c r="H10" s="70" t="str">
        <f>H9</f>
        <v>es</v>
      </c>
      <c r="I10" s="67" t="s">
        <v>204</v>
      </c>
      <c r="J10" s="67" t="str">
        <f>J9</f>
        <v>Estudiante,Test</v>
      </c>
      <c r="K10" s="79" t="s">
        <v>194</v>
      </c>
    </row>
    <row r="11" s="9" customFormat="1" ht="19.5" customHeight="1">
      <c r="A11" s="10" t="s">
        <v>205</v>
      </c>
      <c r="B11" s="11" t="s">
        <v>206</v>
      </c>
      <c r="C11" s="11" t="s">
        <v>207</v>
      </c>
      <c r="D11" s="11" t="s">
        <v>12</v>
      </c>
      <c r="E11" s="74">
        <v>39208</v>
      </c>
      <c r="F11" s="75" t="s">
        <v>208</v>
      </c>
      <c r="G11" s="11" t="s">
        <v>159</v>
      </c>
      <c r="H11" s="70" t="str">
        <f>H10</f>
        <v>es</v>
      </c>
      <c r="I11" s="67" t="s">
        <v>209</v>
      </c>
      <c r="J11" s="67" t="str">
        <f>J10</f>
        <v>Estudiante,Test</v>
      </c>
      <c r="K11" s="79" t="s">
        <v>194</v>
      </c>
    </row>
    <row r="12" s="9" customFormat="1" ht="19.5" customHeight="1">
      <c r="A12" s="10" t="s">
        <v>210</v>
      </c>
      <c r="B12" s="11" t="s">
        <v>211</v>
      </c>
      <c r="C12" s="11" t="s">
        <v>212</v>
      </c>
      <c r="D12" s="11" t="s">
        <v>13</v>
      </c>
      <c r="E12" s="74">
        <v>39575</v>
      </c>
      <c r="F12" s="78" t="s">
        <v>213</v>
      </c>
      <c r="G12" s="11" t="s">
        <v>159</v>
      </c>
      <c r="H12" s="70" t="str">
        <f>H11</f>
        <v>es</v>
      </c>
      <c r="I12" s="67" t="s">
        <v>214</v>
      </c>
      <c r="J12" s="67" t="str">
        <f>J11</f>
        <v>Estudiante,Test</v>
      </c>
      <c r="K12" s="79" t="s">
        <v>194</v>
      </c>
    </row>
    <row r="13" ht="19.5" customHeight="1">
      <c r="A13" s="10" t="s">
        <v>215</v>
      </c>
      <c r="B13" s="11" t="s">
        <v>216</v>
      </c>
      <c r="C13" s="11" t="s">
        <v>217</v>
      </c>
      <c r="D13" s="11" t="s">
        <v>13</v>
      </c>
      <c r="E13" s="74">
        <v>39576</v>
      </c>
      <c r="F13" s="78" t="s">
        <v>218</v>
      </c>
      <c r="G13" s="11" t="s">
        <v>159</v>
      </c>
      <c r="H13" s="70" t="str">
        <f>H12</f>
        <v>es</v>
      </c>
      <c r="I13" s="67" t="s">
        <v>219</v>
      </c>
      <c r="J13" s="67" t="str">
        <f>J12</f>
        <v>Estudiante,Test</v>
      </c>
      <c r="K13" s="79" t="s">
        <v>194</v>
      </c>
    </row>
    <row r="14" ht="19.5" customHeight="1">
      <c r="A14" s="10" t="s">
        <v>220</v>
      </c>
      <c r="B14" s="11" t="s">
        <v>221</v>
      </c>
      <c r="C14" s="11" t="s">
        <v>222</v>
      </c>
      <c r="D14" s="11" t="s">
        <v>12</v>
      </c>
      <c r="E14" s="74">
        <v>39577</v>
      </c>
      <c r="F14" s="78" t="s">
        <v>223</v>
      </c>
      <c r="G14" s="11" t="s">
        <v>159</v>
      </c>
      <c r="H14" s="70" t="str">
        <f>H13</f>
        <v>es</v>
      </c>
      <c r="I14" s="67" t="s">
        <v>224</v>
      </c>
      <c r="J14" s="67" t="str">
        <f>J13</f>
        <v>Estudiante,Test</v>
      </c>
      <c r="K14" s="79" t="s">
        <v>194</v>
      </c>
    </row>
    <row r="15" s="18" customFormat="1" ht="19.5" customHeight="1">
      <c r="A15" s="10" t="s">
        <v>225</v>
      </c>
      <c r="B15" s="11" t="s">
        <v>226</v>
      </c>
      <c r="C15" s="11" t="s">
        <v>227</v>
      </c>
      <c r="D15" s="11" t="s">
        <v>13</v>
      </c>
      <c r="E15" s="74">
        <v>39578</v>
      </c>
      <c r="F15" s="78" t="s">
        <v>228</v>
      </c>
      <c r="G15" s="11" t="s">
        <v>159</v>
      </c>
      <c r="H15" s="70" t="str">
        <f>H14</f>
        <v>es</v>
      </c>
      <c r="I15" s="67" t="s">
        <v>229</v>
      </c>
      <c r="J15" s="67" t="str">
        <f>J14</f>
        <v>Estudiante,Test</v>
      </c>
      <c r="K15" s="79" t="s">
        <v>194</v>
      </c>
    </row>
    <row r="16" s="18" customFormat="1" ht="19.5" customHeight="1">
      <c r="A16" s="10" t="s">
        <v>230</v>
      </c>
      <c r="B16" s="11" t="s">
        <v>231</v>
      </c>
      <c r="C16" s="11" t="s">
        <v>232</v>
      </c>
      <c r="D16" s="11" t="s">
        <v>12</v>
      </c>
      <c r="E16" s="74">
        <v>39579</v>
      </c>
      <c r="F16" s="78" t="s">
        <v>233</v>
      </c>
      <c r="G16" s="11" t="s">
        <v>159</v>
      </c>
      <c r="H16" s="70" t="str">
        <f>H15</f>
        <v>es</v>
      </c>
      <c r="I16" s="67" t="s">
        <v>234</v>
      </c>
      <c r="J16" s="67" t="str">
        <f>J15</f>
        <v>Estudiante,Test</v>
      </c>
      <c r="K16" s="79" t="s">
        <v>194</v>
      </c>
    </row>
    <row r="17" s="18" customFormat="1" ht="19.5" customHeight="1">
      <c r="A17" s="10" t="s">
        <v>235</v>
      </c>
      <c r="B17" s="11" t="s">
        <v>236</v>
      </c>
      <c r="C17" s="11" t="s">
        <v>237</v>
      </c>
      <c r="D17" s="11" t="s">
        <v>12</v>
      </c>
      <c r="E17" s="74">
        <v>39580</v>
      </c>
      <c r="F17" s="78" t="s">
        <v>238</v>
      </c>
      <c r="G17" s="11" t="s">
        <v>159</v>
      </c>
      <c r="H17" s="70" t="str">
        <f>H16</f>
        <v>es</v>
      </c>
      <c r="I17" s="67" t="s">
        <v>239</v>
      </c>
      <c r="J17" s="67" t="str">
        <f>J16</f>
        <v>Estudiante,Test</v>
      </c>
      <c r="K17" s="79" t="s">
        <v>194</v>
      </c>
    </row>
    <row r="18" ht="19.5" customHeight="1">
      <c r="A18" s="13" t="s">
        <v>240</v>
      </c>
      <c r="B18" s="14" t="s">
        <v>211</v>
      </c>
      <c r="C18" s="14" t="s">
        <v>241</v>
      </c>
      <c r="D18" s="14" t="s">
        <v>13</v>
      </c>
      <c r="E18" s="80">
        <v>39575</v>
      </c>
      <c r="F18" s="84" t="s">
        <v>242</v>
      </c>
      <c r="G18" s="14" t="s">
        <v>159</v>
      </c>
      <c r="H18" s="82" t="str">
        <f>H17</f>
        <v>es</v>
      </c>
      <c r="I18" s="83"/>
      <c r="J18" s="83" t="str">
        <f>J17</f>
        <v>Estudiante,Test</v>
      </c>
      <c r="K18" s="76" t="s">
        <v>243</v>
      </c>
    </row>
    <row r="19" ht="19.5" customHeight="1">
      <c r="A19" s="13" t="s">
        <v>244</v>
      </c>
      <c r="B19" s="14" t="s">
        <v>216</v>
      </c>
      <c r="C19" s="14" t="s">
        <v>217</v>
      </c>
      <c r="D19" s="14" t="s">
        <v>13</v>
      </c>
      <c r="E19" s="80">
        <v>39576</v>
      </c>
      <c r="F19" s="84" t="s">
        <v>245</v>
      </c>
      <c r="G19" s="14" t="s">
        <v>159</v>
      </c>
      <c r="H19" s="82" t="str">
        <f>H18</f>
        <v>es</v>
      </c>
      <c r="I19" s="83"/>
      <c r="J19" s="83" t="str">
        <f>J18</f>
        <v>Estudiante,Test</v>
      </c>
      <c r="K19" s="76" t="s">
        <v>243</v>
      </c>
    </row>
    <row r="20" ht="19.5" customHeight="1">
      <c r="A20" s="13" t="s">
        <v>246</v>
      </c>
      <c r="B20" s="14" t="s">
        <v>221</v>
      </c>
      <c r="C20" s="14" t="s">
        <v>222</v>
      </c>
      <c r="D20" s="14" t="s">
        <v>12</v>
      </c>
      <c r="E20" s="80">
        <v>39577</v>
      </c>
      <c r="F20" s="84" t="s">
        <v>247</v>
      </c>
      <c r="G20" s="14" t="s">
        <v>159</v>
      </c>
      <c r="H20" s="82" t="str">
        <f>H19</f>
        <v>es</v>
      </c>
      <c r="I20" s="83"/>
      <c r="J20" s="83" t="str">
        <f>J19</f>
        <v>Estudiante,Test</v>
      </c>
      <c r="K20" s="76" t="s">
        <v>243</v>
      </c>
    </row>
    <row r="21" ht="14.25"/>
  </sheetData>
  <hyperlinks>
    <hyperlink r:id="rId1" ref="F3"/>
    <hyperlink r:id="rId2" ref="F4"/>
    <hyperlink r:id="rId3" ref="I4"/>
    <hyperlink r:id="rId4" ref="F5"/>
    <hyperlink r:id="rId5" ref="K5"/>
    <hyperlink r:id="rId2" ref="F6"/>
    <hyperlink r:id="rId6" ref="F7"/>
    <hyperlink r:id="rId7" ref="K7"/>
    <hyperlink r:id="rId8" ref="F8"/>
    <hyperlink r:id="rId9" ref="K8"/>
    <hyperlink r:id="rId9" ref="K9"/>
    <hyperlink r:id="rId10" ref="F10"/>
    <hyperlink r:id="rId9" ref="K10"/>
    <hyperlink r:id="rId9" ref="K11"/>
    <hyperlink r:id="rId11" ref="F12"/>
    <hyperlink r:id="rId9" ref="K12"/>
    <hyperlink r:id="rId12" ref="F13"/>
    <hyperlink r:id="rId9" ref="K13"/>
    <hyperlink r:id="rId13" ref="F14"/>
    <hyperlink r:id="rId9" ref="K14"/>
    <hyperlink r:id="rId14" ref="F15"/>
    <hyperlink r:id="rId9" ref="K15"/>
    <hyperlink r:id="rId15" ref="F16"/>
    <hyperlink r:id="rId9" ref="K16"/>
    <hyperlink r:id="rId16" ref="F17"/>
    <hyperlink r:id="rId9" ref="K17"/>
    <hyperlink r:id="rId11" ref="F18"/>
    <hyperlink r:id="rId12" ref="F19"/>
    <hyperlink r:id="rId13" ref="F20"/>
  </hyperlinks>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6" disablePrompts="0">
        <x14:dataValidation xr:uid="{00D00035-001A-4EC3-A4FB-00B800E6006B}" type="list" allowBlank="1" errorStyle="stop" imeMode="noControl" operator="between" showDropDown="0" showErrorMessage="1" showInputMessage="1">
          <x14:formula1>
            <xm:f>GENRE_ANSWER</xm:f>
          </x14:formula1>
          <xm:sqref>D3:D4 D18</xm:sqref>
        </x14:dataValidation>
        <x14:dataValidation xr:uid="{003F00CE-005A-4ABD-A888-000D0064006E}" type="list" allowBlank="1" errorStyle="stop" imeMode="noControl" operator="between" showDropDown="0" showErrorMessage="1" showInputMessage="1">
          <x14:formula1>
            <xm:f>GENRE_ANSWER</xm:f>
          </x14:formula1>
          <xm:sqref>D18:D20</xm:sqref>
        </x14:dataValidation>
        <x14:dataValidation xr:uid="{00CD0075-001F-4357-9FEA-0041004C00D4}" type="list" allowBlank="1" errorStyle="stop" imeMode="noControl" operator="between" showDropDown="0" showErrorMessage="1" showInputMessage="1">
          <x14:formula1>
            <xm:f>GENRE_ANSWER</xm:f>
          </x14:formula1>
          <xm:sqref>D5</xm:sqref>
        </x14:dataValidation>
        <x14:dataValidation xr:uid="{005B00E1-0020-4F5C-A0F9-004B00E600B6}" type="list" allowBlank="1" errorStyle="stop" imeMode="noControl" operator="between" showDropDown="0" showErrorMessage="1" showInputMessage="1">
          <x14:formula1>
            <xm:f>GENRE_ANSWER</xm:f>
          </x14:formula1>
          <xm:sqref>D6</xm:sqref>
        </x14:dataValidation>
        <x14:dataValidation xr:uid="{005000F8-0029-42AB-9B2D-00580064004A}" type="list" allowBlank="1" errorStyle="stop" imeMode="noControl" operator="between" showDropDown="0" showErrorMessage="1" showInputMessage="1">
          <x14:formula1>
            <xm:f>GENRE_ANSWER</xm:f>
          </x14:formula1>
          <xm:sqref>D8:D17</xm:sqref>
        </x14:dataValidation>
        <x14:dataValidation xr:uid="{0012009F-00E9-44CD-B76E-00E1004A0069}" type="list" allowBlank="1" errorStyle="stop" imeMode="noControl" operator="between" showDropDown="0" showErrorMessage="1" showInputMessage="1">
          <x14:formula1>
            <xm:f>GENRE_ANSWER</xm:f>
          </x14:formula1>
          <xm:sqref>D7</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4" tint="0"/>
    <outlinePr applyStyles="0" summaryBelow="1" summaryRight="1" showOutlineSymbols="1"/>
    <pageSetUpPr autoPageBreaks="1" fitToPage="0"/>
  </sheetPr>
  <sheetViews>
    <sheetView showGridLines="0" zoomScale="100" workbookViewId="0">
      <pane xSplit="1" ySplit="2" topLeftCell="B3" activePane="bottomRight" state="frozen"/>
      <selection activeCell="A1" activeCellId="0" sqref="A1"/>
    </sheetView>
  </sheetViews>
  <sheetFormatPr defaultRowHeight="15"/>
  <cols>
    <col min="2" max="2" style="85" width="9.140625"/>
    <col customWidth="1" min="3" max="3" style="85" width="16.421875"/>
    <col customWidth="1" min="4" max="4" width="34.7109375"/>
    <col customWidth="1" min="8" max="8" width="34.8515625"/>
    <col bestFit="1" min="11" max="11" width="31.1015625"/>
    <col customWidth="1" min="12" max="12" width="37.7109375"/>
  </cols>
  <sheetData>
    <row r="1" s="9" customFormat="1">
      <c r="A1" s="5" t="s">
        <v>35</v>
      </c>
      <c r="B1" s="86" t="s">
        <v>248</v>
      </c>
      <c r="C1" s="86" t="s">
        <v>249</v>
      </c>
      <c r="D1" s="5" t="s">
        <v>36</v>
      </c>
      <c r="E1" s="5" t="s">
        <v>250</v>
      </c>
      <c r="F1" s="5" t="s">
        <v>251</v>
      </c>
      <c r="G1" s="5" t="s">
        <v>252</v>
      </c>
      <c r="H1" s="5" t="s">
        <v>37</v>
      </c>
      <c r="I1" s="5" t="s">
        <v>253</v>
      </c>
      <c r="J1" s="5" t="s">
        <v>147</v>
      </c>
      <c r="K1" s="5" t="s">
        <v>148</v>
      </c>
      <c r="L1" s="5" t="s">
        <v>254</v>
      </c>
    </row>
    <row r="2" s="9" customFormat="1" ht="19.5" customHeight="1">
      <c r="A2" s="6" t="s">
        <v>39</v>
      </c>
      <c r="B2" s="8" t="s">
        <v>255</v>
      </c>
      <c r="C2" s="8" t="s">
        <v>256</v>
      </c>
      <c r="D2" s="7" t="s">
        <v>40</v>
      </c>
      <c r="E2" s="7" t="s">
        <v>257</v>
      </c>
      <c r="F2" s="7" t="s">
        <v>258</v>
      </c>
      <c r="G2" s="7" t="s">
        <v>259</v>
      </c>
      <c r="H2" s="7" t="s">
        <v>41</v>
      </c>
      <c r="I2" s="7" t="s">
        <v>260</v>
      </c>
      <c r="J2" s="7" t="s">
        <v>261</v>
      </c>
      <c r="K2" s="7" t="s">
        <v>155</v>
      </c>
      <c r="L2" s="73" t="s">
        <v>262</v>
      </c>
    </row>
    <row r="3" s="9" customFormat="1" ht="19.5" customHeight="1">
      <c r="A3" s="87" t="s">
        <v>263</v>
      </c>
      <c r="B3" s="88"/>
      <c r="C3" s="88" t="s">
        <v>264</v>
      </c>
      <c r="D3" s="89" t="s">
        <v>265</v>
      </c>
      <c r="E3" s="90"/>
      <c r="F3" s="90" t="s">
        <v>266</v>
      </c>
      <c r="G3" s="89"/>
      <c r="H3" s="89"/>
      <c r="I3" s="89" t="s">
        <v>267</v>
      </c>
      <c r="J3" s="89"/>
      <c r="K3" s="89" t="s">
        <v>268</v>
      </c>
      <c r="L3" s="91" t="s">
        <v>269</v>
      </c>
    </row>
    <row r="4" s="9" customFormat="1" ht="19.5" customHeight="1">
      <c r="A4" s="87" t="s">
        <v>270</v>
      </c>
      <c r="B4" s="88" t="s">
        <v>9</v>
      </c>
      <c r="C4" s="88" t="s">
        <v>264</v>
      </c>
      <c r="D4" s="89" t="s">
        <v>271</v>
      </c>
      <c r="E4" s="90"/>
      <c r="F4" s="90" t="s">
        <v>272</v>
      </c>
      <c r="G4" s="89"/>
      <c r="H4" s="89"/>
      <c r="I4" s="89" t="s">
        <v>267</v>
      </c>
      <c r="J4" s="89"/>
      <c r="K4" s="89" t="s">
        <v>273</v>
      </c>
      <c r="L4" s="91" t="s">
        <v>274</v>
      </c>
    </row>
    <row r="5" s="9" customFormat="1" ht="19.5" customHeight="1">
      <c r="A5" s="87" t="s">
        <v>275</v>
      </c>
      <c r="B5" s="88" t="s">
        <v>9</v>
      </c>
      <c r="C5" s="88" t="s">
        <v>264</v>
      </c>
      <c r="D5" s="89" t="s">
        <v>276</v>
      </c>
      <c r="E5" s="90"/>
      <c r="F5" s="90" t="s">
        <v>277</v>
      </c>
      <c r="G5" s="89"/>
      <c r="H5" s="89"/>
      <c r="I5" s="89" t="s">
        <v>278</v>
      </c>
      <c r="J5" s="89"/>
      <c r="K5" s="89" t="s">
        <v>279</v>
      </c>
      <c r="L5" s="91" t="s">
        <v>274</v>
      </c>
    </row>
    <row r="6" s="9" customFormat="1" ht="19.5" customHeight="1">
      <c r="A6" s="87" t="s">
        <v>280</v>
      </c>
      <c r="B6" s="88" t="s">
        <v>9</v>
      </c>
      <c r="C6" s="88" t="s">
        <v>264</v>
      </c>
      <c r="D6" s="89" t="s">
        <v>281</v>
      </c>
      <c r="E6" s="90"/>
      <c r="F6" s="90" t="s">
        <v>282</v>
      </c>
      <c r="G6" s="89"/>
      <c r="H6" s="89" t="s">
        <v>283</v>
      </c>
      <c r="I6" s="89" t="s">
        <v>284</v>
      </c>
      <c r="J6" s="89"/>
      <c r="K6" s="89" t="s">
        <v>285</v>
      </c>
      <c r="L6" s="91" t="s">
        <v>269</v>
      </c>
    </row>
    <row r="7" s="9" customFormat="1" ht="19.5" customHeight="1">
      <c r="A7" s="87" t="s">
        <v>286</v>
      </c>
      <c r="B7" s="88" t="s">
        <v>9</v>
      </c>
      <c r="C7" s="88" t="s">
        <v>287</v>
      </c>
      <c r="D7" s="89" t="s">
        <v>288</v>
      </c>
      <c r="E7" s="90" t="s">
        <v>289</v>
      </c>
      <c r="F7" s="89"/>
      <c r="G7" s="89"/>
      <c r="H7" s="89"/>
      <c r="I7" s="89" t="s">
        <v>290</v>
      </c>
      <c r="J7" s="89"/>
      <c r="K7" s="89" t="s">
        <v>291</v>
      </c>
      <c r="L7" s="91" t="s">
        <v>269</v>
      </c>
    </row>
    <row r="8" s="9" customFormat="1" ht="19.5" customHeight="1">
      <c r="A8" s="87" t="s">
        <v>292</v>
      </c>
      <c r="B8" s="88" t="s">
        <v>9</v>
      </c>
      <c r="C8" s="88" t="s">
        <v>264</v>
      </c>
      <c r="D8" s="89" t="s">
        <v>293</v>
      </c>
      <c r="E8" s="90"/>
      <c r="F8" s="90" t="s">
        <v>294</v>
      </c>
      <c r="G8" s="89"/>
      <c r="H8" s="89" t="s">
        <v>295</v>
      </c>
      <c r="I8" s="89" t="s">
        <v>284</v>
      </c>
      <c r="J8" s="89"/>
      <c r="K8" s="89" t="s">
        <v>285</v>
      </c>
      <c r="L8" s="91" t="s">
        <v>269</v>
      </c>
    </row>
    <row r="9" s="9" customFormat="1" ht="19.5" customHeight="1">
      <c r="A9" s="87" t="s">
        <v>296</v>
      </c>
      <c r="B9" s="88"/>
      <c r="C9" s="88" t="s">
        <v>287</v>
      </c>
      <c r="D9" s="89" t="s">
        <v>297</v>
      </c>
      <c r="E9" s="90" t="s">
        <v>298</v>
      </c>
      <c r="F9" s="89"/>
      <c r="G9" s="89"/>
      <c r="H9" s="89"/>
      <c r="I9" s="89" t="s">
        <v>290</v>
      </c>
      <c r="J9" s="89"/>
      <c r="K9" s="89" t="s">
        <v>291</v>
      </c>
      <c r="L9" s="91" t="s">
        <v>269</v>
      </c>
    </row>
    <row r="10" s="9" customFormat="1" ht="19.5" customHeight="1">
      <c r="A10" s="87" t="s">
        <v>299</v>
      </c>
      <c r="B10" s="88"/>
      <c r="C10" s="88" t="s">
        <v>287</v>
      </c>
      <c r="D10" s="89" t="s">
        <v>300</v>
      </c>
      <c r="E10" s="90" t="s">
        <v>301</v>
      </c>
      <c r="F10" s="89"/>
      <c r="G10" s="89"/>
      <c r="H10" s="89"/>
      <c r="I10" s="89" t="s">
        <v>290</v>
      </c>
      <c r="J10" s="89"/>
      <c r="K10" s="89" t="s">
        <v>302</v>
      </c>
      <c r="L10" s="91" t="s">
        <v>269</v>
      </c>
    </row>
    <row r="11" s="9" customFormat="1" ht="19.5" customHeight="1">
      <c r="A11" s="87" t="s">
        <v>303</v>
      </c>
      <c r="B11" s="88"/>
      <c r="C11" s="88" t="s">
        <v>287</v>
      </c>
      <c r="D11" s="89" t="s">
        <v>304</v>
      </c>
      <c r="E11" s="90" t="s">
        <v>305</v>
      </c>
      <c r="F11" s="89"/>
      <c r="G11" s="89"/>
      <c r="H11" s="89"/>
      <c r="I11" s="89" t="s">
        <v>290</v>
      </c>
      <c r="J11" s="89"/>
      <c r="K11" s="89" t="s">
        <v>291</v>
      </c>
      <c r="L11" s="91" t="s">
        <v>269</v>
      </c>
    </row>
    <row r="12" s="9" customFormat="1" ht="19.5" customHeight="1">
      <c r="A12" s="87" t="s">
        <v>306</v>
      </c>
      <c r="B12" s="88"/>
      <c r="C12" s="88" t="s">
        <v>287</v>
      </c>
      <c r="D12" s="89" t="s">
        <v>307</v>
      </c>
      <c r="E12" s="90" t="s">
        <v>308</v>
      </c>
      <c r="F12" s="89"/>
      <c r="G12" s="89"/>
      <c r="H12" s="89"/>
      <c r="I12" s="89" t="s">
        <v>290</v>
      </c>
      <c r="J12" s="89"/>
      <c r="K12" s="89" t="s">
        <v>309</v>
      </c>
      <c r="L12" s="91" t="s">
        <v>274</v>
      </c>
    </row>
    <row r="13" s="9" customFormat="1" ht="19.5" customHeight="1">
      <c r="A13" s="87" t="s">
        <v>310</v>
      </c>
      <c r="B13" s="88"/>
      <c r="C13" s="88" t="s">
        <v>264</v>
      </c>
      <c r="D13" s="89" t="s">
        <v>311</v>
      </c>
      <c r="E13" s="90"/>
      <c r="F13" s="90" t="s">
        <v>312</v>
      </c>
      <c r="G13" s="89"/>
      <c r="H13" s="89"/>
      <c r="I13" s="89" t="s">
        <v>267</v>
      </c>
      <c r="J13" s="89"/>
      <c r="K13" s="89" t="s">
        <v>273</v>
      </c>
      <c r="L13" s="91" t="s">
        <v>274</v>
      </c>
    </row>
    <row r="14" s="9" customFormat="1" ht="19.5" customHeight="1">
      <c r="A14" s="87" t="s">
        <v>313</v>
      </c>
      <c r="B14" s="88"/>
      <c r="C14" s="88" t="s">
        <v>264</v>
      </c>
      <c r="D14" s="89" t="s">
        <v>314</v>
      </c>
      <c r="E14" s="90"/>
      <c r="F14" s="90" t="s">
        <v>315</v>
      </c>
      <c r="G14" s="89"/>
      <c r="H14" s="89"/>
      <c r="I14" s="89" t="s">
        <v>267</v>
      </c>
      <c r="J14" s="89"/>
      <c r="K14" s="89" t="s">
        <v>316</v>
      </c>
      <c r="L14" s="91" t="s">
        <v>274</v>
      </c>
    </row>
    <row r="15" s="9" customFormat="1" ht="19.5" customHeight="1">
      <c r="A15" s="87" t="s">
        <v>317</v>
      </c>
      <c r="B15" s="88"/>
      <c r="C15" s="88" t="s">
        <v>264</v>
      </c>
      <c r="D15" s="89" t="s">
        <v>318</v>
      </c>
      <c r="E15" s="90"/>
      <c r="F15" s="90" t="s">
        <v>319</v>
      </c>
      <c r="G15" s="89"/>
      <c r="H15" s="89"/>
      <c r="I15" s="89" t="s">
        <v>267</v>
      </c>
      <c r="J15" s="89"/>
      <c r="K15" s="89" t="s">
        <v>320</v>
      </c>
      <c r="L15" s="91" t="s">
        <v>274</v>
      </c>
    </row>
    <row r="16" s="9" customFormat="1" ht="19.5" customHeight="1">
      <c r="A16" s="87" t="s">
        <v>321</v>
      </c>
      <c r="B16" s="88"/>
      <c r="C16" s="88" t="s">
        <v>264</v>
      </c>
      <c r="D16" s="89" t="s">
        <v>322</v>
      </c>
      <c r="E16" s="90"/>
      <c r="F16" s="90" t="s">
        <v>323</v>
      </c>
      <c r="G16" s="89"/>
      <c r="H16" s="89" t="s">
        <v>324</v>
      </c>
      <c r="I16" s="89" t="s">
        <v>325</v>
      </c>
      <c r="J16" s="89"/>
      <c r="K16" s="89" t="s">
        <v>326</v>
      </c>
      <c r="L16" s="91" t="s">
        <v>274</v>
      </c>
    </row>
    <row r="17" s="9" customFormat="1" ht="19.5" customHeight="1">
      <c r="A17" s="87" t="s">
        <v>327</v>
      </c>
      <c r="B17" s="88"/>
      <c r="C17" s="88" t="s">
        <v>264</v>
      </c>
      <c r="D17" s="89" t="s">
        <v>328</v>
      </c>
      <c r="E17" s="90"/>
      <c r="F17" s="90" t="s">
        <v>329</v>
      </c>
      <c r="G17" s="89"/>
      <c r="H17" s="89"/>
      <c r="I17" s="89" t="s">
        <v>267</v>
      </c>
      <c r="J17" s="89"/>
      <c r="K17" s="89" t="s">
        <v>268</v>
      </c>
      <c r="L17" s="91" t="s">
        <v>274</v>
      </c>
    </row>
    <row r="18" s="9" customFormat="1" ht="19.5" customHeight="1">
      <c r="A18" s="87" t="s">
        <v>330</v>
      </c>
      <c r="B18" s="88"/>
      <c r="C18" s="88" t="s">
        <v>264</v>
      </c>
      <c r="D18" s="89" t="s">
        <v>331</v>
      </c>
      <c r="E18" s="90"/>
      <c r="F18" s="90" t="s">
        <v>332</v>
      </c>
      <c r="G18" s="89"/>
      <c r="H18" s="89"/>
      <c r="I18" s="89" t="s">
        <v>267</v>
      </c>
      <c r="J18" s="89"/>
      <c r="K18" s="89" t="s">
        <v>268</v>
      </c>
      <c r="L18" s="91" t="s">
        <v>274</v>
      </c>
    </row>
    <row r="19" s="9" customFormat="1" ht="19.5" customHeight="1">
      <c r="A19" s="87" t="s">
        <v>333</v>
      </c>
      <c r="B19" s="88"/>
      <c r="C19" s="88" t="s">
        <v>264</v>
      </c>
      <c r="D19" s="89" t="s">
        <v>334</v>
      </c>
      <c r="E19" s="90"/>
      <c r="F19" s="90" t="s">
        <v>335</v>
      </c>
      <c r="G19" s="89"/>
      <c r="H19" s="89"/>
      <c r="I19" s="89" t="s">
        <v>267</v>
      </c>
      <c r="J19" s="89"/>
      <c r="K19" s="89" t="s">
        <v>268</v>
      </c>
      <c r="L19" s="91" t="s">
        <v>269</v>
      </c>
    </row>
    <row r="20" s="9" customFormat="1" ht="19.5" customHeight="1">
      <c r="A20" s="87" t="s">
        <v>336</v>
      </c>
      <c r="B20" s="88"/>
      <c r="C20" s="88" t="s">
        <v>264</v>
      </c>
      <c r="D20" s="89" t="s">
        <v>337</v>
      </c>
      <c r="E20" s="90"/>
      <c r="F20" s="90" t="s">
        <v>338</v>
      </c>
      <c r="G20" s="89"/>
      <c r="H20" s="89"/>
      <c r="I20" s="89" t="s">
        <v>267</v>
      </c>
      <c r="J20" s="89"/>
      <c r="K20" s="89" t="s">
        <v>268</v>
      </c>
      <c r="L20" s="91" t="s">
        <v>269</v>
      </c>
    </row>
    <row r="21" s="9" customFormat="1" ht="19.5" customHeight="1">
      <c r="A21" s="87" t="s">
        <v>339</v>
      </c>
      <c r="B21" s="88"/>
      <c r="C21" s="88" t="s">
        <v>264</v>
      </c>
      <c r="D21" s="89" t="s">
        <v>340</v>
      </c>
      <c r="E21" s="90"/>
      <c r="F21" s="90" t="s">
        <v>341</v>
      </c>
      <c r="G21" s="89"/>
      <c r="H21" s="89"/>
      <c r="I21" s="89" t="s">
        <v>267</v>
      </c>
      <c r="J21" s="89"/>
      <c r="K21" s="89"/>
      <c r="L21" s="91" t="s">
        <v>274</v>
      </c>
    </row>
    <row r="22" s="9" customFormat="1" ht="19.5" customHeight="1">
      <c r="A22" s="87" t="s">
        <v>342</v>
      </c>
      <c r="B22" s="88"/>
      <c r="C22" s="88" t="s">
        <v>264</v>
      </c>
      <c r="D22" s="89" t="s">
        <v>343</v>
      </c>
      <c r="E22" s="90"/>
      <c r="F22" s="90" t="s">
        <v>344</v>
      </c>
      <c r="G22" s="89"/>
      <c r="H22" s="89" t="s">
        <v>345</v>
      </c>
      <c r="I22" s="89" t="s">
        <v>278</v>
      </c>
      <c r="J22" s="90" t="s">
        <v>346</v>
      </c>
      <c r="K22" s="89" t="s">
        <v>347</v>
      </c>
      <c r="L22" s="91" t="s">
        <v>269</v>
      </c>
    </row>
    <row r="23" s="9" customFormat="1" ht="19.5" customHeight="1">
      <c r="A23" s="87" t="s">
        <v>348</v>
      </c>
      <c r="B23" s="88"/>
      <c r="C23" s="88" t="s">
        <v>264</v>
      </c>
      <c r="D23" s="89" t="s">
        <v>349</v>
      </c>
      <c r="E23" s="90"/>
      <c r="F23" s="90" t="s">
        <v>350</v>
      </c>
      <c r="G23" s="89"/>
      <c r="H23" s="89" t="s">
        <v>351</v>
      </c>
      <c r="I23" s="89" t="s">
        <v>278</v>
      </c>
      <c r="J23" s="90" t="s">
        <v>352</v>
      </c>
      <c r="K23" s="89" t="s">
        <v>353</v>
      </c>
      <c r="L23" s="91" t="s">
        <v>269</v>
      </c>
    </row>
    <row r="24" s="9" customFormat="1" ht="19.5" customHeight="1">
      <c r="A24" s="87" t="s">
        <v>354</v>
      </c>
      <c r="B24" s="88"/>
      <c r="C24" s="88" t="s">
        <v>264</v>
      </c>
      <c r="D24" s="89" t="s">
        <v>355</v>
      </c>
      <c r="E24" s="90"/>
      <c r="F24" s="90" t="s">
        <v>356</v>
      </c>
      <c r="G24" s="89"/>
      <c r="H24" s="89" t="s">
        <v>357</v>
      </c>
      <c r="I24" s="89" t="s">
        <v>278</v>
      </c>
      <c r="J24" s="90" t="s">
        <v>358</v>
      </c>
      <c r="K24" s="89" t="s">
        <v>359</v>
      </c>
      <c r="L24" s="91" t="s">
        <v>269</v>
      </c>
    </row>
    <row r="25" s="9" customFormat="1" ht="19.5" customHeight="1">
      <c r="A25" s="87" t="s">
        <v>360</v>
      </c>
      <c r="B25" s="88"/>
      <c r="C25" s="88" t="s">
        <v>264</v>
      </c>
      <c r="D25" s="89" t="s">
        <v>361</v>
      </c>
      <c r="E25" s="90"/>
      <c r="F25" s="90" t="s">
        <v>362</v>
      </c>
      <c r="G25" s="89"/>
      <c r="H25" s="89" t="s">
        <v>363</v>
      </c>
      <c r="I25" s="89" t="s">
        <v>278</v>
      </c>
      <c r="J25" s="90" t="s">
        <v>364</v>
      </c>
      <c r="K25" s="89" t="s">
        <v>268</v>
      </c>
      <c r="L25" s="91" t="s">
        <v>269</v>
      </c>
    </row>
    <row r="26" s="9" customFormat="1" ht="19.5" customHeight="1">
      <c r="A26" s="87" t="s">
        <v>365</v>
      </c>
      <c r="B26" s="88"/>
      <c r="C26" s="88" t="s">
        <v>264</v>
      </c>
      <c r="D26" s="89" t="s">
        <v>366</v>
      </c>
      <c r="E26" s="90"/>
      <c r="F26" s="90" t="s">
        <v>367</v>
      </c>
      <c r="G26" s="89"/>
      <c r="H26" s="89" t="s">
        <v>368</v>
      </c>
      <c r="I26" s="89" t="s">
        <v>278</v>
      </c>
      <c r="J26" s="90" t="s">
        <v>369</v>
      </c>
      <c r="K26" s="89" t="s">
        <v>370</v>
      </c>
      <c r="L26" s="91" t="s">
        <v>274</v>
      </c>
    </row>
    <row r="27" s="9" customFormat="1" ht="19.5" customHeight="1">
      <c r="A27" s="87" t="s">
        <v>371</v>
      </c>
      <c r="B27" s="88"/>
      <c r="C27" s="88" t="s">
        <v>264</v>
      </c>
      <c r="D27" s="89" t="s">
        <v>372</v>
      </c>
      <c r="E27" s="90"/>
      <c r="F27" s="90" t="s">
        <v>373</v>
      </c>
      <c r="G27" s="89"/>
      <c r="H27" s="89"/>
      <c r="I27" s="89" t="s">
        <v>267</v>
      </c>
      <c r="J27" s="89"/>
      <c r="K27" s="89" t="s">
        <v>326</v>
      </c>
      <c r="L27" s="91" t="s">
        <v>274</v>
      </c>
    </row>
    <row r="28" s="9" customFormat="1" ht="19.5" customHeight="1">
      <c r="A28" s="87" t="s">
        <v>374</v>
      </c>
      <c r="B28" s="88"/>
      <c r="C28" s="88" t="s">
        <v>264</v>
      </c>
      <c r="D28" s="89" t="s">
        <v>375</v>
      </c>
      <c r="E28" s="90"/>
      <c r="F28" s="90" t="s">
        <v>376</v>
      </c>
      <c r="G28" s="89"/>
      <c r="H28" s="89" t="s">
        <v>377</v>
      </c>
      <c r="I28" s="89" t="s">
        <v>278</v>
      </c>
      <c r="J28" s="89"/>
      <c r="K28" s="89" t="s">
        <v>378</v>
      </c>
      <c r="L28" s="91" t="s">
        <v>269</v>
      </c>
    </row>
    <row r="29" s="9" customFormat="1" ht="19.5" customHeight="1">
      <c r="A29" s="87" t="s">
        <v>379</v>
      </c>
      <c r="B29" s="88"/>
      <c r="C29" s="88" t="s">
        <v>264</v>
      </c>
      <c r="D29" s="89" t="s">
        <v>380</v>
      </c>
      <c r="E29" s="90"/>
      <c r="F29" s="90" t="s">
        <v>381</v>
      </c>
      <c r="G29" s="89"/>
      <c r="H29" s="89" t="s">
        <v>382</v>
      </c>
      <c r="I29" s="89" t="s">
        <v>325</v>
      </c>
      <c r="J29" s="89"/>
      <c r="K29" s="89" t="s">
        <v>380</v>
      </c>
      <c r="L29" s="91" t="s">
        <v>274</v>
      </c>
    </row>
    <row r="30" s="9" customFormat="1" ht="19.5" customHeight="1">
      <c r="A30" s="87" t="s">
        <v>383</v>
      </c>
      <c r="B30" s="88"/>
      <c r="C30" s="88" t="s">
        <v>264</v>
      </c>
      <c r="D30" s="89" t="s">
        <v>384</v>
      </c>
      <c r="E30" s="90"/>
      <c r="F30" s="90" t="s">
        <v>385</v>
      </c>
      <c r="G30" s="89"/>
      <c r="H30" s="89" t="s">
        <v>386</v>
      </c>
      <c r="I30" s="89" t="s">
        <v>325</v>
      </c>
      <c r="J30" s="89"/>
      <c r="K30" s="89" t="s">
        <v>370</v>
      </c>
      <c r="L30" s="91" t="s">
        <v>274</v>
      </c>
    </row>
    <row r="31" s="9" customFormat="1" ht="19.5" customHeight="1">
      <c r="A31" s="87" t="s">
        <v>387</v>
      </c>
      <c r="B31" s="88"/>
      <c r="C31" s="88" t="s">
        <v>264</v>
      </c>
      <c r="D31" s="89" t="s">
        <v>388</v>
      </c>
      <c r="E31" s="90"/>
      <c r="F31" s="90" t="s">
        <v>389</v>
      </c>
      <c r="G31" s="89"/>
      <c r="H31" s="89"/>
      <c r="I31" s="89" t="s">
        <v>267</v>
      </c>
      <c r="J31" s="89"/>
      <c r="K31" s="89" t="s">
        <v>302</v>
      </c>
      <c r="L31" s="91" t="s">
        <v>274</v>
      </c>
    </row>
    <row r="32" s="9" customFormat="1" ht="19.5" customHeight="1">
      <c r="A32" s="87" t="s">
        <v>390</v>
      </c>
      <c r="B32" s="88"/>
      <c r="C32" s="88" t="s">
        <v>264</v>
      </c>
      <c r="D32" s="89" t="s">
        <v>391</v>
      </c>
      <c r="E32" s="90"/>
      <c r="F32" s="90" t="s">
        <v>392</v>
      </c>
      <c r="G32" s="89"/>
      <c r="H32" s="89"/>
      <c r="I32" s="89" t="s">
        <v>267</v>
      </c>
      <c r="J32" s="89"/>
      <c r="K32" s="89" t="s">
        <v>393</v>
      </c>
      <c r="L32" s="91" t="s">
        <v>274</v>
      </c>
    </row>
    <row r="33" s="9" customFormat="1" ht="19.5" customHeight="1">
      <c r="A33" s="87" t="s">
        <v>394</v>
      </c>
      <c r="B33" s="88"/>
      <c r="C33" s="88" t="s">
        <v>264</v>
      </c>
      <c r="D33" s="89" t="s">
        <v>395</v>
      </c>
      <c r="E33" s="90"/>
      <c r="F33" s="90" t="s">
        <v>396</v>
      </c>
      <c r="G33" s="89"/>
      <c r="H33" s="89"/>
      <c r="I33" s="89" t="s">
        <v>267</v>
      </c>
      <c r="J33" s="89"/>
      <c r="K33" s="89" t="s">
        <v>302</v>
      </c>
      <c r="L33" s="91" t="s">
        <v>274</v>
      </c>
    </row>
    <row r="34" s="9" customFormat="1" ht="19.5" customHeight="1">
      <c r="A34" s="87" t="s">
        <v>397</v>
      </c>
      <c r="B34" s="88"/>
      <c r="C34" s="88" t="s">
        <v>264</v>
      </c>
      <c r="D34" s="89" t="s">
        <v>398</v>
      </c>
      <c r="E34" s="90"/>
      <c r="F34" s="90" t="s">
        <v>399</v>
      </c>
      <c r="G34" s="89"/>
      <c r="H34" s="89"/>
      <c r="I34" s="89" t="s">
        <v>267</v>
      </c>
      <c r="J34" s="89"/>
      <c r="K34" s="89" t="s">
        <v>302</v>
      </c>
      <c r="L34" s="91" t="s">
        <v>274</v>
      </c>
    </row>
    <row r="35" s="9" customFormat="1" ht="19.5" customHeight="1">
      <c r="A35" s="87" t="s">
        <v>400</v>
      </c>
      <c r="B35" s="88"/>
      <c r="C35" s="88" t="s">
        <v>264</v>
      </c>
      <c r="D35" s="89" t="s">
        <v>401</v>
      </c>
      <c r="E35" s="90"/>
      <c r="F35" s="90" t="s">
        <v>402</v>
      </c>
      <c r="G35" s="89"/>
      <c r="H35" s="89"/>
      <c r="I35" s="89" t="s">
        <v>267</v>
      </c>
      <c r="J35" s="89"/>
      <c r="K35" s="89" t="s">
        <v>302</v>
      </c>
      <c r="L35" s="91" t="s">
        <v>274</v>
      </c>
    </row>
    <row r="36" s="9" customFormat="1" ht="19.5" customHeight="1">
      <c r="A36" s="87" t="s">
        <v>403</v>
      </c>
      <c r="B36" s="88"/>
      <c r="C36" s="88" t="s">
        <v>264</v>
      </c>
      <c r="D36" s="89" t="s">
        <v>404</v>
      </c>
      <c r="E36" s="90"/>
      <c r="F36" s="90" t="s">
        <v>405</v>
      </c>
      <c r="G36" s="89"/>
      <c r="H36" s="89"/>
      <c r="I36" s="89" t="s">
        <v>267</v>
      </c>
      <c r="J36" s="89"/>
      <c r="K36" s="89" t="s">
        <v>268</v>
      </c>
      <c r="L36" s="91" t="s">
        <v>274</v>
      </c>
    </row>
    <row r="37" s="9" customFormat="1" ht="19.5" customHeight="1">
      <c r="A37" s="87" t="s">
        <v>406</v>
      </c>
      <c r="B37" s="88"/>
      <c r="C37" s="88" t="s">
        <v>264</v>
      </c>
      <c r="D37" s="89" t="s">
        <v>407</v>
      </c>
      <c r="E37" s="90"/>
      <c r="F37" s="90" t="s">
        <v>408</v>
      </c>
      <c r="G37" s="89"/>
      <c r="H37" s="89" t="s">
        <v>409</v>
      </c>
      <c r="I37" s="89" t="s">
        <v>278</v>
      </c>
      <c r="J37" s="89"/>
      <c r="K37" s="89" t="s">
        <v>380</v>
      </c>
      <c r="L37" s="91" t="s">
        <v>274</v>
      </c>
    </row>
    <row r="38" s="9" customFormat="1" ht="19.5" customHeight="1">
      <c r="A38" s="87" t="s">
        <v>410</v>
      </c>
      <c r="B38" s="88"/>
      <c r="C38" s="88" t="s">
        <v>264</v>
      </c>
      <c r="D38" s="89" t="s">
        <v>411</v>
      </c>
      <c r="E38" s="90"/>
      <c r="F38" s="90" t="s">
        <v>412</v>
      </c>
      <c r="G38" s="89"/>
      <c r="H38" s="89"/>
      <c r="I38" s="89"/>
      <c r="J38" s="89"/>
      <c r="K38" s="89"/>
      <c r="L38" s="91" t="s">
        <v>274</v>
      </c>
    </row>
  </sheetData>
  <hyperlinks>
    <hyperlink r:id="rId1" ref="F3"/>
    <hyperlink r:id="rId2" ref="F4"/>
    <hyperlink r:id="rId3" ref="F5"/>
    <hyperlink r:id="rId4" ref="F6"/>
    <hyperlink r:id="rId5" ref="E7"/>
    <hyperlink r:id="rId6" ref="F8"/>
    <hyperlink r:id="rId7" ref="E9"/>
    <hyperlink r:id="rId8" ref="E10"/>
    <hyperlink r:id="rId9" ref="E11"/>
    <hyperlink r:id="rId10" ref="E12"/>
    <hyperlink r:id="rId11" ref="F13"/>
    <hyperlink r:id="rId12" ref="F14"/>
    <hyperlink r:id="rId13" ref="F15"/>
    <hyperlink r:id="rId14" ref="F16"/>
    <hyperlink r:id="rId15" ref="F17"/>
    <hyperlink r:id="rId16" ref="F18"/>
    <hyperlink r:id="rId17" ref="F19"/>
    <hyperlink r:id="rId18" ref="F20"/>
    <hyperlink r:id="rId19" ref="F21"/>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5" disablePrompts="0">
        <x14:dataValidation xr:uid="{007800FC-009F-4E96-BAF9-00FC00720013}" type="list" allowBlank="1" errorStyle="stop" imeMode="noControl" operator="between" showDropDown="0" showErrorMessage="1" showInputMessage="1">
          <x14:formula1>
            <xm:f>BOOLEAN_ANSWER</xm:f>
          </x14:formula1>
          <xm:sqref>B4</xm:sqref>
        </x14:dataValidation>
        <x14:dataValidation xr:uid="{00DD0089-00E3-4A62-87F4-008800ED0050}" type="list" allowBlank="1" errorStyle="stop" imeMode="noControl" operator="between" showDropDown="0" showErrorMessage="1" showInputMessage="1">
          <x14:formula1>
            <xm:f>BOOLEAN_ANSWER</xm:f>
          </x14:formula1>
          <xm:sqref>B5</xm:sqref>
        </x14:dataValidation>
        <x14:dataValidation xr:uid="{00F700FF-004A-4735-81C9-00BA004600FD}" type="list" allowBlank="1" errorStyle="stop" imeMode="noControl" operator="between" showDropDown="0" showErrorMessage="1" showInputMessage="1">
          <x14:formula1>
            <xm:f>BOOLEAN_ANSWER</xm:f>
          </x14:formula1>
          <xm:sqref>B6</xm:sqref>
        </x14:dataValidation>
        <x14:dataValidation xr:uid="{00E20035-00C4-4378-9C9A-00EE00D50056}" type="list" allowBlank="1" errorStyle="stop" imeMode="noControl" operator="between" showDropDown="0" showErrorMessage="1" showInputMessage="1">
          <x14:formula1>
            <xm:f>BOOLEAN_ANSWER</xm:f>
          </x14:formula1>
          <xm:sqref>B7</xm:sqref>
        </x14:dataValidation>
        <x14:dataValidation xr:uid="{00C40001-0070-4E4A-A9C3-00D7006C0090}" type="list" allowBlank="1" errorStyle="stop" imeMode="noControl" operator="between" showDropDown="0" showErrorMessage="1" showInputMessage="1">
          <x14:formula1>
            <xm:f>BOOLEAN_ANSWER</xm:f>
          </x14:formula1>
          <xm:sqref>B8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1" max="1" width="10.83203125"/>
    <col customWidth="1" min="2" max="2" width="17.5"/>
  </cols>
  <sheetData>
    <row r="1">
      <c r="A1" s="5" t="s">
        <v>35</v>
      </c>
      <c r="B1" s="5" t="s">
        <v>413</v>
      </c>
    </row>
    <row r="2" ht="22" customHeight="1">
      <c r="A2" s="6" t="s">
        <v>39</v>
      </c>
      <c r="B2" s="92" t="s">
        <v>414</v>
      </c>
    </row>
    <row r="3" s="9" customFormat="1" ht="19.5" customHeight="1">
      <c r="A3" s="10" t="s">
        <v>139</v>
      </c>
      <c r="B3" s="93" t="str">
        <f>profiles!$A$10</f>
        <v>guardian</v>
      </c>
    </row>
    <row r="4" s="9" customFormat="1" ht="19.5" customHeight="1">
      <c r="A4" s="10" t="s">
        <v>136</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00B050"/>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 customWidth="1" min="3" max="3" width="61.1640625"/>
    <col customWidth="1" min="4" max="4" width="21.5"/>
    <col customWidth="1" min="5" max="5" width="33.5"/>
  </cols>
  <sheetData>
    <row r="1">
      <c r="A1" s="5" t="s">
        <v>35</v>
      </c>
      <c r="B1" s="5" t="s">
        <v>36</v>
      </c>
      <c r="C1" s="5" t="s">
        <v>415</v>
      </c>
      <c r="D1" s="5" t="s">
        <v>416</v>
      </c>
      <c r="E1" s="5" t="s">
        <v>417</v>
      </c>
    </row>
    <row r="2" ht="24.25" customHeight="1">
      <c r="A2" s="94" t="s">
        <v>39</v>
      </c>
      <c r="B2" s="95" t="s">
        <v>40</v>
      </c>
      <c r="C2" s="96" t="s">
        <v>418</v>
      </c>
      <c r="D2" s="92" t="s">
        <v>419</v>
      </c>
      <c r="E2" s="73" t="s">
        <v>420</v>
      </c>
    </row>
    <row r="3" s="9" customFormat="1" ht="19.5" customHeight="1">
      <c r="A3" s="10" t="s">
        <v>421</v>
      </c>
      <c r="B3" s="12" t="s">
        <v>422</v>
      </c>
      <c r="C3" s="76" t="s">
        <v>423</v>
      </c>
      <c r="D3" s="97" t="s">
        <v>16</v>
      </c>
      <c r="E3" s="93" t="s">
        <v>424</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1" disablePrompts="0">
        <x14:dataValidation xr:uid="{00800025-0006-44AE-BE5A-00A4006000B6}" type="list" allowBlank="1" errorStyle="stop" imeMode="noControl" operator="between" showDropDown="0" showErrorMessage="1" showInputMessage="1">
          <x14:formula1>
            <xm:f>GUARDIANS_RELATIONSHIPS</xm:f>
          </x14:formula1>
          <xm:sqref>D3</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B472C4"/>
    <outlinePr applyStyles="0" summaryBelow="1" summaryRight="1" showOutlineSymbols="1"/>
    <pageSetUpPr autoPageBreaks="1" fitToPage="0"/>
  </sheetPr>
  <sheetViews>
    <sheetView showGridLines="0" zoomScale="160" workbookViewId="0">
      <selection activeCell="G4" activeCellId="0" sqref="G4"/>
    </sheetView>
  </sheetViews>
  <sheetFormatPr baseColWidth="10" defaultColWidth="8.83203125" defaultRowHeight="14.25"/>
  <cols>
    <col customWidth="1" min="2" max="2" width="18.6640625"/>
    <col customWidth="1" min="5" max="5" width="13.6640625"/>
    <col customWidth="1" min="6" max="6" width="16.00390625"/>
    <col customWidth="1" min="7" max="7" width="25.1640625"/>
  </cols>
  <sheetData>
    <row r="1">
      <c r="A1" s="5" t="s">
        <v>35</v>
      </c>
      <c r="B1" s="5" t="s">
        <v>36</v>
      </c>
      <c r="C1" s="5" t="s">
        <v>425</v>
      </c>
      <c r="D1" s="5" t="s">
        <v>426</v>
      </c>
      <c r="E1" s="5" t="s">
        <v>427</v>
      </c>
      <c r="F1" s="5" t="s">
        <v>428</v>
      </c>
      <c r="G1" s="5" t="s">
        <v>429</v>
      </c>
    </row>
    <row r="2" ht="24.75" customHeight="1">
      <c r="A2" s="94" t="s">
        <v>39</v>
      </c>
      <c r="B2" s="98" t="s">
        <v>40</v>
      </c>
      <c r="C2" s="99" t="s">
        <v>110</v>
      </c>
      <c r="D2" s="98" t="s">
        <v>430</v>
      </c>
      <c r="E2" s="98" t="s">
        <v>431</v>
      </c>
      <c r="F2" s="98" t="s">
        <v>432</v>
      </c>
      <c r="G2" s="98" t="s">
        <v>433</v>
      </c>
    </row>
    <row r="3" ht="146.25" customHeight="1">
      <c r="A3" s="10" t="s">
        <v>434</v>
      </c>
      <c r="B3" s="11" t="s">
        <v>435</v>
      </c>
      <c r="C3" s="93" t="str">
        <f>centers!$A$3</f>
        <v>centerA</v>
      </c>
      <c r="D3" s="11" t="s">
        <v>21</v>
      </c>
      <c r="E3" s="11" t="s">
        <v>10</v>
      </c>
      <c r="F3" s="100" t="s">
        <v>436</v>
      </c>
      <c r="G3" s="67">
        <v>5</v>
      </c>
    </row>
    <row r="4" s="18" customFormat="1" ht="146.25" customHeight="1">
      <c r="A4" s="10" t="s">
        <v>437</v>
      </c>
      <c r="B4" s="11" t="s">
        <v>438</v>
      </c>
      <c r="C4" s="93" t="str">
        <f>centers!$A$4</f>
        <v>centerB</v>
      </c>
      <c r="D4" s="11" t="s">
        <v>21</v>
      </c>
      <c r="E4" s="11" t="s">
        <v>10</v>
      </c>
      <c r="F4" s="100" t="s">
        <v>436</v>
      </c>
      <c r="G4" s="67">
        <v>5</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2" disablePrompts="0">
        <x14:dataValidation xr:uid="{00E0009A-007C-4352-99B9-00E1003400B4}" type="list" allowBlank="1" errorStyle="stop" imeMode="noControl" operator="between" showDropDown="0" showErrorMessage="1" showInputMessage="1">
          <x14:formula1>
            <xm:f>GRADES_TYPES</xm:f>
          </x14:formula1>
          <xm:sqref>D3:D4</xm:sqref>
        </x14:dataValidation>
        <x14:dataValidation xr:uid="{004300E9-0004-4BF0-BEEB-00E300A500D3}" type="list" allowBlank="1" errorStyle="stop" imeMode="noControl" operator="between" showDropDown="0" showErrorMessage="1" showInputMessage="1">
          <x14:formula1>
            <xm:f>BOOLEAN_ANSWER</xm:f>
          </x14:formula1>
          <xm:sqref>E3:E4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theme="7"/>
    <outlinePr applyStyles="0" summaryBelow="1" summaryRight="1" showOutlineSymbols="1"/>
    <pageSetUpPr autoPageBreaks="1" fitToPage="0"/>
  </sheetPr>
  <sheetViews>
    <sheetView showGridLines="0" zoomScale="100" workbookViewId="0">
      <selection activeCell="A1" activeCellId="0" sqref="A1"/>
    </sheetView>
  </sheetViews>
  <sheetFormatPr baseColWidth="10" defaultColWidth="8.83203125" defaultRowHeight="14.25"/>
  <cols>
    <col customWidth="1" min="2" max="2" width="14.83203125"/>
  </cols>
  <sheetData>
    <row r="1">
      <c r="A1" s="5" t="s">
        <v>35</v>
      </c>
      <c r="B1" s="5" t="s">
        <v>413</v>
      </c>
    </row>
    <row r="2" ht="22" customHeight="1">
      <c r="A2" s="94" t="s">
        <v>39</v>
      </c>
      <c r="B2" s="96" t="s">
        <v>414</v>
      </c>
    </row>
    <row r="3" s="9" customFormat="1" ht="19.5" customHeight="1">
      <c r="A3" s="10" t="s">
        <v>131</v>
      </c>
      <c r="B3" s="93" t="str">
        <f>profiles!$A$8</f>
        <v>teacher</v>
      </c>
    </row>
    <row r="4" s="9" customFormat="1" ht="19.5" customHeight="1">
      <c r="A4" s="10" t="s">
        <v>136</v>
      </c>
      <c r="B4" s="93" t="str">
        <f>profiles!$A$9</f>
        <v>student</v>
      </c>
    </row>
  </sheetData>
  <printOptions headings="0" gridLines="0"/>
  <pageMargins left="0.70078740157480324" right="0.70078740157480324" top="0.75196850393700787" bottom="0.75196850393700787" header="0.29999999999999999" footer="0.29999999999999999"/>
  <pageSetup paperSize="9" scale="100" firstPageNumber="2147483648"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ONLYOFFICE/7.1.0.215</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18</cp:revision>
  <dcterms:modified xsi:type="dcterms:W3CDTF">2022-05-25T18:49:00Z</dcterms:modified>
</cp:coreProperties>
</file>