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DB" sheetId="1" state="visible" r:id="rId1"/>
    <sheet name="centers" sheetId="2" state="visible" r:id="rId2"/>
    <sheet name="profiles" sheetId="3" state="visible" r:id="rId3"/>
    <sheet name="users" sheetId="4" state="visible" r:id="rId4"/>
    <sheet name="f_profiles" sheetId="5" state="visible" r:id="rId5"/>
    <sheet name="families" sheetId="6" state="visible" r:id="rId6"/>
    <sheet name="ap_profiles" sheetId="7" state="visible" r:id="rId7"/>
    <sheet name="ap_programs" sheetId="8" state="visible" r:id="rId8"/>
    <sheet name="ap_subject_types" sheetId="9" state="visible" r:id="rId9"/>
    <sheet name="ap_knowledges" sheetId="10" state="visible" r:id="rId10"/>
    <sheet name="ap_subjects" sheetId="11" state="visible" r:id="rId11"/>
    <sheet name="rules" sheetId="12" state="visible" r:id="rId12"/>
  </sheets>
  <definedNames>
    <definedName name="SUBSTAGES_FRECUENCY" hidden="0">DB!$A$2:$A$8</definedName>
    <definedName name="BOOLEAN_ANSWER" hidden="0">DB!$A$11:$A$12</definedName>
    <definedName name="GENRE_ANSWER" hidden="0">DB!$A$15:$A$16</definedName>
  </definedNames>
  <calcPr/>
</workbook>
</file>

<file path=xl/sharedStrings.xml><?xml version="1.0" encoding="utf-8"?>
<sst xmlns="http://schemas.openxmlformats.org/spreadsheetml/2006/main" count="265" uniqueCount="265">
  <si>
    <t xml:space="preserve">Substages frecuency</t>
  </si>
  <si>
    <t>Year</t>
  </si>
  <si>
    <t>Semester</t>
  </si>
  <si>
    <t>Quarter</t>
  </si>
  <si>
    <t>Trimester</t>
  </si>
  <si>
    <t>Month</t>
  </si>
  <si>
    <t>Week</t>
  </si>
  <si>
    <t>Day</t>
  </si>
  <si>
    <t xml:space="preserve">Boolean answer</t>
  </si>
  <si>
    <t>Yes</t>
  </si>
  <si>
    <t>No</t>
  </si>
  <si>
    <t xml:space="preserve">Genre answer</t>
  </si>
  <si>
    <t>Male</t>
  </si>
  <si>
    <t>Female</t>
  </si>
  <si>
    <t>root</t>
  </si>
  <si>
    <t>name</t>
  </si>
  <si>
    <t>description</t>
  </si>
  <si>
    <t>locale</t>
  </si>
  <si>
    <t>BulkID</t>
  </si>
  <si>
    <t>Name</t>
  </si>
  <si>
    <t>Description</t>
  </si>
  <si>
    <t>Locale</t>
  </si>
  <si>
    <t>centerA</t>
  </si>
  <si>
    <t xml:space="preserve">Demo Elementary School</t>
  </si>
  <si>
    <t xml:space="preserve">Elementary school only to perform the tests</t>
  </si>
  <si>
    <t>en</t>
  </si>
  <si>
    <t>centerB</t>
  </si>
  <si>
    <t xml:space="preserve">Demo High School</t>
  </si>
  <si>
    <t xml:space="preserve">High school only to perform the tests</t>
  </si>
  <si>
    <t>accessTo</t>
  </si>
  <si>
    <t xml:space="preserve">Plugin's Permissions</t>
  </si>
  <si>
    <t>plugins.users</t>
  </si>
  <si>
    <t>plugins.dataset</t>
  </si>
  <si>
    <t>plugins.calendar</t>
  </si>
  <si>
    <t>plugins.academic-portfolio</t>
  </si>
  <si>
    <t>plugins.families</t>
  </si>
  <si>
    <t>plugins.timetable</t>
  </si>
  <si>
    <t>plugins.tasks</t>
  </si>
  <si>
    <t>plugins.curriculum</t>
  </si>
  <si>
    <t>plugins.leebrary</t>
  </si>
  <si>
    <t>Users</t>
  </si>
  <si>
    <t>Dataset</t>
  </si>
  <si>
    <t>Calendar</t>
  </si>
  <si>
    <t xml:space="preserve">Academic Portfolio</t>
  </si>
  <si>
    <t>Families</t>
  </si>
  <si>
    <t>Timetable</t>
  </si>
  <si>
    <t>Tasks</t>
  </si>
  <si>
    <t>Curriculum</t>
  </si>
  <si>
    <t>Library</t>
  </si>
  <si>
    <t>users</t>
  </si>
  <si>
    <t>user-data</t>
  </si>
  <si>
    <t>centers</t>
  </si>
  <si>
    <t>profiles</t>
  </si>
  <si>
    <t>dataset</t>
  </si>
  <si>
    <t>calendar</t>
  </si>
  <si>
    <t>portfolio</t>
  </si>
  <si>
    <t>programs</t>
  </si>
  <si>
    <t>subjects</t>
  </si>
  <si>
    <t>tree</t>
  </si>
  <si>
    <t>families</t>
  </si>
  <si>
    <t>config</t>
  </si>
  <si>
    <t>families-basic-info</t>
  </si>
  <si>
    <t>families-custom-info</t>
  </si>
  <si>
    <t>families-guardians-info</t>
  </si>
  <si>
    <t>families-students-info</t>
  </si>
  <si>
    <t>timetable</t>
  </si>
  <si>
    <t>tasks</t>
  </si>
  <si>
    <t>library</t>
  </si>
  <si>
    <t>ongoing</t>
  </si>
  <si>
    <t>history</t>
  </si>
  <si>
    <t>curriculum</t>
  </si>
  <si>
    <t xml:space="preserve">Can access to</t>
  </si>
  <si>
    <t xml:space="preserve">User Data</t>
  </si>
  <si>
    <t>Centers</t>
  </si>
  <si>
    <t>Profiles</t>
  </si>
  <si>
    <t>Portfolio</t>
  </si>
  <si>
    <t>Programs</t>
  </si>
  <si>
    <t>Subjects</t>
  </si>
  <si>
    <t>Tree</t>
  </si>
  <si>
    <t>Config</t>
  </si>
  <si>
    <t xml:space="preserve">Basic info</t>
  </si>
  <si>
    <t xml:space="preserve">Custom info</t>
  </si>
  <si>
    <t xml:space="preserve">Guardians info</t>
  </si>
  <si>
    <t xml:space="preserve">Students info</t>
  </si>
  <si>
    <t>Schedule</t>
  </si>
  <si>
    <t>Ongoing</t>
  </si>
  <si>
    <t>History</t>
  </si>
  <si>
    <t>admin</t>
  </si>
  <si>
    <t>Admin</t>
  </si>
  <si>
    <t xml:space="preserve">Profile for platform administrators</t>
  </si>
  <si>
    <t>teacher</t>
  </si>
  <si>
    <t>Teacher</t>
  </si>
  <si>
    <t xml:space="preserve">Profile for teachers</t>
  </si>
  <si>
    <t>view</t>
  </si>
  <si>
    <t>create</t>
  </si>
  <si>
    <t>update</t>
  </si>
  <si>
    <t>student</t>
  </si>
  <si>
    <t>Student</t>
  </si>
  <si>
    <t xml:space="preserve">Profile for students</t>
  </si>
  <si>
    <t>guardian</t>
  </si>
  <si>
    <t>Guardian</t>
  </si>
  <si>
    <t xml:space="preserve">Profile for legal guardian of students</t>
  </si>
  <si>
    <t>surnames</t>
  </si>
  <si>
    <t>genre</t>
  </si>
  <si>
    <t>email</t>
  </si>
  <si>
    <t>password</t>
  </si>
  <si>
    <t>Surnames</t>
  </si>
  <si>
    <t>Genre</t>
  </si>
  <si>
    <t>Email</t>
  </si>
  <si>
    <t>Password</t>
  </si>
  <si>
    <t>admin01</t>
  </si>
  <si>
    <t>Administrator</t>
  </si>
  <si>
    <t>Leemons</t>
  </si>
  <si>
    <t>admin@leemons.io</t>
  </si>
  <si>
    <t>testing</t>
  </si>
  <si>
    <t xml:space="preserve">admin@centerA, admin@centerB</t>
  </si>
  <si>
    <t>teacher01</t>
  </si>
  <si>
    <t>Will</t>
  </si>
  <si>
    <t>teacher@leemons.io</t>
  </si>
  <si>
    <t xml:space="preserve">teacher@centerA, teacher@centerB</t>
  </si>
  <si>
    <t>studentA01</t>
  </si>
  <si>
    <t>John</t>
  </si>
  <si>
    <t>student@leemons.io</t>
  </si>
  <si>
    <t>student@centerA</t>
  </si>
  <si>
    <t>studentA02</t>
  </si>
  <si>
    <t>Emma</t>
  </si>
  <si>
    <t>School</t>
  </si>
  <si>
    <t>student+emma@leemons.io</t>
  </si>
  <si>
    <t>studentB01</t>
  </si>
  <si>
    <t>Lisa</t>
  </si>
  <si>
    <t>student+lisa@leemons.io</t>
  </si>
  <si>
    <t>student@centerB</t>
  </si>
  <si>
    <t>studentB02</t>
  </si>
  <si>
    <t>Peter</t>
  </si>
  <si>
    <t>student+peter@leemons.io</t>
  </si>
  <si>
    <t>guardian01</t>
  </si>
  <si>
    <t>Nicole</t>
  </si>
  <si>
    <t xml:space="preserve">School Guardian</t>
  </si>
  <si>
    <t>guardian@leemons.io</t>
  </si>
  <si>
    <t xml:space="preserve">guardian@centerA, guardian@centerB</t>
  </si>
  <si>
    <t>profile</t>
  </si>
  <si>
    <t xml:space="preserve">System profile</t>
  </si>
  <si>
    <t>relations</t>
  </si>
  <si>
    <t>Relations</t>
  </si>
  <si>
    <t>family01</t>
  </si>
  <si>
    <t xml:space="preserve">guardian01|mother@studentA02, guardian01|mother@studentB02</t>
  </si>
  <si>
    <t>abbreviation</t>
  </si>
  <si>
    <t>creditSystem</t>
  </si>
  <si>
    <t>credits</t>
  </si>
  <si>
    <t>maxNumberOfCourses</t>
  </si>
  <si>
    <t>courseCredits</t>
  </si>
  <si>
    <t>hideCoursesInTree</t>
  </si>
  <si>
    <t>substages</t>
  </si>
  <si>
    <t>substagesFrequency</t>
  </si>
  <si>
    <t>maxSubstageAbbreviation</t>
  </si>
  <si>
    <t>maxSubstageAbbreviationIsOnlyNumbers</t>
  </si>
  <si>
    <t>haveKnowledge</t>
  </si>
  <si>
    <t>maxKnowledgeAbbreviation</t>
  </si>
  <si>
    <t>maxKnowledgeAbbreviationIsOnlyNumbers</t>
  </si>
  <si>
    <t>oneStudentGroup</t>
  </si>
  <si>
    <t>allSubjectsSameDuration</t>
  </si>
  <si>
    <t>maxGroupAbbreviation</t>
  </si>
  <si>
    <t>maxGroupAbbreviationIsOnlyNumbers</t>
  </si>
  <si>
    <t>subjectsDigits</t>
  </si>
  <si>
    <t>subjectsFirstDigit</t>
  </si>
  <si>
    <t>moreThanOneAcademicYear</t>
  </si>
  <si>
    <t xml:space="preserve">Credits config</t>
  </si>
  <si>
    <t xml:space="preserve">Courses config</t>
  </si>
  <si>
    <t xml:space="preserve">Knowledge Areas config</t>
  </si>
  <si>
    <t xml:space="preserve">Classes config</t>
  </si>
  <si>
    <t xml:space="preserve">Subjects config</t>
  </si>
  <si>
    <t>Acronym</t>
  </si>
  <si>
    <t xml:space="preserve">Use credit system?</t>
  </si>
  <si>
    <t xml:space="preserve">Total credits</t>
  </si>
  <si>
    <t xml:space="preserve">Nº of courses</t>
  </si>
  <si>
    <t xml:space="preserve">Credits per course</t>
  </si>
  <si>
    <t xml:space="preserve">Hide in tree?</t>
  </si>
  <si>
    <t>Substages</t>
  </si>
  <si>
    <t xml:space="preserve">Substage Frequency</t>
  </si>
  <si>
    <t xml:space="preserve">Max acronym length</t>
  </si>
  <si>
    <t xml:space="preserve">Is acronym only numbers?</t>
  </si>
  <si>
    <t xml:space="preserve">Have knowlegde areas?</t>
  </si>
  <si>
    <t xml:space="preserve">Only one group per course?</t>
  </si>
  <si>
    <t xml:space="preserve">Classes have same duration?</t>
  </si>
  <si>
    <t xml:space="preserve">Include course in acronym?</t>
  </si>
  <si>
    <t xml:space="preserve">Can it be taught in several courses?</t>
  </si>
  <si>
    <t>programA</t>
  </si>
  <si>
    <t xml:space="preserve">Elementary School</t>
  </si>
  <si>
    <t>ELEM</t>
  </si>
  <si>
    <t>programB</t>
  </si>
  <si>
    <t xml:space="preserve">High School</t>
  </si>
  <si>
    <t>HIGH</t>
  </si>
  <si>
    <t xml:space="preserve">Semester 1|S01, Semester 2|S02</t>
  </si>
  <si>
    <t>program</t>
  </si>
  <si>
    <t>credits_program</t>
  </si>
  <si>
    <t>groupVisibility</t>
  </si>
  <si>
    <t>Program</t>
  </si>
  <si>
    <t xml:space="preserve">Is visible in tree?</t>
  </si>
  <si>
    <t>type01</t>
  </si>
  <si>
    <t>Core</t>
  </si>
  <si>
    <t>type02</t>
  </si>
  <si>
    <t>type03</t>
  </si>
  <si>
    <t>Specific</t>
  </si>
  <si>
    <t>color</t>
  </si>
  <si>
    <t>icon</t>
  </si>
  <si>
    <t>Color</t>
  </si>
  <si>
    <t>Icon</t>
  </si>
  <si>
    <t>knowArea01</t>
  </si>
  <si>
    <t>Science</t>
  </si>
  <si>
    <t>SCNC</t>
  </si>
  <si>
    <t>#1B72E8</t>
  </si>
  <si>
    <t>https://s3.eu-west-1.amazonaws.com/global-assets.leemons.io/biology_icon_3f80619648.svg</t>
  </si>
  <si>
    <t>knowArea02</t>
  </si>
  <si>
    <t>Maths</t>
  </si>
  <si>
    <t>MATH</t>
  </si>
  <si>
    <t>#E81B4A</t>
  </si>
  <si>
    <t>https://s3.eu-west-1.amazonaws.com/global-assets.leemons.io/computer_icon_56ca0c26bc.svg</t>
  </si>
  <si>
    <t>course</t>
  </si>
  <si>
    <t>internalId</t>
  </si>
  <si>
    <t>groups</t>
  </si>
  <si>
    <t>knowledge</t>
  </si>
  <si>
    <t>subjectType</t>
  </si>
  <si>
    <t>teachers</t>
  </si>
  <si>
    <t xml:space="preserve">Class config</t>
  </si>
  <si>
    <t>Course</t>
  </si>
  <si>
    <t>Credits</t>
  </si>
  <si>
    <t>InternalID</t>
  </si>
  <si>
    <t>Groups</t>
  </si>
  <si>
    <t xml:space="preserve">Knowledge Area</t>
  </si>
  <si>
    <t xml:space="preserve">Subject Type</t>
  </si>
  <si>
    <t>Teachers</t>
  </si>
  <si>
    <t xml:space="preserve">Language I</t>
  </si>
  <si>
    <t xml:space="preserve">Group A|G1A, Group B|G1B</t>
  </si>
  <si>
    <t>#FFEB9C</t>
  </si>
  <si>
    <t xml:space="preserve">teacher01|main@G1A, teacher01|main@G1B</t>
  </si>
  <si>
    <t xml:space="preserve">Math I</t>
  </si>
  <si>
    <t xml:space="preserve">Social sciences I</t>
  </si>
  <si>
    <t xml:space="preserve">Sports I</t>
  </si>
  <si>
    <t xml:space="preserve">Language II</t>
  </si>
  <si>
    <t xml:space="preserve">Group A|G2A, Group B|G2B</t>
  </si>
  <si>
    <t xml:space="preserve">teacher01|main@G2A, teacher01|main@G2B</t>
  </si>
  <si>
    <t xml:space="preserve">Math II</t>
  </si>
  <si>
    <t>#FFC7CE</t>
  </si>
  <si>
    <t xml:space="preserve">Social sciences II</t>
  </si>
  <si>
    <t xml:space="preserve">Sports II</t>
  </si>
  <si>
    <t xml:space="preserve">Language III</t>
  </si>
  <si>
    <t xml:space="preserve">Group A|G3A, Group B|G3B</t>
  </si>
  <si>
    <t xml:space="preserve">teacher01|main@G3A, teacher01|main@G3B</t>
  </si>
  <si>
    <t xml:space="preserve">Math III</t>
  </si>
  <si>
    <t xml:space="preserve">Social sciences III</t>
  </si>
  <si>
    <t>#C6EFCD</t>
  </si>
  <si>
    <t xml:space="preserve">Sports III</t>
  </si>
  <si>
    <t xml:space="preserve">Language IV</t>
  </si>
  <si>
    <t xml:space="preserve">Group A|G4A, Group B|G4B</t>
  </si>
  <si>
    <t xml:space="preserve">teacher01|main@G4A, teacher01|main@G4B</t>
  </si>
  <si>
    <t xml:space="preserve">Math IV</t>
  </si>
  <si>
    <t xml:space="preserve">Social sciences IV</t>
  </si>
  <si>
    <t xml:space="preserve">Sports IV</t>
  </si>
  <si>
    <t>#FFCC99</t>
  </si>
  <si>
    <t xml:space="preserve">Language V</t>
  </si>
  <si>
    <t xml:space="preserve">Group A|G5A, Group B|G5B</t>
  </si>
  <si>
    <t xml:space="preserve">teacher01|main@G5A, teacher01|main@G5B</t>
  </si>
  <si>
    <t xml:space="preserve">Math V</t>
  </si>
  <si>
    <t xml:space="preserve">Social sciences V</t>
  </si>
  <si>
    <t xml:space="preserve">Sports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</si>
</sst>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name val="Calibri"/>
      <color theme="1"/>
      <sz val="11.000000"/>
      <scheme val="minor"/>
    </font>
    <font>
      <name val="Calibri"/>
      <b/>
      <color theme="0" tint="0"/>
      <sz val="11.000000"/>
      <scheme val="minor"/>
    </font>
    <font>
      <name val="Menlo"/>
      <color theme="1"/>
      <sz val="9.000000"/>
    </font>
    <font>
      <name val="Calibri"/>
      <i/>
      <color theme="1" tint="0.499984740745262"/>
      <sz val="9.000000"/>
      <scheme val="minor"/>
    </font>
    <font>
      <name val="Calibri"/>
      <b/>
      <color theme="1"/>
      <sz val="11.000000"/>
      <scheme val="minor"/>
    </font>
    <font>
      <name val="Calibri"/>
      <i/>
      <color theme="4" tint="0"/>
      <sz val="9.000000"/>
      <scheme val="minor"/>
    </font>
    <font>
      <name val="Calibri"/>
      <i/>
      <color theme="5" tint="0.39997558519241921"/>
      <sz val="9.000000"/>
      <scheme val="minor"/>
    </font>
    <font>
      <name val="Calibri"/>
      <i/>
      <color theme="9" tint="0.39997558519241921"/>
      <sz val="9.000000"/>
      <scheme val="minor"/>
    </font>
    <font>
      <name val="Calibri"/>
      <i/>
      <color theme="7" tint="0.39997558519241921"/>
      <sz val="9.000000"/>
      <scheme val="minor"/>
    </font>
    <font>
      <name val="Calibri"/>
      <i/>
      <color rgb="FFB472C4"/>
      <sz val="9.000000"/>
      <scheme val="minor"/>
    </font>
    <font>
      <name val="Calibri"/>
      <b/>
      <color theme="1" tint="0"/>
      <sz val="11.000000"/>
      <scheme val="minor"/>
    </font>
    <font>
      <name val="Calibri"/>
      <color theme="10"/>
      <sz val="11.000000"/>
      <u/>
    </font>
    <font>
      <name val="Calibri"/>
      <b/>
      <color theme="1"/>
      <sz val="10.000000"/>
      <scheme val="minor"/>
    </font>
    <font>
      <name val="Calibri"/>
      <color theme="10"/>
      <sz val="10.500000"/>
      <u/>
    </font>
    <font>
      <name val="Calibri"/>
      <color theme="1"/>
      <sz val="10.000000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"/>
        <bgColor theme="1" tint="0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-0.499984740745262"/>
        <bgColor theme="3" tint="-0.499984740745262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rgb="FF69247A"/>
        <bgColor rgb="FF69247A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CC1F7"/>
        <bgColor rgb="FFECC1F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0"/>
      </left>
      <right/>
      <top style="thin">
        <color theme="0" tint="0"/>
      </top>
      <bottom/>
      <diagonal/>
    </border>
    <border>
      <left/>
      <right/>
      <top style="thin">
        <color theme="0" tint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0"/>
      </left>
      <right/>
      <top/>
      <bottom style="thin">
        <color theme="0" tint="0"/>
      </bottom>
      <diagonal/>
    </border>
    <border>
      <left/>
      <right/>
      <top/>
      <bottom style="thin">
        <color theme="0" tint="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/>
      <diagonal/>
    </border>
    <border>
      <left style="thin">
        <color theme="0" tint="0"/>
      </left>
      <right/>
      <top/>
      <bottom/>
      <diagonal/>
    </border>
    <border>
      <left/>
      <right style="thin">
        <color theme="0" tint="0"/>
      </right>
      <top/>
      <bottom/>
      <diagonal/>
    </border>
    <border>
      <left style="thin">
        <color theme="0" tint="0"/>
      </left>
      <right style="thin">
        <color theme="0" tint="0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0"/>
      </left>
      <right style="thin">
        <color theme="0" tint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0"/>
      </left>
      <right style="thin">
        <color theme="0" tint="0"/>
      </right>
      <top style="thin">
        <color theme="0" tint="0"/>
      </top>
      <bottom style="thin">
        <color theme="0" tint="0"/>
      </bottom>
      <diagonal/>
    </border>
    <border>
      <left style="thin">
        <color theme="0" tint="0"/>
      </left>
      <right/>
      <top style="thin">
        <color theme="0" tint="0"/>
      </top>
      <bottom style="thin">
        <color theme="0" tint="0"/>
      </bottom>
      <diagonal/>
    </border>
    <border>
      <left/>
      <right/>
      <top style="thin">
        <color theme="0" tint="0"/>
      </top>
      <bottom style="thin">
        <color theme="0" tint="0"/>
      </bottom>
      <diagonal/>
    </border>
    <border>
      <left/>
      <right style="thin">
        <color theme="0" tint="0"/>
      </right>
      <top style="thin">
        <color theme="0" tint="0"/>
      </top>
      <bottom style="thin">
        <color theme="0" tint="0"/>
      </bottom>
      <diagonal/>
    </border>
  </borders>
  <cellStyleXfs count="1">
    <xf fontId="0" fillId="0" borderId="0" numFmtId="0" applyNumberFormat="1" applyFont="1" applyFill="1" applyBorder="1"/>
  </cellStyleXfs>
  <cellXfs count="123">
    <xf fontId="0" fillId="0" borderId="0" numFmtId="0" xfId="0"/>
    <xf fontId="1" fillId="2" borderId="0" numFmtId="0" xfId="0" applyFont="1" applyFill="1" applyAlignment="1">
      <alignment horizontal="center" vertical="center"/>
    </xf>
    <xf fontId="2" fillId="0" borderId="0" numFmtId="0" xfId="0" applyFont="1" applyAlignment="1" quotePrefix="1">
      <alignment horizontal="left"/>
    </xf>
    <xf fontId="0" fillId="3" borderId="1" numFmtId="0" xfId="0" applyFill="1" applyBorder="1" applyAlignment="1">
      <alignment horizontal="center"/>
    </xf>
    <xf fontId="1" fillId="2" borderId="2" numFmtId="0" xfId="0" applyFont="1" applyFill="1" applyBorder="1" applyAlignment="1">
      <alignment horizontal="center" vertical="center"/>
    </xf>
    <xf fontId="0" fillId="3" borderId="1" numFmtId="0" xfId="0" applyFill="1" applyBorder="1" applyAlignment="1">
      <alignment horizontal="center"/>
    </xf>
    <xf fontId="3" fillId="0" borderId="0" numFmtId="0" xfId="0" applyFont="1" applyAlignment="1">
      <alignment vertical="center"/>
    </xf>
    <xf fontId="1" fillId="2" borderId="0" numFmtId="0" xfId="0" applyFont="1" applyFill="1" applyAlignment="1">
      <alignment vertical="center"/>
    </xf>
    <xf fontId="4" fillId="4" borderId="0" numFmtId="0" xfId="0" applyFont="1" applyFill="1" applyAlignment="1">
      <alignment vertical="center"/>
    </xf>
    <xf fontId="4" fillId="4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5" borderId="1" numFmtId="0" xfId="0" applyFill="1" applyBorder="1" applyAlignment="1">
      <alignment vertical="center"/>
    </xf>
    <xf fontId="0" fillId="0" borderId="1" numFmtId="0" xfId="0" applyBorder="1" applyAlignment="1">
      <alignment vertical="center"/>
    </xf>
    <xf fontId="3" fillId="0" borderId="0" numFmtId="0" xfId="0" applyFont="1"/>
    <xf fontId="1" fillId="6" borderId="0" numFmtId="0" xfId="0" applyFont="1" applyFill="1" applyAlignment="1">
      <alignment horizontal="center" vertical="center"/>
    </xf>
    <xf fontId="0" fillId="0" borderId="0" numFmtId="0" xfId="0"/>
    <xf fontId="5" fillId="7" borderId="3" numFmtId="0" xfId="0" applyFont="1" applyFill="1" applyBorder="1" applyAlignment="1">
      <alignment horizontal="center"/>
    </xf>
    <xf fontId="5" fillId="7" borderId="4" numFmtId="0" xfId="0" applyFont="1" applyFill="1" applyBorder="1" applyAlignment="1">
      <alignment horizontal="center"/>
    </xf>
    <xf fontId="6" fillId="8" borderId="3" numFmtId="0" xfId="0" applyFont="1" applyFill="1" applyBorder="1"/>
    <xf fontId="7" fillId="9" borderId="3" numFmtId="0" xfId="0" applyFont="1" applyFill="1" applyBorder="1"/>
    <xf fontId="8" fillId="10" borderId="3" numFmtId="0" xfId="0" applyFont="1" applyFill="1" applyBorder="1" applyAlignment="1">
      <alignment horizontal="center"/>
    </xf>
    <xf fontId="8" fillId="10" borderId="4" numFmtId="0" xfId="0" applyFont="1" applyFill="1" applyBorder="1" applyAlignment="1">
      <alignment horizontal="center"/>
    </xf>
    <xf fontId="9" fillId="11" borderId="5" numFmtId="0" xfId="0" applyFont="1" applyFill="1" applyBorder="1" applyAlignment="1">
      <alignment horizontal="center"/>
    </xf>
    <xf fontId="9" fillId="11" borderId="6" numFmtId="0" xfId="0" applyFont="1" applyFill="1" applyBorder="1" applyAlignment="1">
      <alignment horizontal="center"/>
    </xf>
    <xf fontId="9" fillId="11" borderId="7" numFmtId="0" xfId="0" applyFont="1" applyFill="1" applyBorder="1" applyAlignment="1">
      <alignment horizontal="center"/>
    </xf>
    <xf fontId="6" fillId="8" borderId="3" numFmtId="0" xfId="0" applyFont="1" applyFill="1" applyBorder="1" applyAlignment="1">
      <alignment horizontal="center"/>
    </xf>
    <xf fontId="6" fillId="8" borderId="4" numFmtId="0" xfId="0" applyFont="1" applyFill="1" applyBorder="1" applyAlignment="1">
      <alignment horizontal="center"/>
    </xf>
    <xf fontId="7" fillId="9" borderId="3" numFmtId="0" xfId="0" applyFont="1" applyFill="1" applyBorder="1" applyAlignment="1">
      <alignment horizontal="center"/>
    </xf>
    <xf fontId="4" fillId="0" borderId="0" numFmtId="0" xfId="0" applyFont="1" applyAlignment="1">
      <alignment horizontal="center" vertical="center"/>
    </xf>
    <xf fontId="1" fillId="7" borderId="8" numFmtId="0" xfId="0" applyFont="1" applyFill="1" applyBorder="1" applyAlignment="1">
      <alignment horizontal="center" vertical="center"/>
    </xf>
    <xf fontId="1" fillId="7" borderId="9" numFmtId="0" xfId="0" applyFont="1" applyFill="1" applyBorder="1" applyAlignment="1">
      <alignment horizontal="center" vertical="center"/>
    </xf>
    <xf fontId="1" fillId="8" borderId="8" numFmtId="0" xfId="0" applyFont="1" applyFill="1" applyBorder="1" applyAlignment="1">
      <alignment horizontal="center" vertical="center"/>
    </xf>
    <xf fontId="1" fillId="9" borderId="8" numFmtId="0" xfId="0" applyFont="1" applyFill="1" applyBorder="1" applyAlignment="1">
      <alignment horizontal="center" vertical="center"/>
    </xf>
    <xf fontId="1" fillId="10" borderId="8" numFmtId="0" xfId="0" applyFont="1" applyFill="1" applyBorder="1" applyAlignment="1">
      <alignment horizontal="center" vertical="center"/>
    </xf>
    <xf fontId="1" fillId="10" borderId="9" numFmtId="0" xfId="0" applyFont="1" applyFill="1" applyBorder="1" applyAlignment="1">
      <alignment horizontal="center" vertical="center"/>
    </xf>
    <xf fontId="1" fillId="11" borderId="10" numFmtId="0" xfId="0" applyFont="1" applyFill="1" applyBorder="1" applyAlignment="1">
      <alignment horizontal="center" vertical="center"/>
    </xf>
    <xf fontId="1" fillId="11" borderId="0" numFmtId="0" xfId="0" applyFont="1" applyFill="1" applyAlignment="1">
      <alignment horizontal="center" vertical="center"/>
    </xf>
    <xf fontId="1" fillId="11" borderId="11" numFmtId="0" xfId="0" applyFont="1" applyFill="1" applyBorder="1" applyAlignment="1">
      <alignment horizontal="center" vertical="center"/>
    </xf>
    <xf fontId="1" fillId="8" borderId="9" numFmtId="0" xfId="0" applyFont="1" applyFill="1" applyBorder="1" applyAlignment="1">
      <alignment horizontal="center" vertical="center"/>
    </xf>
    <xf fontId="5" fillId="4" borderId="3" numFmtId="0" xfId="0" applyFont="1" applyFill="1" applyBorder="1" applyAlignment="1">
      <alignment horizontal="center"/>
    </xf>
    <xf fontId="5" fillId="4" borderId="4" numFmtId="0" xfId="0" applyFont="1" applyFill="1" applyBorder="1" applyAlignment="1">
      <alignment horizontal="center"/>
    </xf>
    <xf fontId="5" fillId="4" borderId="12" numFmtId="0" xfId="0" applyFont="1" applyFill="1" applyBorder="1" applyAlignment="1">
      <alignment horizontal="center"/>
    </xf>
    <xf fontId="6" fillId="12" borderId="13" numFmtId="0" xfId="0" applyFont="1" applyFill="1" applyBorder="1" applyAlignment="1">
      <alignment horizontal="center"/>
    </xf>
    <xf fontId="7" fillId="13" borderId="13" numFmtId="0" xfId="0" applyFont="1" applyFill="1" applyBorder="1" applyAlignment="1">
      <alignment horizontal="center"/>
    </xf>
    <xf fontId="8" fillId="14" borderId="3" numFmtId="0" xfId="0" applyFont="1" applyFill="1" applyBorder="1" applyAlignment="1">
      <alignment horizontal="center"/>
    </xf>
    <xf fontId="8" fillId="14" borderId="4" numFmtId="0" xfId="0" applyFont="1" applyFill="1" applyBorder="1" applyAlignment="1">
      <alignment horizontal="center"/>
    </xf>
    <xf fontId="9" fillId="15" borderId="5" numFmtId="0" xfId="0" applyFont="1" applyFill="1" applyBorder="1" applyAlignment="1">
      <alignment horizontal="center"/>
    </xf>
    <xf fontId="9" fillId="15" borderId="6" numFmtId="0" xfId="0" applyFont="1" applyFill="1" applyBorder="1" applyAlignment="1">
      <alignment horizontal="center"/>
    </xf>
    <xf fontId="9" fillId="15" borderId="7" numFmtId="0" xfId="0" applyFont="1" applyFill="1" applyBorder="1" applyAlignment="1">
      <alignment horizontal="center"/>
    </xf>
    <xf fontId="8" fillId="14" borderId="13" numFmtId="0" xfId="0" applyFont="1" applyFill="1" applyBorder="1" applyAlignment="1">
      <alignment horizontal="center"/>
    </xf>
    <xf fontId="4" fillId="0" borderId="0" numFmtId="0" xfId="0" applyFont="1" applyAlignment="1">
      <alignment vertical="center"/>
    </xf>
    <xf fontId="10" fillId="16" borderId="0" numFmtId="0" xfId="0" applyFont="1" applyFill="1" applyAlignment="1">
      <alignment horizontal="center" vertical="center"/>
    </xf>
    <xf fontId="4" fillId="4" borderId="14" numFmtId="0" xfId="0" applyFont="1" applyFill="1" applyBorder="1" applyAlignment="1">
      <alignment horizontal="center" vertical="center"/>
    </xf>
    <xf fontId="4" fillId="4" borderId="15" numFmtId="0" xfId="0" applyFont="1" applyFill="1" applyBorder="1" applyAlignment="1">
      <alignment horizontal="center" vertical="center"/>
    </xf>
    <xf fontId="4" fillId="12" borderId="16" numFmtId="0" xfId="0" applyFont="1" applyFill="1" applyBorder="1" applyAlignment="1">
      <alignment horizontal="center" vertical="center"/>
    </xf>
    <xf fontId="4" fillId="13" borderId="16" numFmtId="0" xfId="0" applyFont="1" applyFill="1" applyBorder="1" applyAlignment="1">
      <alignment horizontal="center" vertical="center"/>
    </xf>
    <xf fontId="4" fillId="14" borderId="14" numFmtId="0" xfId="0" applyFont="1" applyFill="1" applyBorder="1" applyAlignment="1">
      <alignment horizontal="center" vertical="center"/>
    </xf>
    <xf fontId="4" fillId="14" borderId="0" numFmtId="0" xfId="0" applyFont="1" applyFill="1" applyAlignment="1">
      <alignment horizontal="center" vertical="center"/>
    </xf>
    <xf fontId="4" fillId="15" borderId="17" numFmtId="0" xfId="0" applyFont="1" applyFill="1" applyBorder="1" applyAlignment="1">
      <alignment horizontal="center" vertical="center"/>
    </xf>
    <xf fontId="4" fillId="15" borderId="2" numFmtId="0" xfId="0" applyFont="1" applyFill="1" applyBorder="1" applyAlignment="1">
      <alignment horizontal="center" vertical="center"/>
    </xf>
    <xf fontId="4" fillId="15" borderId="18" numFmtId="0" xfId="0" applyFont="1" applyFill="1" applyBorder="1" applyAlignment="1">
      <alignment horizontal="center" vertical="center"/>
    </xf>
    <xf fontId="4" fillId="13" borderId="19" numFmtId="0" xfId="0" applyFont="1" applyFill="1" applyBorder="1" applyAlignment="1">
      <alignment horizontal="center" vertical="center"/>
    </xf>
    <xf fontId="4" fillId="14" borderId="19" numFmtId="0" xfId="0" applyFont="1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4" fillId="4" borderId="0" numFmtId="0" xfId="0" applyFont="1" applyFill="1" applyAlignment="1">
      <alignment horizontal="left" vertical="center"/>
    </xf>
    <xf fontId="1" fillId="7" borderId="0" numFmtId="0" xfId="0" applyFont="1" applyFill="1" applyAlignment="1">
      <alignment horizontal="left" vertical="center"/>
    </xf>
    <xf fontId="0" fillId="0" borderId="1" numFmtId="0" xfId="0" applyBorder="1" applyAlignment="1">
      <alignment vertical="center"/>
    </xf>
    <xf fontId="11" fillId="0" borderId="1" numFmtId="0" xfId="0" applyFont="1" applyBorder="1" applyAlignment="1">
      <alignment vertical="center"/>
    </xf>
    <xf fontId="0" fillId="4" borderId="1" numFmtId="0" xfId="0" applyFill="1" applyBorder="1" applyAlignment="1">
      <alignment vertical="center"/>
      <protection hidden="0" locked="1"/>
    </xf>
    <xf fontId="0" fillId="5" borderId="1" numFmtId="0" xfId="0" applyFill="1" applyBorder="1" applyAlignment="1">
      <alignment vertical="center"/>
      <protection hidden="0" locked="1"/>
    </xf>
    <xf fontId="0" fillId="0" borderId="1" numFmtId="0" xfId="0" applyBorder="1" applyAlignment="1">
      <alignment vertical="center"/>
      <protection hidden="0" locked="1"/>
    </xf>
    <xf fontId="11" fillId="0" borderId="1" numFmtId="0" xfId="0" applyFont="1" applyBorder="1" applyAlignment="1">
      <alignment vertical="center"/>
      <protection hidden="0" locked="1"/>
    </xf>
    <xf fontId="0" fillId="0" borderId="0" numFmtId="0" xfId="0">
      <protection hidden="0" locked="1"/>
    </xf>
    <xf fontId="4" fillId="16" borderId="0" numFmtId="0" xfId="0" applyFont="1" applyFill="1" applyAlignment="1">
      <alignment vertical="center"/>
    </xf>
    <xf fontId="0" fillId="4" borderId="1" numFmtId="0" xfId="0" applyFill="1" applyBorder="1" applyAlignment="1">
      <alignment vertical="center"/>
    </xf>
    <xf fontId="1" fillId="2" borderId="2" numFmtId="0" xfId="0" applyFont="1" applyFill="1" applyBorder="1" applyAlignment="1">
      <alignment vertical="center"/>
    </xf>
    <xf fontId="4" fillId="16" borderId="2" numFmtId="0" xfId="0" applyFont="1" applyFill="1" applyBorder="1" applyAlignment="1">
      <alignment vertical="center"/>
    </xf>
    <xf fontId="1" fillId="7" borderId="21" numFmtId="0" xfId="0" applyFont="1" applyFill="1" applyBorder="1" applyAlignment="1">
      <alignment horizontal="center" vertical="center"/>
    </xf>
    <xf fontId="1" fillId="8" borderId="22" numFmtId="0" xfId="0" applyFont="1" applyFill="1" applyBorder="1" applyAlignment="1">
      <alignment horizontal="center" vertical="center"/>
    </xf>
    <xf fontId="1" fillId="8" borderId="23" numFmtId="0" xfId="0" applyFont="1" applyFill="1" applyBorder="1" applyAlignment="1">
      <alignment horizontal="center" vertical="center"/>
    </xf>
    <xf fontId="1" fillId="8" borderId="24" numFmtId="0" xfId="0" applyFont="1" applyFill="1" applyBorder="1" applyAlignment="1">
      <alignment horizontal="center" vertical="center"/>
    </xf>
    <xf fontId="1" fillId="9" borderId="21" numFmtId="0" xfId="0" applyFont="1" applyFill="1" applyBorder="1" applyAlignment="1">
      <alignment horizontal="center" vertical="center"/>
    </xf>
    <xf fontId="1" fillId="17" borderId="22" numFmtId="0" xfId="0" applyFont="1" applyFill="1" applyBorder="1" applyAlignment="1">
      <alignment horizontal="center" vertical="center"/>
    </xf>
    <xf fontId="1" fillId="17" borderId="23" numFmtId="0" xfId="0" applyFont="1" applyFill="1" applyBorder="1" applyAlignment="1">
      <alignment horizontal="center" vertical="center"/>
    </xf>
    <xf fontId="1" fillId="17" borderId="24" numFmtId="0" xfId="0" applyFont="1" applyFill="1" applyBorder="1" applyAlignment="1">
      <alignment horizontal="center" vertical="center"/>
    </xf>
    <xf fontId="1" fillId="10" borderId="14" numFmtId="0" xfId="0" applyFont="1" applyFill="1" applyBorder="1" applyAlignment="1">
      <alignment horizontal="center" vertical="center"/>
    </xf>
    <xf fontId="1" fillId="10" borderId="0" numFmtId="0" xfId="0" applyFont="1" applyFill="1" applyAlignment="1">
      <alignment horizontal="center" vertical="center"/>
    </xf>
    <xf fontId="1" fillId="2" borderId="0" numFmtId="0" xfId="0" applyFont="1" applyFill="1" applyAlignment="1">
      <alignment vertical="center" wrapText="1"/>
    </xf>
    <xf fontId="4" fillId="4" borderId="0" numFmtId="0" xfId="0" applyFont="1" applyFill="1" applyAlignment="1">
      <alignment vertical="center" wrapText="1"/>
    </xf>
    <xf fontId="4" fillId="16" borderId="0" numFmtId="0" xfId="0" applyFont="1" applyFill="1" applyAlignment="1">
      <alignment vertical="center" wrapText="1"/>
    </xf>
    <xf fontId="12" fillId="4" borderId="3" numFmtId="0" xfId="0" applyFont="1" applyFill="1" applyBorder="1" applyAlignment="1">
      <alignment horizontal="center" vertical="center" wrapText="1"/>
    </xf>
    <xf fontId="12" fillId="4" borderId="12" numFmtId="0" xfId="0" applyFont="1" applyFill="1" applyBorder="1" applyAlignment="1">
      <alignment horizontal="center" vertical="center" wrapText="1"/>
    </xf>
    <xf fontId="12" fillId="12" borderId="3" numFmtId="0" xfId="0" applyFont="1" applyFill="1" applyBorder="1" applyAlignment="1">
      <alignment horizontal="center" vertical="center" wrapText="1"/>
    </xf>
    <xf fontId="12" fillId="12" borderId="12" numFmtId="0" xfId="0" applyFont="1" applyFill="1" applyBorder="1" applyAlignment="1">
      <alignment horizontal="center" vertical="center" wrapText="1"/>
    </xf>
    <xf fontId="12" fillId="12" borderId="4" numFmtId="0" xfId="0" applyFont="1" applyFill="1" applyBorder="1" applyAlignment="1">
      <alignment horizontal="center" vertical="center" wrapText="1"/>
    </xf>
    <xf fontId="12" fillId="13" borderId="3" numFmtId="0" xfId="0" applyFont="1" applyFill="1" applyBorder="1" applyAlignment="1">
      <alignment horizontal="center" vertical="center" wrapText="1"/>
    </xf>
    <xf fontId="12" fillId="13" borderId="4" numFmtId="0" xfId="0" applyFont="1" applyFill="1" applyBorder="1" applyAlignment="1">
      <alignment horizontal="center" vertical="center" wrapText="1"/>
    </xf>
    <xf fontId="12" fillId="13" borderId="12" numFmtId="0" xfId="0" applyFont="1" applyFill="1" applyBorder="1" applyAlignment="1">
      <alignment horizontal="center" vertical="center" wrapText="1"/>
    </xf>
    <xf fontId="12" fillId="18" borderId="3" numFmtId="0" xfId="0" applyFont="1" applyFill="1" applyBorder="1" applyAlignment="1">
      <alignment horizontal="center" vertical="center" wrapText="1"/>
    </xf>
    <xf fontId="12" fillId="18" borderId="4" numFmtId="0" xfId="0" applyFont="1" applyFill="1" applyBorder="1" applyAlignment="1">
      <alignment horizontal="center" vertical="center" wrapText="1"/>
    </xf>
    <xf fontId="12" fillId="14" borderId="4" numFmtId="0" xfId="0" applyFont="1" applyFill="1" applyBorder="1" applyAlignment="1">
      <alignment horizontal="center" vertical="center" wrapText="1"/>
    </xf>
    <xf fontId="12" fillId="14" borderId="12" numFmtId="0" xfId="0" applyFont="1" applyFill="1" applyBorder="1" applyAlignment="1">
      <alignment horizontal="center" vertical="center" wrapText="1"/>
    </xf>
    <xf fontId="12" fillId="14" borderId="0" numFmtId="0" xfId="0" applyFont="1" applyFill="1" applyAlignment="1">
      <alignment horizontal="center" vertical="center" wrapText="1"/>
    </xf>
    <xf fontId="0" fillId="0" borderId="1" numFmtId="0" xfId="0" applyBorder="1" applyAlignment="1">
      <alignment vertical="center" wrapText="1"/>
    </xf>
    <xf fontId="4" fillId="4" borderId="0" numFmtId="0" xfId="0" applyFont="1" applyFill="1" applyAlignment="1">
      <alignment horizontal="center" vertical="center" wrapText="1"/>
    </xf>
    <xf fontId="1" fillId="2" borderId="2" numFmtId="0" xfId="0" applyFont="1" applyFill="1" applyBorder="1" applyAlignment="1">
      <alignment vertical="center" wrapText="1"/>
    </xf>
    <xf fontId="4" fillId="4" borderId="2" numFmtId="0" xfId="0" applyFont="1" applyFill="1" applyBorder="1" applyAlignment="1">
      <alignment vertical="center" wrapText="1"/>
    </xf>
    <xf fontId="4" fillId="16" borderId="2" numFmtId="0" xfId="0" applyFont="1" applyFill="1" applyBorder="1" applyAlignment="1">
      <alignment vertical="center" wrapText="1"/>
    </xf>
    <xf fontId="4" fillId="4" borderId="2" numFmtId="0" xfId="0" applyFont="1" applyFill="1" applyBorder="1" applyAlignment="1">
      <alignment horizontal="center" vertical="center" wrapText="1"/>
    </xf>
    <xf fontId="13" fillId="0" borderId="1" numFmtId="0" xfId="0" applyFont="1" applyBorder="1" applyAlignment="1">
      <alignment horizontal="left" vertical="center"/>
    </xf>
    <xf fontId="3" fillId="0" borderId="0" numFmtId="0" xfId="0" applyFont="1" applyAlignment="1">
      <alignment vertical="center" wrapText="1"/>
    </xf>
    <xf fontId="1" fillId="7" borderId="2" numFmtId="0" xfId="0" applyFont="1" applyFill="1" applyBorder="1" applyAlignment="1">
      <alignment vertical="center" wrapText="1"/>
    </xf>
    <xf fontId="1" fillId="7" borderId="2" numFmtId="0" xfId="0" applyFont="1" applyFill="1" applyBorder="1" applyAlignment="1">
      <alignment horizontal="center" vertical="center" wrapText="1"/>
    </xf>
    <xf fontId="4" fillId="16" borderId="2" numFmtId="0" xfId="0" applyFont="1" applyFill="1" applyBorder="1" applyAlignment="1">
      <alignment horizontal="center" vertical="center" wrapText="1"/>
    </xf>
    <xf fontId="14" fillId="0" borderId="0" numFmtId="0" xfId="0" applyFont="1" applyAlignment="1">
      <alignment horizontal="center" vertical="center" wrapText="1"/>
    </xf>
    <xf fontId="14" fillId="0" borderId="1" numFmtId="0" xfId="0" applyFont="1" applyBorder="1" applyAlignment="1">
      <alignment horizontal="left" vertical="center" wrapText="1"/>
    </xf>
    <xf fontId="0" fillId="0" borderId="1" numFmtId="0" xfId="0" applyBorder="1" applyAlignment="1">
      <alignment horizontal="center" vertical="center" wrapText="1"/>
    </xf>
    <xf fontId="0" fillId="4" borderId="1" numFmtId="0" xfId="0" applyFill="1" applyBorder="1" applyAlignment="1">
      <alignment horizontal="left" vertical="center"/>
    </xf>
    <xf fontId="14" fillId="4" borderId="1" numFmtId="0" xfId="0" applyFont="1" applyFill="1" applyBorder="1" applyAlignment="1">
      <alignment horizontal="left" vertical="center" wrapText="1"/>
    </xf>
    <xf fontId="3" fillId="0" borderId="0" numFmt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5" Type="http://schemas.openxmlformats.org/officeDocument/2006/relationships/styles" Target="style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sharedStrings" Target="sharedString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theme" Target="theme/theme1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<Relationships xmlns="http://schemas.openxmlformats.org/package/2006/relationships"><Relationship  Id="rId2" Type="http://schemas.openxmlformats.org/officeDocument/2006/relationships/hyperlink" Target="https://s3.eu-west-1.amazonaws.com/global-assets.leemons.io/computer_icon_56ca0c26bc.svg" TargetMode="External"/><Relationship  Id="rId1" Type="http://schemas.openxmlformats.org/officeDocument/2006/relationships/hyperlink" Target="https://s3.eu-west-1.amazonaws.com/global-assets.leemons.io/biology_icon_3f80619648.svg" TargetMode="External"/></Relationships>
</file>

<file path=xl/worksheets/_rels/sheet4.xml.rels><?xml version="1.0" encoding="UTF-8" standalone="yes"?><Relationships xmlns="http://schemas.openxmlformats.org/package/2006/relationships"><Relationship  Id="rId5" Type="http://schemas.openxmlformats.org/officeDocument/2006/relationships/hyperlink" Target="mailto:guardian@leemons.io" TargetMode="External"/><Relationship  Id="rId4" Type="http://schemas.openxmlformats.org/officeDocument/2006/relationships/hyperlink" Target="mailto:student2@leemons.io" TargetMode="External"/><Relationship  Id="rId3" Type="http://schemas.openxmlformats.org/officeDocument/2006/relationships/hyperlink" Target="mailto:student@leemons.io" TargetMode="External"/><Relationship  Id="rId2" Type="http://schemas.openxmlformats.org/officeDocument/2006/relationships/hyperlink" Target="mailto:teacher@leemons.io" TargetMode="External"/><Relationship  Id="rId1" Type="http://schemas.openxmlformats.org/officeDocument/2006/relationships/hyperlink" Target="mailto:admin@leemons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1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20.28125"/>
  </cols>
  <sheetData>
    <row r="1" ht="20.600000000000001" customHeight="1">
      <c r="A1" s="1" t="s">
        <v>0</v>
      </c>
      <c r="F1" s="2"/>
    </row>
    <row r="2">
      <c r="A2" s="3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10" ht="22.100000000000001" customHeight="1">
      <c r="A10" s="1" t="s">
        <v>8</v>
      </c>
    </row>
    <row r="11">
      <c r="A11" s="3" t="s">
        <v>9</v>
      </c>
    </row>
    <row r="12">
      <c r="A12" s="3" t="s">
        <v>10</v>
      </c>
    </row>
    <row r="14" ht="22.100000000000001" customHeight="1">
      <c r="A14" s="4" t="s">
        <v>11</v>
      </c>
    </row>
    <row r="15" ht="14.25">
      <c r="A15" s="5" t="s">
        <v>12</v>
      </c>
    </row>
    <row r="16" ht="14.25">
      <c r="A16" s="5" t="s">
        <v>13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4.57421875"/>
    <col customWidth="1" min="3" max="3" width="10.8515625"/>
    <col customWidth="1" min="5" max="5" width="13.8515625"/>
    <col customWidth="1" min="6" max="6" width="10.421875"/>
  </cols>
  <sheetData>
    <row r="1">
      <c r="A1" s="6" t="s">
        <v>14</v>
      </c>
      <c r="B1" s="6" t="s">
        <v>15</v>
      </c>
      <c r="C1" s="6" t="s">
        <v>146</v>
      </c>
      <c r="D1" s="6" t="s">
        <v>203</v>
      </c>
      <c r="E1" s="6" t="s">
        <v>204</v>
      </c>
      <c r="F1" s="6" t="s">
        <v>193</v>
      </c>
      <c r="G1" s="6" t="s">
        <v>194</v>
      </c>
    </row>
    <row r="2" ht="28.5">
      <c r="A2" s="108" t="s">
        <v>18</v>
      </c>
      <c r="B2" s="109" t="s">
        <v>19</v>
      </c>
      <c r="C2" s="109" t="s">
        <v>171</v>
      </c>
      <c r="D2" s="109" t="s">
        <v>205</v>
      </c>
      <c r="E2" s="109" t="s">
        <v>206</v>
      </c>
      <c r="F2" s="110" t="s">
        <v>196</v>
      </c>
      <c r="G2" s="111" t="s">
        <v>173</v>
      </c>
    </row>
    <row r="3" ht="19.5" customHeight="1">
      <c r="A3" s="11" t="s">
        <v>207</v>
      </c>
      <c r="B3" s="12" t="s">
        <v>208</v>
      </c>
      <c r="C3" s="12" t="s">
        <v>209</v>
      </c>
      <c r="D3" s="12" t="s">
        <v>210</v>
      </c>
      <c r="E3" s="112" t="s">
        <v>211</v>
      </c>
      <c r="F3" s="77" t="str">
        <f>ap_programs!$A$5</f>
        <v>programB</v>
      </c>
      <c r="G3" s="64">
        <v>0</v>
      </c>
    </row>
    <row r="4" ht="19.5" customHeight="1">
      <c r="A4" s="11" t="s">
        <v>212</v>
      </c>
      <c r="B4" s="12" t="s">
        <v>213</v>
      </c>
      <c r="C4" s="12" t="s">
        <v>214</v>
      </c>
      <c r="D4" s="12" t="s">
        <v>215</v>
      </c>
      <c r="E4" s="70" t="s">
        <v>216</v>
      </c>
      <c r="F4" s="77" t="str">
        <f>ap_programs!$A$5</f>
        <v>programB</v>
      </c>
      <c r="G4" s="64">
        <v>0</v>
      </c>
    </row>
  </sheetData>
  <hyperlinks>
    <hyperlink r:id="rId1" ref="E3"/>
    <hyperlink r:id="rId2" ref="E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topLeftCell="A16" workbookViewId="0" zoomScale="100">
      <pane activePane="bottomLeft" state="frozen" topLeftCell="A4" ySplit="3"/>
      <selection activeCell="A1" activeCellId="0" sqref="A1"/>
    </sheetView>
  </sheetViews>
  <sheetFormatPr defaultRowHeight="14.25"/>
  <cols>
    <col customWidth="1" min="1" max="1" width="12.8515625"/>
    <col customWidth="1" min="2" max="2" width="18.421875"/>
    <col customWidth="1" min="3" max="3" width="12.8515625"/>
    <col customWidth="1" min="6" max="6" width="10.421875"/>
    <col customWidth="1" min="7" max="7" width="13.00390625"/>
    <col customWidth="1" min="8" max="8" width="10.8515625"/>
    <col customWidth="1" min="9" max="9" width="11.8515625"/>
    <col customWidth="1" min="10" max="10" width="10.140625"/>
    <col customWidth="1" min="11" max="11" width="23.28125"/>
    <col customWidth="1" min="12" max="12" width="3.57421875"/>
  </cols>
  <sheetData>
    <row r="1" ht="14.25">
      <c r="A1" s="6" t="s">
        <v>14</v>
      </c>
      <c r="B1" s="6" t="s">
        <v>15</v>
      </c>
      <c r="C1" s="6" t="s">
        <v>193</v>
      </c>
      <c r="D1" s="6" t="s">
        <v>217</v>
      </c>
      <c r="E1" s="6" t="s">
        <v>148</v>
      </c>
      <c r="F1" s="6" t="s">
        <v>218</v>
      </c>
      <c r="G1" s="6" t="s">
        <v>219</v>
      </c>
      <c r="H1" s="6" t="s">
        <v>203</v>
      </c>
      <c r="I1" s="6" t="s">
        <v>220</v>
      </c>
      <c r="J1" s="6" t="s">
        <v>221</v>
      </c>
      <c r="K1" s="113" t="s">
        <v>222</v>
      </c>
      <c r="L1" s="75"/>
    </row>
    <row r="2" ht="28.850000000000001" customHeight="1">
      <c r="A2" s="6"/>
      <c r="B2" s="6"/>
      <c r="C2" s="6"/>
      <c r="D2" s="6"/>
      <c r="E2" s="6"/>
      <c r="F2" s="6"/>
      <c r="G2" s="1" t="s">
        <v>223</v>
      </c>
      <c r="H2" s="1"/>
      <c r="I2" s="1"/>
      <c r="J2" s="1"/>
      <c r="K2" s="1"/>
      <c r="L2" s="75"/>
    </row>
    <row r="3" ht="31.850000000000001" customHeight="1">
      <c r="A3" s="108" t="s">
        <v>18</v>
      </c>
      <c r="B3" s="109" t="s">
        <v>19</v>
      </c>
      <c r="C3" s="92" t="s">
        <v>196</v>
      </c>
      <c r="D3" s="91" t="s">
        <v>224</v>
      </c>
      <c r="E3" s="91" t="s">
        <v>225</v>
      </c>
      <c r="F3" s="91" t="s">
        <v>226</v>
      </c>
      <c r="G3" s="114" t="s">
        <v>227</v>
      </c>
      <c r="H3" s="115" t="s">
        <v>205</v>
      </c>
      <c r="I3" s="115" t="s">
        <v>228</v>
      </c>
      <c r="J3" s="116" t="s">
        <v>229</v>
      </c>
      <c r="K3" s="110" t="s">
        <v>230</v>
      </c>
      <c r="L3" s="117"/>
    </row>
    <row r="4" s="10" customFormat="1" ht="30" customHeight="1">
      <c r="A4" s="11" t="str">
        <f t="shared" ref="A4:A9" si="0">_xlfn.CONCAT("subject",IF(L4&lt;10,"0",""),L4)</f>
        <v>subject01</v>
      </c>
      <c r="B4" s="12" t="s">
        <v>231</v>
      </c>
      <c r="C4" s="77" t="str">
        <f>ap_programs!A4</f>
        <v>programA</v>
      </c>
      <c r="D4" s="64">
        <v>1</v>
      </c>
      <c r="E4" s="64"/>
      <c r="F4" s="64" t="str">
        <f t="shared" ref="F4:F9" si="1">_xlfn.CONCAT("0",IF(L4&lt;10,"0",""),L4)</f>
        <v>001</v>
      </c>
      <c r="G4" s="118" t="s">
        <v>232</v>
      </c>
      <c r="H4" s="119" t="s">
        <v>233</v>
      </c>
      <c r="I4" s="64"/>
      <c r="J4" s="120" t="str">
        <f>ap_subject_types!$A$3</f>
        <v>type01</v>
      </c>
      <c r="K4" s="121" t="s">
        <v>234</v>
      </c>
      <c r="L4" s="122">
        <v>1</v>
      </c>
      <c r="M4" s="10"/>
    </row>
    <row r="5" s="10" customFormat="1" ht="30" customHeight="1">
      <c r="A5" s="11" t="str">
        <f t="shared" si="0"/>
        <v>subject02</v>
      </c>
      <c r="B5" s="12" t="s">
        <v>235</v>
      </c>
      <c r="C5" s="77" t="str">
        <f t="shared" ref="C5:C10" si="2">C4</f>
        <v>programA</v>
      </c>
      <c r="D5" s="64">
        <v>1</v>
      </c>
      <c r="E5" s="64"/>
      <c r="F5" s="64" t="str">
        <f t="shared" si="1"/>
        <v>002</v>
      </c>
      <c r="G5" s="118" t="str">
        <f t="shared" ref="G5:G10" si="3">G4</f>
        <v xml:space="preserve">Group A|G1A, Group B|G1B</v>
      </c>
      <c r="H5" s="119" t="str">
        <f t="shared" ref="H5:H10" si="4">H4</f>
        <v>#FFEB9C</v>
      </c>
      <c r="I5" s="64"/>
      <c r="J5" s="120" t="str">
        <f>ap_subject_types!$A$3</f>
        <v>type01</v>
      </c>
      <c r="K5" s="121" t="str">
        <f t="shared" ref="K5:K10" si="5">K4</f>
        <v xml:space="preserve">teacher01|main@G1A, teacher01|main@G1B</v>
      </c>
      <c r="L5" s="122">
        <f t="shared" ref="L5:L10" si="6">L4+1</f>
        <v>2</v>
      </c>
      <c r="M5" s="10"/>
    </row>
    <row r="6" s="10" customFormat="1" ht="30" customHeight="1">
      <c r="A6" s="11" t="str">
        <f t="shared" si="0"/>
        <v>subject03</v>
      </c>
      <c r="B6" s="12" t="s">
        <v>236</v>
      </c>
      <c r="C6" s="77" t="str">
        <f t="shared" si="2"/>
        <v>programA</v>
      </c>
      <c r="D6" s="64">
        <v>1</v>
      </c>
      <c r="E6" s="64"/>
      <c r="F6" s="64" t="str">
        <f t="shared" si="1"/>
        <v>003</v>
      </c>
      <c r="G6" s="118" t="str">
        <f t="shared" si="3"/>
        <v xml:space="preserve">Group A|G1A, Group B|G1B</v>
      </c>
      <c r="H6" s="119" t="str">
        <f t="shared" si="4"/>
        <v>#FFEB9C</v>
      </c>
      <c r="I6" s="64"/>
      <c r="J6" s="120" t="str">
        <f>ap_subject_types!$A$3</f>
        <v>type01</v>
      </c>
      <c r="K6" s="121" t="str">
        <f t="shared" si="5"/>
        <v xml:space="preserve">teacher01|main@G1A, teacher01|main@G1B</v>
      </c>
      <c r="L6" s="122">
        <f t="shared" si="6"/>
        <v>3</v>
      </c>
      <c r="M6" s="10"/>
    </row>
    <row r="7" s="10" customFormat="1" ht="30" customHeight="1">
      <c r="A7" s="11" t="str">
        <f t="shared" si="0"/>
        <v>subject04</v>
      </c>
      <c r="B7" s="12" t="s">
        <v>237</v>
      </c>
      <c r="C7" s="77" t="str">
        <f t="shared" si="2"/>
        <v>programA</v>
      </c>
      <c r="D7" s="64">
        <v>1</v>
      </c>
      <c r="E7" s="64"/>
      <c r="F7" s="64" t="str">
        <f t="shared" si="1"/>
        <v>004</v>
      </c>
      <c r="G7" s="118" t="str">
        <f t="shared" si="3"/>
        <v xml:space="preserve">Group A|G1A, Group B|G1B</v>
      </c>
      <c r="H7" s="119" t="str">
        <f t="shared" si="4"/>
        <v>#FFEB9C</v>
      </c>
      <c r="I7" s="64"/>
      <c r="J7" s="120" t="str">
        <f>ap_subject_types!$A$5</f>
        <v>type03</v>
      </c>
      <c r="K7" s="121" t="str">
        <f t="shared" si="5"/>
        <v xml:space="preserve">teacher01|main@G1A, teacher01|main@G1B</v>
      </c>
      <c r="L7" s="122">
        <f t="shared" si="6"/>
        <v>4</v>
      </c>
      <c r="M7" s="10"/>
    </row>
    <row r="8" ht="30" customHeight="1">
      <c r="A8" s="11" t="str">
        <f t="shared" si="0"/>
        <v>subject05</v>
      </c>
      <c r="B8" s="12" t="s">
        <v>238</v>
      </c>
      <c r="C8" s="77" t="str">
        <f t="shared" si="2"/>
        <v>programA</v>
      </c>
      <c r="D8" s="64">
        <v>2</v>
      </c>
      <c r="E8" s="64"/>
      <c r="F8" s="64" t="str">
        <f t="shared" si="1"/>
        <v>005</v>
      </c>
      <c r="G8" s="118" t="s">
        <v>239</v>
      </c>
      <c r="H8" s="119" t="str">
        <f t="shared" si="4"/>
        <v>#FFEB9C</v>
      </c>
      <c r="I8" s="64"/>
      <c r="J8" s="120" t="str">
        <f>ap_subject_types!$A$3</f>
        <v>type01</v>
      </c>
      <c r="K8" s="121" t="s">
        <v>240</v>
      </c>
      <c r="L8" s="122">
        <f t="shared" si="6"/>
        <v>5</v>
      </c>
    </row>
    <row r="9" ht="30" customHeight="1">
      <c r="A9" s="11" t="str">
        <f t="shared" si="0"/>
        <v>subject06</v>
      </c>
      <c r="B9" s="12" t="s">
        <v>241</v>
      </c>
      <c r="C9" s="77" t="str">
        <f t="shared" si="2"/>
        <v>programA</v>
      </c>
      <c r="D9" s="64">
        <v>2</v>
      </c>
      <c r="E9" s="64"/>
      <c r="F9" s="64" t="str">
        <f t="shared" si="1"/>
        <v>006</v>
      </c>
      <c r="G9" s="118" t="str">
        <f t="shared" si="3"/>
        <v xml:space="preserve">Group A|G2A, Group B|G2B</v>
      </c>
      <c r="H9" s="119" t="s">
        <v>242</v>
      </c>
      <c r="I9" s="64"/>
      <c r="J9" s="120" t="str">
        <f>ap_subject_types!$A$3</f>
        <v>type01</v>
      </c>
      <c r="K9" s="121" t="str">
        <f t="shared" si="5"/>
        <v xml:space="preserve">teacher01|main@G2A, teacher01|main@G2B</v>
      </c>
      <c r="L9" s="122">
        <f t="shared" si="6"/>
        <v>6</v>
      </c>
    </row>
    <row r="10" ht="30" customHeight="1">
      <c r="A10" s="11" t="str">
        <f t="shared" ref="A10:A23" si="7">_xlfn.CONCAT("subject",IF(L10&lt;10,"0",""),L10)</f>
        <v>subject07</v>
      </c>
      <c r="B10" s="12" t="s">
        <v>243</v>
      </c>
      <c r="C10" s="77" t="str">
        <f t="shared" si="2"/>
        <v>programA</v>
      </c>
      <c r="D10" s="64">
        <v>2</v>
      </c>
      <c r="E10" s="64"/>
      <c r="F10" s="64" t="str">
        <f t="shared" ref="F10:F23" si="8">_xlfn.CONCAT("0",IF(L10&lt;10,"0",""),L10)</f>
        <v>007</v>
      </c>
      <c r="G10" s="118" t="str">
        <f t="shared" si="3"/>
        <v xml:space="preserve">Group A|G2A, Group B|G2B</v>
      </c>
      <c r="H10" s="119" t="str">
        <f t="shared" si="4"/>
        <v>#FFC7CE</v>
      </c>
      <c r="I10" s="64"/>
      <c r="J10" s="120" t="str">
        <f>ap_subject_types!$A$3</f>
        <v>type01</v>
      </c>
      <c r="K10" s="121" t="str">
        <f t="shared" si="5"/>
        <v xml:space="preserve">teacher01|main@G2A, teacher01|main@G2B</v>
      </c>
      <c r="L10" s="122">
        <f t="shared" si="6"/>
        <v>7</v>
      </c>
    </row>
    <row r="11" ht="30" customHeight="1">
      <c r="A11" s="11" t="str">
        <f t="shared" si="7"/>
        <v>subject08</v>
      </c>
      <c r="B11" s="12" t="s">
        <v>244</v>
      </c>
      <c r="C11" s="77" t="str">
        <f t="shared" ref="C11:C23" si="9">C10</f>
        <v>programA</v>
      </c>
      <c r="D11" s="64">
        <v>2</v>
      </c>
      <c r="E11" s="64"/>
      <c r="F11" s="64" t="str">
        <f t="shared" si="8"/>
        <v>008</v>
      </c>
      <c r="G11" s="118" t="str">
        <f>G10</f>
        <v xml:space="preserve">Group A|G2A, Group B|G2B</v>
      </c>
      <c r="H11" s="119" t="str">
        <f t="shared" ref="H11:H18" si="10">H10</f>
        <v>#FFC7CE</v>
      </c>
      <c r="I11" s="64"/>
      <c r="J11" s="120" t="str">
        <f>ap_subject_types!$A$5</f>
        <v>type03</v>
      </c>
      <c r="K11" s="121" t="str">
        <f>K10</f>
        <v xml:space="preserve">teacher01|main@G2A, teacher01|main@G2B</v>
      </c>
      <c r="L11" s="122">
        <f t="shared" ref="L11:L23" si="11">L10+1</f>
        <v>8</v>
      </c>
    </row>
    <row r="12" ht="30" customHeight="1">
      <c r="A12" s="11" t="str">
        <f t="shared" si="7"/>
        <v>subject09</v>
      </c>
      <c r="B12" s="12" t="s">
        <v>245</v>
      </c>
      <c r="C12" s="77" t="str">
        <f t="shared" si="9"/>
        <v>programA</v>
      </c>
      <c r="D12" s="64">
        <v>3</v>
      </c>
      <c r="E12" s="64"/>
      <c r="F12" s="64" t="str">
        <f t="shared" si="8"/>
        <v>009</v>
      </c>
      <c r="G12" s="118" t="s">
        <v>246</v>
      </c>
      <c r="H12" s="119" t="str">
        <f t="shared" si="10"/>
        <v>#FFC7CE</v>
      </c>
      <c r="I12" s="64"/>
      <c r="J12" s="120" t="str">
        <f>ap_subject_types!$A$3</f>
        <v>type01</v>
      </c>
      <c r="K12" s="121" t="s">
        <v>247</v>
      </c>
      <c r="L12" s="122">
        <f t="shared" si="11"/>
        <v>9</v>
      </c>
    </row>
    <row r="13" ht="30" customHeight="1">
      <c r="A13" s="11" t="str">
        <f t="shared" si="7"/>
        <v>subject10</v>
      </c>
      <c r="B13" s="12" t="s">
        <v>248</v>
      </c>
      <c r="C13" s="77" t="str">
        <f t="shared" si="9"/>
        <v>programA</v>
      </c>
      <c r="D13" s="64">
        <v>3</v>
      </c>
      <c r="E13" s="64"/>
      <c r="F13" s="64" t="str">
        <f t="shared" si="8"/>
        <v>010</v>
      </c>
      <c r="G13" s="118" t="str">
        <f t="shared" ref="G13:G23" si="12">G12</f>
        <v xml:space="preserve">Group A|G3A, Group B|G3B</v>
      </c>
      <c r="H13" s="119" t="str">
        <f t="shared" si="10"/>
        <v>#FFC7CE</v>
      </c>
      <c r="I13" s="64"/>
      <c r="J13" s="120" t="str">
        <f>ap_subject_types!$A$3</f>
        <v>type01</v>
      </c>
      <c r="K13" s="121" t="str">
        <f t="shared" ref="K13:K23" si="13">K12</f>
        <v xml:space="preserve">teacher01|main@G3A, teacher01|main@G3B</v>
      </c>
      <c r="L13" s="122">
        <f t="shared" si="11"/>
        <v>10</v>
      </c>
    </row>
    <row r="14" ht="30" customHeight="1">
      <c r="A14" s="11" t="str">
        <f t="shared" si="7"/>
        <v>subject11</v>
      </c>
      <c r="B14" s="12" t="s">
        <v>249</v>
      </c>
      <c r="C14" s="77" t="str">
        <f t="shared" si="9"/>
        <v>programA</v>
      </c>
      <c r="D14" s="64">
        <v>3</v>
      </c>
      <c r="E14" s="64"/>
      <c r="F14" s="64" t="str">
        <f t="shared" si="8"/>
        <v>011</v>
      </c>
      <c r="G14" s="118" t="str">
        <f t="shared" si="12"/>
        <v xml:space="preserve">Group A|G3A, Group B|G3B</v>
      </c>
      <c r="H14" s="119" t="s">
        <v>250</v>
      </c>
      <c r="I14" s="64"/>
      <c r="J14" s="120" t="str">
        <f>ap_subject_types!$A$3</f>
        <v>type01</v>
      </c>
      <c r="K14" s="121" t="str">
        <f t="shared" si="13"/>
        <v xml:space="preserve">teacher01|main@G3A, teacher01|main@G3B</v>
      </c>
      <c r="L14" s="122">
        <f t="shared" si="11"/>
        <v>11</v>
      </c>
    </row>
    <row r="15" ht="30" customHeight="1">
      <c r="A15" s="11" t="str">
        <f t="shared" si="7"/>
        <v>subject12</v>
      </c>
      <c r="B15" s="12" t="s">
        <v>251</v>
      </c>
      <c r="C15" s="77" t="str">
        <f t="shared" si="9"/>
        <v>programA</v>
      </c>
      <c r="D15" s="64">
        <v>3</v>
      </c>
      <c r="E15" s="64"/>
      <c r="F15" s="64" t="str">
        <f t="shared" si="8"/>
        <v>012</v>
      </c>
      <c r="G15" s="118" t="str">
        <f t="shared" si="12"/>
        <v xml:space="preserve">Group A|G3A, Group B|G3B</v>
      </c>
      <c r="H15" s="119" t="str">
        <f t="shared" si="10"/>
        <v>#C6EFCD</v>
      </c>
      <c r="I15" s="64"/>
      <c r="J15" s="120" t="str">
        <f>ap_subject_types!$A$5</f>
        <v>type03</v>
      </c>
      <c r="K15" s="121" t="str">
        <f t="shared" si="13"/>
        <v xml:space="preserve">teacher01|main@G3A, teacher01|main@G3B</v>
      </c>
      <c r="L15" s="122">
        <f t="shared" si="11"/>
        <v>12</v>
      </c>
    </row>
    <row r="16" ht="30" customHeight="1">
      <c r="A16" s="11" t="str">
        <f t="shared" si="7"/>
        <v>subject13</v>
      </c>
      <c r="B16" s="12" t="s">
        <v>252</v>
      </c>
      <c r="C16" s="77" t="str">
        <f t="shared" si="9"/>
        <v>programA</v>
      </c>
      <c r="D16" s="64">
        <v>4</v>
      </c>
      <c r="E16" s="64"/>
      <c r="F16" s="64" t="str">
        <f t="shared" si="8"/>
        <v>013</v>
      </c>
      <c r="G16" s="118" t="s">
        <v>253</v>
      </c>
      <c r="H16" s="119" t="str">
        <f t="shared" si="10"/>
        <v>#C6EFCD</v>
      </c>
      <c r="I16" s="64"/>
      <c r="J16" s="120" t="str">
        <f>ap_subject_types!$A$3</f>
        <v>type01</v>
      </c>
      <c r="K16" s="121" t="s">
        <v>254</v>
      </c>
      <c r="L16" s="122">
        <f t="shared" si="11"/>
        <v>13</v>
      </c>
    </row>
    <row r="17" ht="30" customHeight="1">
      <c r="A17" s="11" t="str">
        <f t="shared" si="7"/>
        <v>subject14</v>
      </c>
      <c r="B17" s="12" t="s">
        <v>255</v>
      </c>
      <c r="C17" s="77" t="str">
        <f t="shared" si="9"/>
        <v>programA</v>
      </c>
      <c r="D17" s="64">
        <v>4</v>
      </c>
      <c r="E17" s="64"/>
      <c r="F17" s="64" t="str">
        <f t="shared" si="8"/>
        <v>014</v>
      </c>
      <c r="G17" s="118" t="str">
        <f t="shared" si="12"/>
        <v xml:space="preserve">Group A|G4A, Group B|G4B</v>
      </c>
      <c r="H17" s="119" t="str">
        <f t="shared" si="10"/>
        <v>#C6EFCD</v>
      </c>
      <c r="I17" s="64"/>
      <c r="J17" s="120" t="str">
        <f>ap_subject_types!$A$3</f>
        <v>type01</v>
      </c>
      <c r="K17" s="121" t="str">
        <f t="shared" si="13"/>
        <v xml:space="preserve">teacher01|main@G4A, teacher01|main@G4B</v>
      </c>
      <c r="L17" s="122">
        <f t="shared" si="11"/>
        <v>14</v>
      </c>
    </row>
    <row r="18" ht="30" customHeight="1">
      <c r="A18" s="11" t="str">
        <f t="shared" si="7"/>
        <v>subject15</v>
      </c>
      <c r="B18" s="12" t="s">
        <v>256</v>
      </c>
      <c r="C18" s="77" t="str">
        <f t="shared" si="9"/>
        <v>programA</v>
      </c>
      <c r="D18" s="64">
        <v>4</v>
      </c>
      <c r="E18" s="64"/>
      <c r="F18" s="64" t="str">
        <f t="shared" si="8"/>
        <v>015</v>
      </c>
      <c r="G18" s="118" t="str">
        <f t="shared" si="12"/>
        <v xml:space="preserve">Group A|G4A, Group B|G4B</v>
      </c>
      <c r="H18" s="119" t="str">
        <f t="shared" si="10"/>
        <v>#C6EFCD</v>
      </c>
      <c r="I18" s="64"/>
      <c r="J18" s="120" t="str">
        <f>ap_subject_types!$A$3</f>
        <v>type01</v>
      </c>
      <c r="K18" s="121" t="str">
        <f t="shared" si="13"/>
        <v xml:space="preserve">teacher01|main@G4A, teacher01|main@G4B</v>
      </c>
      <c r="L18" s="122">
        <f t="shared" si="11"/>
        <v>15</v>
      </c>
    </row>
    <row r="19" ht="30" customHeight="1">
      <c r="A19" s="11" t="str">
        <f t="shared" si="7"/>
        <v>subject16</v>
      </c>
      <c r="B19" s="12" t="s">
        <v>257</v>
      </c>
      <c r="C19" s="77" t="str">
        <f t="shared" si="9"/>
        <v>programA</v>
      </c>
      <c r="D19" s="64">
        <v>4</v>
      </c>
      <c r="E19" s="64"/>
      <c r="F19" s="64" t="str">
        <f t="shared" si="8"/>
        <v>016</v>
      </c>
      <c r="G19" s="118" t="str">
        <f t="shared" si="12"/>
        <v xml:space="preserve">Group A|G4A, Group B|G4B</v>
      </c>
      <c r="H19" s="119" t="s">
        <v>258</v>
      </c>
      <c r="I19" s="64"/>
      <c r="J19" s="120" t="str">
        <f>ap_subject_types!$A$5</f>
        <v>type03</v>
      </c>
      <c r="K19" s="121" t="str">
        <f t="shared" si="13"/>
        <v xml:space="preserve">teacher01|main@G4A, teacher01|main@G4B</v>
      </c>
      <c r="L19" s="122">
        <f t="shared" si="11"/>
        <v>16</v>
      </c>
    </row>
    <row r="20" ht="30" customHeight="1">
      <c r="A20" s="11" t="str">
        <f t="shared" si="7"/>
        <v>subject17</v>
      </c>
      <c r="B20" s="12" t="s">
        <v>259</v>
      </c>
      <c r="C20" s="77" t="str">
        <f t="shared" si="9"/>
        <v>programA</v>
      </c>
      <c r="D20" s="64">
        <v>5</v>
      </c>
      <c r="E20" s="64"/>
      <c r="F20" s="64" t="str">
        <f t="shared" si="8"/>
        <v>017</v>
      </c>
      <c r="G20" s="118" t="s">
        <v>260</v>
      </c>
      <c r="H20" s="119" t="s">
        <v>258</v>
      </c>
      <c r="I20" s="64"/>
      <c r="J20" s="120" t="str">
        <f>ap_subject_types!$A$3</f>
        <v>type01</v>
      </c>
      <c r="K20" s="121" t="s">
        <v>261</v>
      </c>
      <c r="L20" s="122">
        <f t="shared" si="11"/>
        <v>17</v>
      </c>
    </row>
    <row r="21" ht="30" customHeight="1">
      <c r="A21" s="11" t="str">
        <f t="shared" si="7"/>
        <v>subject18</v>
      </c>
      <c r="B21" s="12" t="s">
        <v>262</v>
      </c>
      <c r="C21" s="77" t="str">
        <f t="shared" si="9"/>
        <v>programA</v>
      </c>
      <c r="D21" s="64">
        <v>5</v>
      </c>
      <c r="E21" s="64"/>
      <c r="F21" s="64" t="str">
        <f t="shared" si="8"/>
        <v>018</v>
      </c>
      <c r="G21" s="118" t="str">
        <f t="shared" si="12"/>
        <v xml:space="preserve">Group A|G5A, Group B|G5B</v>
      </c>
      <c r="H21" s="119" t="s">
        <v>258</v>
      </c>
      <c r="I21" s="64"/>
      <c r="J21" s="120" t="str">
        <f>ap_subject_types!$A$3</f>
        <v>type01</v>
      </c>
      <c r="K21" s="121" t="str">
        <f t="shared" si="13"/>
        <v xml:space="preserve">teacher01|main@G5A, teacher01|main@G5B</v>
      </c>
      <c r="L21" s="122">
        <f t="shared" si="11"/>
        <v>18</v>
      </c>
    </row>
    <row r="22" ht="30" customHeight="1">
      <c r="A22" s="11" t="str">
        <f t="shared" si="7"/>
        <v>subject19</v>
      </c>
      <c r="B22" s="12" t="s">
        <v>263</v>
      </c>
      <c r="C22" s="77" t="str">
        <f t="shared" si="9"/>
        <v>programA</v>
      </c>
      <c r="D22" s="64">
        <v>5</v>
      </c>
      <c r="E22" s="64"/>
      <c r="F22" s="64" t="str">
        <f t="shared" si="8"/>
        <v>019</v>
      </c>
      <c r="G22" s="118" t="str">
        <f t="shared" si="12"/>
        <v xml:space="preserve">Group A|G5A, Group B|G5B</v>
      </c>
      <c r="H22" s="119" t="s">
        <v>258</v>
      </c>
      <c r="I22" s="64"/>
      <c r="J22" s="120" t="str">
        <f>ap_subject_types!$A$3</f>
        <v>type01</v>
      </c>
      <c r="K22" s="121" t="str">
        <f t="shared" si="13"/>
        <v xml:space="preserve">teacher01|main@G5A, teacher01|main@G5B</v>
      </c>
      <c r="L22" s="122">
        <f t="shared" si="11"/>
        <v>19</v>
      </c>
    </row>
    <row r="23" ht="30" customHeight="1">
      <c r="A23" s="11" t="str">
        <f t="shared" si="7"/>
        <v>subject20</v>
      </c>
      <c r="B23" s="12" t="s">
        <v>264</v>
      </c>
      <c r="C23" s="77" t="str">
        <f t="shared" si="9"/>
        <v>programA</v>
      </c>
      <c r="D23" s="64">
        <v>5</v>
      </c>
      <c r="E23" s="64"/>
      <c r="F23" s="64" t="str">
        <f t="shared" si="8"/>
        <v>020</v>
      </c>
      <c r="G23" s="118" t="str">
        <f t="shared" si="12"/>
        <v xml:space="preserve">Group A|G5A, Group B|G5B</v>
      </c>
      <c r="H23" s="119" t="s">
        <v>258</v>
      </c>
      <c r="I23" s="64"/>
      <c r="J23" s="120" t="str">
        <f>ap_subject_types!$A$5</f>
        <v>type03</v>
      </c>
      <c r="K23" s="121" t="str">
        <f t="shared" si="13"/>
        <v xml:space="preserve">teacher01|main@G5A, teacher01|main@G5B</v>
      </c>
      <c r="L23" s="122">
        <f t="shared" si="11"/>
        <v>20</v>
      </c>
    </row>
    <row r="24" ht="14.25">
      <c r="L24" s="75"/>
    </row>
    <row r="25" ht="14.25"/>
  </sheetData>
  <mergeCells count="1">
    <mergeCell ref="G2:K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26.00390625"/>
    <col customWidth="1" min="3" max="3" width="44.28125"/>
  </cols>
  <sheetData>
    <row r="1" ht="14.25">
      <c r="A1" s="6" t="s">
        <v>14</v>
      </c>
      <c r="B1" s="6" t="s">
        <v>15</v>
      </c>
      <c r="C1" s="6" t="s">
        <v>16</v>
      </c>
      <c r="D1" s="6" t="s">
        <v>17</v>
      </c>
    </row>
    <row r="2" ht="19.5" customHeight="1">
      <c r="A2" s="7" t="s">
        <v>18</v>
      </c>
      <c r="B2" s="8" t="s">
        <v>19</v>
      </c>
      <c r="C2" s="8" t="s">
        <v>20</v>
      </c>
      <c r="D2" s="9" t="s">
        <v>21</v>
      </c>
    </row>
    <row r="3" s="10" customFormat="1" ht="19.5" customHeight="1">
      <c r="A3" s="11" t="s">
        <v>22</v>
      </c>
      <c r="B3" s="12" t="s">
        <v>23</v>
      </c>
      <c r="C3" s="12" t="s">
        <v>24</v>
      </c>
      <c r="D3" s="12" t="s">
        <v>25</v>
      </c>
    </row>
    <row r="4" s="10" customFormat="1" ht="19.5" customHeight="1">
      <c r="A4" s="11" t="s">
        <v>26</v>
      </c>
      <c r="B4" s="12" t="s">
        <v>27</v>
      </c>
      <c r="C4" s="12" t="s">
        <v>28</v>
      </c>
      <c r="D4" s="12" t="s">
        <v>25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pane activePane="bottomRight" state="frozen" topLeftCell="B7" xSplit="1" ySplit="6"/>
      <selection activeCell="A1" activeCellId="0" sqref="A1"/>
    </sheetView>
  </sheetViews>
  <sheetFormatPr defaultRowHeight="14.25"/>
  <cols>
    <col customWidth="1" min="2" max="2" width="11.57421875"/>
    <col customWidth="1" min="3" max="3" width="34.00390625"/>
    <col customWidth="1" min="4" max="4" width="13.28125"/>
    <col customWidth="1" min="5" max="5" width="7.8515625"/>
    <col customWidth="1" min="6" max="6" width="9.7109375"/>
    <col customWidth="1" min="7" max="7" width="8.00390625"/>
    <col customWidth="1" min="8" max="8" width="8.421875"/>
    <col customWidth="1" min="10" max="10" width="10.7109375"/>
    <col customWidth="1" min="19" max="19" width="12.140625"/>
    <col customWidth="1" min="20" max="21" width="14.7109375"/>
    <col customWidth="1" min="22" max="22" width="14.421875"/>
    <col customWidth="1" min="28" max="28" width="15.00390625"/>
    <col customWidth="1" min="29" max="29" width="17.140625"/>
  </cols>
  <sheetData>
    <row r="1" s="13" customFormat="1" ht="14.25">
      <c r="A1" s="13" t="s">
        <v>14</v>
      </c>
      <c r="B1" s="13" t="s">
        <v>15</v>
      </c>
      <c r="C1" s="13" t="s">
        <v>16</v>
      </c>
      <c r="D1" s="13" t="s">
        <v>29</v>
      </c>
      <c r="E1" s="13" t="str">
        <f>_xlfn.CONCAT($E$3,".",E5)</f>
        <v>plugins.users.users</v>
      </c>
      <c r="F1" s="13" t="str">
        <f>_xlfn.CONCAT($E$3,".",F5)</f>
        <v>plugins.users.user-data</v>
      </c>
      <c r="G1" s="13" t="str">
        <f>_xlfn.CONCAT($E$3,".",G5)</f>
        <v>plugins.users.centers</v>
      </c>
      <c r="H1" s="13" t="str">
        <f>_xlfn.CONCAT($E$3,".",H5)</f>
        <v>plugins.users.profiles</v>
      </c>
      <c r="I1" s="13" t="str">
        <f>_xlfn.CONCAT($I$3,".",I5)</f>
        <v>plugins.dataset.dataset</v>
      </c>
      <c r="J1" s="13" t="str">
        <f>_xlfn.CONCAT($J$3,".",J5)</f>
        <v>plugins.calendar.calendar</v>
      </c>
      <c r="K1" s="13" t="str">
        <f>_xlfn.CONCAT($K$3,".",K5)</f>
        <v>plugins.academic-portfolio.portfolio</v>
      </c>
      <c r="L1" s="13" t="str">
        <f>_xlfn.CONCAT($K$3,".",L5)</f>
        <v>plugins.academic-portfolio.programs</v>
      </c>
      <c r="M1" s="13" t="str">
        <f>_xlfn.CONCAT($K$3,".",M5)</f>
        <v>plugins.academic-portfolio.profiles</v>
      </c>
      <c r="N1" s="13" t="str">
        <f>_xlfn.CONCAT($K$3,".",N5)</f>
        <v>plugins.academic-portfolio.subjects</v>
      </c>
      <c r="O1" s="13" t="str">
        <f>_xlfn.CONCAT($K$3,".",O5)</f>
        <v>plugins.academic-portfolio.tree</v>
      </c>
      <c r="P1" s="13" t="str">
        <f>_xlfn.CONCAT($P$3,".",P5)</f>
        <v>plugins.families.families</v>
      </c>
      <c r="Q1" s="13" t="str">
        <f>_xlfn.CONCAT($P$3,".",Q5)</f>
        <v>plugins.families.config</v>
      </c>
      <c r="R1" s="13" t="str">
        <f>_xlfn.CONCAT($P$3,".",R5)</f>
        <v>plugins.families.families-basic-info</v>
      </c>
      <c r="S1" s="13" t="str">
        <f>_xlfn.CONCAT($P$3,".",S5)</f>
        <v>plugins.families.families-custom-info</v>
      </c>
      <c r="T1" s="13" t="str">
        <f>_xlfn.CONCAT($P$3,".",T5)</f>
        <v>plugins.families.families-guardians-info</v>
      </c>
      <c r="U1" s="13" t="str">
        <f>_xlfn.CONCAT($P$3,".",U5)</f>
        <v>plugins.families.families-students-info</v>
      </c>
      <c r="V1" s="13" t="str">
        <f>_xlfn.CONCAT($V$3,".",V5)</f>
        <v>plugins.timetable.config</v>
      </c>
      <c r="W1" s="13" t="str">
        <f>_xlfn.CONCAT($V$3,".",W5)</f>
        <v>plugins.timetable.timetable</v>
      </c>
      <c r="X1" s="13" t="str">
        <f>_xlfn.CONCAT($X$3,".",X5)</f>
        <v>plugins.tasks.tasks</v>
      </c>
      <c r="Y1" s="13" t="str">
        <f>_xlfn.CONCAT($X$3,".",Y5)</f>
        <v>plugins.tasks.library</v>
      </c>
      <c r="Z1" s="13" t="str">
        <f>_xlfn.CONCAT($X$3,".",Z5)</f>
        <v>plugins.tasks.ongoing</v>
      </c>
      <c r="AA1" s="13" t="str">
        <f>_xlfn.CONCAT($X$3,".",AA5)</f>
        <v>plugins.tasks.history</v>
      </c>
      <c r="AB1" s="13" t="str">
        <f>_xlfn.CONCAT($AB$3,".",AB5)</f>
        <v>plugins.curriculum.curriculum</v>
      </c>
      <c r="AC1" s="13" t="str">
        <f>_xlfn.CONCAT($AC$3,".",AC5)</f>
        <v>plugins.leebrary.library</v>
      </c>
    </row>
    <row r="2" s="10" customFormat="1" ht="21.350000000000001" customHeight="1">
      <c r="A2" s="10"/>
      <c r="B2" s="10"/>
      <c r="C2" s="10"/>
      <c r="D2" s="10"/>
      <c r="E2" s="14" t="s">
        <v>30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ht="14.25">
      <c r="B3" s="15"/>
      <c r="C3" s="15"/>
      <c r="D3" s="15"/>
      <c r="E3" s="16" t="s">
        <v>31</v>
      </c>
      <c r="F3" s="17"/>
      <c r="G3" s="17"/>
      <c r="H3" s="17"/>
      <c r="I3" s="18" t="s">
        <v>32</v>
      </c>
      <c r="J3" s="19" t="s">
        <v>33</v>
      </c>
      <c r="K3" s="20" t="s">
        <v>34</v>
      </c>
      <c r="L3" s="21"/>
      <c r="M3" s="21"/>
      <c r="N3" s="21"/>
      <c r="O3" s="21"/>
      <c r="P3" s="22" t="s">
        <v>35</v>
      </c>
      <c r="Q3" s="23"/>
      <c r="R3" s="23"/>
      <c r="S3" s="23"/>
      <c r="T3" s="23"/>
      <c r="U3" s="24"/>
      <c r="V3" s="16" t="s">
        <v>36</v>
      </c>
      <c r="W3" s="17"/>
      <c r="X3" s="25" t="s">
        <v>37</v>
      </c>
      <c r="Y3" s="26"/>
      <c r="Z3" s="26"/>
      <c r="AA3" s="26"/>
      <c r="AB3" s="27" t="s">
        <v>38</v>
      </c>
      <c r="AC3" s="20" t="s">
        <v>39</v>
      </c>
    </row>
    <row r="4" s="28" customFormat="1" ht="19.850000000000001" customHeight="1">
      <c r="B4" s="28"/>
      <c r="C4" s="28"/>
      <c r="D4" s="28"/>
      <c r="E4" s="29" t="s">
        <v>40</v>
      </c>
      <c r="F4" s="30"/>
      <c r="G4" s="30"/>
      <c r="H4" s="30"/>
      <c r="I4" s="31" t="s">
        <v>41</v>
      </c>
      <c r="J4" s="32" t="s">
        <v>42</v>
      </c>
      <c r="K4" s="33" t="s">
        <v>43</v>
      </c>
      <c r="L4" s="34"/>
      <c r="M4" s="34"/>
      <c r="N4" s="34"/>
      <c r="O4" s="34"/>
      <c r="P4" s="35" t="s">
        <v>44</v>
      </c>
      <c r="Q4" s="36"/>
      <c r="R4" s="36"/>
      <c r="S4" s="36"/>
      <c r="T4" s="36"/>
      <c r="U4" s="37"/>
      <c r="V4" s="29" t="s">
        <v>45</v>
      </c>
      <c r="W4" s="30"/>
      <c r="X4" s="31" t="s">
        <v>46</v>
      </c>
      <c r="Y4" s="38"/>
      <c r="Z4" s="38"/>
      <c r="AA4" s="38"/>
      <c r="AB4" s="32" t="s">
        <v>47</v>
      </c>
      <c r="AC4" s="33" t="s">
        <v>48</v>
      </c>
    </row>
    <row r="5" ht="14.25">
      <c r="B5" s="15"/>
      <c r="C5" s="15"/>
      <c r="D5" s="15"/>
      <c r="E5" s="39" t="s">
        <v>49</v>
      </c>
      <c r="F5" s="40" t="s">
        <v>50</v>
      </c>
      <c r="G5" s="40" t="s">
        <v>51</v>
      </c>
      <c r="H5" s="41" t="s">
        <v>52</v>
      </c>
      <c r="I5" s="42" t="s">
        <v>53</v>
      </c>
      <c r="J5" s="43" t="s">
        <v>54</v>
      </c>
      <c r="K5" s="44" t="s">
        <v>55</v>
      </c>
      <c r="L5" s="45" t="s">
        <v>56</v>
      </c>
      <c r="M5" s="45" t="s">
        <v>52</v>
      </c>
      <c r="N5" s="45" t="s">
        <v>57</v>
      </c>
      <c r="O5" s="45" t="s">
        <v>58</v>
      </c>
      <c r="P5" s="46" t="s">
        <v>59</v>
      </c>
      <c r="Q5" s="47" t="s">
        <v>60</v>
      </c>
      <c r="R5" s="47" t="s">
        <v>61</v>
      </c>
      <c r="S5" s="47" t="s">
        <v>62</v>
      </c>
      <c r="T5" s="47" t="s">
        <v>63</v>
      </c>
      <c r="U5" s="48" t="s">
        <v>64</v>
      </c>
      <c r="V5" s="39" t="s">
        <v>60</v>
      </c>
      <c r="W5" s="40" t="s">
        <v>65</v>
      </c>
      <c r="X5" s="42" t="s">
        <v>66</v>
      </c>
      <c r="Y5" s="42" t="s">
        <v>67</v>
      </c>
      <c r="Z5" s="42" t="s">
        <v>68</v>
      </c>
      <c r="AA5" s="42" t="s">
        <v>69</v>
      </c>
      <c r="AB5" s="43" t="s">
        <v>70</v>
      </c>
      <c r="AC5" s="49" t="s">
        <v>67</v>
      </c>
    </row>
    <row r="6" s="50" customFormat="1" ht="19.5" customHeight="1">
      <c r="A6" s="7" t="s">
        <v>18</v>
      </c>
      <c r="B6" s="8" t="s">
        <v>19</v>
      </c>
      <c r="C6" s="8" t="s">
        <v>20</v>
      </c>
      <c r="D6" s="51" t="s">
        <v>71</v>
      </c>
      <c r="E6" s="52" t="s">
        <v>40</v>
      </c>
      <c r="F6" s="9" t="s">
        <v>72</v>
      </c>
      <c r="G6" s="9" t="s">
        <v>73</v>
      </c>
      <c r="H6" s="53" t="s">
        <v>74</v>
      </c>
      <c r="I6" s="54" t="s">
        <v>41</v>
      </c>
      <c r="J6" s="55" t="s">
        <v>42</v>
      </c>
      <c r="K6" s="56" t="s">
        <v>75</v>
      </c>
      <c r="L6" s="57" t="s">
        <v>76</v>
      </c>
      <c r="M6" s="57" t="s">
        <v>74</v>
      </c>
      <c r="N6" s="57" t="s">
        <v>77</v>
      </c>
      <c r="O6" s="57" t="s">
        <v>78</v>
      </c>
      <c r="P6" s="58" t="s">
        <v>44</v>
      </c>
      <c r="Q6" s="59" t="s">
        <v>79</v>
      </c>
      <c r="R6" s="59" t="s">
        <v>80</v>
      </c>
      <c r="S6" s="59" t="s">
        <v>81</v>
      </c>
      <c r="T6" s="59" t="s">
        <v>82</v>
      </c>
      <c r="U6" s="60" t="s">
        <v>83</v>
      </c>
      <c r="V6" s="52" t="s">
        <v>79</v>
      </c>
      <c r="W6" s="9" t="s">
        <v>84</v>
      </c>
      <c r="X6" s="54" t="s">
        <v>46</v>
      </c>
      <c r="Y6" s="54" t="s">
        <v>48</v>
      </c>
      <c r="Z6" s="54" t="s">
        <v>85</v>
      </c>
      <c r="AA6" s="54" t="s">
        <v>86</v>
      </c>
      <c r="AB6" s="61" t="s">
        <v>79</v>
      </c>
      <c r="AC6" s="62" t="s">
        <v>48</v>
      </c>
    </row>
    <row r="7" s="10" customFormat="1" ht="19.5" customHeight="1">
      <c r="A7" s="11" t="s">
        <v>87</v>
      </c>
      <c r="B7" s="12" t="s">
        <v>88</v>
      </c>
      <c r="C7" s="12" t="s">
        <v>89</v>
      </c>
      <c r="D7" s="63"/>
      <c r="E7" s="64" t="s">
        <v>87</v>
      </c>
      <c r="F7" s="64" t="s">
        <v>87</v>
      </c>
      <c r="G7" s="64" t="s">
        <v>87</v>
      </c>
      <c r="H7" s="64" t="s">
        <v>87</v>
      </c>
      <c r="I7" s="64" t="s">
        <v>87</v>
      </c>
      <c r="J7" s="64" t="s">
        <v>87</v>
      </c>
      <c r="K7" s="64" t="s">
        <v>87</v>
      </c>
      <c r="L7" s="64" t="s">
        <v>87</v>
      </c>
      <c r="M7" s="64" t="s">
        <v>87</v>
      </c>
      <c r="N7" s="64" t="s">
        <v>87</v>
      </c>
      <c r="O7" s="64" t="s">
        <v>87</v>
      </c>
      <c r="P7" s="65" t="s">
        <v>87</v>
      </c>
      <c r="Q7" s="65" t="s">
        <v>87</v>
      </c>
      <c r="R7" s="65"/>
      <c r="S7" s="65"/>
      <c r="T7" s="65"/>
      <c r="U7" s="65"/>
      <c r="V7" s="65" t="s">
        <v>87</v>
      </c>
      <c r="W7" s="65" t="s">
        <v>87</v>
      </c>
      <c r="X7" s="65" t="s">
        <v>87</v>
      </c>
      <c r="Y7" s="65" t="s">
        <v>87</v>
      </c>
      <c r="Z7" s="65" t="s">
        <v>87</v>
      </c>
      <c r="AA7" s="65" t="s">
        <v>87</v>
      </c>
      <c r="AB7" s="64" t="s">
        <v>87</v>
      </c>
      <c r="AC7" s="64" t="s">
        <v>87</v>
      </c>
    </row>
    <row r="8" s="10" customFormat="1" ht="19.5" customHeight="1">
      <c r="A8" s="11" t="s">
        <v>90</v>
      </c>
      <c r="B8" s="12" t="s">
        <v>91</v>
      </c>
      <c r="C8" s="12" t="s">
        <v>92</v>
      </c>
      <c r="D8" s="63"/>
      <c r="E8" s="64" t="s">
        <v>87</v>
      </c>
      <c r="F8" s="64" t="s">
        <v>87</v>
      </c>
      <c r="G8" s="64" t="s">
        <v>93</v>
      </c>
      <c r="H8" s="64" t="s">
        <v>93</v>
      </c>
      <c r="I8" s="64" t="s">
        <v>94</v>
      </c>
      <c r="J8" s="64" t="s">
        <v>87</v>
      </c>
      <c r="K8" s="64" t="s">
        <v>87</v>
      </c>
      <c r="L8" s="64" t="s">
        <v>87</v>
      </c>
      <c r="M8" s="64"/>
      <c r="N8" s="64" t="s">
        <v>87</v>
      </c>
      <c r="O8" s="64" t="s">
        <v>87</v>
      </c>
      <c r="P8" s="64" t="s">
        <v>87</v>
      </c>
      <c r="Q8" s="64" t="s">
        <v>87</v>
      </c>
      <c r="R8" s="65"/>
      <c r="S8" s="64"/>
      <c r="T8" s="64"/>
      <c r="U8" s="64"/>
      <c r="V8" s="64" t="s">
        <v>93</v>
      </c>
      <c r="W8" s="64" t="s">
        <v>93</v>
      </c>
      <c r="X8" s="64" t="s">
        <v>87</v>
      </c>
      <c r="Y8" s="64" t="s">
        <v>87</v>
      </c>
      <c r="Z8" s="64" t="s">
        <v>87</v>
      </c>
      <c r="AA8" s="64" t="s">
        <v>87</v>
      </c>
      <c r="AB8" s="64" t="s">
        <v>87</v>
      </c>
      <c r="AC8" s="66" t="s">
        <v>95</v>
      </c>
    </row>
    <row r="9" s="10" customFormat="1" ht="19.5" customHeight="1">
      <c r="A9" s="11" t="s">
        <v>96</v>
      </c>
      <c r="B9" s="12" t="s">
        <v>97</v>
      </c>
      <c r="C9" s="12" t="s">
        <v>98</v>
      </c>
      <c r="D9" s="63"/>
      <c r="E9" s="64" t="s">
        <v>87</v>
      </c>
      <c r="F9" s="64" t="s">
        <v>87</v>
      </c>
      <c r="G9" s="64" t="s">
        <v>93</v>
      </c>
      <c r="H9" s="64" t="s">
        <v>93</v>
      </c>
      <c r="I9" s="64" t="s">
        <v>94</v>
      </c>
      <c r="J9" s="64" t="s">
        <v>87</v>
      </c>
      <c r="K9" s="64" t="s">
        <v>93</v>
      </c>
      <c r="L9" s="64" t="s">
        <v>93</v>
      </c>
      <c r="M9" s="64"/>
      <c r="N9" s="64" t="s">
        <v>93</v>
      </c>
      <c r="O9" s="64"/>
      <c r="P9" s="64" t="s">
        <v>93</v>
      </c>
      <c r="Q9" s="64" t="s">
        <v>93</v>
      </c>
      <c r="R9" s="64" t="s">
        <v>95</v>
      </c>
      <c r="S9" s="64" t="s">
        <v>95</v>
      </c>
      <c r="T9" s="64" t="s">
        <v>95</v>
      </c>
      <c r="U9" s="64" t="s">
        <v>95</v>
      </c>
      <c r="V9" s="64" t="s">
        <v>93</v>
      </c>
      <c r="W9" s="64" t="s">
        <v>93</v>
      </c>
      <c r="X9" s="64" t="s">
        <v>87</v>
      </c>
      <c r="Y9" s="64" t="s">
        <v>87</v>
      </c>
      <c r="Z9" s="64" t="s">
        <v>93</v>
      </c>
      <c r="AA9" s="64" t="s">
        <v>93</v>
      </c>
      <c r="AB9" s="64" t="s">
        <v>93</v>
      </c>
      <c r="AC9" s="66" t="s">
        <v>95</v>
      </c>
    </row>
    <row r="10" s="10" customFormat="1" ht="19.5" customHeight="1">
      <c r="A10" s="11" t="s">
        <v>99</v>
      </c>
      <c r="B10" s="12" t="s">
        <v>100</v>
      </c>
      <c r="C10" s="12" t="s">
        <v>101</v>
      </c>
      <c r="D10" s="63" t="str">
        <f>A9</f>
        <v>student</v>
      </c>
      <c r="E10" s="64" t="s">
        <v>87</v>
      </c>
      <c r="F10" s="64" t="s">
        <v>87</v>
      </c>
      <c r="G10" s="64" t="s">
        <v>93</v>
      </c>
      <c r="H10" s="64" t="s">
        <v>93</v>
      </c>
      <c r="I10" s="64" t="s">
        <v>94</v>
      </c>
      <c r="J10" s="64" t="s">
        <v>87</v>
      </c>
      <c r="K10" s="64" t="s">
        <v>93</v>
      </c>
      <c r="L10" s="64" t="s">
        <v>93</v>
      </c>
      <c r="M10" s="64"/>
      <c r="N10" s="64" t="s">
        <v>93</v>
      </c>
      <c r="O10" s="64"/>
      <c r="P10" s="64" t="s">
        <v>93</v>
      </c>
      <c r="Q10" s="64" t="s">
        <v>93</v>
      </c>
      <c r="R10" s="64" t="s">
        <v>95</v>
      </c>
      <c r="S10" s="64" t="s">
        <v>95</v>
      </c>
      <c r="T10" s="64" t="s">
        <v>95</v>
      </c>
      <c r="U10" s="64" t="s">
        <v>95</v>
      </c>
      <c r="V10" s="64"/>
      <c r="W10" s="64"/>
      <c r="X10" s="64"/>
      <c r="Y10" s="64"/>
      <c r="Z10" s="64"/>
      <c r="AA10" s="64"/>
      <c r="AB10" s="64"/>
      <c r="AC10" s="66" t="s">
        <v>95</v>
      </c>
    </row>
  </sheetData>
  <mergeCells count="11">
    <mergeCell ref="E2:AC2"/>
    <mergeCell ref="E3:H3"/>
    <mergeCell ref="K3:O3"/>
    <mergeCell ref="P3:U3"/>
    <mergeCell ref="V3:W3"/>
    <mergeCell ref="X3:AA3"/>
    <mergeCell ref="E4:H4"/>
    <mergeCell ref="K4:O4"/>
    <mergeCell ref="P4:U4"/>
    <mergeCell ref="V4:W4"/>
    <mergeCell ref="X4:AA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2.421875"/>
    <col customWidth="1" min="2" max="2" width="13.140625"/>
    <col customWidth="1" min="3" max="3" width="19.8515625"/>
    <col customWidth="1" min="4" max="4" width="11.00390625"/>
    <col bestFit="1" customWidth="1" min="5" max="5" width="24.78125"/>
    <col bestFit="1" min="6" max="6" width="9.140625"/>
    <col customWidth="1" min="8" max="8" width="36.57421875"/>
  </cols>
  <sheetData>
    <row r="1" ht="14.25">
      <c r="A1" s="6" t="s">
        <v>14</v>
      </c>
      <c r="B1" s="6" t="s">
        <v>15</v>
      </c>
      <c r="C1" s="6" t="s">
        <v>102</v>
      </c>
      <c r="D1" s="6" t="s">
        <v>103</v>
      </c>
      <c r="E1" s="6" t="s">
        <v>104</v>
      </c>
      <c r="F1" s="6" t="s">
        <v>105</v>
      </c>
      <c r="G1" s="6" t="s">
        <v>17</v>
      </c>
      <c r="H1" s="6" t="s">
        <v>52</v>
      </c>
    </row>
    <row r="2" ht="19.5" customHeight="1">
      <c r="A2" s="7" t="s">
        <v>18</v>
      </c>
      <c r="B2" s="8" t="s">
        <v>19</v>
      </c>
      <c r="C2" s="8" t="s">
        <v>106</v>
      </c>
      <c r="D2" s="8" t="s">
        <v>107</v>
      </c>
      <c r="E2" s="8" t="s">
        <v>108</v>
      </c>
      <c r="F2" s="8" t="s">
        <v>109</v>
      </c>
      <c r="G2" s="67" t="s">
        <v>21</v>
      </c>
      <c r="H2" s="68" t="s">
        <v>74</v>
      </c>
    </row>
    <row r="3" s="10" customFormat="1" ht="19.5" customHeight="1">
      <c r="A3" s="11" t="s">
        <v>110</v>
      </c>
      <c r="B3" s="12" t="s">
        <v>111</v>
      </c>
      <c r="C3" s="12" t="s">
        <v>112</v>
      </c>
      <c r="D3" s="69" t="s">
        <v>12</v>
      </c>
      <c r="E3" s="70" t="s">
        <v>113</v>
      </c>
      <c r="F3" s="12" t="s">
        <v>114</v>
      </c>
      <c r="G3" s="64" t="s">
        <v>25</v>
      </c>
      <c r="H3" s="71" t="s">
        <v>115</v>
      </c>
    </row>
    <row r="4" s="10" customFormat="1" ht="19.5" customHeight="1">
      <c r="A4" s="11" t="s">
        <v>116</v>
      </c>
      <c r="B4" s="12" t="s">
        <v>117</v>
      </c>
      <c r="C4" s="12" t="s">
        <v>91</v>
      </c>
      <c r="D4" s="12" t="s">
        <v>12</v>
      </c>
      <c r="E4" s="70" t="s">
        <v>118</v>
      </c>
      <c r="F4" s="12" t="s">
        <v>114</v>
      </c>
      <c r="G4" s="64" t="s">
        <v>25</v>
      </c>
      <c r="H4" s="71" t="s">
        <v>119</v>
      </c>
    </row>
    <row r="5" s="10" customFormat="1" ht="19.5" customHeight="1">
      <c r="A5" s="72" t="s">
        <v>120</v>
      </c>
      <c r="B5" s="73" t="s">
        <v>121</v>
      </c>
      <c r="C5" s="73" t="s">
        <v>97</v>
      </c>
      <c r="D5" s="12" t="s">
        <v>12</v>
      </c>
      <c r="E5" s="74" t="s">
        <v>122</v>
      </c>
      <c r="F5" s="12" t="s">
        <v>114</v>
      </c>
      <c r="G5" s="64" t="s">
        <v>25</v>
      </c>
      <c r="H5" s="71" t="s">
        <v>123</v>
      </c>
    </row>
    <row r="6" s="10" customFormat="1" ht="19.5" customHeight="1">
      <c r="A6" s="72" t="s">
        <v>124</v>
      </c>
      <c r="B6" s="73" t="s">
        <v>125</v>
      </c>
      <c r="C6" s="73" t="s">
        <v>126</v>
      </c>
      <c r="D6" s="12" t="s">
        <v>13</v>
      </c>
      <c r="E6" s="74" t="s">
        <v>127</v>
      </c>
      <c r="F6" s="12" t="s">
        <v>114</v>
      </c>
      <c r="G6" s="64" t="s">
        <v>25</v>
      </c>
      <c r="H6" s="71" t="s">
        <v>123</v>
      </c>
    </row>
    <row r="7" s="10" customFormat="1" ht="19.5" customHeight="1">
      <c r="A7" s="72" t="s">
        <v>128</v>
      </c>
      <c r="B7" s="73" t="s">
        <v>129</v>
      </c>
      <c r="C7" s="73" t="s">
        <v>97</v>
      </c>
      <c r="D7" s="12" t="s">
        <v>13</v>
      </c>
      <c r="E7" s="74" t="s">
        <v>130</v>
      </c>
      <c r="F7" s="12" t="s">
        <v>114</v>
      </c>
      <c r="G7" s="64" t="s">
        <v>25</v>
      </c>
      <c r="H7" s="71" t="s">
        <v>131</v>
      </c>
    </row>
    <row r="8" s="10" customFormat="1" ht="19.5" customHeight="1">
      <c r="A8" s="72" t="s">
        <v>132</v>
      </c>
      <c r="B8" s="73" t="s">
        <v>133</v>
      </c>
      <c r="C8" s="73" t="s">
        <v>126</v>
      </c>
      <c r="D8" s="12" t="s">
        <v>12</v>
      </c>
      <c r="E8" s="74" t="s">
        <v>134</v>
      </c>
      <c r="F8" s="12" t="s">
        <v>114</v>
      </c>
      <c r="G8" s="64" t="s">
        <v>25</v>
      </c>
      <c r="H8" s="71" t="s">
        <v>131</v>
      </c>
    </row>
    <row r="9" s="10" customFormat="1" ht="19.5" customHeight="1">
      <c r="A9" s="72" t="s">
        <v>135</v>
      </c>
      <c r="B9" s="73" t="s">
        <v>136</v>
      </c>
      <c r="C9" s="73" t="s">
        <v>137</v>
      </c>
      <c r="D9" s="12" t="s">
        <v>13</v>
      </c>
      <c r="E9" s="74" t="s">
        <v>138</v>
      </c>
      <c r="F9" s="12" t="s">
        <v>114</v>
      </c>
      <c r="G9" s="64" t="s">
        <v>25</v>
      </c>
      <c r="H9" s="71" t="s">
        <v>139</v>
      </c>
    </row>
    <row r="10" ht="14.25">
      <c r="A10" s="75"/>
      <c r="B10" s="75"/>
      <c r="C10" s="75"/>
      <c r="D10" s="75"/>
      <c r="E10" s="75"/>
      <c r="F10" s="75"/>
      <c r="G10" s="75"/>
      <c r="H10" s="75"/>
    </row>
    <row r="11" ht="14.25">
      <c r="A11" s="75"/>
      <c r="B11" s="75"/>
      <c r="C11" s="75"/>
      <c r="D11" s="75"/>
      <c r="E11" s="75"/>
      <c r="F11" s="75"/>
      <c r="G11" s="75"/>
      <c r="H11" s="75"/>
    </row>
  </sheetData>
  <hyperlinks>
    <hyperlink r:id="rId1" ref="E3"/>
    <hyperlink r:id="rId2" ref="E4"/>
    <hyperlink r:id="rId3" ref="E5"/>
    <hyperlink r:id="rId4" ref="E7"/>
    <hyperlink r:id="rId5" ref="E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7" disablePrompts="0">
        <x14:dataValidation xr:uid="{00B600FA-0097-463C-B503-00FD00A500D7}" type="list" allowBlank="1" errorStyle="stop" imeMode="noControl" operator="between" showDropDown="0" showErrorMessage="1" showInputMessage="1">
          <x14:formula1>
            <xm:f>GENRE_ANSWER</xm:f>
          </x14:formula1>
          <xm:sqref>D3</xm:sqref>
        </x14:dataValidation>
        <x14:dataValidation xr:uid="{008C00E7-00C8-4EA1-9F02-00E600100080}" type="list" allowBlank="1" errorStyle="stop" imeMode="noControl" operator="between" showDropDown="0" showErrorMessage="1" showInputMessage="1">
          <x14:formula1>
            <xm:f>GENRE_ANSWER</xm:f>
          </x14:formula1>
          <xm:sqref>D4</xm:sqref>
        </x14:dataValidation>
        <x14:dataValidation xr:uid="{00B800BD-00C5-48A6-9F45-000E001B00A0}" type="list" allowBlank="1" errorStyle="stop" imeMode="noControl" operator="between" showDropDown="0" showErrorMessage="1" showInputMessage="1">
          <x14:formula1>
            <xm:f>GENRE_ANSWER</xm:f>
          </x14:formula1>
          <xm:sqref>D5</xm:sqref>
        </x14:dataValidation>
        <x14:dataValidation xr:uid="{00F60005-003F-443D-B0A7-00FB003F003E}" type="list" allowBlank="1" errorStyle="stop" imeMode="noControl" operator="between" showDropDown="0" showErrorMessage="1" showInputMessage="1">
          <x14:formula1>
            <xm:f>GENRE_ANSWER</xm:f>
          </x14:formula1>
          <xm:sqref>D6</xm:sqref>
        </x14:dataValidation>
        <x14:dataValidation xr:uid="{00F40051-0044-4C7F-9722-00EE00A8009C}" type="list" allowBlank="1" errorStyle="stop" imeMode="noControl" operator="between" showDropDown="0" showErrorMessage="1" showInputMessage="1">
          <x14:formula1>
            <xm:f>GENRE_ANSWER</xm:f>
          </x14:formula1>
          <xm:sqref>D7</xm:sqref>
        </x14:dataValidation>
        <x14:dataValidation xr:uid="{00A30045-005E-48EF-88BF-002900550009}" type="list" allowBlank="1" errorStyle="stop" imeMode="noControl" operator="between" showDropDown="0" showErrorMessage="1" showInputMessage="1">
          <x14:formula1>
            <xm:f>GENRE_ANSWER</xm:f>
          </x14:formula1>
          <xm:sqref>D8</xm:sqref>
        </x14:dataValidation>
        <x14:dataValidation xr:uid="{003300DF-00CA-48EC-9435-00070079006B}" type="list" allowBlank="1" errorStyle="stop" imeMode="noControl" operator="between" showDropDown="0" showErrorMessage="1" showInputMessage="1">
          <x14:formula1>
            <xm:f>GENRE_ANSWER</xm:f>
          </x14:formula1>
          <xm:sqref>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1" max="1" width="10.8515625"/>
    <col customWidth="1" min="2" max="2" width="17.421875"/>
  </cols>
  <sheetData>
    <row r="1" ht="14.25">
      <c r="A1" s="6" t="s">
        <v>14</v>
      </c>
      <c r="B1" s="6" t="s">
        <v>140</v>
      </c>
    </row>
    <row r="2" ht="22.100000000000001" customHeight="1">
      <c r="A2" s="7" t="s">
        <v>18</v>
      </c>
      <c r="B2" s="76" t="s">
        <v>141</v>
      </c>
    </row>
    <row r="3" s="10" customFormat="1" ht="19.5" customHeight="1">
      <c r="A3" s="11" t="s">
        <v>99</v>
      </c>
      <c r="B3" s="77" t="str">
        <f>profiles!$A$10</f>
        <v>guardian</v>
      </c>
      <c r="C3" s="10"/>
      <c r="D3" s="10"/>
      <c r="E3" s="10"/>
      <c r="F3" s="10"/>
      <c r="G3" s="10"/>
    </row>
    <row r="4" s="10" customFormat="1" ht="19.5" customHeight="1">
      <c r="A4" s="11" t="s">
        <v>96</v>
      </c>
      <c r="B4" s="77" t="str">
        <f>profiles!$A$9</f>
        <v>student</v>
      </c>
      <c r="C4" s="10"/>
      <c r="D4" s="10"/>
      <c r="E4" s="10"/>
      <c r="F4" s="10"/>
      <c r="G4" s="10"/>
    </row>
    <row r="5" ht="14.25"/>
    <row r="6" ht="14.25"/>
    <row r="7" ht="14.25"/>
    <row r="8" ht="14.25"/>
    <row r="9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67.57421875"/>
  </cols>
  <sheetData>
    <row r="1">
      <c r="A1" s="6" t="s">
        <v>14</v>
      </c>
      <c r="B1" s="6" t="s">
        <v>142</v>
      </c>
    </row>
    <row r="2" ht="24.350000000000001" customHeight="1">
      <c r="A2" s="78" t="s">
        <v>18</v>
      </c>
      <c r="B2" s="79" t="s">
        <v>143</v>
      </c>
    </row>
    <row r="3" s="10" customFormat="1" ht="19.5" customHeight="1">
      <c r="A3" s="11" t="s">
        <v>144</v>
      </c>
      <c r="B3" s="77" t="s">
        <v>145</v>
      </c>
      <c r="C3" s="10"/>
    </row>
    <row r="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2" max="2" width="14.8515625"/>
  </cols>
  <sheetData>
    <row r="1">
      <c r="A1" s="6" t="s">
        <v>14</v>
      </c>
      <c r="B1" s="6" t="s">
        <v>140</v>
      </c>
    </row>
    <row r="2" ht="22.100000000000001" customHeight="1">
      <c r="A2" s="78" t="s">
        <v>18</v>
      </c>
      <c r="B2" s="79" t="s">
        <v>141</v>
      </c>
    </row>
    <row r="3" s="10" customFormat="1" ht="19.5" customHeight="1">
      <c r="A3" s="11" t="s">
        <v>90</v>
      </c>
      <c r="B3" s="77" t="str">
        <f>profiles!$A$8</f>
        <v>teacher</v>
      </c>
    </row>
    <row r="4" s="10" customFormat="1" ht="19.5" customHeight="1">
      <c r="A4" s="11" t="s">
        <v>96</v>
      </c>
      <c r="B4" s="77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topLeftCell="O1" workbookViewId="0" zoomScale="100">
      <pane activePane="bottomRight" state="frozen" topLeftCell="B4" xSplit="1" ySplit="3"/>
      <selection activeCell="A1" activeCellId="0" sqref="A1"/>
    </sheetView>
  </sheetViews>
  <sheetFormatPr defaultRowHeight="14.25"/>
  <cols>
    <col customWidth="1" min="1" max="1" width="11.00390625"/>
    <col customWidth="1" min="2" max="2" width="19.140625"/>
    <col customWidth="1" min="3" max="3" width="12.00390625"/>
    <col customWidth="1" min="5" max="5" width="11.140625"/>
    <col customWidth="1" min="6" max="6" width="9.57421875"/>
    <col customWidth="1" min="7" max="7" width="9.00390625"/>
    <col customWidth="1" min="8" max="8" width="11.8515625"/>
    <col customWidth="1" min="9" max="10" width="17.00390625"/>
    <col customWidth="1" min="11" max="11" width="12.421875"/>
    <col customWidth="1" min="12" max="12" width="12.140625"/>
    <col customWidth="1" min="13" max="13" width="17.00390625"/>
    <col customWidth="1" min="14" max="14" width="14.8515625"/>
    <col customWidth="1" min="15" max="15" width="13.00390625"/>
    <col customWidth="1" min="16" max="18" width="14.7109375"/>
    <col customWidth="1" min="19" max="19" width="15.8515625"/>
    <col customWidth="1" min="20" max="20" width="15.28125"/>
    <col customWidth="1" min="21" max="21" width="12.8515625"/>
    <col customWidth="1" min="22" max="22" width="14.140625"/>
    <col customWidth="1" min="23" max="23" width="18.140625"/>
  </cols>
  <sheetData>
    <row r="1">
      <c r="A1" s="6" t="s">
        <v>14</v>
      </c>
      <c r="B1" s="6" t="s">
        <v>15</v>
      </c>
      <c r="C1" s="6" t="s">
        <v>146</v>
      </c>
      <c r="D1" s="6" t="s">
        <v>51</v>
      </c>
      <c r="E1" s="6" t="s">
        <v>147</v>
      </c>
      <c r="F1" s="6" t="s">
        <v>148</v>
      </c>
      <c r="G1" s="6" t="s">
        <v>149</v>
      </c>
      <c r="H1" s="6" t="s">
        <v>150</v>
      </c>
      <c r="I1" s="6" t="s">
        <v>151</v>
      </c>
      <c r="J1" s="6" t="s">
        <v>152</v>
      </c>
      <c r="K1" s="6" t="s">
        <v>153</v>
      </c>
      <c r="L1" s="6" t="s">
        <v>154</v>
      </c>
      <c r="M1" s="6" t="s">
        <v>155</v>
      </c>
      <c r="N1" s="6" t="s">
        <v>156</v>
      </c>
      <c r="O1" s="6" t="s">
        <v>157</v>
      </c>
      <c r="P1" s="6" t="s">
        <v>158</v>
      </c>
      <c r="Q1" s="6" t="s">
        <v>159</v>
      </c>
      <c r="R1" s="6" t="s">
        <v>160</v>
      </c>
      <c r="S1" s="6" t="s">
        <v>161</v>
      </c>
      <c r="T1" s="6" t="s">
        <v>162</v>
      </c>
      <c r="U1" s="6" t="s">
        <v>163</v>
      </c>
      <c r="V1" s="6" t="s">
        <v>164</v>
      </c>
      <c r="W1" s="6" t="s">
        <v>165</v>
      </c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="10" customFormat="1" ht="23.600000000000001" customHeight="1">
      <c r="A2" s="10"/>
      <c r="B2" s="10"/>
      <c r="C2" s="10"/>
      <c r="E2" s="80" t="s">
        <v>166</v>
      </c>
      <c r="F2" s="80"/>
      <c r="G2" s="81" t="s">
        <v>167</v>
      </c>
      <c r="H2" s="82"/>
      <c r="I2" s="82"/>
      <c r="J2" s="82"/>
      <c r="K2" s="82"/>
      <c r="L2" s="82"/>
      <c r="M2" s="83"/>
      <c r="N2" s="84" t="s">
        <v>168</v>
      </c>
      <c r="O2" s="84"/>
      <c r="P2" s="84"/>
      <c r="Q2" s="85" t="s">
        <v>169</v>
      </c>
      <c r="R2" s="86"/>
      <c r="S2" s="86"/>
      <c r="T2" s="87"/>
      <c r="U2" s="88" t="s">
        <v>170</v>
      </c>
      <c r="V2" s="89"/>
      <c r="W2" s="89"/>
    </row>
    <row r="3" ht="34.100000000000001" customHeight="1">
      <c r="A3" s="90" t="s">
        <v>18</v>
      </c>
      <c r="B3" s="91" t="s">
        <v>19</v>
      </c>
      <c r="C3" s="91" t="s">
        <v>171</v>
      </c>
      <c r="D3" s="92" t="s">
        <v>73</v>
      </c>
      <c r="E3" s="93" t="s">
        <v>172</v>
      </c>
      <c r="F3" s="94" t="s">
        <v>173</v>
      </c>
      <c r="G3" s="95" t="s">
        <v>174</v>
      </c>
      <c r="H3" s="96" t="s">
        <v>175</v>
      </c>
      <c r="I3" s="97" t="s">
        <v>176</v>
      </c>
      <c r="J3" s="97" t="s">
        <v>177</v>
      </c>
      <c r="K3" s="97" t="s">
        <v>178</v>
      </c>
      <c r="L3" s="97" t="s">
        <v>179</v>
      </c>
      <c r="M3" s="97" t="s">
        <v>180</v>
      </c>
      <c r="N3" s="98" t="s">
        <v>181</v>
      </c>
      <c r="O3" s="99" t="s">
        <v>179</v>
      </c>
      <c r="P3" s="100" t="s">
        <v>180</v>
      </c>
      <c r="Q3" s="101" t="s">
        <v>182</v>
      </c>
      <c r="R3" s="102" t="s">
        <v>183</v>
      </c>
      <c r="S3" s="102" t="s">
        <v>179</v>
      </c>
      <c r="T3" s="102" t="s">
        <v>180</v>
      </c>
      <c r="U3" s="103" t="s">
        <v>179</v>
      </c>
      <c r="V3" s="104" t="s">
        <v>184</v>
      </c>
      <c r="W3" s="105" t="s">
        <v>185</v>
      </c>
    </row>
    <row r="4" s="10" customFormat="1" ht="19.5" customHeight="1">
      <c r="A4" s="11" t="s">
        <v>186</v>
      </c>
      <c r="B4" s="12" t="s">
        <v>187</v>
      </c>
      <c r="C4" s="12" t="s">
        <v>188</v>
      </c>
      <c r="D4" s="77" t="str">
        <f>centers!$A$3</f>
        <v>centerA</v>
      </c>
      <c r="E4" s="64" t="s">
        <v>10</v>
      </c>
      <c r="F4" s="64">
        <v>0</v>
      </c>
      <c r="G4" s="64">
        <v>5</v>
      </c>
      <c r="H4" s="64"/>
      <c r="I4" s="64" t="s">
        <v>10</v>
      </c>
      <c r="J4" s="106"/>
      <c r="K4" s="64"/>
      <c r="L4" s="64"/>
      <c r="M4" s="64"/>
      <c r="N4" s="64" t="s">
        <v>10</v>
      </c>
      <c r="O4" s="64"/>
      <c r="P4" s="64" t="s">
        <v>10</v>
      </c>
      <c r="Q4" s="64" t="s">
        <v>10</v>
      </c>
      <c r="R4" s="64" t="s">
        <v>9</v>
      </c>
      <c r="S4" s="64">
        <v>3</v>
      </c>
      <c r="T4" s="64" t="s">
        <v>10</v>
      </c>
      <c r="U4" s="64">
        <v>3</v>
      </c>
      <c r="V4" s="64" t="s">
        <v>9</v>
      </c>
      <c r="W4" s="64" t="s">
        <v>10</v>
      </c>
    </row>
    <row r="5" s="10" customFormat="1" ht="28.5">
      <c r="A5" s="11" t="s">
        <v>189</v>
      </c>
      <c r="B5" s="12" t="s">
        <v>190</v>
      </c>
      <c r="C5" s="12" t="s">
        <v>191</v>
      </c>
      <c r="D5" s="77" t="str">
        <f>centers!$A$4</f>
        <v>centerB</v>
      </c>
      <c r="E5" s="64" t="s">
        <v>9</v>
      </c>
      <c r="F5" s="64">
        <v>240</v>
      </c>
      <c r="G5" s="64">
        <v>4</v>
      </c>
      <c r="H5" s="64">
        <v>60</v>
      </c>
      <c r="I5" s="64" t="s">
        <v>9</v>
      </c>
      <c r="J5" s="106" t="s">
        <v>192</v>
      </c>
      <c r="K5" s="64" t="s">
        <v>2</v>
      </c>
      <c r="L5" s="64">
        <v>4</v>
      </c>
      <c r="M5" s="64" t="s">
        <v>10</v>
      </c>
      <c r="N5" s="64" t="s">
        <v>9</v>
      </c>
      <c r="O5" s="64">
        <v>4</v>
      </c>
      <c r="P5" s="64" t="s">
        <v>10</v>
      </c>
      <c r="Q5" s="64" t="s">
        <v>10</v>
      </c>
      <c r="R5" s="64" t="s">
        <v>10</v>
      </c>
      <c r="S5" s="64">
        <v>3</v>
      </c>
      <c r="T5" s="64" t="s">
        <v>10</v>
      </c>
      <c r="U5" s="64">
        <v>3</v>
      </c>
      <c r="V5" s="64" t="s">
        <v>9</v>
      </c>
      <c r="W5" s="64" t="s">
        <v>9</v>
      </c>
    </row>
  </sheetData>
  <mergeCells count="5">
    <mergeCell ref="E2:F2"/>
    <mergeCell ref="G2:M2"/>
    <mergeCell ref="N2:P2"/>
    <mergeCell ref="Q2:T2"/>
    <mergeCell ref="U2:W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3" disablePrompts="0">
        <x14:dataValidation xr:uid="{00FC001B-0057-48C2-9CA0-001800930069}" type="list" allowBlank="1" errorStyle="stop" imeMode="noControl" operator="between" showDropDown="0" showErrorMessage="1" showInputMessage="1">
          <x14:formula1>
            <xm:f>BOOLEAN_ANSWER</xm:f>
          </x14:formula1>
          <xm:sqref>W4</xm:sqref>
        </x14:dataValidation>
        <x14:dataValidation xr:uid="{00F40072-009F-43FB-8410-00F9002E00EA}" type="list" allowBlank="1" errorStyle="stop" imeMode="noControl" operator="between" showDropDown="0" showErrorMessage="1" showInputMessage="1">
          <x14:formula1>
            <xm:f>BOOLEAN_ANSWER</xm:f>
          </x14:formula1>
          <xm:sqref>W5</xm:sqref>
        </x14:dataValidation>
        <x14:dataValidation xr:uid="{00E100F6-002D-4F26-8F4C-007A00A20057}" type="list" allowBlank="1" errorStyle="stop" imeMode="noControl" operator="between" showDropDown="0" showErrorMessage="1" showInputMessage="1">
          <x14:formula1>
            <xm:f>BOOLEAN_ANSWER</xm:f>
          </x14:formula1>
          <xm:sqref>V4</xm:sqref>
        </x14:dataValidation>
        <x14:dataValidation xr:uid="{005E00A6-00D6-4B41-9999-007E002600F6}" type="list" allowBlank="1" errorStyle="stop" imeMode="noControl" operator="between" showDropDown="0" showErrorMessage="1" showInputMessage="1">
          <x14:formula1>
            <xm:f>BOOLEAN_ANSWER</xm:f>
          </x14:formula1>
          <xm:sqref>V5</xm:sqref>
        </x14:dataValidation>
        <x14:dataValidation xr:uid="{00140079-00AF-40D2-8382-0025000C003F}" type="list" allowBlank="1" errorStyle="stop" imeMode="noControl" operator="between" showDropDown="0" showErrorMessage="1" showInputMessage="1">
          <x14:formula1>
            <xm:f>BOOLEAN_ANSWER</xm:f>
          </x14:formula1>
          <xm:sqref>T4</xm:sqref>
        </x14:dataValidation>
        <x14:dataValidation xr:uid="{002900A0-006B-4BDD-A90C-00A5005F0018}" type="list" allowBlank="1" errorStyle="stop" imeMode="noControl" operator="between" showDropDown="0" showErrorMessage="1" showInputMessage="1">
          <x14:formula1>
            <xm:f>BOOLEAN_ANSWER</xm:f>
          </x14:formula1>
          <xm:sqref>T5</xm:sqref>
        </x14:dataValidation>
        <x14:dataValidation xr:uid="{00170054-001E-4277-B077-00C600CF00F0}" type="list" allowBlank="1" errorStyle="stop" imeMode="noControl" operator="between" showDropDown="0" showErrorMessage="1" showInputMessage="1">
          <x14:formula1>
            <xm:f>BOOLEAN_ANSWER</xm:f>
          </x14:formula1>
          <xm:sqref>R4</xm:sqref>
        </x14:dataValidation>
        <x14:dataValidation xr:uid="{00FE003E-00BC-4D4D-BC29-007300D9009B}" type="list" allowBlank="1" errorStyle="stop" imeMode="noControl" operator="between" showDropDown="0" showErrorMessage="1" showInputMessage="1">
          <x14:formula1>
            <xm:f>BOOLEAN_ANSWER</xm:f>
          </x14:formula1>
          <xm:sqref>E4</xm:sqref>
        </x14:dataValidation>
        <x14:dataValidation xr:uid="{00CA0098-00AE-429B-A513-00D100D90019}" type="list" allowBlank="1" errorStyle="stop" imeMode="noControl" operator="between" showDropDown="0" showErrorMessage="1" showInputMessage="1">
          <x14:formula1>
            <xm:f>BOOLEAN_ANSWER</xm:f>
          </x14:formula1>
          <xm:sqref>E5</xm:sqref>
        </x14:dataValidation>
        <x14:dataValidation xr:uid="{008B0094-0077-43CD-B6D5-00C400A300C8}" type="list" allowBlank="1" errorStyle="stop" imeMode="noControl" operator="between" showDropDown="0" showErrorMessage="1" showInputMessage="1">
          <x14:formula1>
            <xm:f>BOOLEAN_ANSWER</xm:f>
          </x14:formula1>
          <xm:sqref>I4</xm:sqref>
        </x14:dataValidation>
        <x14:dataValidation xr:uid="{00AE0094-0000-4C4C-B5E5-003A00D60016}" type="list" allowBlank="1" errorStyle="stop" imeMode="noControl" operator="between" showDropDown="0" showErrorMessage="1" showInputMessage="1">
          <x14:formula1>
            <xm:f>BOOLEAN_ANSWER</xm:f>
          </x14:formula1>
          <xm:sqref>I5</xm:sqref>
        </x14:dataValidation>
        <x14:dataValidation xr:uid="{002100F0-00FD-4A2B-9136-00DE007700C7}" type="list" allowBlank="1" errorStyle="stop" imeMode="noControl" operator="between" showDropDown="0" showErrorMessage="1" showInputMessage="1">
          <x14:formula1>
            <xm:f>SUBSTAGES_FRECUENCY</xm:f>
          </x14:formula1>
          <xm:sqref>K4</xm:sqref>
        </x14:dataValidation>
        <x14:dataValidation xr:uid="{00C20049-008A-48F3-96E0-004C003E0072}" type="list" allowBlank="1" errorStyle="stop" imeMode="noControl" operator="between" showDropDown="0" showErrorMessage="1" showInputMessage="1">
          <x14:formula1>
            <xm:f>SUBSTAGES_FRECUENCY</xm:f>
          </x14:formula1>
          <xm:sqref>K5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defaultRowHeight="14.25"/>
  <cols>
    <col customWidth="1" min="3" max="3" width="11.421875"/>
    <col customWidth="1" min="4" max="4" width="10.421875"/>
    <col customWidth="1" min="5" max="5" width="12.421875"/>
  </cols>
  <sheetData>
    <row r="1">
      <c r="A1" s="6" t="s">
        <v>14</v>
      </c>
      <c r="B1" s="6" t="s">
        <v>15</v>
      </c>
      <c r="C1" s="6" t="s">
        <v>193</v>
      </c>
      <c r="D1" s="6" t="s">
        <v>194</v>
      </c>
      <c r="E1" s="6" t="s">
        <v>195</v>
      </c>
    </row>
    <row r="2" ht="28.5">
      <c r="A2" s="90" t="s">
        <v>18</v>
      </c>
      <c r="B2" s="91" t="s">
        <v>19</v>
      </c>
      <c r="C2" s="92" t="s">
        <v>196</v>
      </c>
      <c r="D2" s="107" t="s">
        <v>173</v>
      </c>
      <c r="E2" s="107" t="s">
        <v>197</v>
      </c>
    </row>
    <row r="3" s="10" customFormat="1" ht="19.5" customHeight="1">
      <c r="A3" s="11" t="s">
        <v>198</v>
      </c>
      <c r="B3" s="12" t="s">
        <v>199</v>
      </c>
      <c r="C3" s="77" t="str">
        <f>ap_programs!$A$4</f>
        <v>programA</v>
      </c>
      <c r="D3" s="64">
        <v>0</v>
      </c>
      <c r="E3" s="64" t="s">
        <v>10</v>
      </c>
    </row>
    <row r="4" s="10" customFormat="1" ht="19.5" customHeight="1">
      <c r="A4" s="11" t="s">
        <v>200</v>
      </c>
      <c r="B4" s="12" t="s">
        <v>199</v>
      </c>
      <c r="C4" s="77" t="str">
        <f>ap_programs!$A$5</f>
        <v>programB</v>
      </c>
      <c r="D4" s="64">
        <v>0</v>
      </c>
      <c r="E4" s="64" t="s">
        <v>10</v>
      </c>
    </row>
    <row r="5" ht="19.5" customHeight="1">
      <c r="A5" s="11" t="s">
        <v>201</v>
      </c>
      <c r="B5" s="12" t="s">
        <v>202</v>
      </c>
      <c r="C5" s="77" t="str">
        <f>ap_programs!$A$4</f>
        <v>programA</v>
      </c>
      <c r="D5" s="64">
        <v>0</v>
      </c>
      <c r="E5" s="64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3" disablePrompts="0">
        <x14:dataValidation xr:uid="{0055009D-00BD-4911-9A9F-00AA00DA00C6}" type="list" allowBlank="1" errorStyle="stop" imeMode="noControl" operator="between" showDropDown="0" showErrorMessage="1" showInputMessage="1">
          <x14:formula1>
            <xm:f>BOOLEAN_ANSWER</xm:f>
          </x14:formula1>
          <xm:sqref>E3</xm:sqref>
        </x14:dataValidation>
        <x14:dataValidation xr:uid="{00B400BB-005E-4060-908F-006D00610045}" type="list" allowBlank="1" errorStyle="stop" imeMode="noControl" operator="between" showDropDown="0" showErrorMessage="1" showInputMessage="1">
          <x14:formula1>
            <xm:f>BOOLEAN_ANSWER</xm:f>
          </x14:formula1>
          <xm:sqref>E4</xm:sqref>
        </x14:dataValidation>
        <x14:dataValidation xr:uid="{00A40053-00D1-4348-87B0-006B007D002A}" type="list" allowBlank="1" errorStyle="stop" imeMode="noControl" operator="between" showDropDown="0" showErrorMessage="1" showInputMessage="1">
          <x14:formula1>
            <xm:f>BOOLEAN_ANSWER</xm:f>
          </x14:formula1>
          <xm:sqref>E5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2022-03-10T14:42:35Z</dcterms:modified>
</cp:coreProperties>
</file>