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4"/>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s>
  <calcPr/>
</workbook>
</file>

<file path=xl/sharedStrings.xml><?xml version="1.0" encoding="utf-8"?>
<sst xmlns="http://schemas.openxmlformats.org/spreadsheetml/2006/main" count="794" uniqueCount="794">
  <si>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</si>
  <si>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</si>
  <si>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</si>
  <si>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</si>
  <si>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</si>
  <si>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</si>
  <si>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</si>
  <si>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</si>
  <si>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</si>
  <si>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</si>
  <si>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</si>
  <si>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</si>
  <si>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</si>
  <si>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</si>
  <si>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</si>
  <si>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</si>
  <si>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</si>
  <si>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</si>
  <si>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</si>
  <si>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</si>
  <si>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</si>
  <si>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</si>
  <si>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</si>
  <si>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</si>
  <si>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</si>
  <si>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</si>
  <si>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</si>
  <si>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</si>
  <si>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</si>
  <si>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</si>
  <si>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</si>
  <si>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</si>
  <si>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</si>
  <si>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</si>
  <si>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</si>
  <si>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</si>
  <si>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</si>
  <si>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</si>
  <si>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</si>
  <si>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</si>
  <si>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</si>
  <si>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</si>
  <si>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</si>
  <si>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</si>
  <si>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</si>
  <si>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</si>
  <si>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</si>
  <si>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</si>
  <si>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</si>
  <si>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</si>
  <si>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</si>
  <si>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</si>
  <si>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</si>
  <si>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</si>
  <si>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</si>
  <si>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</si>
  <si>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</si>
  <si>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</si>
  <si>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</si>
  <si>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</si>
  <si>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</si>
  <si>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</si>
  <si>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</si>
  <si>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</si>
  <si>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</si>
  <si>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</si>
  <si>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</si>
  <si>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</si>
  <si>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</si>
  <si>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</si>
  <si>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</si>
  <si>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</si>
  <si>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</si>
  <si>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</si>
  <si>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</si>
  <si>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</si>
  <si>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</si>
  <si>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</si>
  <si>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</si>
  <si>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</si>
  <si>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</si>
  <si>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</si>
  <si>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</si>
  <si>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</si>
  <si>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</si>
  <si>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</si>
  <si>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</si>
  <si>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</si>
  <si>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</si>
  <si>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</si>
  <si>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</si>
  <si>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</si>
  <si>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</si>
  <si>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</si>
  <si>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</si>
  <si>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</si>
  <si>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</si>
  <si>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</si>
  <si>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</si>
  <si>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</si>
  <si>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</si>
  <si>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</si>
  <si>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</si>
  <si>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</si>
  <si>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</si>
  <si>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</si>
  <si>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</si>
  <si>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</si>
  <si>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</si>
  <si>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</si>
  <si>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</si>
  <si>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</si>
  <si>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</si>
  <si>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</si>
  <si>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</si>
  <si>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</si>
  <si>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</si>
  <si>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</si>
  <si>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</si>
  <si>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</si>
  <si>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</si>
  <si>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</si>
  <si>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</si>
  <si>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</si>
  <si>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</si>
  <si>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</si>
  <si>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</si>
  <si>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</si>
  <si>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</si>
  <si>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</si>
  <si>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</si>
  <si>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</si>
  <si>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</si>
  <si>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</si>
  <si>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</si>
  <si>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</si>
  <si>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</si>
  <si>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</si>
  <si>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</si>
  <si>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</si>
  <si>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</si>
  <si>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</si>
  <si>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</si>
  <si>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</si>
  <si>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</si>
  <si>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</si>
  <si>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</si>
  <si>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</si>
  <si>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</si>
  <si>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</si>
  <si>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</si>
  <si>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</si>
  <si>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</si>
  <si>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</si>
  <si>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</si>
  <si>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</si>
  <si>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</si>
  <si>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</si>
  <si>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</si>
  <si>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</si>
  <si>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</si>
  <si>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</si>
  <si>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</si>
  <si>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</si>
  <si>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</si>
  <si>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</si>
  <si>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teacher@leemons.io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</si>
  <si>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</si>
  <si>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</si>
  <si>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</si>
  <si>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</si>
  <si>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</si>
  <si>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</si>
  <si>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</si>
  <si>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</si>
  <si>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</si>
  <si>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</si>
  <si>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</si>
  <si>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</si>
  <si>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</si>
  <si>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</si>
  <si>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</si>
  <si>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</si>
  <si>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</si>
  <si>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</si>
  <si>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</si>
  <si>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</si>
  <si>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</si>
  <si>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</si>
  <si>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</si>
  <si>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</si>
  <si>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</si>
  <si>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</si>
  <si>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</si>
  <si>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</si>
  <si>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</si>
  <si>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</si>
  <si>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</si>
  <si>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</si>
  <si>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</si>
  <si>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</si>
  <si>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</si>
  <si>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</si>
  <si>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</si>
  <si>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</si>
  <si>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</si>
  <si>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</si>
  <si>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</si>
  <si>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</si>
  <si>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</si>
  <si>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</si>
  <si>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</si>
  <si>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</si>
  <si>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</si>
  <si>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</si>
  <si>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</si>
  <si>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</si>
  <si>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</si>
  <si>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</si>
  <si>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</si>
  <si>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</si>
  <si>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</si>
  <si>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</si>
  <si>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</si>
  <si>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</si>
  <si>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</si>
  <si>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</si>
  <si>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</si>
  <si>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</si>
  <si>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</si>
  <si>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</si>
  <si>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</si>
  <si>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</si>
  <si>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</si>
  <si>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</si>
  <si>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</si>
  <si>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</si>
  <si>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</si>
  <si>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</si>
  <si>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</si>
  <si>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</si>
  <si>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</si>
  <si>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</si>
  <si>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</si>
  <si>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</si>
  <si>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</si>
  <si>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</si>
  <si>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</si>
  <si>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</si>
  <si>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</si>
  <si>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</si>
  <si>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</si>
  <si>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</si>
  <si>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</si>
  <si>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</si>
  <si>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</si>
  <si>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</si>
  <si>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</si>
  <si>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</si>
  <si>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</si>
  <si>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</si>
  <si>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</si>
  <si>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</si>
  <si>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</si>
  <si>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</si>
  <si>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</si>
  <si>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</si>
  <si>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</si>
  <si>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</si>
  <si>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</si>
  <si>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</si>
  <si>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</si>
  <si>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</si>
  <si>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</si>
  <si>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</si>
  <si>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</si>
  <si>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</si>
  <si>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</si>
  <si>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</si>
  <si>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</si>
  <si>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</si>
  <si>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</si>
  <si>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</si>
  <si>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</si>
  <si>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</si>
  <si>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</si>
  <si>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</si>
  <si>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</si>
  <si>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</si>
  <si>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</si>
  <si>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</si>
  <si>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</si>
  <si>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</si>
  <si>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</si>
  <si>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</si>
  <si>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</si>
  <si>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</si>
  <si>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</si>
  <si>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</si>
  <si>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</si>
  <si>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</si>
  <si>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</si>
  <si>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</si>
  <si>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</si>
  <si>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</si>
  <si>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</si>
  <si>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</si>
  <si>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</si>
  <si>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</si>
  <si>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</si>
  <si>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</si>
  <si>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</si>
  <si>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</si>
  <si>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</si>
  <si>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</si>
  <si>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</si>
  <si>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</si>
  <si>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</si>
  <si>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</si>
  <si>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</si>
  <si>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</si>
  <si>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</si>
  <si>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</si>
  <si>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</si>
  <si>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</si>
  <si>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</si>
  <si>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</si>
  <si>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</si>
  <si>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</si>
  <si>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</si>
  <si>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</si>
  <si>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</si>
  <si>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</si>
  <si>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</si>
  <si>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</si>
  <si>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</si>
  <si>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</si>
  <si>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</si>
  <si>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</si>
  <si>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</si>
  <si>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</si>
  <si>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</si>
  <si>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</si>
  <si>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</si>
  <si>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</si>
  <si>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</si>
  <si>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</si>
  <si>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</si>
  <si>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</si>
  <si>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</si>
  <si>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</si>
  <si>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</si>
  <si>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</si>
  <si>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</si>
  <si>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</si>
  <si>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</si>
  <si>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</si>
  <si>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</si>
  <si>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</si>
  <si>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</si>
  <si>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</si>
  <si>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</si>
  <si>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</si>
  <si>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</si>
  <si>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</si>
  <si>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</si>
  <si>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</si>
  <si>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</si>
  <si>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</si>
  <si>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</si>
  <si>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</si>
  <si>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</si>
  <si>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</si>
  <si>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</si>
  <si>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</si>
  <si>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</si>
  <si>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</si>
  <si>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</si>
  <si>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</si>
  <si>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</si>
  <si>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</si>
  <si>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</si>
  <si>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</si>
  <si>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</si>
  <si>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</si>
  <si>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</si>
  <si>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</si>
  <si>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</si>
  <si>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</si>
  <si>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</si>
  <si>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</si>
  <si>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</si>
  <si>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</si>
  <si>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</si>
  <si>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</si>
  <si>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</si>
  <si>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</si>
  <si>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</si>
  <si>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</si>
  <si>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</si>
  <si>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</si>
  <si>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</si>
  <si>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</si>
  <si>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</si>
  <si>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</si>
  <si>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</si>
  <si>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</si>
  <si>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</si>
  <si>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</si>
  <si>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</si>
  <si>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</si>
  <si>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</si>
  <si>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</si>
  <si>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</si>
  <si>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</si>
  <si>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</si>
  <si>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</si>
  <si>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</si>
  <si>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</si>
  <si>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</si>
  <si>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</si>
  <si>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</si>
  <si>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</si>
  <si>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</si>
  <si>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</si>
  <si>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</si>
  <si>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</si>
  <si>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</si>
  <si>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</si>
  <si>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</si>
  <si>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</si>
  <si>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</si>
  <si>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</si>
  <si>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</si>
  <si>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</si>
  <si>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</si>
  <si>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</si>
  <si>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</si>
  <si>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</si>
  <si>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</si>
  <si>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</si>
  <si>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</si>
  <si>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</si>
  <si>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</si>
  <si>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</si>
  <si>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</si>
  <si>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</si>
  <si>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</si>
  <si>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</si>
  <si>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</si>
  <si>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</si>
  <si>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</si>
  <si>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</si>
  <si>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</si>
  <si>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</si>
  <si>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</si>
  <si>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</si>
  <si>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</si>
  <si>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</si>
  <si>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</si>
  <si>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</si>
  <si>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</si>
  <si>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</si>
  <si>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</si>
  <si>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</si>
  <si>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</si>
  <si>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</si>
  <si>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</si>
  <si>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</si>
  <si>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</si>
  <si>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</si>
  <si>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</si>
  <si>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</si>
  <si>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</si>
  <si>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</si>
  <si>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</si>
  <si>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</si>
  <si>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</si>
  <si>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</si>
  <si>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</si>
  <si>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</si>
  <si>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</si>
  <si>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</si>
  <si>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</si>
  <si>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</si>
  <si>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</si>
  <si>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</si>
  <si>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</si>
  <si>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</si>
  <si>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</si>
  <si>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</si>
  <si>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</si>
  <si>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</si>
  <si>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</si>
  <si>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</si>
  <si>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</si>
  <si>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</si>
  <si>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</si>
  <si>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</si>
  <si>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</si>
  <si>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</si>
  <si>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</si>
  <si>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</si>
  <si>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</si>
  <si>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</si>
  <si>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</si>
  <si>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</si>
  <si>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</si>
  <si>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</si>
  <si>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</si>
  <si>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</si>
  <si>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</si>
  <si>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</si>
  <si>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</si>
  <si>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</si>
  <si>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</si>
  <si>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</si>
  <si>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</si>
  <si>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</si>
  <si>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</si>
  <si>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</si>
  <si>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</si>
  <si>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</si>
  <si>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</si>
  <si>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</si>
  <si>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</si>
  <si>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</si>
  <si>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</si>
  <si>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</si>
  <si>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</si>
  <si>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</si>
  <si>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</si>
  <si>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</si>
  <si>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</si>
  <si>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</si>
  <si>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</si>
  <si>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</si>
  <si>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</si>
  <si>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</si>
  <si>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</si>
  <si>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</si>
  <si>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</si>
  <si>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</si>
  <si>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</si>
  <si>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</si>
  <si>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</si>
  <si>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</si>
  <si>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</si>
  <si>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</si>
  <si>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</si>
  <si>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</si>
  <si>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</si>
  <si>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</si>
  <si>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</si>
  <si>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</si>
  <si>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</si>
  <si>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</si>
  <si>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</si>
  <si>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</si>
  <si>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</si>
  <si>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</si>
  <si>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</si>
  <si>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</si>
  <si>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</si>
  <si>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</si>
  <si>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</si>
  <si>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</si>
  <si>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</si>
  <si>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</si>
  <si>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</si>
  <si>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</si>
  <si>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</si>
  <si>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</si>
  <si>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</si>
  <si>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</si>
  <si>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</si>
  <si>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</si>
  <si>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</si>
  <si>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</si>
  <si>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</si>
  <si>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</si>
  <si>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</si>
  <si>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</si>
  <si>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</si>
  <si>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</si>
  <si>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</si>
  <si>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</si>
  <si>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</si>
  <si>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</si>
  <si>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</si>
  <si>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</si>
  <si>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</si>
  <si>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</si>
  <si>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</si>
  <si>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</si>
  <si>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</si>
  <si>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</si>
  <si>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</si>
  <si>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</si>
  <si>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</si>
  <si>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</si>
  <si>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</si>
  <si>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</si>
  <si>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</si>
  <si>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</si>
  <si>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</si>
  <si>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</si>
  <si>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</si>
  <si>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</si>
  <si>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</si>
  <si>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</si>
  <si>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</si>
  <si>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</si>
  <si>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</si>
  <si>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</si>
  <si>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</si>
  <si>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</si>
  <si>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</si>
  <si>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</si>
  <si>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</si>
  <si>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</si>
  <si>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</si>
  <si>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</si>
  <si>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</si>
  <si>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</si>
  <si>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</si>
  <si>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</si>
  <si>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</si>
  <si>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</si>
  <si>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</si>
  <si>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</si>
  <si>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</si>
  <si>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</si>
  <si>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</si>
  <si>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</si>
  <si>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</si>
  <si>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</si>
  <si>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</si>
  <si>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</si>
  <si>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</si>
  <si>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</si>
  <si>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</si>
  <si>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</si>
  <si>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</si>
  <si>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</si>
  <si>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</si>
  <si>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</si>
  <si>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</si>
  <si>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</si>
  <si>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</si>
  <si>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</si>
  <si>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</si>
  <si>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</si>
  <si>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</si>
  <si>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</si>
  <si>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</si>
  <si>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</si>
  <si>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</si>
  <si>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</si>
  <si>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</si>
  <si>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</si>
  <si>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</si>
  <si>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</si>
  <si>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</si>
  <si>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</si>
  <si>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</si>
  <si>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</si>
  <si>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</si>
  <si>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</si>
  <si>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</si>
  <si>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</si>
  <si>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</si>
  <si>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</si>
  <si>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</si>
  <si>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</si>
  <si>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</si>
  <si>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</si>
  <si>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</si>
  <si>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</si>
  <si>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</si>
  <si>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</si>
  <si>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</si>
  <si>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</si>
  <si>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</si>
  <si>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</si>
  <si>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</si>
  <si>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</si>
  <si>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</si>
  <si>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</si>
  <si>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</si>
  <si>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</si>
  <si>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</si>
  <si>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</si>
  <si>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</si>
  <si>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</si>
  <si>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</si>
  <si>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qbank01</t>
  </si>
  <si>
    <t xml:space="preserve">Demografía 2ºESO</t>
  </si>
  <si>
    <t>#fabada</t>
  </si>
  <si>
    <t xml:space="preserve">demografía, preguntas, eso</t>
  </si>
  <si>
    <t>asignatura02</t>
  </si>
  <si>
    <t>qbank</t>
  </si>
  <si>
    <t>category</t>
  </si>
  <si>
    <t>level</t>
  </si>
  <si>
    <t>with_images</t>
  </si>
  <si>
    <t>question</t>
  </si>
  <si>
    <t>general_imagen</t>
  </si>
  <si>
    <t>answers</t>
  </si>
  <si>
    <t>answer_images</t>
  </si>
  <si>
    <t>answer_correct</t>
  </si>
  <si>
    <t>answer_feedback</t>
  </si>
  <si>
    <t>answer_feedback_image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</si>
  <si>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</si>
  <si>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</si>
  <si>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</si>
  <si>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</si>
  <si>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</si>
  <si>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</si>
  <si>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</si>
  <si>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</si>
  <si>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</si>
  <si>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</si>
  <si>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</si>
  <si>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</si>
  <si>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</si>
  <si>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</si>
  <si>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</si>
  <si>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</si>
  <si>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</si>
  <si>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</si>
  <si>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</si>
  <si>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</si>
  <si>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</si>
  <si>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</si>
  <si>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</si>
  <si>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</si>
  <si>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</si>
  <si>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</si>
  <si>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</si>
  <si>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</si>
  <si>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</si>
  <si>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</si>
  <si>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</si>
  <si>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</si>
  <si>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</si>
  <si>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</si>
  <si>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</si>
  <si>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</si>
  <si>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</si>
  <si>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</si>
  <si>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</si>
  <si>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</si>
  <si>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</si>
  <si>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</si>
  <si>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</si>
  <si>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</si>
  <si>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</si>
  <si>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</si>
  <si>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</si>
  <si>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</si>
  <si>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</si>
  <si>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</si>
  <si>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</si>
  <si>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</si>
  <si>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</si>
  <si>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</si>
  <si>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</si>
  <si>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</si>
  <si>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</si>
  <si>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</si>
  <si>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</si>
  <si>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</si>
  <si>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</si>
  <si>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</si>
  <si>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</si>
  <si>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</si>
  <si>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</si>
  <si>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</si>
  <si>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</si>
  <si>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</si>
  <si>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</si>
  <si>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</si>
  <si>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</si>
  <si>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</si>
  <si>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</si>
  <si>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</si>
  <si>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</si>
  <si>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</si>
  <si>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</si>
  <si>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</si>
  <si>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</si>
  <si>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</si>
  <si>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</si>
  <si>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 xml:space="preserve">Cáceres.
|Zamora.
|Ávila.
|Soria.
|Cuenca.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</si>
</sst>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20">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color theme="1"/>
      <sz val="10.000000"/>
      <scheme val="minor"/>
    </font>
    <font>
      <name val="Calibri"/>
      <color theme="10"/>
      <sz val="10.000000"/>
      <u/>
    </font>
    <font>
      <name val="Calibri"/>
      <b/>
      <color theme="1"/>
      <sz val="10.000000"/>
      <scheme val="minor"/>
    </font>
    <font>
      <name val="Calibri"/>
      <color indexed="64"/>
      <sz val="11.000000"/>
      <scheme val="minor"/>
    </font>
    <font>
      <name val="Calibri"/>
      <color theme="10"/>
      <sz val="10.000000"/>
      <u/>
      <scheme val="minor"/>
    </font>
    <font>
      <name val="Calibri"/>
      <color rgb="FF292B2C"/>
      <sz val="10.000000"/>
      <scheme val="minor"/>
    </font>
    <font>
      <name val="Calibri"/>
      <b/>
      <color theme="0" tint="0"/>
      <sz val="10.000000"/>
      <scheme val="minor"/>
    </font>
    <font>
      <name val="Calibri"/>
      <i/>
      <color theme="0" tint="-0.34998626667073579"/>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90">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1" fillId="0" borderId="1" numFmtId="0" xfId="1" applyFont="1" applyBorder="1" applyAlignment="1">
      <alignment horizontal="center" vertical="center"/>
    </xf>
    <xf fontId="1" fillId="0" borderId="1" numFmtId="0" xfId="1" applyFont="1" applyBorder="1" applyAlignment="1">
      <alignment vertical="center"/>
    </xf>
    <xf fontId="1" fillId="4" borderId="1" numFmtId="0" xfId="1" applyFont="1" applyFill="1" applyBorder="1" applyAlignment="1">
      <alignment vertical="center"/>
    </xf>
    <xf fontId="0" fillId="3" borderId="1" numFmtId="160" xfId="0" applyNumberFormat="1" applyFill="1" applyBorder="1" applyAlignment="1">
      <alignment vertical="center"/>
    </xf>
    <xf fontId="11" fillId="3" borderId="1" numFmtId="0" xfId="0" applyFont="1" applyFill="1" applyBorder="1" applyAlignment="1">
      <alignment vertical="center"/>
    </xf>
    <xf fontId="0" fillId="3" borderId="1" numFmtId="0" xfId="0" applyFill="1" applyBorder="1" applyAlignment="1">
      <alignment horizontal="center" vertical="center"/>
    </xf>
    <xf fontId="0" fillId="3" borderId="1" numFmtId="0" xfId="0" applyFill="1" applyBorder="1" applyAlignment="1">
      <alignment horizontal="center" vertical="center"/>
    </xf>
    <xf fontId="1"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12" fillId="5" borderId="1" numFmtId="0" xfId="0" applyFont="1" applyFill="1" applyBorder="1" applyAlignment="1">
      <alignment vertical="center"/>
    </xf>
    <xf fontId="12" fillId="0" borderId="1" numFmtId="0" xfId="0" applyFont="1" applyBorder="1" applyAlignment="1">
      <alignment horizontal="center" vertical="center"/>
    </xf>
    <xf fontId="12" fillId="0" borderId="1" numFmtId="0" xfId="0" applyFont="1" applyBorder="1" applyAlignment="1">
      <alignment vertical="center"/>
    </xf>
    <xf fontId="13" fillId="0" borderId="1" numFmtId="0" xfId="0" applyFont="1" applyBorder="1" applyAlignment="1">
      <alignment vertical="center"/>
    </xf>
    <xf fontId="12" fillId="4" borderId="1" numFmtId="0" xfId="0" applyFont="1" applyFill="1" applyBorder="1" applyAlignment="1">
      <alignment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2"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1" fillId="0" borderId="25" numFmtId="0" xfId="1" applyFont="1" applyBorder="1" applyAlignment="1">
      <alignment horizontal="left" vertical="center"/>
    </xf>
    <xf fontId="12" fillId="4" borderId="1" numFmtId="0" xfId="0" applyFont="1" applyFill="1" applyBorder="1" applyAlignment="1">
      <alignment horizontal="left" vertical="center"/>
    </xf>
    <xf fontId="12" fillId="4" borderId="1" numFmtId="0" xfId="0" applyFont="1" applyFill="1" applyBorder="1" applyAlignment="1">
      <alignment horizontal="left" vertical="center" wrapText="1"/>
    </xf>
    <xf fontId="12" fillId="0" borderId="1" numFmtId="0" xfId="0" applyFont="1" applyBorder="1" applyAlignment="1">
      <alignment horizontal="left" vertical="center"/>
    </xf>
    <xf fontId="13" fillId="0" borderId="25" numFmtId="0" xfId="0" applyFont="1" applyBorder="1" applyAlignment="1">
      <alignment horizontal="left" vertical="center"/>
    </xf>
    <xf fontId="11" fillId="0" borderId="25" numFmtId="0" xfId="0" applyFont="1" applyBorder="1" applyAlignment="1">
      <alignment horizontal="left" vertical="center"/>
    </xf>
    <xf fontId="16" fillId="0" borderId="1" numFmtId="0" xfId="1" applyFont="1" applyBorder="1" applyAlignment="1">
      <alignment vertical="center"/>
    </xf>
    <xf fontId="13" fillId="0" borderId="25" numFmtId="0" xfId="1" applyFont="1" applyBorder="1" applyAlignment="1">
      <alignment horizontal="left" vertical="center"/>
    </xf>
    <xf fontId="16"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2" fillId="5" borderId="1" numFmtId="0" xfId="0" applyFont="1" applyFill="1" applyBorder="1" applyAlignment="1">
      <alignment vertical="center" wrapText="1"/>
    </xf>
    <xf fontId="12" fillId="0" borderId="0" numFmtId="0" xfId="0" applyFont="1" applyAlignment="1">
      <alignment vertical="center" wrapText="1"/>
    </xf>
    <xf fontId="0" fillId="4" borderId="28" numFmtId="0" xfId="0" applyFill="1" applyBorder="1" applyAlignment="1">
      <alignment horizontal="center" vertical="center" wrapText="1"/>
    </xf>
    <xf fontId="12" fillId="4" borderId="29" numFmtId="0" xfId="0" applyFont="1" applyFill="1" applyBorder="1" applyAlignment="1">
      <alignment horizontal="center" vertical="center" wrapText="1"/>
    </xf>
    <xf fontId="12" fillId="4" borderId="1" numFmtId="0" xfId="0" applyFont="1" applyFill="1" applyBorder="1" applyAlignment="1">
      <alignment horizontal="center" vertical="center" wrapText="1"/>
    </xf>
    <xf fontId="12" fillId="0" borderId="0" numFmtId="0" xfId="0" applyFont="1" applyAlignment="1">
      <alignment vertical="center"/>
    </xf>
    <xf fontId="5" fillId="16" borderId="0" numFmtId="0" xfId="0" applyFont="1" applyFill="1" applyAlignment="1">
      <alignment horizontal="left" vertical="center"/>
    </xf>
    <xf fontId="12" fillId="0" borderId="0" numFmtId="0" xfId="0" applyFont="1"/>
    <xf fontId="12" fillId="5" borderId="28" numFmtId="0" xfId="0" applyFont="1" applyFill="1" applyBorder="1" applyAlignment="1">
      <alignment vertical="center"/>
    </xf>
    <xf fontId="12" fillId="0" borderId="28" numFmtId="0" xfId="0" applyFont="1" applyBorder="1" applyAlignment="1">
      <alignment vertical="center"/>
    </xf>
    <xf fontId="12" fillId="0" borderId="28" numFmtId="0" xfId="0" applyFont="1" applyBorder="1" applyAlignment="1">
      <alignment vertical="center" wrapText="1"/>
    </xf>
    <xf fontId="13" fillId="0" borderId="28" numFmtId="0" xfId="0" applyFont="1" applyBorder="1" applyAlignment="1">
      <alignment vertical="center"/>
    </xf>
    <xf fontId="12" fillId="4" borderId="28" numFmtId="0" xfId="0" applyFont="1" applyFill="1" applyBorder="1" applyAlignment="1">
      <alignment horizontal="center" vertical="center" wrapText="1"/>
    </xf>
    <xf fontId="12" fillId="4" borderId="28" numFmtId="0" xfId="0" applyFont="1" applyFill="1" applyBorder="1" applyAlignment="1">
      <alignment horizontal="center" vertical="center"/>
    </xf>
    <xf fontId="12" fillId="4" borderId="28" numFmtId="0" xfId="0" applyFont="1"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5" fillId="4" borderId="0" numFmtId="0" xfId="0" applyFont="1" applyFill="1" applyAlignment="1">
      <alignment horizontal="left" vertical="center" wrapText="1"/>
    </xf>
    <xf fontId="12" fillId="5" borderId="1" numFmtId="0" xfId="0" applyFont="1" applyFill="1" applyBorder="1" applyAlignment="1">
      <alignment horizontal="center" vertical="center"/>
    </xf>
    <xf fontId="12" fillId="0" borderId="1" numFmtId="0" xfId="0" applyFont="1" applyBorder="1" applyAlignment="1">
      <alignment horizontal="center" vertical="center" wrapText="1"/>
    </xf>
    <xf fontId="12" fillId="0" borderId="1" numFmtId="0" xfId="0" applyFont="1" applyBorder="1" applyAlignment="1">
      <alignment horizontal="left" vertical="center" wrapText="1"/>
    </xf>
    <xf fontId="12" fillId="0" borderId="1" numFmtId="0" xfId="0" applyFont="1" applyBorder="1"/>
    <xf fontId="19" fillId="0" borderId="0" numFmtId="0" xfId="0" applyFont="1" applyAlignment="1">
      <alignment horizontal="center" vertical="center"/>
    </xf>
    <xf fontId="12" fillId="0" borderId="1" numFmtId="0" xfId="0" applyFont="1" applyBorder="1">
      <protection hidden="0" locked="1"/>
    </xf>
    <xf fontId="16" fillId="0" borderId="1" numFmtId="0" xfId="1" applyFont="1" applyBorder="1" applyAlignment="1">
      <alignment horizontal="center" vertical="center"/>
    </xf>
    <xf fontId="12" fillId="0" borderId="1" numFmtId="0" xfId="0" applyFont="1" applyBorder="1" applyAlignment="1">
      <alignment vertical="center" wrapText="1"/>
    </xf>
    <xf fontId="12" fillId="0" borderId="1" numFmtId="0" xfId="0" applyFont="1" applyBorder="1"/>
    <xf fontId="12" fillId="0" borderId="1" numFmtId="0" xfId="0" applyFont="1" applyBorder="1">
      <protection hidden="0" locked="1"/>
    </xf>
    <xf fontId="19"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6"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35</v>
      </c>
      <c r="B1" s="5" t="s">
        <v>36</v>
      </c>
      <c r="C1" s="5" t="s">
        <v>439</v>
      </c>
      <c r="D1" s="5" t="s">
        <v>440</v>
      </c>
      <c r="E1" s="5" t="s">
        <v>81</v>
      </c>
      <c r="F1" s="5" t="s">
        <v>441</v>
      </c>
      <c r="G1" s="5" t="s">
        <v>442</v>
      </c>
      <c r="H1" s="5" t="s">
        <v>443</v>
      </c>
      <c r="I1" s="5" t="s">
        <v>444</v>
      </c>
      <c r="J1" s="5" t="s">
        <v>445</v>
      </c>
      <c r="K1" s="5" t="s">
        <v>446</v>
      </c>
      <c r="L1" s="5" t="s">
        <v>447</v>
      </c>
      <c r="M1" s="5" t="s">
        <v>448</v>
      </c>
      <c r="N1" s="5" t="s">
        <v>449</v>
      </c>
      <c r="O1" s="5" t="s">
        <v>450</v>
      </c>
      <c r="P1" s="5" t="s">
        <v>451</v>
      </c>
      <c r="Q1" s="5" t="s">
        <v>452</v>
      </c>
      <c r="R1" s="5" t="s">
        <v>453</v>
      </c>
      <c r="S1" s="5" t="s">
        <v>454</v>
      </c>
      <c r="T1" s="5" t="s">
        <v>455</v>
      </c>
      <c r="U1" s="5" t="s">
        <v>456</v>
      </c>
      <c r="V1" s="5" t="s">
        <v>457</v>
      </c>
      <c r="W1" s="5" t="s">
        <v>458</v>
      </c>
      <c r="X1" s="5" t="s">
        <v>459</v>
      </c>
      <c r="Y1" s="5" t="s">
        <v>460</v>
      </c>
      <c r="Z1" s="5"/>
      <c r="AA1" s="5"/>
      <c r="AB1" s="5"/>
      <c r="AC1" s="5"/>
      <c r="AD1" s="5"/>
      <c r="AE1" s="5"/>
      <c r="AF1" s="5"/>
      <c r="AG1" s="5"/>
      <c r="AH1" s="5"/>
      <c r="AI1" s="5"/>
      <c r="AJ1" s="5"/>
      <c r="AK1" s="5"/>
      <c r="AL1" s="5"/>
      <c r="AM1" s="5"/>
      <c r="AN1" s="5"/>
      <c r="AO1" s="5"/>
    </row>
    <row r="2" s="9" customFormat="1" ht="23.5" customHeight="1">
      <c r="C2" s="9"/>
      <c r="G2" s="101" t="s">
        <v>461</v>
      </c>
      <c r="H2" s="101"/>
      <c r="I2" s="102" t="s">
        <v>462</v>
      </c>
      <c r="J2" s="103"/>
      <c r="K2" s="103"/>
      <c r="L2" s="103"/>
      <c r="M2" s="103"/>
      <c r="N2" s="103"/>
      <c r="O2" s="104"/>
      <c r="P2" s="105" t="s">
        <v>463</v>
      </c>
      <c r="Q2" s="105"/>
      <c r="R2" s="105"/>
      <c r="S2" s="106" t="s">
        <v>464</v>
      </c>
      <c r="T2" s="107"/>
      <c r="U2" s="107"/>
      <c r="V2" s="108"/>
      <c r="W2" s="109" t="s">
        <v>465</v>
      </c>
      <c r="X2" s="110"/>
      <c r="Y2" s="110"/>
    </row>
    <row r="3" ht="34" customHeight="1">
      <c r="A3" s="111" t="s">
        <v>39</v>
      </c>
      <c r="B3" s="112" t="s">
        <v>40</v>
      </c>
      <c r="C3" s="98" t="s">
        <v>466</v>
      </c>
      <c r="D3" s="113" t="s">
        <v>467</v>
      </c>
      <c r="E3" s="113" t="s">
        <v>110</v>
      </c>
      <c r="F3" s="114" t="s">
        <v>468</v>
      </c>
      <c r="G3" s="115" t="s">
        <v>469</v>
      </c>
      <c r="H3" s="116" t="s">
        <v>470</v>
      </c>
      <c r="I3" s="117" t="s">
        <v>471</v>
      </c>
      <c r="J3" s="118" t="s">
        <v>472</v>
      </c>
      <c r="K3" s="119" t="s">
        <v>473</v>
      </c>
      <c r="L3" s="119" t="s">
        <v>474</v>
      </c>
      <c r="M3" s="119" t="s">
        <v>475</v>
      </c>
      <c r="N3" s="119" t="s">
        <v>476</v>
      </c>
      <c r="O3" s="119" t="s">
        <v>477</v>
      </c>
      <c r="P3" s="120" t="s">
        <v>478</v>
      </c>
      <c r="Q3" s="121" t="s">
        <v>476</v>
      </c>
      <c r="R3" s="122" t="s">
        <v>477</v>
      </c>
      <c r="S3" s="123" t="s">
        <v>479</v>
      </c>
      <c r="T3" s="124" t="s">
        <v>480</v>
      </c>
      <c r="U3" s="124" t="s">
        <v>476</v>
      </c>
      <c r="V3" s="124" t="s">
        <v>477</v>
      </c>
      <c r="W3" s="125" t="s">
        <v>476</v>
      </c>
      <c r="X3" s="126" t="s">
        <v>481</v>
      </c>
      <c r="Y3" s="127" t="s">
        <v>482</v>
      </c>
    </row>
    <row r="4" s="9" customFormat="1" ht="30" customHeight="1">
      <c r="A4" s="10" t="s">
        <v>483</v>
      </c>
      <c r="B4" s="11" t="s">
        <v>484</v>
      </c>
      <c r="C4" s="11" t="s">
        <v>485</v>
      </c>
      <c r="D4" s="128" t="s">
        <v>156</v>
      </c>
      <c r="E4" s="66" t="str">
        <f>centers!$A$3</f>
        <v>centerA</v>
      </c>
      <c r="F4" s="66" t="str">
        <f>ar_evaluations!A3</f>
        <v>gradeA</v>
      </c>
      <c r="G4" s="67" t="s">
        <v>10</v>
      </c>
      <c r="H4" s="67">
        <v>0</v>
      </c>
      <c r="I4" s="67">
        <v>5</v>
      </c>
      <c r="J4" s="67"/>
      <c r="K4" s="67" t="s">
        <v>10</v>
      </c>
      <c r="L4" s="100"/>
      <c r="M4" s="67"/>
      <c r="N4" s="67"/>
      <c r="O4" s="67"/>
      <c r="P4" s="67" t="s">
        <v>10</v>
      </c>
      <c r="Q4" s="67"/>
      <c r="R4" s="67" t="s">
        <v>10</v>
      </c>
      <c r="S4" s="67" t="s">
        <v>10</v>
      </c>
      <c r="T4" s="67" t="s">
        <v>9</v>
      </c>
      <c r="U4" s="67">
        <v>3</v>
      </c>
      <c r="V4" s="67" t="s">
        <v>10</v>
      </c>
      <c r="W4" s="67">
        <v>3</v>
      </c>
      <c r="X4" s="67" t="s">
        <v>9</v>
      </c>
      <c r="Y4" s="67" t="s">
        <v>10</v>
      </c>
    </row>
    <row r="5" s="9" customFormat="1" ht="46.5" customHeight="1">
      <c r="A5" s="10" t="s">
        <v>486</v>
      </c>
      <c r="B5" s="11" t="s">
        <v>487</v>
      </c>
      <c r="C5" s="11" t="s">
        <v>487</v>
      </c>
      <c r="D5" s="128" t="s">
        <v>156</v>
      </c>
      <c r="E5" s="66" t="str">
        <f>centers!$A$4</f>
        <v>centerB</v>
      </c>
      <c r="F5" s="66" t="str">
        <f>ar_evaluations!A4</f>
        <v>gradeB</v>
      </c>
      <c r="G5" s="67" t="s">
        <v>10</v>
      </c>
      <c r="H5" s="67">
        <v>0</v>
      </c>
      <c r="I5" s="67">
        <v>4</v>
      </c>
      <c r="J5" s="67"/>
      <c r="K5" s="67" t="s">
        <v>10</v>
      </c>
      <c r="L5" s="129" t="s">
        <v>488</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6B002F-00EC-4042-9D42-002A00F40040}" type="list" allowBlank="1" errorStyle="stop" imeMode="noControl" operator="between" showDropDown="0" showErrorMessage="1" showInputMessage="1">
          <x14:formula1>
            <xm:f>BOOLEAN_ANSWER</xm:f>
          </x14:formula1>
          <xm:sqref>T4 X4:Y5 V4:V5 G4:G5 K4:K5</xm:sqref>
        </x14:dataValidation>
        <x14:dataValidation xr:uid="{003C009A-00EE-42FB-96DA-002A00AA0007}"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35</v>
      </c>
      <c r="B1" s="5" t="s">
        <v>36</v>
      </c>
      <c r="C1" s="5" t="s">
        <v>489</v>
      </c>
      <c r="D1" s="5" t="s">
        <v>490</v>
      </c>
      <c r="E1" s="5" t="s">
        <v>491</v>
      </c>
    </row>
    <row r="2" ht="28.5">
      <c r="A2" s="111" t="s">
        <v>39</v>
      </c>
      <c r="B2" s="112" t="s">
        <v>40</v>
      </c>
      <c r="C2" s="113" t="s">
        <v>492</v>
      </c>
      <c r="D2" s="130" t="s">
        <v>470</v>
      </c>
      <c r="E2" s="130" t="s">
        <v>493</v>
      </c>
    </row>
    <row r="3" s="9" customFormat="1" ht="19.5" customHeight="1">
      <c r="A3" s="10" t="s">
        <v>494</v>
      </c>
      <c r="B3" s="11" t="s">
        <v>495</v>
      </c>
      <c r="C3" s="93" t="str">
        <f>ap_programs!$A$4</f>
        <v>programA</v>
      </c>
      <c r="D3" s="67">
        <v>0</v>
      </c>
      <c r="E3" s="67" t="s">
        <v>10</v>
      </c>
    </row>
    <row r="4" s="9" customFormat="1" ht="19.5" customHeight="1">
      <c r="A4" s="10" t="s">
        <v>496</v>
      </c>
      <c r="B4" s="11" t="s">
        <v>497</v>
      </c>
      <c r="C4" s="93" t="str">
        <f>ap_programs!$A$4</f>
        <v>programA</v>
      </c>
      <c r="D4" s="67">
        <v>0</v>
      </c>
      <c r="E4" s="67" t="s">
        <v>10</v>
      </c>
    </row>
    <row r="5" ht="19.5" customHeight="1">
      <c r="A5" s="10" t="s">
        <v>498</v>
      </c>
      <c r="B5" s="11" t="s">
        <v>495</v>
      </c>
      <c r="C5" s="93" t="str">
        <f>ap_programs!$A$5</f>
        <v>programB</v>
      </c>
      <c r="D5" s="67">
        <v>0</v>
      </c>
      <c r="E5" s="67" t="s">
        <v>9</v>
      </c>
    </row>
    <row r="6" ht="19.5" customHeight="1">
      <c r="A6" s="10" t="s">
        <v>499</v>
      </c>
      <c r="B6" s="11" t="s">
        <v>497</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D100A0-008A-4BC0-8F92-0017001B0046}"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35</v>
      </c>
      <c r="B1" s="5" t="s">
        <v>36</v>
      </c>
      <c r="C1" s="5" t="s">
        <v>439</v>
      </c>
      <c r="D1" s="5" t="s">
        <v>253</v>
      </c>
      <c r="E1" s="5" t="s">
        <v>500</v>
      </c>
      <c r="F1" s="5" t="s">
        <v>489</v>
      </c>
      <c r="G1" s="5" t="s">
        <v>490</v>
      </c>
    </row>
    <row r="2" ht="28.5">
      <c r="A2" s="131" t="s">
        <v>39</v>
      </c>
      <c r="B2" s="98" t="s">
        <v>40</v>
      </c>
      <c r="C2" s="98" t="s">
        <v>466</v>
      </c>
      <c r="D2" s="98" t="s">
        <v>260</v>
      </c>
      <c r="E2" s="98" t="s">
        <v>501</v>
      </c>
      <c r="F2" s="99" t="s">
        <v>492</v>
      </c>
      <c r="G2" s="132" t="s">
        <v>470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35</v>
      </c>
      <c r="B1" s="5" t="s">
        <v>36</v>
      </c>
      <c r="C1" s="5" t="s">
        <v>489</v>
      </c>
      <c r="D1" s="5" t="s">
        <v>502</v>
      </c>
      <c r="E1" s="5" t="s">
        <v>503</v>
      </c>
      <c r="F1" s="5" t="s">
        <v>443</v>
      </c>
      <c r="G1" s="5" t="s">
        <v>504</v>
      </c>
      <c r="H1" s="5" t="s">
        <v>440</v>
      </c>
      <c r="I1" s="5" t="s">
        <v>505</v>
      </c>
      <c r="J1" s="5" t="s">
        <v>253</v>
      </c>
      <c r="K1" s="5" t="s">
        <v>506</v>
      </c>
      <c r="L1" s="5" t="s">
        <v>500</v>
      </c>
      <c r="M1" s="5" t="s">
        <v>507</v>
      </c>
      <c r="N1" s="5" t="s">
        <v>508</v>
      </c>
      <c r="O1" s="5" t="s">
        <v>509</v>
      </c>
      <c r="P1" s="133" t="s">
        <v>510</v>
      </c>
      <c r="Q1" s="18"/>
    </row>
    <row r="2" ht="28.75" customHeight="1">
      <c r="A2" s="5"/>
      <c r="B2" s="5"/>
      <c r="C2" s="5"/>
      <c r="D2" s="5"/>
      <c r="E2" s="5"/>
      <c r="F2" s="5"/>
      <c r="G2" s="5"/>
      <c r="H2" s="5"/>
      <c r="I2" s="1" t="s">
        <v>511</v>
      </c>
      <c r="J2" s="1"/>
      <c r="K2" s="1"/>
      <c r="L2" s="1"/>
      <c r="M2" s="1"/>
      <c r="N2" s="1"/>
      <c r="O2" s="1"/>
      <c r="P2" s="1"/>
      <c r="Q2" s="18"/>
    </row>
    <row r="3" ht="31.75" customHeight="1">
      <c r="A3" s="131" t="s">
        <v>39</v>
      </c>
      <c r="B3" s="98" t="s">
        <v>40</v>
      </c>
      <c r="C3" s="114" t="s">
        <v>492</v>
      </c>
      <c r="D3" s="112" t="s">
        <v>512</v>
      </c>
      <c r="E3" s="98" t="s">
        <v>513</v>
      </c>
      <c r="F3" s="112" t="s">
        <v>514</v>
      </c>
      <c r="G3" s="112" t="s">
        <v>515</v>
      </c>
      <c r="H3" s="134" t="s">
        <v>467</v>
      </c>
      <c r="I3" s="135" t="s">
        <v>516</v>
      </c>
      <c r="J3" s="135" t="s">
        <v>260</v>
      </c>
      <c r="K3" s="135" t="s">
        <v>261</v>
      </c>
      <c r="L3" s="135" t="s">
        <v>501</v>
      </c>
      <c r="M3" s="136" t="s">
        <v>517</v>
      </c>
      <c r="N3" s="137" t="s">
        <v>518</v>
      </c>
      <c r="O3" s="96" t="s">
        <v>519</v>
      </c>
      <c r="P3" s="99" t="s">
        <v>520</v>
      </c>
      <c r="Q3" s="138"/>
    </row>
    <row r="4" s="9" customFormat="1" ht="30" customHeight="1">
      <c r="A4" s="10" t="str">
        <f>_xlfn.CONCAT("asignatura",IF(Q4&lt;10,"0",""),Q4)</f>
        <v>asignatura01</v>
      </c>
      <c r="B4" s="139" t="s">
        <v>521</v>
      </c>
      <c r="C4" s="66" t="str">
        <f>ap_programs!A5</f>
        <v>programB</v>
      </c>
      <c r="D4" s="67">
        <v>2</v>
      </c>
      <c r="E4" s="67">
        <v>20</v>
      </c>
      <c r="F4" s="67"/>
      <c r="G4" s="67" t="str">
        <f>_xlfn.CONCAT("0",IF(Q4&lt;10,"0",""),Q4)</f>
        <v>001</v>
      </c>
      <c r="H4" s="66" t="s">
        <v>156</v>
      </c>
      <c r="I4" s="88" t="s">
        <v>522</v>
      </c>
      <c r="J4" s="67" t="s">
        <v>523</v>
      </c>
      <c r="K4" s="140" t="s">
        <v>524</v>
      </c>
      <c r="L4" s="141" t="s">
        <v>525</v>
      </c>
      <c r="M4" s="67"/>
      <c r="N4" s="66" t="s">
        <v>498</v>
      </c>
      <c r="O4" s="142" t="s">
        <v>526</v>
      </c>
      <c r="P4" s="143" t="s">
        <v>527</v>
      </c>
      <c r="Q4" s="86">
        <v>1</v>
      </c>
    </row>
    <row r="5" s="9" customFormat="1" ht="30" customHeight="1">
      <c r="A5" s="10" t="str">
        <f>_xlfn.CONCAT("asignatura",IF(Q5&lt;10,"0",""),Q5)</f>
        <v>asignatura02</v>
      </c>
      <c r="B5" s="11" t="s">
        <v>528</v>
      </c>
      <c r="C5" s="66" t="str">
        <f>C4</f>
        <v>programB</v>
      </c>
      <c r="D5" s="67">
        <v>2</v>
      </c>
      <c r="E5" s="67">
        <v>20</v>
      </c>
      <c r="F5" s="67"/>
      <c r="G5" s="67" t="str">
        <f>_xlfn.CONCAT("0",IF(Q5&lt;10,"0",""),Q5)</f>
        <v>002</v>
      </c>
      <c r="H5" s="66" t="s">
        <v>156</v>
      </c>
      <c r="I5" s="88" t="str">
        <f>I4</f>
        <v>2ºA|2ºA</v>
      </c>
      <c r="J5" s="67" t="s">
        <v>529</v>
      </c>
      <c r="K5" s="144" t="s">
        <v>530</v>
      </c>
      <c r="L5" s="145" t="s">
        <v>531</v>
      </c>
      <c r="M5" s="67"/>
      <c r="N5" s="66" t="s">
        <v>498</v>
      </c>
      <c r="O5" s="142" t="s">
        <v>532</v>
      </c>
      <c r="P5" s="143" t="str">
        <f>P4</f>
        <v xml:space="preserve">studentB01@2ºA, studentB02@2ºA, studentB03@2ºA, studentB04@2ºA, studentB05@2ºA, studentB06@2ºA, studentB07@2ºA, studentB08@2ºA, studentB09@2ºA, studentB10@2ºA</v>
      </c>
      <c r="Q5" s="86">
        <f>Q4+1</f>
        <v>2</v>
      </c>
      <c r="R5" s="9"/>
    </row>
    <row r="6" s="9" customFormat="1" ht="30" customHeight="1">
      <c r="A6" s="10" t="str">
        <f>_xlfn.CONCAT("asignatura",IF(Q6&lt;10,"0",""),Q6)</f>
        <v>asignatura03</v>
      </c>
      <c r="B6" s="11" t="s">
        <v>533</v>
      </c>
      <c r="C6" s="66" t="str">
        <f>C5</f>
        <v>programB</v>
      </c>
      <c r="D6" s="67">
        <v>2</v>
      </c>
      <c r="E6" s="67">
        <v>20</v>
      </c>
      <c r="F6" s="67"/>
      <c r="G6" s="67" t="str">
        <f>_xlfn.CONCAT("0",IF(Q6&lt;10,"0",""),Q6)</f>
        <v>003</v>
      </c>
      <c r="H6" s="66" t="s">
        <v>156</v>
      </c>
      <c r="I6" s="88" t="str">
        <f>I5</f>
        <v>2ºA|2ºA</v>
      </c>
      <c r="J6" s="67" t="s">
        <v>534</v>
      </c>
      <c r="K6" s="144" t="s">
        <v>535</v>
      </c>
      <c r="L6" s="145" t="s">
        <v>536</v>
      </c>
      <c r="M6" s="67"/>
      <c r="N6" s="66" t="s">
        <v>498</v>
      </c>
      <c r="O6" s="142" t="s">
        <v>532</v>
      </c>
      <c r="P6" s="143" t="str">
        <f>P5</f>
        <v xml:space="preserve">studentB01@2ºA, studentB02@2ºA, studentB03@2ºA, studentB04@2ºA, studentB05@2ºA, studentB06@2ºA, studentB07@2ºA, studentB08@2ºA, studentB09@2ºA, studentB10@2ºA</v>
      </c>
      <c r="Q6" s="86">
        <f>Q5+1</f>
        <v>3</v>
      </c>
      <c r="R6" s="9"/>
    </row>
    <row r="7" s="9" customFormat="1" ht="30" customHeight="1">
      <c r="A7" s="10" t="str">
        <f>_xlfn.CONCAT("asignatura",IF(Q7&lt;10,"0",""),Q7)</f>
        <v>asignatura04</v>
      </c>
      <c r="B7" s="11" t="s">
        <v>537</v>
      </c>
      <c r="C7" s="66" t="str">
        <f>C6</f>
        <v>programB</v>
      </c>
      <c r="D7" s="67">
        <v>2</v>
      </c>
      <c r="E7" s="67">
        <v>20</v>
      </c>
      <c r="F7" s="67"/>
      <c r="G7" s="67" t="str">
        <f>_xlfn.CONCAT("0",IF(Q7&lt;10,"0",""),Q7)</f>
        <v>004</v>
      </c>
      <c r="H7" s="66" t="s">
        <v>156</v>
      </c>
      <c r="I7" s="88" t="str">
        <f>I6</f>
        <v>2ºA|2ºA</v>
      </c>
      <c r="J7" s="67" t="s">
        <v>538</v>
      </c>
      <c r="K7" s="144" t="s">
        <v>539</v>
      </c>
      <c r="L7" s="146" t="s">
        <v>540</v>
      </c>
      <c r="M7" s="67"/>
      <c r="N7" s="66" t="s">
        <v>498</v>
      </c>
      <c r="O7" s="142" t="s">
        <v>526</v>
      </c>
      <c r="P7" s="143" t="str">
        <f>P6</f>
        <v xml:space="preserve">studentB01@2ºA, studentB02@2ºA, studentB03@2ºA, studentB04@2ºA, studentB05@2ºA, studentB06@2ºA, studentB07@2ºA, studentB08@2ºA, studentB09@2ºA, studentB10@2ºA</v>
      </c>
      <c r="Q7" s="86">
        <f>Q6+1</f>
        <v>4</v>
      </c>
      <c r="R7" s="9"/>
    </row>
    <row r="8" ht="30" customHeight="1">
      <c r="A8" s="10" t="str">
        <f>_xlfn.CONCAT("asignatura",IF(Q8&lt;10,"0",""),Q8)</f>
        <v>asignatura05</v>
      </c>
      <c r="B8" s="11" t="s">
        <v>541</v>
      </c>
      <c r="C8" s="66" t="str">
        <f>C7</f>
        <v>programB</v>
      </c>
      <c r="D8" s="67">
        <v>2</v>
      </c>
      <c r="E8" s="67">
        <v>20</v>
      </c>
      <c r="F8" s="67"/>
      <c r="G8" s="67" t="str">
        <f>_xlfn.CONCAT("0",IF(Q8&lt;10,"0",""),Q8)</f>
        <v>005</v>
      </c>
      <c r="H8" s="66" t="s">
        <v>156</v>
      </c>
      <c r="I8" s="88" t="str">
        <f>I7</f>
        <v>2ºA|2ºA</v>
      </c>
      <c r="J8" s="67" t="s">
        <v>542</v>
      </c>
      <c r="K8" s="144" t="s">
        <v>543</v>
      </c>
      <c r="L8" s="146" t="s">
        <v>544</v>
      </c>
      <c r="M8" s="67"/>
      <c r="N8" s="66" t="s">
        <v>498</v>
      </c>
      <c r="O8" s="142" t="s">
        <v>526</v>
      </c>
      <c r="P8" s="143" t="str">
        <f>P7</f>
        <v xml:space="preserve">studentB01@2ºA, studentB02@2ºA, studentB03@2ºA, studentB04@2ºA, studentB05@2ºA, studentB06@2ºA, studentB07@2ºA, studentB08@2ºA, studentB09@2ºA, studentB10@2ºA</v>
      </c>
      <c r="Q8" s="86">
        <f>Q7+1</f>
        <v>5</v>
      </c>
    </row>
    <row r="9" ht="30" customHeight="1">
      <c r="A9" s="10" t="str">
        <f>_xlfn.CONCAT("asignatura",IF(Q9&lt;10,"0",""),Q9)</f>
        <v>asignatura06</v>
      </c>
      <c r="B9" s="11" t="s">
        <v>545</v>
      </c>
      <c r="C9" s="66" t="str">
        <f>C8</f>
        <v>programB</v>
      </c>
      <c r="D9" s="67">
        <v>2</v>
      </c>
      <c r="E9" s="67">
        <v>20</v>
      </c>
      <c r="F9" s="67"/>
      <c r="G9" s="67" t="str">
        <f>_xlfn.CONCAT("0",IF(Q9&lt;10,"0",""),Q9)</f>
        <v>006</v>
      </c>
      <c r="H9" s="66" t="s">
        <v>156</v>
      </c>
      <c r="I9" s="88" t="str">
        <f>I8</f>
        <v>2ºA|2ºA</v>
      </c>
      <c r="J9" s="67" t="s">
        <v>546</v>
      </c>
      <c r="K9" s="147" t="s">
        <v>547</v>
      </c>
      <c r="L9" s="148" t="s">
        <v>548</v>
      </c>
      <c r="M9" s="67"/>
      <c r="N9" s="66" t="s">
        <v>498</v>
      </c>
      <c r="O9" s="142" t="s">
        <v>526</v>
      </c>
      <c r="P9" s="143" t="str">
        <f>P8</f>
        <v xml:space="preserve">studentB01@2ºA, studentB02@2ºA, studentB03@2ºA, studentB04@2ºA, studentB05@2ºA, studentB06@2ºA, studentB07@2ºA, studentB08@2ºA, studentB09@2ºA, studentB10@2ºA</v>
      </c>
      <c r="Q9" s="86">
        <f>Q8+1</f>
        <v>6</v>
      </c>
    </row>
    <row r="10" ht="30" customHeight="1">
      <c r="A10" s="10" t="str">
        <f>_xlfn.CONCAT("asignatura",IF(Q10&lt;10,"0",""),Q10)</f>
        <v>asignatura07</v>
      </c>
      <c r="B10" s="11" t="s">
        <v>549</v>
      </c>
      <c r="C10" s="66" t="str">
        <f>C9</f>
        <v>programB</v>
      </c>
      <c r="D10" s="67">
        <v>2</v>
      </c>
      <c r="E10" s="67">
        <v>20</v>
      </c>
      <c r="F10" s="67"/>
      <c r="G10" s="67" t="str">
        <f>_xlfn.CONCAT("0",IF(Q10&lt;10,"0",""),Q10)</f>
        <v>007</v>
      </c>
      <c r="H10" s="66" t="s">
        <v>156</v>
      </c>
      <c r="I10" s="88" t="str">
        <f>I9</f>
        <v>2ºA|2ºA</v>
      </c>
      <c r="J10" s="67" t="s">
        <v>550</v>
      </c>
      <c r="K10" s="149" t="s">
        <v>551</v>
      </c>
      <c r="L10" s="148" t="s">
        <v>552</v>
      </c>
      <c r="M10" s="67"/>
      <c r="N10" s="66" t="s">
        <v>498</v>
      </c>
      <c r="O10" s="142" t="s">
        <v>526</v>
      </c>
      <c r="P10" s="143" t="str">
        <f>P9</f>
        <v xml:space="preserve">studentB01@2ºA, studentB02@2ºA, studentB03@2ºA, studentB04@2ºA, studentB05@2ºA, studentB06@2ºA, studentB07@2ºA, studentB08@2ºA, studentB09@2ºA, studentB10@2ºA</v>
      </c>
      <c r="Q10" s="86">
        <f>Q9+1</f>
        <v>7</v>
      </c>
    </row>
    <row r="11" ht="30" customHeight="1">
      <c r="A11" s="10" t="str">
        <f>_xlfn.CONCAT("asignatura",IF(Q11&lt;10,"0",""),Q11)</f>
        <v>asignatura08</v>
      </c>
      <c r="B11" s="11" t="s">
        <v>553</v>
      </c>
      <c r="C11" s="66" t="str">
        <f>C10</f>
        <v>programB</v>
      </c>
      <c r="D11" s="67">
        <v>2</v>
      </c>
      <c r="E11" s="67">
        <v>20</v>
      </c>
      <c r="F11" s="67"/>
      <c r="G11" s="67" t="str">
        <f>_xlfn.CONCAT("0",IF(Q11&lt;10,"0",""),Q11)</f>
        <v>008</v>
      </c>
      <c r="H11" s="66" t="s">
        <v>156</v>
      </c>
      <c r="I11" s="88" t="str">
        <f>I10</f>
        <v>2ºA|2ºA</v>
      </c>
      <c r="J11" s="67" t="s">
        <v>554</v>
      </c>
      <c r="K11" s="144" t="s">
        <v>555</v>
      </c>
      <c r="L11" s="145" t="s">
        <v>556</v>
      </c>
      <c r="M11" s="67"/>
      <c r="N11" s="66" t="s">
        <v>498</v>
      </c>
      <c r="O11" s="142" t="s">
        <v>526</v>
      </c>
      <c r="P11" s="143" t="str">
        <f>P10</f>
        <v xml:space="preserve">studentB01@2ºA, studentB02@2ºA, studentB03@2ºA, studentB04@2ºA, studentB05@2ºA, studentB06@2ºA, studentB07@2ºA, studentB08@2ºA, studentB09@2ºA, studentB10@2ºA</v>
      </c>
      <c r="Q11" s="86">
        <f>Q10+1</f>
        <v>8</v>
      </c>
    </row>
    <row r="12" ht="30" customHeight="1">
      <c r="A12" s="10" t="str">
        <f>_xlfn.CONCAT("asignatura",IF(Q12&lt;10,"0",""),Q12)</f>
        <v>asignatura09</v>
      </c>
      <c r="B12" s="11" t="s">
        <v>557</v>
      </c>
      <c r="C12" s="66" t="str">
        <f>C11</f>
        <v>programB</v>
      </c>
      <c r="D12" s="67">
        <v>2</v>
      </c>
      <c r="E12" s="67">
        <v>20</v>
      </c>
      <c r="F12" s="67"/>
      <c r="G12" s="67" t="str">
        <f>_xlfn.CONCAT("0",IF(Q12&lt;10,"0",""),Q12)</f>
        <v>009</v>
      </c>
      <c r="H12" s="66" t="s">
        <v>156</v>
      </c>
      <c r="I12" s="88" t="str">
        <f>I11</f>
        <v>2ºA|2ºA</v>
      </c>
      <c r="J12" s="67" t="s">
        <v>558</v>
      </c>
      <c r="K12" s="144" t="s">
        <v>559</v>
      </c>
      <c r="L12" s="146" t="s">
        <v>544</v>
      </c>
      <c r="M12" s="67"/>
      <c r="N12" s="66" t="s">
        <v>499</v>
      </c>
      <c r="O12" s="142" t="s">
        <v>532</v>
      </c>
      <c r="P12" s="143" t="str">
        <f>P11</f>
        <v xml:space="preserve">studentB01@2ºA, studentB02@2ºA, studentB03@2ºA, studentB04@2ºA, studentB05@2ºA, studentB06@2ºA, studentB07@2ºA, studentB08@2ºA, studentB09@2ºA, studentB10@2ºA</v>
      </c>
      <c r="Q12" s="86">
        <f>Q11+1</f>
        <v>9</v>
      </c>
    </row>
    <row r="13" ht="30" customHeight="1">
      <c r="A13" s="10" t="str">
        <f>_xlfn.CONCAT("asignatura",IF(Q13&lt;10,"0",""),Q13)</f>
        <v>asignatura10</v>
      </c>
      <c r="B13" s="11" t="s">
        <v>560</v>
      </c>
      <c r="C13" s="66" t="str">
        <f>C12</f>
        <v>programB</v>
      </c>
      <c r="D13" s="67">
        <v>2</v>
      </c>
      <c r="E13" s="67">
        <v>20</v>
      </c>
      <c r="F13" s="67"/>
      <c r="G13" s="67" t="str">
        <f>_xlfn.CONCAT("0",IF(Q13&lt;10,"0",""),Q13)</f>
        <v>010</v>
      </c>
      <c r="H13" s="66" t="s">
        <v>156</v>
      </c>
      <c r="I13" s="88" t="str">
        <f>I12</f>
        <v>2ºA|2ºA</v>
      </c>
      <c r="J13" s="67" t="s">
        <v>534</v>
      </c>
      <c r="K13" s="144" t="s">
        <v>535</v>
      </c>
      <c r="L13" s="145" t="s">
        <v>561</v>
      </c>
      <c r="M13" s="67"/>
      <c r="N13" s="66" t="s">
        <v>499</v>
      </c>
      <c r="O13" s="142" t="s">
        <v>526</v>
      </c>
      <c r="P13" s="143" t="str">
        <f>P12</f>
        <v xml:space="preserve">studentB01@2ºA, studentB02@2ºA, studentB03@2ºA, studentB04@2ºA, studentB05@2ºA, studentB06@2ºA, studentB07@2ºA, studentB08@2ºA, studentB09@2ºA, studentB10@2ºA</v>
      </c>
      <c r="Q13" s="86">
        <f>Q12+1</f>
        <v>10</v>
      </c>
    </row>
    <row r="14" ht="30" customHeight="1">
      <c r="A14" s="10" t="str">
        <f>_xlfn.CONCAT("asignatura",IF(Q14&lt;10,"0",""),Q14)</f>
        <v>asignatura11</v>
      </c>
      <c r="B14" s="11" t="s">
        <v>562</v>
      </c>
      <c r="C14" s="66" t="str">
        <f>C13</f>
        <v>programB</v>
      </c>
      <c r="D14" s="67">
        <v>2</v>
      </c>
      <c r="E14" s="67">
        <v>20</v>
      </c>
      <c r="F14" s="67"/>
      <c r="G14" s="67" t="str">
        <f>_xlfn.CONCAT("0",IF(Q14&lt;10,"0",""),Q14)</f>
        <v>011</v>
      </c>
      <c r="H14" s="66" t="s">
        <v>156</v>
      </c>
      <c r="I14" s="88" t="str">
        <f>I13</f>
        <v>2ºA|2ºA</v>
      </c>
      <c r="J14" s="67" t="s">
        <v>538</v>
      </c>
      <c r="K14" s="144" t="s">
        <v>539</v>
      </c>
      <c r="L14" s="145" t="s">
        <v>563</v>
      </c>
      <c r="M14" s="67"/>
      <c r="N14" s="66" t="s">
        <v>499</v>
      </c>
      <c r="O14" s="142" t="s">
        <v>526</v>
      </c>
      <c r="P14" s="143" t="str">
        <f>P13</f>
        <v xml:space="preserve">studentB01@2ºA, studentB02@2ºA, studentB03@2ºA, studentB04@2ºA, studentB05@2ºA, studentB06@2ºA, studentB07@2ºA, studentB08@2ºA, studentB09@2ºA, studentB10@2ºA</v>
      </c>
      <c r="Q14" s="86">
        <f>Q13+1</f>
        <v>11</v>
      </c>
    </row>
    <row r="15" ht="30" customHeight="1">
      <c r="A15" s="10" t="str">
        <f>_xlfn.CONCAT("asignatura",IF(Q15&lt;10,"0",""),Q15)</f>
        <v>asignatura12</v>
      </c>
      <c r="B15" s="11" t="s">
        <v>564</v>
      </c>
      <c r="C15" s="66" t="str">
        <f>C14</f>
        <v>programB</v>
      </c>
      <c r="D15" s="67">
        <v>2</v>
      </c>
      <c r="E15" s="67">
        <v>20</v>
      </c>
      <c r="F15" s="67"/>
      <c r="G15" s="67" t="str">
        <f>_xlfn.CONCAT("0",IF(Q15&lt;10,"0",""),Q15)</f>
        <v>012</v>
      </c>
      <c r="H15" s="66" t="s">
        <v>156</v>
      </c>
      <c r="I15" s="88" t="str">
        <f>I14</f>
        <v>2ºA|2ºA</v>
      </c>
      <c r="J15" s="67" t="s">
        <v>565</v>
      </c>
      <c r="K15" s="150" t="s">
        <v>566</v>
      </c>
      <c r="L15" s="145" t="s">
        <v>567</v>
      </c>
      <c r="M15" s="67"/>
      <c r="N15" s="66" t="s">
        <v>499</v>
      </c>
      <c r="O15" s="142" t="s">
        <v>526</v>
      </c>
      <c r="P15" s="143" t="str">
        <f>P14</f>
        <v xml:space="preserve">studentB01@2ºA, studentB02@2ºA, studentB03@2ºA, studentB04@2ºA, studentB05@2ºA, studentB06@2ºA, studentB07@2ºA, studentB08@2ºA, studentB09@2ºA, studentB10@2ºA</v>
      </c>
      <c r="Q15" s="86">
        <f>Q14+1</f>
        <v>12</v>
      </c>
    </row>
    <row r="16" ht="30" customHeight="1">
      <c r="A16" s="10" t="str">
        <f>_xlfn.CONCAT("asignatura",IF(Q16&lt;10,"0",""),Q16)</f>
        <v>asignatura13</v>
      </c>
      <c r="B16" s="11" t="s">
        <v>568</v>
      </c>
      <c r="C16" s="66" t="str">
        <f>C15</f>
        <v>programB</v>
      </c>
      <c r="D16" s="67">
        <v>2</v>
      </c>
      <c r="E16" s="67">
        <v>20</v>
      </c>
      <c r="F16" s="67"/>
      <c r="G16" s="67" t="str">
        <f>_xlfn.CONCAT("0",IF(Q16&lt;10,"0",""),Q16)</f>
        <v>013</v>
      </c>
      <c r="H16" s="66" t="s">
        <v>156</v>
      </c>
      <c r="I16" s="88" t="str">
        <f>I15</f>
        <v>2ºA|2ºA</v>
      </c>
      <c r="J16" s="67" t="s">
        <v>569</v>
      </c>
      <c r="K16" s="144" t="s">
        <v>570</v>
      </c>
      <c r="L16" s="145" t="s">
        <v>571</v>
      </c>
      <c r="M16" s="67"/>
      <c r="N16" s="66" t="s">
        <v>499</v>
      </c>
      <c r="O16" s="142" t="s">
        <v>526</v>
      </c>
      <c r="P16" s="143" t="str">
        <f>P15</f>
        <v xml:space="preserve">studentB01@2ºA, studentB02@2ºA, studentB03@2ºA, studentB04@2ºA, studentB05@2ºA, studentB06@2ºA, studentB07@2ºA, studentB08@2ºA, studentB09@2ºA, studentB10@2ºA</v>
      </c>
      <c r="Q16" s="86">
        <f>Q15+1</f>
        <v>13</v>
      </c>
    </row>
    <row r="17" ht="30" customHeight="1">
      <c r="A17" s="10" t="str">
        <f>_xlfn.CONCAT("asignatura",IF(Q17&lt;10,"0",""),Q17)</f>
        <v>asignatura14</v>
      </c>
      <c r="B17" s="11" t="s">
        <v>572</v>
      </c>
      <c r="C17" s="66" t="str">
        <f>C16</f>
        <v>programB</v>
      </c>
      <c r="D17" s="67">
        <v>2</v>
      </c>
      <c r="E17" s="67">
        <v>20</v>
      </c>
      <c r="F17" s="67"/>
      <c r="G17" s="67" t="str">
        <f>_xlfn.CONCAT("0",IF(Q17&lt;10,"0",""),Q17)</f>
        <v>014</v>
      </c>
      <c r="H17" s="66" t="s">
        <v>156</v>
      </c>
      <c r="I17" s="88" t="str">
        <f>I16</f>
        <v>2ºA|2ºA</v>
      </c>
      <c r="J17" s="67" t="s">
        <v>573</v>
      </c>
      <c r="K17" s="144" t="s">
        <v>574</v>
      </c>
      <c r="L17" s="145" t="s">
        <v>575</v>
      </c>
      <c r="M17" s="67"/>
      <c r="N17" s="66" t="s">
        <v>498</v>
      </c>
      <c r="O17" s="142" t="s">
        <v>532</v>
      </c>
      <c r="P17" s="143" t="str">
        <f>P16</f>
        <v xml:space="preserve">studentB01@2ºA, studentB02@2ºA, studentB03@2ºA, studentB04@2ºA, studentB05@2ºA, studentB06@2ºA, studentB07@2ºA, studentB08@2ºA, studentB09@2ºA, studentB10@2ºA</v>
      </c>
      <c r="Q17" s="86">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35</v>
      </c>
      <c r="B1" s="5" t="s">
        <v>413</v>
      </c>
    </row>
    <row r="2" ht="21.75" customHeight="1">
      <c r="A2" s="94" t="s">
        <v>39</v>
      </c>
      <c r="B2" s="96" t="s">
        <v>414</v>
      </c>
    </row>
    <row r="3" ht="19.5" customHeight="1">
      <c r="A3" s="10" t="s">
        <v>131</v>
      </c>
      <c r="B3" s="93" t="str">
        <f>profiles!$A$8</f>
        <v>teacher</v>
      </c>
    </row>
    <row r="4"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1" width="31.8515625"/>
    <col customWidth="1" min="4" max="4" style="151" width="54.57421875"/>
    <col customWidth="1" min="5" max="5" style="152" width="25.421875"/>
    <col customWidth="1" min="7" max="8" width="12.8515625"/>
    <col min="9" max="9" style="85" width="9.140625"/>
    <col customWidth="1" min="10" max="10" style="153" width="11.140625"/>
    <col customWidth="1" min="11" max="13" style="151" width="25.140625"/>
    <col customWidth="1" min="14" max="14" style="151" width="41.421875"/>
    <col customWidth="1" min="15" max="15" style="151" width="66.57421875"/>
    <col customWidth="1" min="16" max="16" style="153" width="11.7109375"/>
    <col bestFit="1" customWidth="1" min="17" max="17" style="153" width="17.203125"/>
    <col customWidth="1" min="18" max="18" style="153" width="8.140625"/>
    <col customWidth="1" min="19" max="19" style="153" width="10.28125"/>
    <col customWidth="1" min="20" max="20" style="153" width="10.140625"/>
    <col customWidth="1" min="21" max="21" style="151" width="42.8515625"/>
    <col customWidth="1" min="22" max="22" style="152" width="30.28125"/>
    <col customWidth="1" min="23" max="23" style="152" width="34.57421875"/>
    <col customWidth="1" min="24" max="24" style="152" width="48.57421875"/>
    <col customWidth="1" min="25" max="25" width="32.00390625"/>
    <col customWidth="1" min="26" max="26" width="59.8515625"/>
    <col customWidth="1" min="27" max="27" width="40.00390625"/>
    <col customWidth="1" min="28" max="28" width="51.140625"/>
    <col customWidth="1" min="29" max="29" width="52.28125"/>
  </cols>
  <sheetData>
    <row r="1">
      <c r="A1" s="5" t="s">
        <v>35</v>
      </c>
      <c r="B1" s="5" t="s">
        <v>36</v>
      </c>
      <c r="C1" s="5" t="s">
        <v>252</v>
      </c>
      <c r="D1" s="5" t="s">
        <v>37</v>
      </c>
      <c r="E1" s="5" t="s">
        <v>148</v>
      </c>
      <c r="F1" s="5" t="s">
        <v>253</v>
      </c>
      <c r="G1" s="5" t="s">
        <v>147</v>
      </c>
      <c r="H1" s="5" t="s">
        <v>440</v>
      </c>
      <c r="I1" s="5" t="s">
        <v>425</v>
      </c>
      <c r="J1" s="5" t="s">
        <v>489</v>
      </c>
      <c r="K1" s="5" t="s">
        <v>87</v>
      </c>
      <c r="L1" s="5" t="s">
        <v>576</v>
      </c>
      <c r="M1" s="5" t="s">
        <v>577</v>
      </c>
      <c r="N1" s="5" t="s">
        <v>578</v>
      </c>
      <c r="O1" s="5" t="s">
        <v>579</v>
      </c>
      <c r="P1" s="86" t="s">
        <v>580</v>
      </c>
      <c r="Q1" s="86" t="s">
        <v>581</v>
      </c>
      <c r="R1" s="86" t="s">
        <v>582</v>
      </c>
      <c r="S1" s="86" t="s">
        <v>583</v>
      </c>
      <c r="T1" s="86" t="s">
        <v>584</v>
      </c>
      <c r="U1" s="5" t="s">
        <v>585</v>
      </c>
      <c r="V1" s="133" t="s">
        <v>586</v>
      </c>
      <c r="W1" s="133" t="s">
        <v>587</v>
      </c>
      <c r="X1" s="133" t="s">
        <v>588</v>
      </c>
      <c r="Y1" s="133" t="s">
        <v>589</v>
      </c>
      <c r="Z1" s="133" t="s">
        <v>590</v>
      </c>
      <c r="AA1" s="133" t="s">
        <v>591</v>
      </c>
      <c r="AB1" s="133" t="s">
        <v>592</v>
      </c>
      <c r="AC1" s="133" t="s">
        <v>593</v>
      </c>
    </row>
    <row r="2" s="9" customFormat="1" ht="33.75" customHeight="1">
      <c r="A2" s="94" t="s">
        <v>39</v>
      </c>
      <c r="B2" s="7" t="s">
        <v>40</v>
      </c>
      <c r="C2" s="7" t="s">
        <v>259</v>
      </c>
      <c r="D2" s="7" t="s">
        <v>41</v>
      </c>
      <c r="E2" s="7" t="s">
        <v>155</v>
      </c>
      <c r="F2" s="7" t="s">
        <v>260</v>
      </c>
      <c r="G2" s="7" t="s">
        <v>261</v>
      </c>
      <c r="H2" s="154" t="str">
        <f>PROPER(H1)</f>
        <v>Creator</v>
      </c>
      <c r="I2" s="134" t="s">
        <v>594</v>
      </c>
      <c r="J2" s="134" t="s">
        <v>492</v>
      </c>
      <c r="K2" s="99" t="s">
        <v>114</v>
      </c>
      <c r="L2" s="112" t="s">
        <v>595</v>
      </c>
      <c r="M2" s="112" t="s">
        <v>596</v>
      </c>
      <c r="N2" s="112" t="s">
        <v>597</v>
      </c>
      <c r="O2" s="112" t="s">
        <v>598</v>
      </c>
      <c r="P2" s="130" t="s">
        <v>599</v>
      </c>
      <c r="Q2" s="155" t="s">
        <v>600</v>
      </c>
      <c r="R2" s="155" t="s">
        <v>430</v>
      </c>
      <c r="S2" s="155" t="s">
        <v>601</v>
      </c>
      <c r="T2" s="155" t="s">
        <v>602</v>
      </c>
      <c r="U2" s="156" t="s">
        <v>41</v>
      </c>
      <c r="V2" s="157" t="s">
        <v>603</v>
      </c>
      <c r="W2" s="157" t="s">
        <v>604</v>
      </c>
      <c r="X2" s="157" t="s">
        <v>605</v>
      </c>
      <c r="Y2" s="158" t="s">
        <v>603</v>
      </c>
      <c r="Z2" s="158" t="s">
        <v>604</v>
      </c>
      <c r="AA2" s="158" t="s">
        <v>605</v>
      </c>
      <c r="AB2" s="159" t="s">
        <v>606</v>
      </c>
      <c r="AC2" s="159" t="s">
        <v>607</v>
      </c>
    </row>
    <row r="3" s="151" customFormat="1" ht="162">
      <c r="A3" s="160" t="s">
        <v>608</v>
      </c>
      <c r="B3" s="161" t="s">
        <v>609</v>
      </c>
      <c r="C3" s="161" t="s">
        <v>610</v>
      </c>
      <c r="D3" s="161" t="s">
        <v>611</v>
      </c>
      <c r="E3" s="161" t="s">
        <v>612</v>
      </c>
      <c r="F3" s="161" t="s">
        <v>284</v>
      </c>
      <c r="G3" s="161" t="s">
        <v>613</v>
      </c>
      <c r="H3" s="162" t="str">
        <f>users!A4</f>
        <v>teacher01</v>
      </c>
      <c r="I3" s="163" t="s">
        <v>47</v>
      </c>
      <c r="J3" s="164" t="s">
        <v>486</v>
      </c>
      <c r="K3" s="143" t="s">
        <v>614</v>
      </c>
      <c r="L3" s="161" t="s">
        <v>615</v>
      </c>
      <c r="M3" s="161" t="s">
        <v>616</v>
      </c>
      <c r="N3" s="161" t="s">
        <v>617</v>
      </c>
      <c r="O3" s="161" t="s">
        <v>618</v>
      </c>
      <c r="P3" s="138" t="s">
        <v>9</v>
      </c>
      <c r="Q3" s="138" t="s">
        <v>258</v>
      </c>
      <c r="R3" s="138" t="s">
        <v>619</v>
      </c>
      <c r="S3" s="138">
        <v>8</v>
      </c>
      <c r="T3" s="138" t="s">
        <v>10</v>
      </c>
      <c r="U3" s="161"/>
      <c r="V3" s="161" t="s">
        <v>620</v>
      </c>
      <c r="W3" s="161" t="s">
        <v>621</v>
      </c>
      <c r="X3" s="161" t="s">
        <v>622</v>
      </c>
      <c r="Y3" s="161" t="s">
        <v>623</v>
      </c>
      <c r="Z3" s="161" t="s">
        <v>624</v>
      </c>
      <c r="AA3" s="161" t="s">
        <v>625</v>
      </c>
      <c r="AB3" s="161" t="s">
        <v>626</v>
      </c>
      <c r="AC3" s="161" t="s">
        <v>627</v>
      </c>
    </row>
    <row r="4" s="151" customFormat="1" ht="243">
      <c r="A4" s="160" t="s">
        <v>628</v>
      </c>
      <c r="B4" s="161" t="s">
        <v>629</v>
      </c>
      <c r="C4" s="161" t="s">
        <v>630</v>
      </c>
      <c r="D4" s="161" t="s">
        <v>631</v>
      </c>
      <c r="E4" s="161" t="s">
        <v>632</v>
      </c>
      <c r="F4" s="161" t="s">
        <v>633</v>
      </c>
      <c r="G4" s="161" t="s">
        <v>634</v>
      </c>
      <c r="H4" s="162" t="str">
        <f>H3</f>
        <v>teacher01</v>
      </c>
      <c r="I4" s="163" t="s">
        <v>47</v>
      </c>
      <c r="J4" s="164" t="s">
        <v>486</v>
      </c>
      <c r="K4" s="143" t="s">
        <v>614</v>
      </c>
      <c r="L4" s="161" t="s">
        <v>635</v>
      </c>
      <c r="M4" s="161"/>
      <c r="N4" s="161" t="s">
        <v>636</v>
      </c>
      <c r="O4" s="161" t="s">
        <v>637</v>
      </c>
      <c r="P4" s="138" t="s">
        <v>9</v>
      </c>
      <c r="Q4" s="138" t="s">
        <v>258</v>
      </c>
      <c r="R4" s="138" t="s">
        <v>619</v>
      </c>
      <c r="S4" s="138">
        <v>5</v>
      </c>
      <c r="T4" s="138" t="s">
        <v>10</v>
      </c>
      <c r="U4" s="161" t="s">
        <v>638</v>
      </c>
      <c r="V4" s="161" t="s">
        <v>639</v>
      </c>
      <c r="W4" s="161" t="s">
        <v>640</v>
      </c>
      <c r="X4" s="161" t="s">
        <v>641</v>
      </c>
      <c r="Y4" s="161" t="s">
        <v>642</v>
      </c>
      <c r="Z4" s="161" t="s">
        <v>643</v>
      </c>
      <c r="AA4" s="161" t="s">
        <v>625</v>
      </c>
      <c r="AB4" s="161" t="s">
        <v>644</v>
      </c>
      <c r="AC4" s="161" t="s">
        <v>645</v>
      </c>
    </row>
    <row r="5" s="151" customFormat="1" ht="94.5">
      <c r="A5" s="160" t="s">
        <v>646</v>
      </c>
      <c r="B5" s="161" t="s">
        <v>647</v>
      </c>
      <c r="C5" s="161" t="s">
        <v>648</v>
      </c>
      <c r="D5" s="161" t="s">
        <v>649</v>
      </c>
      <c r="E5" s="161" t="s">
        <v>650</v>
      </c>
      <c r="F5" s="161" t="s">
        <v>651</v>
      </c>
      <c r="G5" s="165" t="s">
        <v>652</v>
      </c>
      <c r="H5" s="162" t="str">
        <f>H4</f>
        <v>teacher01</v>
      </c>
      <c r="I5" s="163" t="s">
        <v>47</v>
      </c>
      <c r="J5" s="164" t="s">
        <v>486</v>
      </c>
      <c r="K5" s="143" t="s">
        <v>653</v>
      </c>
      <c r="L5" s="161" t="s">
        <v>654</v>
      </c>
      <c r="M5" s="161" t="s">
        <v>379</v>
      </c>
      <c r="N5" s="161" t="s">
        <v>655</v>
      </c>
      <c r="O5" s="161" t="s">
        <v>656</v>
      </c>
      <c r="P5" s="138" t="s">
        <v>9</v>
      </c>
      <c r="Q5" s="138" t="s">
        <v>258</v>
      </c>
      <c r="R5" s="138" t="s">
        <v>619</v>
      </c>
      <c r="S5" s="138">
        <v>5</v>
      </c>
      <c r="T5" s="138" t="s">
        <v>10</v>
      </c>
      <c r="U5" s="161"/>
      <c r="V5" s="161"/>
      <c r="W5" s="161"/>
      <c r="X5" s="161"/>
      <c r="Y5" s="161" t="s">
        <v>623</v>
      </c>
      <c r="Z5" s="161" t="s">
        <v>657</v>
      </c>
      <c r="AA5" s="161" t="s">
        <v>625</v>
      </c>
      <c r="AB5" s="161" t="s">
        <v>658</v>
      </c>
      <c r="AC5" s="161" t="s">
        <v>659</v>
      </c>
    </row>
    <row r="6" s="151" customFormat="1" ht="94.5">
      <c r="A6" s="160" t="s">
        <v>660</v>
      </c>
      <c r="B6" s="161" t="s">
        <v>661</v>
      </c>
      <c r="C6" s="161" t="s">
        <v>662</v>
      </c>
      <c r="D6" s="161" t="s">
        <v>663</v>
      </c>
      <c r="E6" s="161" t="s">
        <v>664</v>
      </c>
      <c r="F6" s="161" t="s">
        <v>665</v>
      </c>
      <c r="G6" s="161" t="s">
        <v>666</v>
      </c>
      <c r="H6" s="162" t="str">
        <f>H5</f>
        <v>teacher01</v>
      </c>
      <c r="I6" s="163" t="s">
        <v>47</v>
      </c>
      <c r="J6" s="164" t="s">
        <v>486</v>
      </c>
      <c r="K6" s="143" t="s">
        <v>614</v>
      </c>
      <c r="L6" s="161" t="s">
        <v>654</v>
      </c>
      <c r="M6" s="161" t="s">
        <v>406</v>
      </c>
      <c r="N6" s="161" t="s">
        <v>667</v>
      </c>
      <c r="O6" s="161"/>
      <c r="P6" s="138" t="s">
        <v>10</v>
      </c>
      <c r="Q6" s="138"/>
      <c r="R6" s="138"/>
      <c r="S6" s="138"/>
      <c r="T6" s="138" t="s">
        <v>10</v>
      </c>
      <c r="U6" s="161"/>
      <c r="V6" s="161" t="s">
        <v>668</v>
      </c>
      <c r="W6" s="161" t="s">
        <v>669</v>
      </c>
      <c r="X6" s="161" t="s">
        <v>670</v>
      </c>
      <c r="Y6" s="161"/>
      <c r="Z6" s="161"/>
      <c r="AA6" s="161"/>
      <c r="AB6" s="161" t="s">
        <v>671</v>
      </c>
      <c r="AC6" s="161" t="s">
        <v>672</v>
      </c>
    </row>
    <row r="7" s="151" customFormat="1" ht="94.5">
      <c r="A7" s="160" t="s">
        <v>673</v>
      </c>
      <c r="B7" s="161" t="s">
        <v>674</v>
      </c>
      <c r="C7" s="161" t="s">
        <v>675</v>
      </c>
      <c r="D7" s="161" t="s">
        <v>676</v>
      </c>
      <c r="E7" s="161" t="s">
        <v>677</v>
      </c>
      <c r="F7" s="161" t="s">
        <v>678</v>
      </c>
      <c r="G7" s="161" t="s">
        <v>679</v>
      </c>
      <c r="H7" s="162" t="str">
        <f>H6</f>
        <v>teacher01</v>
      </c>
      <c r="I7" s="163" t="s">
        <v>47</v>
      </c>
      <c r="J7" s="164" t="s">
        <v>486</v>
      </c>
      <c r="K7" s="143" t="s">
        <v>653</v>
      </c>
      <c r="L7" s="161" t="s">
        <v>654</v>
      </c>
      <c r="M7" s="161" t="s">
        <v>383</v>
      </c>
      <c r="N7" s="161" t="s">
        <v>680</v>
      </c>
      <c r="O7" s="161"/>
      <c r="P7" s="138" t="s">
        <v>9</v>
      </c>
      <c r="Q7" s="138" t="s">
        <v>258</v>
      </c>
      <c r="R7" s="138" t="s">
        <v>619</v>
      </c>
      <c r="S7" s="138">
        <v>5</v>
      </c>
      <c r="T7" s="138" t="s">
        <v>10</v>
      </c>
      <c r="U7" s="161"/>
      <c r="V7" s="161"/>
      <c r="W7" s="161"/>
      <c r="X7" s="161"/>
      <c r="Y7" s="161" t="s">
        <v>681</v>
      </c>
      <c r="Z7" s="161" t="s">
        <v>682</v>
      </c>
      <c r="AA7" s="161" t="s">
        <v>625</v>
      </c>
      <c r="AB7" s="161" t="s">
        <v>683</v>
      </c>
      <c r="AC7" s="161" t="s">
        <v>684</v>
      </c>
    </row>
    <row r="8" s="151" customFormat="1" ht="108">
      <c r="A8" s="160" t="s">
        <v>685</v>
      </c>
      <c r="B8" s="161" t="s">
        <v>686</v>
      </c>
      <c r="C8" s="161" t="s">
        <v>687</v>
      </c>
      <c r="D8" s="161" t="s">
        <v>688</v>
      </c>
      <c r="E8" s="161" t="s">
        <v>689</v>
      </c>
      <c r="F8" s="161" t="s">
        <v>690</v>
      </c>
      <c r="G8" s="161" t="s">
        <v>691</v>
      </c>
      <c r="H8" s="162" t="str">
        <f>H7</f>
        <v>teacher01</v>
      </c>
      <c r="I8" s="163" t="s">
        <v>47</v>
      </c>
      <c r="J8" s="164" t="s">
        <v>486</v>
      </c>
      <c r="K8" s="143" t="s">
        <v>692</v>
      </c>
      <c r="L8" s="161" t="s">
        <v>654</v>
      </c>
      <c r="M8" s="161" t="s">
        <v>275</v>
      </c>
      <c r="N8" s="161" t="s">
        <v>667</v>
      </c>
      <c r="O8" s="161"/>
      <c r="P8" s="138" t="s">
        <v>10</v>
      </c>
      <c r="Q8" s="138"/>
      <c r="R8" s="138"/>
      <c r="S8" s="138"/>
      <c r="T8" s="138"/>
      <c r="U8" s="161"/>
      <c r="V8" s="161" t="s">
        <v>668</v>
      </c>
      <c r="W8" s="161" t="s">
        <v>669</v>
      </c>
      <c r="X8" s="161" t="s">
        <v>693</v>
      </c>
      <c r="Y8" s="161"/>
      <c r="Z8" s="161"/>
      <c r="AA8" s="161"/>
      <c r="AB8" s="161" t="s">
        <v>694</v>
      </c>
      <c r="AC8" s="161" t="s">
        <v>695</v>
      </c>
    </row>
    <row r="9">
      <c r="C9" s="151"/>
      <c r="D9" s="151"/>
      <c r="E9" s="152"/>
      <c r="I9" s="85"/>
      <c r="J9" s="153"/>
      <c r="K9" s="151"/>
      <c r="L9" s="151"/>
      <c r="M9" s="151"/>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35</v>
      </c>
      <c r="B1" s="5" t="s">
        <v>36</v>
      </c>
      <c r="C1" s="5" t="s">
        <v>252</v>
      </c>
      <c r="D1" s="5" t="s">
        <v>37</v>
      </c>
      <c r="E1" s="5" t="s">
        <v>253</v>
      </c>
      <c r="F1" s="5" t="s">
        <v>147</v>
      </c>
      <c r="G1" s="5" t="s">
        <v>148</v>
      </c>
      <c r="H1" s="5" t="s">
        <v>440</v>
      </c>
      <c r="I1" s="5" t="s">
        <v>489</v>
      </c>
      <c r="J1" s="5" t="s">
        <v>87</v>
      </c>
    </row>
    <row r="2" ht="24" customHeight="1">
      <c r="A2" s="6" t="s">
        <v>39</v>
      </c>
      <c r="B2" s="7" t="s">
        <v>40</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row>
    <row r="3" s="167" customFormat="1" ht="34.5" customHeight="1">
      <c r="A3" s="168" t="s">
        <v>696</v>
      </c>
      <c r="B3" s="169" t="s">
        <v>697</v>
      </c>
      <c r="C3" s="169"/>
      <c r="D3" s="170"/>
      <c r="E3" s="169" t="s">
        <v>698</v>
      </c>
      <c r="F3" s="171" t="s">
        <v>373</v>
      </c>
      <c r="G3" s="170" t="s">
        <v>699</v>
      </c>
      <c r="H3" s="172" t="str">
        <f>users!A4</f>
        <v>teacher01</v>
      </c>
      <c r="I3" s="173" t="str">
        <f>ap_programs!A5</f>
        <v>programB</v>
      </c>
      <c r="J3" s="174" t="s">
        <v>700</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175" width="17.3515625"/>
    <col bestFit="1" min="6" max="6" width="11.28125"/>
    <col customWidth="1" min="7" max="7" width="15.57421875"/>
    <col customWidth="1" min="8" max="8" width="69.57421875"/>
    <col bestFit="1" min="9" max="9" style="176" width="13.8515625"/>
    <col customWidth="1" min="10" max="10" width="73.140625"/>
    <col bestFit="1" min="11" max="11" style="176" width="15.2109375"/>
    <col bestFit="1" min="12" max="12" width="9.921875"/>
    <col customWidth="1" min="13" max="13" width="114.28125"/>
    <col customWidth="1" min="14" max="14" style="176" width="23.8515625"/>
    <col bestFit="1" min="15" max="15" width="2.78125"/>
  </cols>
  <sheetData>
    <row r="1" ht="14.25">
      <c r="A1" s="86" t="s">
        <v>35</v>
      </c>
      <c r="B1" s="86" t="s">
        <v>701</v>
      </c>
      <c r="C1" s="86" t="s">
        <v>426</v>
      </c>
      <c r="D1" s="86" t="s">
        <v>702</v>
      </c>
      <c r="E1" s="86" t="s">
        <v>703</v>
      </c>
      <c r="F1" s="86" t="s">
        <v>704</v>
      </c>
      <c r="G1" s="177" t="s">
        <v>148</v>
      </c>
      <c r="H1" s="86" t="s">
        <v>705</v>
      </c>
      <c r="I1" s="86" t="s">
        <v>706</v>
      </c>
      <c r="J1" s="86" t="s">
        <v>707</v>
      </c>
      <c r="K1" s="86" t="s">
        <v>708</v>
      </c>
      <c r="L1" s="86" t="s">
        <v>709</v>
      </c>
      <c r="M1" s="86" t="s">
        <v>710</v>
      </c>
      <c r="N1" s="86" t="s">
        <v>711</v>
      </c>
    </row>
    <row r="2" ht="28.5">
      <c r="A2" s="131" t="s">
        <v>39</v>
      </c>
      <c r="B2" s="54" t="s">
        <v>712</v>
      </c>
      <c r="C2" s="112" t="s">
        <v>430</v>
      </c>
      <c r="D2" s="112" t="s">
        <v>256</v>
      </c>
      <c r="E2" s="8" t="s">
        <v>713</v>
      </c>
      <c r="F2" s="8" t="s">
        <v>714</v>
      </c>
      <c r="G2" s="130" t="s">
        <v>155</v>
      </c>
      <c r="H2" s="178" t="s">
        <v>715</v>
      </c>
      <c r="I2" s="7" t="s">
        <v>716</v>
      </c>
      <c r="J2" s="130" t="s">
        <v>717</v>
      </c>
      <c r="K2" s="7" t="s">
        <v>718</v>
      </c>
      <c r="L2" s="112" t="s">
        <v>719</v>
      </c>
      <c r="M2" s="130" t="s">
        <v>720</v>
      </c>
      <c r="N2" s="7" t="s">
        <v>721</v>
      </c>
    </row>
    <row r="3" ht="114">
      <c r="A3" s="179" t="str">
        <f>_xlfn.CONCAT("q",IF(O3&lt;10,"0",""),O3)</f>
        <v>q01</v>
      </c>
      <c r="B3" s="164" t="str">
        <f>te_qbanks!A3</f>
        <v>qbank01</v>
      </c>
      <c r="C3" s="88" t="s">
        <v>722</v>
      </c>
      <c r="D3" s="88"/>
      <c r="E3" s="88" t="s">
        <v>723</v>
      </c>
      <c r="F3" s="88" t="s">
        <v>724</v>
      </c>
      <c r="G3" s="180" t="s">
        <v>725</v>
      </c>
      <c r="H3" s="181" t="s">
        <v>726</v>
      </c>
      <c r="I3" s="88"/>
      <c r="J3" s="181" t="s">
        <v>727</v>
      </c>
      <c r="K3" s="182"/>
      <c r="L3" s="88">
        <v>1</v>
      </c>
      <c r="M3" s="181" t="s">
        <v>728</v>
      </c>
      <c r="N3" s="88"/>
      <c r="O3" s="183">
        <v>1</v>
      </c>
    </row>
    <row r="4" ht="199.5">
      <c r="A4" s="179" t="str">
        <f>_xlfn.CONCAT("q",IF(O4&lt;10,"0",""),O4)</f>
        <v>q02</v>
      </c>
      <c r="B4" s="164" t="str">
        <f>B3</f>
        <v>qbank01</v>
      </c>
      <c r="C4" s="88" t="s">
        <v>722</v>
      </c>
      <c r="D4" s="88"/>
      <c r="E4" s="88" t="s">
        <v>729</v>
      </c>
      <c r="F4" s="88" t="s">
        <v>724</v>
      </c>
      <c r="G4" s="180" t="s">
        <v>730</v>
      </c>
      <c r="H4" s="181" t="s">
        <v>731</v>
      </c>
      <c r="I4" s="88"/>
      <c r="J4" s="181" t="s">
        <v>732</v>
      </c>
      <c r="K4" s="88"/>
      <c r="L4" s="88">
        <v>4</v>
      </c>
      <c r="M4" s="181" t="s">
        <v>733</v>
      </c>
      <c r="N4" s="88"/>
      <c r="O4" s="183">
        <f>O3+1</f>
        <v>2</v>
      </c>
    </row>
    <row r="5" ht="114">
      <c r="A5" s="179" t="str">
        <f>_xlfn.CONCAT("q",IF(O5&lt;10,"0",""),O5)</f>
        <v>q03</v>
      </c>
      <c r="B5" s="164" t="str">
        <f>B4</f>
        <v>qbank01</v>
      </c>
      <c r="C5" s="88" t="s">
        <v>722</v>
      </c>
      <c r="D5" s="88"/>
      <c r="E5" s="88" t="s">
        <v>729</v>
      </c>
      <c r="F5" s="88" t="s">
        <v>724</v>
      </c>
      <c r="G5" s="180" t="s">
        <v>734</v>
      </c>
      <c r="H5" s="181" t="s">
        <v>735</v>
      </c>
      <c r="I5" s="88"/>
      <c r="J5" s="181" t="s">
        <v>736</v>
      </c>
      <c r="K5" s="88"/>
      <c r="L5" s="88">
        <v>3</v>
      </c>
      <c r="M5" s="181" t="s">
        <v>737</v>
      </c>
      <c r="N5" s="88"/>
      <c r="O5" s="183">
        <f>O4+1</f>
        <v>3</v>
      </c>
    </row>
    <row r="6" ht="156.75">
      <c r="A6" s="179" t="str">
        <f>_xlfn.CONCAT("q",IF(O6&lt;10,"0",""),O6)</f>
        <v>q04</v>
      </c>
      <c r="B6" s="164" t="str">
        <f>B5</f>
        <v>qbank01</v>
      </c>
      <c r="C6" s="88" t="s">
        <v>722</v>
      </c>
      <c r="D6" s="88"/>
      <c r="E6" s="88" t="s">
        <v>729</v>
      </c>
      <c r="F6" s="88" t="s">
        <v>724</v>
      </c>
      <c r="G6" s="180" t="s">
        <v>730</v>
      </c>
      <c r="H6" s="181" t="s">
        <v>738</v>
      </c>
      <c r="I6" s="88"/>
      <c r="J6" s="181" t="s">
        <v>739</v>
      </c>
      <c r="K6" s="88"/>
      <c r="L6" s="88">
        <v>2</v>
      </c>
      <c r="M6" s="181" t="s">
        <v>740</v>
      </c>
      <c r="N6" s="88"/>
      <c r="O6" s="183">
        <f>O5+1</f>
        <v>4</v>
      </c>
    </row>
    <row r="7" ht="71.25">
      <c r="A7" s="179" t="str">
        <f>_xlfn.CONCAT("q",IF(O7&lt;10,"0",""),O7)</f>
        <v>q05</v>
      </c>
      <c r="B7" s="164" t="str">
        <f>B6</f>
        <v>qbank01</v>
      </c>
      <c r="C7" s="88" t="s">
        <v>722</v>
      </c>
      <c r="D7" s="88"/>
      <c r="E7" s="88" t="s">
        <v>729</v>
      </c>
      <c r="F7" s="88" t="s">
        <v>724</v>
      </c>
      <c r="G7" s="180" t="s">
        <v>741</v>
      </c>
      <c r="H7" s="181" t="s">
        <v>742</v>
      </c>
      <c r="I7" s="88"/>
      <c r="J7" s="181" t="s">
        <v>743</v>
      </c>
      <c r="K7" s="88"/>
      <c r="L7" s="88">
        <v>1</v>
      </c>
      <c r="M7" s="181" t="s">
        <v>744</v>
      </c>
      <c r="N7" s="88"/>
      <c r="O7" s="183">
        <f>O6+1</f>
        <v>5</v>
      </c>
    </row>
    <row r="8" ht="242.25">
      <c r="A8" s="179" t="str">
        <f>_xlfn.CONCAT("q",IF(O8&lt;10,"0",""),O8)</f>
        <v>q06</v>
      </c>
      <c r="B8" s="164" t="str">
        <f>B7</f>
        <v>qbank01</v>
      </c>
      <c r="C8" s="88" t="s">
        <v>722</v>
      </c>
      <c r="D8" s="88"/>
      <c r="E8" s="88" t="s">
        <v>729</v>
      </c>
      <c r="F8" s="88" t="s">
        <v>724</v>
      </c>
      <c r="G8" s="180" t="s">
        <v>730</v>
      </c>
      <c r="H8" s="181" t="s">
        <v>745</v>
      </c>
      <c r="I8" s="182"/>
      <c r="J8" s="181" t="s">
        <v>746</v>
      </c>
      <c r="K8" s="88"/>
      <c r="L8" s="88">
        <v>2</v>
      </c>
      <c r="M8" s="181" t="s">
        <v>747</v>
      </c>
      <c r="N8" s="184"/>
      <c r="O8" s="183">
        <f>O7+1</f>
        <v>6</v>
      </c>
    </row>
    <row r="9" ht="242.25">
      <c r="A9" s="179" t="str">
        <f>_xlfn.CONCAT("q",IF(O9&lt;10,"0",""),O9)</f>
        <v>q07</v>
      </c>
      <c r="B9" s="164" t="str">
        <f>B8</f>
        <v>qbank01</v>
      </c>
      <c r="C9" s="88" t="s">
        <v>722</v>
      </c>
      <c r="D9" s="88"/>
      <c r="E9" s="88" t="s">
        <v>729</v>
      </c>
      <c r="F9" s="88" t="s">
        <v>724</v>
      </c>
      <c r="G9" s="180" t="s">
        <v>730</v>
      </c>
      <c r="H9" s="181" t="s">
        <v>748</v>
      </c>
      <c r="I9" s="182"/>
      <c r="J9" s="181" t="s">
        <v>749</v>
      </c>
      <c r="K9" s="88"/>
      <c r="L9" s="88">
        <v>3</v>
      </c>
      <c r="M9" s="181" t="s">
        <v>750</v>
      </c>
      <c r="N9" s="88"/>
      <c r="O9" s="183">
        <f>O8+1</f>
        <v>7</v>
      </c>
    </row>
    <row r="10" ht="356.25">
      <c r="A10" s="179" t="str">
        <f>_xlfn.CONCAT("q",IF(O10&lt;10,"0",""),O10)</f>
        <v>q08</v>
      </c>
      <c r="B10" s="164" t="str">
        <f>B9</f>
        <v>qbank01</v>
      </c>
      <c r="C10" s="88" t="s">
        <v>722</v>
      </c>
      <c r="D10" s="88"/>
      <c r="E10" s="88" t="s">
        <v>723</v>
      </c>
      <c r="F10" s="88" t="s">
        <v>751</v>
      </c>
      <c r="G10" s="180" t="s">
        <v>734</v>
      </c>
      <c r="H10" s="181" t="s">
        <v>752</v>
      </c>
      <c r="I10" s="88"/>
      <c r="J10" s="88"/>
      <c r="K10" s="185" t="s">
        <v>753</v>
      </c>
      <c r="L10" s="88">
        <v>2</v>
      </c>
      <c r="M10" s="181" t="s">
        <v>754</v>
      </c>
      <c r="N10" s="88"/>
      <c r="O10" s="183">
        <f>O9+1</f>
        <v>8</v>
      </c>
    </row>
    <row r="11" ht="185.25">
      <c r="A11" s="179" t="str">
        <f>_xlfn.CONCAT("q",IF(O11&lt;10,"0",""),O11)</f>
        <v>q09</v>
      </c>
      <c r="B11" s="164" t="str">
        <f>B10</f>
        <v>qbank01</v>
      </c>
      <c r="C11" s="88" t="s">
        <v>722</v>
      </c>
      <c r="D11" s="88"/>
      <c r="E11" s="88" t="s">
        <v>723</v>
      </c>
      <c r="F11" s="88" t="s">
        <v>751</v>
      </c>
      <c r="G11" s="180" t="s">
        <v>734</v>
      </c>
      <c r="H11" s="181" t="s">
        <v>755</v>
      </c>
      <c r="I11" s="185" t="s">
        <v>312</v>
      </c>
      <c r="J11" s="181" t="s">
        <v>756</v>
      </c>
      <c r="K11" s="88"/>
      <c r="L11" s="88">
        <v>1</v>
      </c>
      <c r="M11" s="181" t="s">
        <v>757</v>
      </c>
      <c r="N11" s="88"/>
      <c r="O11" s="183">
        <f>O10+1</f>
        <v>9</v>
      </c>
    </row>
    <row r="12" ht="185.25">
      <c r="A12" s="179" t="str">
        <f>_xlfn.CONCAT("q",IF(O12&lt;10,"0",""),O12)</f>
        <v>q10</v>
      </c>
      <c r="B12" s="164" t="str">
        <f>B11</f>
        <v>qbank01</v>
      </c>
      <c r="C12" s="88" t="s">
        <v>722</v>
      </c>
      <c r="D12" s="88"/>
      <c r="E12" s="88" t="s">
        <v>758</v>
      </c>
      <c r="F12" s="88" t="s">
        <v>724</v>
      </c>
      <c r="G12" s="180" t="s">
        <v>730</v>
      </c>
      <c r="H12" s="181" t="s">
        <v>759</v>
      </c>
      <c r="I12" s="88"/>
      <c r="J12" s="186" t="s">
        <v>760</v>
      </c>
      <c r="K12" s="88"/>
      <c r="L12" s="88">
        <v>4</v>
      </c>
      <c r="M12" s="181" t="s">
        <v>761</v>
      </c>
      <c r="N12" s="88"/>
      <c r="O12" s="183">
        <f>O11+1</f>
        <v>10</v>
      </c>
    </row>
    <row r="13" ht="185.25">
      <c r="A13" s="179" t="str">
        <f>_xlfn.CONCAT("q",IF(O13&lt;10,"0",""),O13)</f>
        <v>q11</v>
      </c>
      <c r="B13" s="164" t="str">
        <f>B12</f>
        <v>qbank01</v>
      </c>
      <c r="C13" s="88" t="s">
        <v>722</v>
      </c>
      <c r="D13" s="88"/>
      <c r="E13" s="88" t="s">
        <v>729</v>
      </c>
      <c r="F13" s="88" t="s">
        <v>724</v>
      </c>
      <c r="G13" s="180" t="s">
        <v>730</v>
      </c>
      <c r="H13" s="181" t="s">
        <v>762</v>
      </c>
      <c r="I13" s="88"/>
      <c r="J13" s="181" t="s">
        <v>763</v>
      </c>
      <c r="K13" s="88"/>
      <c r="L13" s="88">
        <v>3</v>
      </c>
      <c r="M13" s="181" t="s">
        <v>764</v>
      </c>
      <c r="N13" s="88"/>
      <c r="O13" s="183">
        <f>O12+1</f>
        <v>11</v>
      </c>
    </row>
    <row r="14" ht="185.25">
      <c r="A14" s="179" t="str">
        <f>_xlfn.CONCAT("q",IF(O14&lt;10,"0",""),O14)</f>
        <v>q12</v>
      </c>
      <c r="B14" s="164" t="str">
        <f>B13</f>
        <v>qbank01</v>
      </c>
      <c r="C14" s="88" t="s">
        <v>722</v>
      </c>
      <c r="D14" s="88"/>
      <c r="E14" s="88" t="s">
        <v>729</v>
      </c>
      <c r="F14" s="88" t="s">
        <v>724</v>
      </c>
      <c r="G14" s="180" t="s">
        <v>730</v>
      </c>
      <c r="H14" s="181" t="s">
        <v>765</v>
      </c>
      <c r="I14" s="88"/>
      <c r="J14" s="181" t="s">
        <v>766</v>
      </c>
      <c r="K14" s="88"/>
      <c r="L14" s="88">
        <v>1</v>
      </c>
      <c r="M14" s="181" t="s">
        <v>767</v>
      </c>
      <c r="N14" s="88"/>
      <c r="O14" s="183">
        <f>O13+1</f>
        <v>12</v>
      </c>
    </row>
    <row r="15" ht="114">
      <c r="A15" s="179" t="str">
        <f>_xlfn.CONCAT("q",IF(O15&lt;10,"0",""),O15)</f>
        <v>q13</v>
      </c>
      <c r="B15" s="164" t="str">
        <f>B14</f>
        <v>qbank01</v>
      </c>
      <c r="C15" s="88" t="s">
        <v>722</v>
      </c>
      <c r="D15" s="187"/>
      <c r="E15" s="88" t="s">
        <v>729</v>
      </c>
      <c r="F15" s="88" t="s">
        <v>751</v>
      </c>
      <c r="G15" s="180" t="s">
        <v>768</v>
      </c>
      <c r="H15" s="181" t="s">
        <v>769</v>
      </c>
      <c r="I15" s="88" t="s">
        <v>338</v>
      </c>
      <c r="J15" s="181" t="s">
        <v>770</v>
      </c>
      <c r="K15" s="182"/>
      <c r="L15" s="88">
        <v>2</v>
      </c>
      <c r="M15" s="181" t="s">
        <v>771</v>
      </c>
      <c r="N15" s="88"/>
      <c r="O15" s="183">
        <f>O14+1</f>
        <v>13</v>
      </c>
    </row>
    <row r="16" ht="114">
      <c r="A16" s="179" t="str">
        <f>_xlfn.CONCAT("q",IF(O16&lt;10,"0",""),O16)</f>
        <v>q14</v>
      </c>
      <c r="B16" s="164" t="str">
        <f>B15</f>
        <v>qbank01</v>
      </c>
      <c r="C16" s="88" t="s">
        <v>722</v>
      </c>
      <c r="D16" s="187"/>
      <c r="E16" s="88" t="s">
        <v>729</v>
      </c>
      <c r="F16" s="88" t="s">
        <v>751</v>
      </c>
      <c r="G16" s="180" t="s">
        <v>768</v>
      </c>
      <c r="H16" s="181" t="s">
        <v>772</v>
      </c>
      <c r="I16" s="88" t="s">
        <v>338</v>
      </c>
      <c r="J16" s="181" t="s">
        <v>773</v>
      </c>
      <c r="K16" s="182"/>
      <c r="L16" s="88">
        <v>1</v>
      </c>
      <c r="M16" s="181" t="s">
        <v>774</v>
      </c>
      <c r="N16" s="184"/>
      <c r="O16" s="183">
        <f>O15+1</f>
        <v>14</v>
      </c>
    </row>
    <row r="17" ht="142.5">
      <c r="A17" s="179" t="str">
        <f>_xlfn.CONCAT("q",IF(O17&lt;10,"0",""),O17)</f>
        <v>q15</v>
      </c>
      <c r="B17" s="164" t="str">
        <f>B16</f>
        <v>qbank01</v>
      </c>
      <c r="C17" s="88" t="s">
        <v>722</v>
      </c>
      <c r="D17" s="187"/>
      <c r="E17" s="88" t="s">
        <v>729</v>
      </c>
      <c r="F17" s="88" t="s">
        <v>724</v>
      </c>
      <c r="G17" s="180" t="s">
        <v>775</v>
      </c>
      <c r="H17" s="181" t="s">
        <v>776</v>
      </c>
      <c r="I17" s="182"/>
      <c r="J17" s="181" t="s">
        <v>777</v>
      </c>
      <c r="K17" s="182"/>
      <c r="L17" s="88">
        <v>2</v>
      </c>
      <c r="M17" s="181" t="s">
        <v>778</v>
      </c>
      <c r="N17" s="184"/>
      <c r="O17" s="183">
        <f>O16+1</f>
        <v>15</v>
      </c>
    </row>
    <row r="18" ht="242.25">
      <c r="A18" s="179" t="str">
        <f>_xlfn.CONCAT("q",IF(O18&lt;10,"0",""),O18)</f>
        <v>q16</v>
      </c>
      <c r="B18" s="164" t="str">
        <f>B17</f>
        <v>qbank01</v>
      </c>
      <c r="C18" s="88" t="s">
        <v>722</v>
      </c>
      <c r="D18" s="187"/>
      <c r="E18" s="88" t="s">
        <v>729</v>
      </c>
      <c r="F18" s="88" t="s">
        <v>724</v>
      </c>
      <c r="G18" s="180" t="s">
        <v>768</v>
      </c>
      <c r="H18" s="181" t="s">
        <v>779</v>
      </c>
      <c r="I18" s="182"/>
      <c r="J18" s="181" t="s">
        <v>780</v>
      </c>
      <c r="K18" s="182"/>
      <c r="L18" s="88">
        <v>1</v>
      </c>
      <c r="M18" s="181" t="s">
        <v>781</v>
      </c>
      <c r="N18" s="184"/>
      <c r="O18" s="183">
        <f>O17+1</f>
        <v>16</v>
      </c>
    </row>
    <row r="19" ht="213.75">
      <c r="A19" s="179" t="str">
        <f>_xlfn.CONCAT("q",IF(O19&lt;10,"0",""),O19)</f>
        <v>q17</v>
      </c>
      <c r="B19" s="164" t="str">
        <f>B18</f>
        <v>qbank01</v>
      </c>
      <c r="C19" s="88" t="s">
        <v>722</v>
      </c>
      <c r="D19" s="187"/>
      <c r="E19" s="88" t="s">
        <v>729</v>
      </c>
      <c r="F19" s="88" t="s">
        <v>724</v>
      </c>
      <c r="G19" s="180" t="s">
        <v>730</v>
      </c>
      <c r="H19" s="181" t="s">
        <v>782</v>
      </c>
      <c r="I19" s="182"/>
      <c r="J19" s="181" t="s">
        <v>783</v>
      </c>
      <c r="K19" s="182"/>
      <c r="L19" s="88">
        <v>3</v>
      </c>
      <c r="M19" s="181" t="s">
        <v>784</v>
      </c>
      <c r="N19" s="184"/>
      <c r="O19" s="183">
        <f>O18+1</f>
        <v>17</v>
      </c>
    </row>
    <row r="20" ht="242.25">
      <c r="A20" s="179" t="str">
        <f>_xlfn.CONCAT("q",IF(O20&lt;10,"0",""),O20)</f>
        <v>q18</v>
      </c>
      <c r="B20" s="164" t="str">
        <f>B19</f>
        <v>qbank01</v>
      </c>
      <c r="C20" s="88" t="s">
        <v>722</v>
      </c>
      <c r="D20" s="187"/>
      <c r="E20" s="88" t="s">
        <v>729</v>
      </c>
      <c r="F20" s="88" t="s">
        <v>724</v>
      </c>
      <c r="G20" s="180" t="s">
        <v>730</v>
      </c>
      <c r="H20" s="181" t="s">
        <v>785</v>
      </c>
      <c r="I20" s="182"/>
      <c r="J20" s="181" t="s">
        <v>786</v>
      </c>
      <c r="K20" s="182"/>
      <c r="L20" s="88">
        <v>4</v>
      </c>
      <c r="M20" s="181" t="s">
        <v>787</v>
      </c>
      <c r="N20" s="184"/>
      <c r="O20" s="183">
        <f>O19+1</f>
        <v>18</v>
      </c>
    </row>
    <row r="21" ht="409.5">
      <c r="A21" s="179" t="str">
        <f>_xlfn.CONCAT("q",IF(O21&lt;10,"0",""),O21)</f>
        <v>q19</v>
      </c>
      <c r="B21" s="164" t="str">
        <f>B20</f>
        <v>qbank01</v>
      </c>
      <c r="C21" s="88" t="s">
        <v>722</v>
      </c>
      <c r="D21" s="187"/>
      <c r="E21" s="88" t="s">
        <v>758</v>
      </c>
      <c r="F21" s="88" t="s">
        <v>724</v>
      </c>
      <c r="G21" s="180" t="s">
        <v>775</v>
      </c>
      <c r="H21" s="181" t="s">
        <v>788</v>
      </c>
      <c r="I21" s="88"/>
      <c r="J21" s="181" t="s">
        <v>789</v>
      </c>
      <c r="K21" s="88"/>
      <c r="L21" s="88">
        <v>4</v>
      </c>
      <c r="M21" s="181" t="s">
        <v>790</v>
      </c>
      <c r="N21" s="88"/>
      <c r="O21" s="183">
        <f>O20+1</f>
        <v>19</v>
      </c>
    </row>
    <row r="22" ht="114">
      <c r="A22" s="179" t="str">
        <f>_xlfn.CONCAT("q",IF(O22&lt;10,"0",""),O22)</f>
        <v>q20</v>
      </c>
      <c r="B22" s="164" t="str">
        <f>B21</f>
        <v>qbank01</v>
      </c>
      <c r="C22" s="88" t="s">
        <v>791</v>
      </c>
      <c r="D22" s="187"/>
      <c r="E22" s="88" t="s">
        <v>723</v>
      </c>
      <c r="F22" s="89"/>
      <c r="G22" s="186" t="s">
        <v>741</v>
      </c>
      <c r="H22" s="181" t="s">
        <v>792</v>
      </c>
      <c r="I22" s="185" t="s">
        <v>315</v>
      </c>
      <c r="J22" s="181" t="s">
        <v>793</v>
      </c>
      <c r="K22" s="182"/>
      <c r="L22" s="188"/>
      <c r="M22" s="144"/>
      <c r="N22" s="89" t="s">
        <v>392</v>
      </c>
      <c r="O22" s="189">
        <f>O21+1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35</v>
      </c>
      <c r="B1" s="5" t="s">
        <v>36</v>
      </c>
      <c r="C1" s="5" t="s">
        <v>37</v>
      </c>
      <c r="D1" s="5" t="s">
        <v>38</v>
      </c>
    </row>
    <row r="2" ht="19.5" customHeight="1">
      <c r="A2" s="6" t="s">
        <v>39</v>
      </c>
      <c r="B2" s="7" t="s">
        <v>40</v>
      </c>
      <c r="C2" s="7" t="s">
        <v>41</v>
      </c>
      <c r="D2" s="8" t="s">
        <v>42</v>
      </c>
    </row>
    <row r="3" s="9" customFormat="1" ht="19.5" customHeight="1">
      <c r="A3" s="10" t="s">
        <v>43</v>
      </c>
      <c r="B3" s="11" t="s">
        <v>44</v>
      </c>
      <c r="C3" s="11" t="s">
        <v>45</v>
      </c>
      <c r="D3" s="12" t="s">
        <v>46</v>
      </c>
    </row>
    <row r="4" s="9" customFormat="1" ht="19.5" customHeight="1">
      <c r="A4" s="10" t="s">
        <v>47</v>
      </c>
      <c r="B4" s="12" t="s">
        <v>48</v>
      </c>
      <c r="C4" s="11" t="s">
        <v>49</v>
      </c>
      <c r="D4" s="12" t="s">
        <v>46</v>
      </c>
    </row>
    <row r="5" ht="19.5" customHeight="1">
      <c r="A5" s="13" t="s">
        <v>50</v>
      </c>
      <c r="B5" s="14" t="s">
        <v>51</v>
      </c>
      <c r="C5" s="14" t="s">
        <v>52</v>
      </c>
      <c r="D5" s="15" t="s">
        <v>46</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35</v>
      </c>
      <c r="B1" s="16" t="s">
        <v>36</v>
      </c>
      <c r="C1" s="16" t="s">
        <v>37</v>
      </c>
      <c r="D1" s="16" t="s">
        <v>53</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54</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55</v>
      </c>
      <c r="F3" s="20"/>
      <c r="G3" s="20"/>
      <c r="H3" s="20"/>
      <c r="I3" s="21" t="s">
        <v>56</v>
      </c>
      <c r="J3" s="22" t="s">
        <v>57</v>
      </c>
      <c r="K3" s="23" t="s">
        <v>58</v>
      </c>
      <c r="L3" s="24"/>
      <c r="M3" s="24"/>
      <c r="N3" s="24"/>
      <c r="O3" s="24"/>
      <c r="P3" s="25" t="s">
        <v>59</v>
      </c>
      <c r="Q3" s="26"/>
      <c r="R3" s="26"/>
      <c r="S3" s="26"/>
      <c r="T3" s="26"/>
      <c r="U3" s="27"/>
      <c r="V3" s="19" t="s">
        <v>60</v>
      </c>
      <c r="W3" s="20"/>
      <c r="X3" s="28" t="s">
        <v>61</v>
      </c>
      <c r="Y3" s="29"/>
      <c r="Z3" s="29"/>
      <c r="AA3" s="30" t="s">
        <v>62</v>
      </c>
      <c r="AB3" s="23" t="s">
        <v>63</v>
      </c>
      <c r="AC3" s="25" t="s">
        <v>64</v>
      </c>
      <c r="AD3" s="26"/>
      <c r="AE3" s="26"/>
      <c r="AF3" s="26"/>
      <c r="AG3" s="19" t="s">
        <v>65</v>
      </c>
      <c r="AH3" s="20"/>
      <c r="AI3" s="28" t="s">
        <v>66</v>
      </c>
      <c r="AJ3" s="29"/>
      <c r="AK3" s="29"/>
    </row>
    <row r="4" s="31" customFormat="1" ht="19.75" customHeight="1">
      <c r="E4" s="32" t="s">
        <v>67</v>
      </c>
      <c r="F4" s="33"/>
      <c r="G4" s="33"/>
      <c r="H4" s="33"/>
      <c r="I4" s="34" t="s">
        <v>68</v>
      </c>
      <c r="J4" s="35" t="s">
        <v>69</v>
      </c>
      <c r="K4" s="36" t="s">
        <v>70</v>
      </c>
      <c r="L4" s="37"/>
      <c r="M4" s="37"/>
      <c r="N4" s="37"/>
      <c r="O4" s="37"/>
      <c r="P4" s="38" t="s">
        <v>71</v>
      </c>
      <c r="Q4" s="39"/>
      <c r="R4" s="39"/>
      <c r="S4" s="39"/>
      <c r="T4" s="39"/>
      <c r="U4" s="40"/>
      <c r="V4" s="32" t="s">
        <v>72</v>
      </c>
      <c r="W4" s="33"/>
      <c r="X4" s="34" t="s">
        <v>73</v>
      </c>
      <c r="Y4" s="41"/>
      <c r="Z4" s="41"/>
      <c r="AA4" s="35" t="s">
        <v>74</v>
      </c>
      <c r="AB4" s="36" t="s">
        <v>75</v>
      </c>
      <c r="AC4" s="38" t="s">
        <v>76</v>
      </c>
      <c r="AD4" s="39"/>
      <c r="AE4" s="39"/>
      <c r="AF4" s="39"/>
      <c r="AG4" s="32" t="s">
        <v>77</v>
      </c>
      <c r="AH4" s="33"/>
      <c r="AI4" s="34" t="s">
        <v>78</v>
      </c>
      <c r="AJ4" s="41"/>
      <c r="AK4" s="41"/>
    </row>
    <row r="5">
      <c r="B5" s="18"/>
      <c r="C5" s="18"/>
      <c r="D5" s="18"/>
      <c r="E5" s="42" t="s">
        <v>79</v>
      </c>
      <c r="F5" s="43" t="s">
        <v>80</v>
      </c>
      <c r="G5" s="43" t="s">
        <v>81</v>
      </c>
      <c r="H5" s="44" t="s">
        <v>82</v>
      </c>
      <c r="I5" s="45" t="s">
        <v>83</v>
      </c>
      <c r="J5" s="46" t="s">
        <v>84</v>
      </c>
      <c r="K5" s="47" t="s">
        <v>85</v>
      </c>
      <c r="L5" s="48" t="s">
        <v>86</v>
      </c>
      <c r="M5" s="48" t="s">
        <v>82</v>
      </c>
      <c r="N5" s="48" t="s">
        <v>87</v>
      </c>
      <c r="O5" s="48" t="s">
        <v>88</v>
      </c>
      <c r="P5" s="49" t="s">
        <v>89</v>
      </c>
      <c r="Q5" s="50" t="s">
        <v>90</v>
      </c>
      <c r="R5" s="50" t="s">
        <v>91</v>
      </c>
      <c r="S5" s="50" t="s">
        <v>92</v>
      </c>
      <c r="T5" s="50" t="s">
        <v>93</v>
      </c>
      <c r="U5" s="51" t="s">
        <v>94</v>
      </c>
      <c r="V5" s="42" t="s">
        <v>90</v>
      </c>
      <c r="W5" s="43" t="s">
        <v>95</v>
      </c>
      <c r="X5" s="45" t="s">
        <v>96</v>
      </c>
      <c r="Y5" s="45" t="s">
        <v>97</v>
      </c>
      <c r="Z5" s="45" t="s">
        <v>82</v>
      </c>
      <c r="AA5" s="46" t="s">
        <v>98</v>
      </c>
      <c r="AB5" s="52" t="s">
        <v>97</v>
      </c>
      <c r="AC5" s="49" t="s">
        <v>99</v>
      </c>
      <c r="AD5" s="50" t="s">
        <v>100</v>
      </c>
      <c r="AE5" s="50" t="s">
        <v>101</v>
      </c>
      <c r="AF5" s="50" t="s">
        <v>102</v>
      </c>
      <c r="AG5" s="42" t="s">
        <v>103</v>
      </c>
      <c r="AH5" s="43" t="s">
        <v>104</v>
      </c>
      <c r="AI5" s="45" t="s">
        <v>105</v>
      </c>
      <c r="AJ5" s="45" t="s">
        <v>106</v>
      </c>
      <c r="AK5" s="45" t="s">
        <v>107</v>
      </c>
    </row>
    <row r="6" s="53" customFormat="1" ht="19.5" customHeight="1">
      <c r="A6" s="6" t="s">
        <v>39</v>
      </c>
      <c r="B6" s="7" t="s">
        <v>40</v>
      </c>
      <c r="C6" s="7" t="s">
        <v>41</v>
      </c>
      <c r="D6" s="54" t="s">
        <v>108</v>
      </c>
      <c r="E6" s="55" t="s">
        <v>67</v>
      </c>
      <c r="F6" s="8" t="s">
        <v>109</v>
      </c>
      <c r="G6" s="8" t="s">
        <v>110</v>
      </c>
      <c r="H6" s="56" t="s">
        <v>111</v>
      </c>
      <c r="I6" s="57" t="s">
        <v>68</v>
      </c>
      <c r="J6" s="58" t="s">
        <v>69</v>
      </c>
      <c r="K6" s="59" t="s">
        <v>112</v>
      </c>
      <c r="L6" s="60" t="s">
        <v>113</v>
      </c>
      <c r="M6" s="60" t="s">
        <v>111</v>
      </c>
      <c r="N6" s="60" t="s">
        <v>114</v>
      </c>
      <c r="O6" s="60" t="s">
        <v>115</v>
      </c>
      <c r="P6" s="61" t="s">
        <v>71</v>
      </c>
      <c r="Q6" s="62" t="s">
        <v>116</v>
      </c>
      <c r="R6" s="62" t="s">
        <v>117</v>
      </c>
      <c r="S6" s="62" t="s">
        <v>118</v>
      </c>
      <c r="T6" s="62" t="s">
        <v>119</v>
      </c>
      <c r="U6" s="63" t="s">
        <v>120</v>
      </c>
      <c r="V6" s="55" t="s">
        <v>116</v>
      </c>
      <c r="W6" s="8" t="s">
        <v>121</v>
      </c>
      <c r="X6" s="57" t="s">
        <v>73</v>
      </c>
      <c r="Y6" s="57" t="s">
        <v>75</v>
      </c>
      <c r="Z6" s="57" t="str">
        <f>PROPER(Z5)</f>
        <v>Profiles</v>
      </c>
      <c r="AA6" s="64" t="s">
        <v>116</v>
      </c>
      <c r="AB6" s="65" t="s">
        <v>75</v>
      </c>
      <c r="AC6" s="61" t="s">
        <v>122</v>
      </c>
      <c r="AD6" s="62" t="s">
        <v>123</v>
      </c>
      <c r="AE6" s="62" t="s">
        <v>124</v>
      </c>
      <c r="AF6" s="62" t="s">
        <v>125</v>
      </c>
      <c r="AG6" s="55" t="str">
        <f>PROPER(AG5)</f>
        <v>Tests</v>
      </c>
      <c r="AH6" s="55" t="s">
        <v>126</v>
      </c>
      <c r="AI6" s="57" t="str">
        <f>PROPER(AI5)</f>
        <v>Activities</v>
      </c>
      <c r="AJ6" s="57" t="str">
        <f>PROPER(AJ5)</f>
        <v>Ongoing</v>
      </c>
      <c r="AK6" s="57" t="str">
        <f>PROPER(AK5)</f>
        <v>History</v>
      </c>
    </row>
    <row r="7" s="9" customFormat="1" ht="19.5" customHeight="1">
      <c r="A7" s="10" t="s">
        <v>127</v>
      </c>
      <c r="B7" s="11" t="s">
        <v>128</v>
      </c>
      <c r="C7" s="11" t="s">
        <v>129</v>
      </c>
      <c r="D7" s="66"/>
      <c r="E7" s="67" t="s">
        <v>127</v>
      </c>
      <c r="F7" s="67" t="s">
        <v>127</v>
      </c>
      <c r="G7" s="67" t="s">
        <v>127</v>
      </c>
      <c r="H7" s="67" t="s">
        <v>127</v>
      </c>
      <c r="I7" s="67" t="s">
        <v>127</v>
      </c>
      <c r="J7" s="67" t="s">
        <v>127</v>
      </c>
      <c r="K7" s="67" t="s">
        <v>127</v>
      </c>
      <c r="L7" s="67" t="s">
        <v>127</v>
      </c>
      <c r="M7" s="67" t="s">
        <v>127</v>
      </c>
      <c r="N7" s="67" t="s">
        <v>127</v>
      </c>
      <c r="O7" s="67" t="s">
        <v>127</v>
      </c>
      <c r="P7" s="68" t="s">
        <v>127</v>
      </c>
      <c r="Q7" s="68" t="s">
        <v>127</v>
      </c>
      <c r="R7" s="68" t="s">
        <v>127</v>
      </c>
      <c r="S7" s="68" t="s">
        <v>127</v>
      </c>
      <c r="T7" s="68" t="s">
        <v>127</v>
      </c>
      <c r="U7" s="68" t="s">
        <v>127</v>
      </c>
      <c r="V7" s="68" t="s">
        <v>127</v>
      </c>
      <c r="W7" s="68" t="s">
        <v>127</v>
      </c>
      <c r="X7" s="68" t="s">
        <v>127</v>
      </c>
      <c r="Y7" s="68" t="s">
        <v>127</v>
      </c>
      <c r="Z7" s="68" t="s">
        <v>127</v>
      </c>
      <c r="AA7" s="67" t="s">
        <v>127</v>
      </c>
      <c r="AB7" s="67" t="s">
        <v>127</v>
      </c>
      <c r="AC7" s="68" t="s">
        <v>127</v>
      </c>
      <c r="AD7" s="68" t="s">
        <v>127</v>
      </c>
      <c r="AE7" s="68" t="s">
        <v>127</v>
      </c>
      <c r="AF7" s="68" t="s">
        <v>127</v>
      </c>
      <c r="AG7" s="69" t="s">
        <v>127</v>
      </c>
      <c r="AH7" s="69" t="s">
        <v>127</v>
      </c>
      <c r="AI7" s="67" t="s">
        <v>130</v>
      </c>
      <c r="AJ7" s="67" t="s">
        <v>130</v>
      </c>
      <c r="AK7" s="67" t="s">
        <v>130</v>
      </c>
    </row>
    <row r="8" s="9" customFormat="1" ht="19.5" customHeight="1">
      <c r="A8" s="10" t="s">
        <v>131</v>
      </c>
      <c r="B8" s="12" t="s">
        <v>132</v>
      </c>
      <c r="C8" s="11" t="s">
        <v>133</v>
      </c>
      <c r="D8" s="66"/>
      <c r="E8" s="70" t="s">
        <v>130</v>
      </c>
      <c r="F8" s="67" t="s">
        <v>127</v>
      </c>
      <c r="G8" s="67" t="s">
        <v>130</v>
      </c>
      <c r="H8" s="67"/>
      <c r="I8" s="67" t="s">
        <v>134</v>
      </c>
      <c r="J8" s="67" t="s">
        <v>127</v>
      </c>
      <c r="K8" s="70" t="s">
        <v>130</v>
      </c>
      <c r="L8" s="70" t="s">
        <v>130</v>
      </c>
      <c r="M8" s="67"/>
      <c r="N8" s="70" t="s">
        <v>130</v>
      </c>
      <c r="O8" s="70" t="s">
        <v>130</v>
      </c>
      <c r="P8" s="70" t="s">
        <v>130</v>
      </c>
      <c r="Q8" s="70" t="s">
        <v>130</v>
      </c>
      <c r="R8" s="68"/>
      <c r="S8" s="67"/>
      <c r="T8" s="67"/>
      <c r="U8" s="67"/>
      <c r="V8" s="67" t="s">
        <v>130</v>
      </c>
      <c r="W8" s="67" t="s">
        <v>130</v>
      </c>
      <c r="X8" s="67" t="s">
        <v>127</v>
      </c>
      <c r="Y8" s="67" t="s">
        <v>127</v>
      </c>
      <c r="Z8" s="67"/>
      <c r="AA8" s="67" t="s">
        <v>127</v>
      </c>
      <c r="AB8" s="67" t="s">
        <v>135</v>
      </c>
      <c r="AC8" s="70" t="s">
        <v>130</v>
      </c>
      <c r="AD8" s="70" t="s">
        <v>130</v>
      </c>
      <c r="AE8" s="70" t="s">
        <v>130</v>
      </c>
      <c r="AF8" s="70" t="s">
        <v>130</v>
      </c>
      <c r="AG8" s="70" t="s">
        <v>127</v>
      </c>
      <c r="AH8" s="70" t="s">
        <v>127</v>
      </c>
      <c r="AI8" s="67" t="s">
        <v>130</v>
      </c>
      <c r="AJ8" s="67" t="s">
        <v>130</v>
      </c>
      <c r="AK8" s="67" t="s">
        <v>130</v>
      </c>
    </row>
    <row r="9" s="9" customFormat="1" ht="19.5" customHeight="1">
      <c r="A9" s="10" t="s">
        <v>136</v>
      </c>
      <c r="B9" s="12" t="s">
        <v>137</v>
      </c>
      <c r="C9" s="11" t="s">
        <v>138</v>
      </c>
      <c r="D9" s="66"/>
      <c r="E9" s="70" t="s">
        <v>130</v>
      </c>
      <c r="F9" s="67" t="s">
        <v>127</v>
      </c>
      <c r="G9" s="67" t="s">
        <v>130</v>
      </c>
      <c r="H9" s="67"/>
      <c r="I9" s="67" t="s">
        <v>134</v>
      </c>
      <c r="J9" s="67" t="s">
        <v>127</v>
      </c>
      <c r="K9" s="67"/>
      <c r="L9" s="67"/>
      <c r="M9" s="67"/>
      <c r="N9" s="67"/>
      <c r="O9" s="67"/>
      <c r="P9" s="67" t="s">
        <v>130</v>
      </c>
      <c r="Q9" s="67" t="s">
        <v>130</v>
      </c>
      <c r="R9" s="67" t="s">
        <v>135</v>
      </c>
      <c r="S9" s="67" t="s">
        <v>135</v>
      </c>
      <c r="T9" s="67" t="s">
        <v>135</v>
      </c>
      <c r="U9" s="67" t="s">
        <v>135</v>
      </c>
      <c r="V9" s="67" t="s">
        <v>130</v>
      </c>
      <c r="W9" s="67" t="s">
        <v>130</v>
      </c>
      <c r="X9" s="67"/>
      <c r="Y9" s="67"/>
      <c r="Z9" s="67"/>
      <c r="AA9" s="67" t="s">
        <v>130</v>
      </c>
      <c r="AB9" s="67" t="s">
        <v>135</v>
      </c>
      <c r="AC9" s="67" t="s">
        <v>130</v>
      </c>
      <c r="AD9" s="67" t="s">
        <v>130</v>
      </c>
      <c r="AE9" s="67" t="s">
        <v>130</v>
      </c>
      <c r="AF9" s="67" t="s">
        <v>130</v>
      </c>
      <c r="AG9" s="67" t="s">
        <v>130</v>
      </c>
      <c r="AH9" s="67" t="s">
        <v>130</v>
      </c>
      <c r="AI9" s="67" t="s">
        <v>130</v>
      </c>
      <c r="AJ9" s="67" t="s">
        <v>130</v>
      </c>
      <c r="AK9" s="67" t="s">
        <v>130</v>
      </c>
    </row>
    <row r="10" s="9" customFormat="1" ht="19.5" customHeight="1">
      <c r="A10" s="10" t="s">
        <v>139</v>
      </c>
      <c r="B10" s="12" t="s">
        <v>140</v>
      </c>
      <c r="C10" s="11" t="s">
        <v>141</v>
      </c>
      <c r="D10" s="66" t="str">
        <f>A9</f>
        <v>student</v>
      </c>
      <c r="E10" s="70" t="s">
        <v>130</v>
      </c>
      <c r="F10" s="67" t="s">
        <v>127</v>
      </c>
      <c r="G10" s="67" t="s">
        <v>130</v>
      </c>
      <c r="H10" s="67"/>
      <c r="I10" s="67" t="s">
        <v>134</v>
      </c>
      <c r="J10" s="67" t="s">
        <v>127</v>
      </c>
      <c r="K10" s="67"/>
      <c r="L10" s="67"/>
      <c r="M10" s="67"/>
      <c r="N10" s="67"/>
      <c r="O10" s="67"/>
      <c r="P10" s="67" t="s">
        <v>130</v>
      </c>
      <c r="Q10" s="67" t="s">
        <v>130</v>
      </c>
      <c r="R10" s="67" t="s">
        <v>135</v>
      </c>
      <c r="S10" s="67" t="s">
        <v>135</v>
      </c>
      <c r="T10" s="67" t="s">
        <v>135</v>
      </c>
      <c r="U10" s="67" t="s">
        <v>135</v>
      </c>
      <c r="V10" s="67"/>
      <c r="W10" s="67"/>
      <c r="X10" s="67"/>
      <c r="Y10" s="67"/>
      <c r="Z10" s="67"/>
      <c r="AA10" s="67"/>
      <c r="AB10" s="67" t="s">
        <v>135</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35</v>
      </c>
      <c r="B1" s="5" t="s">
        <v>36</v>
      </c>
      <c r="C1" s="5" t="s">
        <v>142</v>
      </c>
      <c r="D1" s="5" t="s">
        <v>143</v>
      </c>
      <c r="E1" s="5" t="s">
        <v>144</v>
      </c>
      <c r="F1" s="5" t="s">
        <v>145</v>
      </c>
      <c r="G1" s="5" t="s">
        <v>146</v>
      </c>
      <c r="H1" s="5" t="s">
        <v>38</v>
      </c>
      <c r="I1" s="5" t="s">
        <v>147</v>
      </c>
      <c r="J1" s="5" t="s">
        <v>148</v>
      </c>
      <c r="K1" s="5" t="s">
        <v>82</v>
      </c>
    </row>
    <row r="2" ht="19.5" customHeight="1">
      <c r="A2" s="6" t="s">
        <v>39</v>
      </c>
      <c r="B2" s="7" t="s">
        <v>40</v>
      </c>
      <c r="C2" s="7" t="s">
        <v>149</v>
      </c>
      <c r="D2" s="7" t="s">
        <v>150</v>
      </c>
      <c r="E2" s="7" t="s">
        <v>151</v>
      </c>
      <c r="F2" s="7" t="s">
        <v>152</v>
      </c>
      <c r="G2" s="7" t="s">
        <v>153</v>
      </c>
      <c r="H2" s="71" t="s">
        <v>42</v>
      </c>
      <c r="I2" s="71" t="s">
        <v>154</v>
      </c>
      <c r="J2" s="72" t="s">
        <v>155</v>
      </c>
      <c r="K2" s="73" t="s">
        <v>111</v>
      </c>
    </row>
    <row r="3" s="9" customFormat="1" ht="19.5" customHeight="1">
      <c r="A3" s="10" t="s">
        <v>156</v>
      </c>
      <c r="B3" s="12" t="s">
        <v>157</v>
      </c>
      <c r="C3" s="12" t="s">
        <v>128</v>
      </c>
      <c r="D3" s="11" t="s">
        <v>12</v>
      </c>
      <c r="E3" s="74">
        <v>36526</v>
      </c>
      <c r="F3" s="75" t="s">
        <v>158</v>
      </c>
      <c r="G3" s="11" t="s">
        <v>159</v>
      </c>
      <c r="H3" s="70" t="s">
        <v>46</v>
      </c>
      <c r="I3" s="67" t="s">
        <v>160</v>
      </c>
      <c r="J3" s="67" t="s">
        <v>161</v>
      </c>
      <c r="K3" s="76" t="s">
        <v>162</v>
      </c>
    </row>
    <row r="4" s="9" customFormat="1" ht="19.5" customHeight="1">
      <c r="A4" s="10" t="s">
        <v>163</v>
      </c>
      <c r="B4" s="12" t="s">
        <v>164</v>
      </c>
      <c r="C4" s="11" t="s">
        <v>165</v>
      </c>
      <c r="D4" s="11" t="s">
        <v>12</v>
      </c>
      <c r="E4" s="74">
        <v>27670</v>
      </c>
      <c r="F4" s="75" t="s">
        <v>166</v>
      </c>
      <c r="G4" s="11" t="s">
        <v>159</v>
      </c>
      <c r="H4" s="70" t="str">
        <f>H3</f>
        <v>es</v>
      </c>
      <c r="I4" s="77" t="s">
        <v>167</v>
      </c>
      <c r="J4" s="70" t="s">
        <v>168</v>
      </c>
      <c r="K4" s="76" t="s">
        <v>169</v>
      </c>
    </row>
    <row r="5" s="9" customFormat="1" ht="19.5" customHeight="1">
      <c r="A5" s="10" t="s">
        <v>170</v>
      </c>
      <c r="B5" s="11" t="s">
        <v>171</v>
      </c>
      <c r="C5" s="11" t="s">
        <v>165</v>
      </c>
      <c r="D5" s="11" t="s">
        <v>13</v>
      </c>
      <c r="E5" s="74">
        <v>27518</v>
      </c>
      <c r="F5" s="78" t="s">
        <v>172</v>
      </c>
      <c r="G5" s="11" t="s">
        <v>159</v>
      </c>
      <c r="H5" s="70" t="str">
        <f>H4</f>
        <v>es</v>
      </c>
      <c r="I5" s="67" t="s">
        <v>173</v>
      </c>
      <c r="J5" s="70" t="s">
        <v>174</v>
      </c>
      <c r="K5" s="79" t="s">
        <v>175</v>
      </c>
    </row>
    <row r="6" s="9" customFormat="1" ht="19.5" customHeight="1">
      <c r="A6" s="13" t="s">
        <v>176</v>
      </c>
      <c r="B6" s="14" t="s">
        <v>177</v>
      </c>
      <c r="C6" s="14" t="s">
        <v>178</v>
      </c>
      <c r="D6" s="14" t="s">
        <v>13</v>
      </c>
      <c r="E6" s="80">
        <v>34447</v>
      </c>
      <c r="F6" s="81" t="s">
        <v>179</v>
      </c>
      <c r="G6" s="14" t="s">
        <v>159</v>
      </c>
      <c r="H6" s="82" t="str">
        <f>H5</f>
        <v>es</v>
      </c>
      <c r="I6" s="83"/>
      <c r="J6" s="82" t="s">
        <v>174</v>
      </c>
      <c r="K6" s="76" t="s">
        <v>180</v>
      </c>
    </row>
    <row r="7" s="9" customFormat="1" ht="19.5" customHeight="1">
      <c r="A7" s="10" t="s">
        <v>181</v>
      </c>
      <c r="B7" s="11" t="s">
        <v>182</v>
      </c>
      <c r="C7" s="11" t="s">
        <v>183</v>
      </c>
      <c r="D7" s="11" t="s">
        <v>13</v>
      </c>
      <c r="E7" s="74">
        <v>27791</v>
      </c>
      <c r="F7" s="75" t="s">
        <v>184</v>
      </c>
      <c r="G7" s="11" t="s">
        <v>159</v>
      </c>
      <c r="H7" s="70" t="s">
        <v>46</v>
      </c>
      <c r="I7" s="67" t="s">
        <v>185</v>
      </c>
      <c r="J7" s="70" t="s">
        <v>186</v>
      </c>
      <c r="K7" s="79" t="s">
        <v>187</v>
      </c>
    </row>
    <row r="8" s="9" customFormat="1" ht="19.5" customHeight="1">
      <c r="A8" s="10" t="s">
        <v>188</v>
      </c>
      <c r="B8" s="11" t="s">
        <v>189</v>
      </c>
      <c r="C8" s="11" t="s">
        <v>190</v>
      </c>
      <c r="D8" s="11" t="s">
        <v>12</v>
      </c>
      <c r="E8" s="74">
        <v>39571</v>
      </c>
      <c r="F8" s="78" t="s">
        <v>191</v>
      </c>
      <c r="G8" s="11" t="s">
        <v>159</v>
      </c>
      <c r="H8" s="70" t="str">
        <f>H6</f>
        <v>es</v>
      </c>
      <c r="I8" s="67" t="s">
        <v>192</v>
      </c>
      <c r="J8" s="70" t="s">
        <v>193</v>
      </c>
      <c r="K8" s="79" t="s">
        <v>194</v>
      </c>
    </row>
    <row r="9" s="9" customFormat="1" ht="19.5" customHeight="1">
      <c r="A9" s="10" t="s">
        <v>195</v>
      </c>
      <c r="B9" s="11" t="s">
        <v>196</v>
      </c>
      <c r="C9" s="11" t="s">
        <v>197</v>
      </c>
      <c r="D9" s="11" t="s">
        <v>13</v>
      </c>
      <c r="E9" s="74">
        <v>39572</v>
      </c>
      <c r="F9" s="75" t="s">
        <v>198</v>
      </c>
      <c r="G9" s="11" t="s">
        <v>159</v>
      </c>
      <c r="H9" s="70" t="str">
        <f>H8</f>
        <v>es</v>
      </c>
      <c r="I9" s="67" t="s">
        <v>199</v>
      </c>
      <c r="J9" s="67" t="str">
        <f>J8</f>
        <v>Estudiante,Test</v>
      </c>
      <c r="K9" s="79" t="s">
        <v>194</v>
      </c>
    </row>
    <row r="10" s="9" customFormat="1" ht="19.5" customHeight="1">
      <c r="A10" s="10" t="s">
        <v>200</v>
      </c>
      <c r="B10" s="11" t="s">
        <v>201</v>
      </c>
      <c r="C10" s="11" t="s">
        <v>202</v>
      </c>
      <c r="D10" s="11" t="s">
        <v>13</v>
      </c>
      <c r="E10" s="74">
        <v>39573</v>
      </c>
      <c r="F10" s="75" t="s">
        <v>203</v>
      </c>
      <c r="G10" s="11" t="s">
        <v>159</v>
      </c>
      <c r="H10" s="70" t="str">
        <f>H9</f>
        <v>es</v>
      </c>
      <c r="I10" s="67" t="s">
        <v>204</v>
      </c>
      <c r="J10" s="67" t="str">
        <f>J9</f>
        <v>Estudiante,Test</v>
      </c>
      <c r="K10" s="79" t="s">
        <v>194</v>
      </c>
    </row>
    <row r="11" s="9" customFormat="1" ht="19.5" customHeight="1">
      <c r="A11" s="10" t="s">
        <v>205</v>
      </c>
      <c r="B11" s="11" t="s">
        <v>206</v>
      </c>
      <c r="C11" s="11" t="s">
        <v>207</v>
      </c>
      <c r="D11" s="11" t="s">
        <v>12</v>
      </c>
      <c r="E11" s="74">
        <v>39208</v>
      </c>
      <c r="F11" s="75" t="s">
        <v>208</v>
      </c>
      <c r="G11" s="11" t="s">
        <v>159</v>
      </c>
      <c r="H11" s="70" t="str">
        <f>H10</f>
        <v>es</v>
      </c>
      <c r="I11" s="67" t="s">
        <v>209</v>
      </c>
      <c r="J11" s="67" t="str">
        <f>J10</f>
        <v>Estudiante,Test</v>
      </c>
      <c r="K11" s="79" t="s">
        <v>194</v>
      </c>
    </row>
    <row r="12" s="9" customFormat="1" ht="19.5" customHeight="1">
      <c r="A12" s="10" t="s">
        <v>210</v>
      </c>
      <c r="B12" s="11" t="s">
        <v>211</v>
      </c>
      <c r="C12" s="11" t="s">
        <v>212</v>
      </c>
      <c r="D12" s="11" t="s">
        <v>13</v>
      </c>
      <c r="E12" s="74">
        <v>39575</v>
      </c>
      <c r="F12" s="78" t="s">
        <v>213</v>
      </c>
      <c r="G12" s="11" t="s">
        <v>159</v>
      </c>
      <c r="H12" s="70" t="str">
        <f>H11</f>
        <v>es</v>
      </c>
      <c r="I12" s="67" t="s">
        <v>214</v>
      </c>
      <c r="J12" s="67" t="str">
        <f>J11</f>
        <v>Estudiante,Test</v>
      </c>
      <c r="K12" s="79" t="s">
        <v>194</v>
      </c>
    </row>
    <row r="13" ht="19.5" customHeight="1">
      <c r="A13" s="10" t="s">
        <v>215</v>
      </c>
      <c r="B13" s="11" t="s">
        <v>216</v>
      </c>
      <c r="C13" s="11" t="s">
        <v>217</v>
      </c>
      <c r="D13" s="11" t="s">
        <v>13</v>
      </c>
      <c r="E13" s="74">
        <v>39576</v>
      </c>
      <c r="F13" s="78" t="s">
        <v>218</v>
      </c>
      <c r="G13" s="11" t="s">
        <v>159</v>
      </c>
      <c r="H13" s="70" t="str">
        <f>H12</f>
        <v>es</v>
      </c>
      <c r="I13" s="67" t="s">
        <v>219</v>
      </c>
      <c r="J13" s="67" t="str">
        <f>J12</f>
        <v>Estudiante,Test</v>
      </c>
      <c r="K13" s="79" t="s">
        <v>194</v>
      </c>
    </row>
    <row r="14" ht="19.5" customHeight="1">
      <c r="A14" s="10" t="s">
        <v>220</v>
      </c>
      <c r="B14" s="11" t="s">
        <v>221</v>
      </c>
      <c r="C14" s="11" t="s">
        <v>222</v>
      </c>
      <c r="D14" s="11" t="s">
        <v>12</v>
      </c>
      <c r="E14" s="74">
        <v>39577</v>
      </c>
      <c r="F14" s="78" t="s">
        <v>223</v>
      </c>
      <c r="G14" s="11" t="s">
        <v>159</v>
      </c>
      <c r="H14" s="70" t="str">
        <f>H13</f>
        <v>es</v>
      </c>
      <c r="I14" s="67" t="s">
        <v>224</v>
      </c>
      <c r="J14" s="67" t="str">
        <f>J13</f>
        <v>Estudiante,Test</v>
      </c>
      <c r="K14" s="79" t="s">
        <v>194</v>
      </c>
    </row>
    <row r="15" s="18" customFormat="1" ht="19.5" customHeight="1">
      <c r="A15" s="10" t="s">
        <v>225</v>
      </c>
      <c r="B15" s="11" t="s">
        <v>226</v>
      </c>
      <c r="C15" s="11" t="s">
        <v>227</v>
      </c>
      <c r="D15" s="11" t="s">
        <v>13</v>
      </c>
      <c r="E15" s="74">
        <v>39578</v>
      </c>
      <c r="F15" s="78" t="s">
        <v>228</v>
      </c>
      <c r="G15" s="11" t="s">
        <v>159</v>
      </c>
      <c r="H15" s="70" t="str">
        <f>H14</f>
        <v>es</v>
      </c>
      <c r="I15" s="67" t="s">
        <v>229</v>
      </c>
      <c r="J15" s="67" t="str">
        <f>J14</f>
        <v>Estudiante,Test</v>
      </c>
      <c r="K15" s="79" t="s">
        <v>194</v>
      </c>
    </row>
    <row r="16" s="18" customFormat="1" ht="19.5" customHeight="1">
      <c r="A16" s="10" t="s">
        <v>230</v>
      </c>
      <c r="B16" s="11" t="s">
        <v>231</v>
      </c>
      <c r="C16" s="11" t="s">
        <v>232</v>
      </c>
      <c r="D16" s="11" t="s">
        <v>12</v>
      </c>
      <c r="E16" s="74">
        <v>39579</v>
      </c>
      <c r="F16" s="78" t="s">
        <v>233</v>
      </c>
      <c r="G16" s="11" t="s">
        <v>159</v>
      </c>
      <c r="H16" s="70" t="str">
        <f>H15</f>
        <v>es</v>
      </c>
      <c r="I16" s="67" t="s">
        <v>234</v>
      </c>
      <c r="J16" s="67" t="str">
        <f>J15</f>
        <v>Estudiante,Test</v>
      </c>
      <c r="K16" s="79" t="s">
        <v>194</v>
      </c>
    </row>
    <row r="17" s="18" customFormat="1" ht="19.5" customHeight="1">
      <c r="A17" s="10" t="s">
        <v>235</v>
      </c>
      <c r="B17" s="11" t="s">
        <v>236</v>
      </c>
      <c r="C17" s="11" t="s">
        <v>237</v>
      </c>
      <c r="D17" s="11" t="s">
        <v>12</v>
      </c>
      <c r="E17" s="74">
        <v>39580</v>
      </c>
      <c r="F17" s="78" t="s">
        <v>238</v>
      </c>
      <c r="G17" s="11" t="s">
        <v>159</v>
      </c>
      <c r="H17" s="70" t="str">
        <f>H16</f>
        <v>es</v>
      </c>
      <c r="I17" s="67" t="s">
        <v>239</v>
      </c>
      <c r="J17" s="67" t="str">
        <f>J16</f>
        <v>Estudiante,Test</v>
      </c>
      <c r="K17" s="79" t="s">
        <v>194</v>
      </c>
    </row>
    <row r="18" ht="19.5" customHeight="1">
      <c r="A18" s="13" t="s">
        <v>240</v>
      </c>
      <c r="B18" s="14" t="s">
        <v>211</v>
      </c>
      <c r="C18" s="14" t="s">
        <v>241</v>
      </c>
      <c r="D18" s="14" t="s">
        <v>13</v>
      </c>
      <c r="E18" s="80">
        <v>39575</v>
      </c>
      <c r="F18" s="84" t="s">
        <v>242</v>
      </c>
      <c r="G18" s="14" t="s">
        <v>159</v>
      </c>
      <c r="H18" s="82" t="str">
        <f>H17</f>
        <v>es</v>
      </c>
      <c r="I18" s="83"/>
      <c r="J18" s="83" t="str">
        <f>J17</f>
        <v>Estudiante,Test</v>
      </c>
      <c r="K18" s="76" t="s">
        <v>243</v>
      </c>
    </row>
    <row r="19" ht="19.5" customHeight="1">
      <c r="A19" s="13" t="s">
        <v>244</v>
      </c>
      <c r="B19" s="14" t="s">
        <v>216</v>
      </c>
      <c r="C19" s="14" t="s">
        <v>217</v>
      </c>
      <c r="D19" s="14" t="s">
        <v>13</v>
      </c>
      <c r="E19" s="80">
        <v>39576</v>
      </c>
      <c r="F19" s="84" t="s">
        <v>245</v>
      </c>
      <c r="G19" s="14" t="s">
        <v>159</v>
      </c>
      <c r="H19" s="82" t="str">
        <f>H18</f>
        <v>es</v>
      </c>
      <c r="I19" s="83"/>
      <c r="J19" s="83" t="str">
        <f>J18</f>
        <v>Estudiante,Test</v>
      </c>
      <c r="K19" s="76" t="s">
        <v>243</v>
      </c>
    </row>
    <row r="20" ht="19.5" customHeight="1">
      <c r="A20" s="13" t="s">
        <v>246</v>
      </c>
      <c r="B20" s="14" t="s">
        <v>221</v>
      </c>
      <c r="C20" s="14" t="s">
        <v>222</v>
      </c>
      <c r="D20" s="14" t="s">
        <v>12</v>
      </c>
      <c r="E20" s="80">
        <v>39577</v>
      </c>
      <c r="F20" s="84" t="s">
        <v>247</v>
      </c>
      <c r="G20" s="14" t="s">
        <v>159</v>
      </c>
      <c r="H20" s="82" t="str">
        <f>H19</f>
        <v>es</v>
      </c>
      <c r="I20" s="83"/>
      <c r="J20" s="83" t="str">
        <f>J19</f>
        <v>Estudiante,Test</v>
      </c>
      <c r="K20" s="76" t="s">
        <v>243</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2A0027-0071-4BD4-A583-005B00070058}" type="list" allowBlank="1" errorStyle="stop" imeMode="noControl" operator="between" showDropDown="0" showErrorMessage="1" showInputMessage="1">
          <x14:formula1>
            <xm:f>GENRE_ANSWER</xm:f>
          </x14:formula1>
          <xm:sqref>D3:D4 D18</xm:sqref>
        </x14:dataValidation>
        <x14:dataValidation xr:uid="{00FE00A8-000F-4085-9A26-007F00060072}" type="list" allowBlank="1" errorStyle="stop" imeMode="noControl" operator="between" showDropDown="0" showErrorMessage="1" showInputMessage="1">
          <x14:formula1>
            <xm:f>GENRE_ANSWER</xm:f>
          </x14:formula1>
          <xm:sqref>D18:D20</xm:sqref>
        </x14:dataValidation>
        <x14:dataValidation xr:uid="{00FE0006-00CF-482E-B97B-00C800FC000E}" type="list" allowBlank="1" errorStyle="stop" imeMode="noControl" operator="between" showDropDown="0" showErrorMessage="1" showInputMessage="1">
          <x14:formula1>
            <xm:f>GENRE_ANSWER</xm:f>
          </x14:formula1>
          <xm:sqref>D5</xm:sqref>
        </x14:dataValidation>
        <x14:dataValidation xr:uid="{006500A1-0034-4427-889D-00EA004900BA}" type="list" allowBlank="1" errorStyle="stop" imeMode="noControl" operator="between" showDropDown="0" showErrorMessage="1" showInputMessage="1">
          <x14:formula1>
            <xm:f>GENRE_ANSWER</xm:f>
          </x14:formula1>
          <xm:sqref>D6</xm:sqref>
        </x14:dataValidation>
        <x14:dataValidation xr:uid="{00AC00D5-00D3-47FF-AB55-00A6005900D8}" type="list" allowBlank="1" errorStyle="stop" imeMode="noControl" operator="between" showDropDown="0" showErrorMessage="1" showInputMessage="1">
          <x14:formula1>
            <xm:f>GENRE_ANSWER</xm:f>
          </x14:formula1>
          <xm:sqref>D8:D17</xm:sqref>
        </x14:dataValidation>
        <x14:dataValidation xr:uid="{001200BB-004C-4DBA-B0B3-00E9002500AC}"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85" width="9.140625"/>
    <col customWidth="1" min="3" max="3" style="85" width="16.421875"/>
    <col customWidth="1" min="4" max="4" width="34.7109375"/>
    <col customWidth="1" min="8" max="8" width="34.8515625"/>
    <col bestFit="1" min="11" max="11" width="31.1015625"/>
    <col customWidth="1" min="12" max="12" width="37.7109375"/>
  </cols>
  <sheetData>
    <row r="1" s="9" customFormat="1">
      <c r="A1" s="5" t="s">
        <v>35</v>
      </c>
      <c r="B1" s="86" t="s">
        <v>248</v>
      </c>
      <c r="C1" s="86" t="s">
        <v>249</v>
      </c>
      <c r="D1" s="5" t="s">
        <v>36</v>
      </c>
      <c r="E1" s="5" t="s">
        <v>250</v>
      </c>
      <c r="F1" s="5" t="s">
        <v>251</v>
      </c>
      <c r="G1" s="5" t="s">
        <v>252</v>
      </c>
      <c r="H1" s="5" t="s">
        <v>37</v>
      </c>
      <c r="I1" s="5" t="s">
        <v>253</v>
      </c>
      <c r="J1" s="5" t="s">
        <v>147</v>
      </c>
      <c r="K1" s="5" t="s">
        <v>148</v>
      </c>
      <c r="L1" s="5" t="s">
        <v>254</v>
      </c>
    </row>
    <row r="2" s="9" customFormat="1" ht="19.5" customHeight="1">
      <c r="A2" s="6" t="s">
        <v>39</v>
      </c>
      <c r="B2" s="8" t="s">
        <v>255</v>
      </c>
      <c r="C2" s="8" t="s">
        <v>256</v>
      </c>
      <c r="D2" s="7" t="s">
        <v>40</v>
      </c>
      <c r="E2" s="7" t="s">
        <v>257</v>
      </c>
      <c r="F2" s="7" t="s">
        <v>258</v>
      </c>
      <c r="G2" s="7" t="s">
        <v>259</v>
      </c>
      <c r="H2" s="7" t="s">
        <v>41</v>
      </c>
      <c r="I2" s="7" t="s">
        <v>260</v>
      </c>
      <c r="J2" s="7" t="s">
        <v>261</v>
      </c>
      <c r="K2" s="7" t="s">
        <v>155</v>
      </c>
      <c r="L2" s="73" t="s">
        <v>262</v>
      </c>
    </row>
    <row r="3" s="9" customFormat="1" ht="19.5" customHeight="1">
      <c r="A3" s="87" t="s">
        <v>263</v>
      </c>
      <c r="B3" s="88"/>
      <c r="C3" s="88" t="s">
        <v>264</v>
      </c>
      <c r="D3" s="89" t="s">
        <v>265</v>
      </c>
      <c r="E3" s="90"/>
      <c r="F3" s="90" t="s">
        <v>266</v>
      </c>
      <c r="G3" s="89"/>
      <c r="H3" s="89"/>
      <c r="I3" s="89" t="s">
        <v>267</v>
      </c>
      <c r="J3" s="89"/>
      <c r="K3" s="89" t="s">
        <v>268</v>
      </c>
      <c r="L3" s="91" t="s">
        <v>269</v>
      </c>
    </row>
    <row r="4" s="9" customFormat="1" ht="19.5" customHeight="1">
      <c r="A4" s="87" t="s">
        <v>270</v>
      </c>
      <c r="B4" s="88" t="s">
        <v>9</v>
      </c>
      <c r="C4" s="88" t="s">
        <v>264</v>
      </c>
      <c r="D4" s="89" t="s">
        <v>271</v>
      </c>
      <c r="E4" s="90"/>
      <c r="F4" s="90" t="s">
        <v>272</v>
      </c>
      <c r="G4" s="89"/>
      <c r="H4" s="89"/>
      <c r="I4" s="89" t="s">
        <v>267</v>
      </c>
      <c r="J4" s="89"/>
      <c r="K4" s="89" t="s">
        <v>273</v>
      </c>
      <c r="L4" s="91" t="s">
        <v>274</v>
      </c>
    </row>
    <row r="5" s="9" customFormat="1" ht="19.5" customHeight="1">
      <c r="A5" s="87" t="s">
        <v>275</v>
      </c>
      <c r="B5" s="88" t="s">
        <v>9</v>
      </c>
      <c r="C5" s="88" t="s">
        <v>264</v>
      </c>
      <c r="D5" s="89" t="s">
        <v>276</v>
      </c>
      <c r="E5" s="90"/>
      <c r="F5" s="90" t="s">
        <v>277</v>
      </c>
      <c r="G5" s="89"/>
      <c r="H5" s="89"/>
      <c r="I5" s="89" t="s">
        <v>278</v>
      </c>
      <c r="J5" s="89"/>
      <c r="K5" s="89" t="s">
        <v>279</v>
      </c>
      <c r="L5" s="91" t="s">
        <v>274</v>
      </c>
    </row>
    <row r="6" s="9" customFormat="1" ht="19.5" customHeight="1">
      <c r="A6" s="87" t="s">
        <v>280</v>
      </c>
      <c r="B6" s="88" t="s">
        <v>9</v>
      </c>
      <c r="C6" s="88" t="s">
        <v>264</v>
      </c>
      <c r="D6" s="89" t="s">
        <v>281</v>
      </c>
      <c r="E6" s="90"/>
      <c r="F6" s="90" t="s">
        <v>282</v>
      </c>
      <c r="G6" s="89"/>
      <c r="H6" s="89" t="s">
        <v>283</v>
      </c>
      <c r="I6" s="89" t="s">
        <v>284</v>
      </c>
      <c r="J6" s="89"/>
      <c r="K6" s="89" t="s">
        <v>285</v>
      </c>
      <c r="L6" s="91" t="s">
        <v>269</v>
      </c>
    </row>
    <row r="7" s="9" customFormat="1" ht="19.5" customHeight="1">
      <c r="A7" s="87" t="s">
        <v>286</v>
      </c>
      <c r="B7" s="88" t="s">
        <v>9</v>
      </c>
      <c r="C7" s="88" t="s">
        <v>287</v>
      </c>
      <c r="D7" s="89" t="s">
        <v>288</v>
      </c>
      <c r="E7" s="90" t="s">
        <v>289</v>
      </c>
      <c r="F7" s="89"/>
      <c r="G7" s="89"/>
      <c r="H7" s="89"/>
      <c r="I7" s="89" t="s">
        <v>290</v>
      </c>
      <c r="J7" s="89"/>
      <c r="K7" s="89" t="s">
        <v>291</v>
      </c>
      <c r="L7" s="91" t="s">
        <v>269</v>
      </c>
    </row>
    <row r="8" s="9" customFormat="1" ht="19.5" customHeight="1">
      <c r="A8" s="87" t="s">
        <v>292</v>
      </c>
      <c r="B8" s="88" t="s">
        <v>9</v>
      </c>
      <c r="C8" s="88" t="s">
        <v>264</v>
      </c>
      <c r="D8" s="89" t="s">
        <v>293</v>
      </c>
      <c r="E8" s="90"/>
      <c r="F8" s="90" t="s">
        <v>294</v>
      </c>
      <c r="G8" s="89"/>
      <c r="H8" s="89" t="s">
        <v>295</v>
      </c>
      <c r="I8" s="89" t="s">
        <v>284</v>
      </c>
      <c r="J8" s="89"/>
      <c r="K8" s="89" t="s">
        <v>285</v>
      </c>
      <c r="L8" s="91" t="s">
        <v>269</v>
      </c>
    </row>
    <row r="9" s="9" customFormat="1" ht="19.5" customHeight="1">
      <c r="A9" s="87" t="s">
        <v>296</v>
      </c>
      <c r="B9" s="88"/>
      <c r="C9" s="88" t="s">
        <v>287</v>
      </c>
      <c r="D9" s="89" t="s">
        <v>297</v>
      </c>
      <c r="E9" s="90" t="s">
        <v>298</v>
      </c>
      <c r="F9" s="89"/>
      <c r="G9" s="89"/>
      <c r="H9" s="89"/>
      <c r="I9" s="89" t="s">
        <v>290</v>
      </c>
      <c r="J9" s="89"/>
      <c r="K9" s="89" t="s">
        <v>291</v>
      </c>
      <c r="L9" s="91" t="s">
        <v>269</v>
      </c>
    </row>
    <row r="10" s="9" customFormat="1" ht="19.5" customHeight="1">
      <c r="A10" s="87" t="s">
        <v>299</v>
      </c>
      <c r="B10" s="88"/>
      <c r="C10" s="88" t="s">
        <v>287</v>
      </c>
      <c r="D10" s="89" t="s">
        <v>300</v>
      </c>
      <c r="E10" s="90" t="s">
        <v>301</v>
      </c>
      <c r="F10" s="89"/>
      <c r="G10" s="89"/>
      <c r="H10" s="89"/>
      <c r="I10" s="89" t="s">
        <v>290</v>
      </c>
      <c r="J10" s="89"/>
      <c r="K10" s="89" t="s">
        <v>302</v>
      </c>
      <c r="L10" s="91" t="s">
        <v>269</v>
      </c>
    </row>
    <row r="11" s="9" customFormat="1" ht="19.5" customHeight="1">
      <c r="A11" s="87" t="s">
        <v>303</v>
      </c>
      <c r="B11" s="88"/>
      <c r="C11" s="88" t="s">
        <v>287</v>
      </c>
      <c r="D11" s="89" t="s">
        <v>304</v>
      </c>
      <c r="E11" s="90" t="s">
        <v>305</v>
      </c>
      <c r="F11" s="89"/>
      <c r="G11" s="89"/>
      <c r="H11" s="89"/>
      <c r="I11" s="89" t="s">
        <v>290</v>
      </c>
      <c r="J11" s="89"/>
      <c r="K11" s="89" t="s">
        <v>291</v>
      </c>
      <c r="L11" s="91" t="s">
        <v>269</v>
      </c>
    </row>
    <row r="12" s="9" customFormat="1" ht="19.5" customHeight="1">
      <c r="A12" s="87" t="s">
        <v>306</v>
      </c>
      <c r="B12" s="88"/>
      <c r="C12" s="88" t="s">
        <v>287</v>
      </c>
      <c r="D12" s="89" t="s">
        <v>307</v>
      </c>
      <c r="E12" s="90" t="s">
        <v>308</v>
      </c>
      <c r="F12" s="89"/>
      <c r="G12" s="89"/>
      <c r="H12" s="89"/>
      <c r="I12" s="89" t="s">
        <v>290</v>
      </c>
      <c r="J12" s="89"/>
      <c r="K12" s="89" t="s">
        <v>309</v>
      </c>
      <c r="L12" s="91" t="s">
        <v>274</v>
      </c>
    </row>
    <row r="13" s="9" customFormat="1" ht="19.5" customHeight="1">
      <c r="A13" s="87" t="s">
        <v>310</v>
      </c>
      <c r="B13" s="88"/>
      <c r="C13" s="88" t="s">
        <v>264</v>
      </c>
      <c r="D13" s="89" t="s">
        <v>311</v>
      </c>
      <c r="E13" s="90"/>
      <c r="F13" s="90" t="s">
        <v>312</v>
      </c>
      <c r="G13" s="89"/>
      <c r="H13" s="89"/>
      <c r="I13" s="89" t="s">
        <v>267</v>
      </c>
      <c r="J13" s="89"/>
      <c r="K13" s="89" t="s">
        <v>273</v>
      </c>
      <c r="L13" s="91" t="s">
        <v>274</v>
      </c>
    </row>
    <row r="14" s="9" customFormat="1" ht="19.5" customHeight="1">
      <c r="A14" s="87" t="s">
        <v>313</v>
      </c>
      <c r="B14" s="88"/>
      <c r="C14" s="88" t="s">
        <v>264</v>
      </c>
      <c r="D14" s="89" t="s">
        <v>314</v>
      </c>
      <c r="E14" s="90"/>
      <c r="F14" s="90" t="s">
        <v>315</v>
      </c>
      <c r="G14" s="89"/>
      <c r="H14" s="89"/>
      <c r="I14" s="89" t="s">
        <v>267</v>
      </c>
      <c r="J14" s="89"/>
      <c r="K14" s="89" t="s">
        <v>316</v>
      </c>
      <c r="L14" s="91" t="s">
        <v>274</v>
      </c>
    </row>
    <row r="15" s="9" customFormat="1" ht="19.5" customHeight="1">
      <c r="A15" s="87" t="s">
        <v>317</v>
      </c>
      <c r="B15" s="88"/>
      <c r="C15" s="88" t="s">
        <v>264</v>
      </c>
      <c r="D15" s="89" t="s">
        <v>318</v>
      </c>
      <c r="E15" s="90"/>
      <c r="F15" s="90" t="s">
        <v>319</v>
      </c>
      <c r="G15" s="89"/>
      <c r="H15" s="89"/>
      <c r="I15" s="89" t="s">
        <v>267</v>
      </c>
      <c r="J15" s="89"/>
      <c r="K15" s="89" t="s">
        <v>320</v>
      </c>
      <c r="L15" s="91" t="s">
        <v>274</v>
      </c>
    </row>
    <row r="16" s="9" customFormat="1" ht="19.5" customHeight="1">
      <c r="A16" s="87" t="s">
        <v>321</v>
      </c>
      <c r="B16" s="88"/>
      <c r="C16" s="88" t="s">
        <v>264</v>
      </c>
      <c r="D16" s="89" t="s">
        <v>322</v>
      </c>
      <c r="E16" s="90"/>
      <c r="F16" s="90" t="s">
        <v>323</v>
      </c>
      <c r="G16" s="89"/>
      <c r="H16" s="89" t="s">
        <v>324</v>
      </c>
      <c r="I16" s="89" t="s">
        <v>325</v>
      </c>
      <c r="J16" s="89"/>
      <c r="K16" s="89" t="s">
        <v>326</v>
      </c>
      <c r="L16" s="91" t="s">
        <v>274</v>
      </c>
    </row>
    <row r="17" s="9" customFormat="1" ht="19.5" customHeight="1">
      <c r="A17" s="87" t="s">
        <v>327</v>
      </c>
      <c r="B17" s="88"/>
      <c r="C17" s="88" t="s">
        <v>264</v>
      </c>
      <c r="D17" s="89" t="s">
        <v>328</v>
      </c>
      <c r="E17" s="90"/>
      <c r="F17" s="90" t="s">
        <v>329</v>
      </c>
      <c r="G17" s="89"/>
      <c r="H17" s="89"/>
      <c r="I17" s="89" t="s">
        <v>267</v>
      </c>
      <c r="J17" s="89"/>
      <c r="K17" s="89" t="s">
        <v>268</v>
      </c>
      <c r="L17" s="91" t="s">
        <v>274</v>
      </c>
    </row>
    <row r="18" s="9" customFormat="1" ht="19.5" customHeight="1">
      <c r="A18" s="87" t="s">
        <v>330</v>
      </c>
      <c r="B18" s="88"/>
      <c r="C18" s="88" t="s">
        <v>264</v>
      </c>
      <c r="D18" s="89" t="s">
        <v>331</v>
      </c>
      <c r="E18" s="90"/>
      <c r="F18" s="90" t="s">
        <v>332</v>
      </c>
      <c r="G18" s="89"/>
      <c r="H18" s="89"/>
      <c r="I18" s="89" t="s">
        <v>267</v>
      </c>
      <c r="J18" s="89"/>
      <c r="K18" s="89" t="s">
        <v>268</v>
      </c>
      <c r="L18" s="91" t="s">
        <v>274</v>
      </c>
    </row>
    <row r="19" s="9" customFormat="1" ht="19.5" customHeight="1">
      <c r="A19" s="87" t="s">
        <v>333</v>
      </c>
      <c r="B19" s="88"/>
      <c r="C19" s="88" t="s">
        <v>264</v>
      </c>
      <c r="D19" s="89" t="s">
        <v>334</v>
      </c>
      <c r="E19" s="90"/>
      <c r="F19" s="90" t="s">
        <v>335</v>
      </c>
      <c r="G19" s="89"/>
      <c r="H19" s="89"/>
      <c r="I19" s="89" t="s">
        <v>267</v>
      </c>
      <c r="J19" s="89"/>
      <c r="K19" s="89" t="s">
        <v>268</v>
      </c>
      <c r="L19" s="91" t="s">
        <v>269</v>
      </c>
    </row>
    <row r="20" s="9" customFormat="1" ht="19.5" customHeight="1">
      <c r="A20" s="87" t="s">
        <v>336</v>
      </c>
      <c r="B20" s="88"/>
      <c r="C20" s="88" t="s">
        <v>264</v>
      </c>
      <c r="D20" s="89" t="s">
        <v>337</v>
      </c>
      <c r="E20" s="90"/>
      <c r="F20" s="90" t="s">
        <v>338</v>
      </c>
      <c r="G20" s="89"/>
      <c r="H20" s="89"/>
      <c r="I20" s="89" t="s">
        <v>267</v>
      </c>
      <c r="J20" s="89"/>
      <c r="K20" s="89" t="s">
        <v>268</v>
      </c>
      <c r="L20" s="91" t="s">
        <v>269</v>
      </c>
    </row>
    <row r="21" s="9" customFormat="1" ht="19.5" customHeight="1">
      <c r="A21" s="87" t="s">
        <v>339</v>
      </c>
      <c r="B21" s="88"/>
      <c r="C21" s="88" t="s">
        <v>264</v>
      </c>
      <c r="D21" s="89" t="s">
        <v>340</v>
      </c>
      <c r="E21" s="90"/>
      <c r="F21" s="90" t="s">
        <v>341</v>
      </c>
      <c r="G21" s="89"/>
      <c r="H21" s="89"/>
      <c r="I21" s="89" t="s">
        <v>267</v>
      </c>
      <c r="J21" s="89"/>
      <c r="K21" s="89"/>
      <c r="L21" s="91" t="s">
        <v>274</v>
      </c>
    </row>
    <row r="22" s="9" customFormat="1" ht="19.5" customHeight="1">
      <c r="A22" s="87" t="s">
        <v>342</v>
      </c>
      <c r="B22" s="88"/>
      <c r="C22" s="88" t="s">
        <v>264</v>
      </c>
      <c r="D22" s="89" t="s">
        <v>343</v>
      </c>
      <c r="E22" s="90"/>
      <c r="F22" s="90" t="s">
        <v>344</v>
      </c>
      <c r="G22" s="89"/>
      <c r="H22" s="89" t="s">
        <v>345</v>
      </c>
      <c r="I22" s="89" t="s">
        <v>278</v>
      </c>
      <c r="J22" s="90" t="s">
        <v>346</v>
      </c>
      <c r="K22" s="89" t="s">
        <v>347</v>
      </c>
      <c r="L22" s="91" t="s">
        <v>269</v>
      </c>
    </row>
    <row r="23" s="9" customFormat="1" ht="19.5" customHeight="1">
      <c r="A23" s="87" t="s">
        <v>348</v>
      </c>
      <c r="B23" s="88"/>
      <c r="C23" s="88" t="s">
        <v>264</v>
      </c>
      <c r="D23" s="89" t="s">
        <v>349</v>
      </c>
      <c r="E23" s="90"/>
      <c r="F23" s="90" t="s">
        <v>350</v>
      </c>
      <c r="G23" s="89"/>
      <c r="H23" s="89" t="s">
        <v>351</v>
      </c>
      <c r="I23" s="89" t="s">
        <v>278</v>
      </c>
      <c r="J23" s="90" t="s">
        <v>352</v>
      </c>
      <c r="K23" s="89" t="s">
        <v>353</v>
      </c>
      <c r="L23" s="91" t="s">
        <v>269</v>
      </c>
    </row>
    <row r="24" s="9" customFormat="1" ht="19.5" customHeight="1">
      <c r="A24" s="87" t="s">
        <v>354</v>
      </c>
      <c r="B24" s="88"/>
      <c r="C24" s="88" t="s">
        <v>264</v>
      </c>
      <c r="D24" s="89" t="s">
        <v>355</v>
      </c>
      <c r="E24" s="90"/>
      <c r="F24" s="90" t="s">
        <v>356</v>
      </c>
      <c r="G24" s="89"/>
      <c r="H24" s="89" t="s">
        <v>357</v>
      </c>
      <c r="I24" s="89" t="s">
        <v>278</v>
      </c>
      <c r="J24" s="90" t="s">
        <v>358</v>
      </c>
      <c r="K24" s="89" t="s">
        <v>359</v>
      </c>
      <c r="L24" s="91" t="s">
        <v>269</v>
      </c>
    </row>
    <row r="25" s="9" customFormat="1" ht="19.5" customHeight="1">
      <c r="A25" s="87" t="s">
        <v>360</v>
      </c>
      <c r="B25" s="88"/>
      <c r="C25" s="88" t="s">
        <v>264</v>
      </c>
      <c r="D25" s="89" t="s">
        <v>361</v>
      </c>
      <c r="E25" s="90"/>
      <c r="F25" s="90" t="s">
        <v>362</v>
      </c>
      <c r="G25" s="89"/>
      <c r="H25" s="89" t="s">
        <v>363</v>
      </c>
      <c r="I25" s="89" t="s">
        <v>278</v>
      </c>
      <c r="J25" s="90" t="s">
        <v>364</v>
      </c>
      <c r="K25" s="89" t="s">
        <v>268</v>
      </c>
      <c r="L25" s="91" t="s">
        <v>269</v>
      </c>
    </row>
    <row r="26" s="9" customFormat="1" ht="19.5" customHeight="1">
      <c r="A26" s="87" t="s">
        <v>365</v>
      </c>
      <c r="B26" s="88"/>
      <c r="C26" s="88" t="s">
        <v>264</v>
      </c>
      <c r="D26" s="89" t="s">
        <v>366</v>
      </c>
      <c r="E26" s="90"/>
      <c r="F26" s="90" t="s">
        <v>367</v>
      </c>
      <c r="G26" s="89"/>
      <c r="H26" s="89" t="s">
        <v>368</v>
      </c>
      <c r="I26" s="89" t="s">
        <v>278</v>
      </c>
      <c r="J26" s="90" t="s">
        <v>369</v>
      </c>
      <c r="K26" s="89" t="s">
        <v>370</v>
      </c>
      <c r="L26" s="91" t="s">
        <v>274</v>
      </c>
    </row>
    <row r="27" s="9" customFormat="1" ht="19.5" customHeight="1">
      <c r="A27" s="87" t="s">
        <v>371</v>
      </c>
      <c r="B27" s="88"/>
      <c r="C27" s="88" t="s">
        <v>264</v>
      </c>
      <c r="D27" s="89" t="s">
        <v>372</v>
      </c>
      <c r="E27" s="90"/>
      <c r="F27" s="90" t="s">
        <v>373</v>
      </c>
      <c r="G27" s="89"/>
      <c r="H27" s="89"/>
      <c r="I27" s="89" t="s">
        <v>267</v>
      </c>
      <c r="J27" s="89"/>
      <c r="K27" s="89" t="s">
        <v>326</v>
      </c>
      <c r="L27" s="91" t="s">
        <v>274</v>
      </c>
    </row>
    <row r="28" s="9" customFormat="1" ht="19.5" customHeight="1">
      <c r="A28" s="87" t="s">
        <v>374</v>
      </c>
      <c r="B28" s="88"/>
      <c r="C28" s="88" t="s">
        <v>264</v>
      </c>
      <c r="D28" s="89" t="s">
        <v>375</v>
      </c>
      <c r="E28" s="90"/>
      <c r="F28" s="90" t="s">
        <v>376</v>
      </c>
      <c r="G28" s="89"/>
      <c r="H28" s="89" t="s">
        <v>377</v>
      </c>
      <c r="I28" s="89" t="s">
        <v>278</v>
      </c>
      <c r="J28" s="89"/>
      <c r="K28" s="89" t="s">
        <v>378</v>
      </c>
      <c r="L28" s="91" t="s">
        <v>269</v>
      </c>
    </row>
    <row r="29" s="9" customFormat="1" ht="19.5" customHeight="1">
      <c r="A29" s="87" t="s">
        <v>379</v>
      </c>
      <c r="B29" s="88"/>
      <c r="C29" s="88" t="s">
        <v>264</v>
      </c>
      <c r="D29" s="89" t="s">
        <v>380</v>
      </c>
      <c r="E29" s="90"/>
      <c r="F29" s="90" t="s">
        <v>381</v>
      </c>
      <c r="G29" s="89"/>
      <c r="H29" s="89" t="s">
        <v>382</v>
      </c>
      <c r="I29" s="89" t="s">
        <v>325</v>
      </c>
      <c r="J29" s="89"/>
      <c r="K29" s="89" t="s">
        <v>380</v>
      </c>
      <c r="L29" s="91" t="s">
        <v>274</v>
      </c>
    </row>
    <row r="30" s="9" customFormat="1" ht="19.5" customHeight="1">
      <c r="A30" s="87" t="s">
        <v>383</v>
      </c>
      <c r="B30" s="88"/>
      <c r="C30" s="88" t="s">
        <v>264</v>
      </c>
      <c r="D30" s="89" t="s">
        <v>384</v>
      </c>
      <c r="E30" s="90"/>
      <c r="F30" s="90" t="s">
        <v>385</v>
      </c>
      <c r="G30" s="89"/>
      <c r="H30" s="89" t="s">
        <v>386</v>
      </c>
      <c r="I30" s="89" t="s">
        <v>325</v>
      </c>
      <c r="J30" s="89"/>
      <c r="K30" s="89" t="s">
        <v>370</v>
      </c>
      <c r="L30" s="91" t="s">
        <v>274</v>
      </c>
    </row>
    <row r="31" s="9" customFormat="1" ht="19.5" customHeight="1">
      <c r="A31" s="87" t="s">
        <v>387</v>
      </c>
      <c r="B31" s="88"/>
      <c r="C31" s="88" t="s">
        <v>264</v>
      </c>
      <c r="D31" s="89" t="s">
        <v>388</v>
      </c>
      <c r="E31" s="90"/>
      <c r="F31" s="90" t="s">
        <v>389</v>
      </c>
      <c r="G31" s="89"/>
      <c r="H31" s="89"/>
      <c r="I31" s="89" t="s">
        <v>267</v>
      </c>
      <c r="J31" s="89"/>
      <c r="K31" s="89" t="s">
        <v>302</v>
      </c>
      <c r="L31" s="91" t="s">
        <v>274</v>
      </c>
    </row>
    <row r="32" s="9" customFormat="1" ht="19.5" customHeight="1">
      <c r="A32" s="87" t="s">
        <v>390</v>
      </c>
      <c r="B32" s="88"/>
      <c r="C32" s="88" t="s">
        <v>264</v>
      </c>
      <c r="D32" s="89" t="s">
        <v>391</v>
      </c>
      <c r="E32" s="90"/>
      <c r="F32" s="90" t="s">
        <v>392</v>
      </c>
      <c r="G32" s="89"/>
      <c r="H32" s="89"/>
      <c r="I32" s="89" t="s">
        <v>267</v>
      </c>
      <c r="J32" s="89"/>
      <c r="K32" s="89" t="s">
        <v>393</v>
      </c>
      <c r="L32" s="91" t="s">
        <v>274</v>
      </c>
    </row>
    <row r="33" s="9" customFormat="1" ht="19.5" customHeight="1">
      <c r="A33" s="87" t="s">
        <v>394</v>
      </c>
      <c r="B33" s="88"/>
      <c r="C33" s="88" t="s">
        <v>264</v>
      </c>
      <c r="D33" s="89" t="s">
        <v>395</v>
      </c>
      <c r="E33" s="90"/>
      <c r="F33" s="90" t="s">
        <v>396</v>
      </c>
      <c r="G33" s="89"/>
      <c r="H33" s="89"/>
      <c r="I33" s="89" t="s">
        <v>267</v>
      </c>
      <c r="J33" s="89"/>
      <c r="K33" s="89" t="s">
        <v>302</v>
      </c>
      <c r="L33" s="91" t="s">
        <v>274</v>
      </c>
    </row>
    <row r="34" s="9" customFormat="1" ht="19.5" customHeight="1">
      <c r="A34" s="87" t="s">
        <v>397</v>
      </c>
      <c r="B34" s="88"/>
      <c r="C34" s="88" t="s">
        <v>264</v>
      </c>
      <c r="D34" s="89" t="s">
        <v>398</v>
      </c>
      <c r="E34" s="90"/>
      <c r="F34" s="90" t="s">
        <v>399</v>
      </c>
      <c r="G34" s="89"/>
      <c r="H34" s="89"/>
      <c r="I34" s="89" t="s">
        <v>267</v>
      </c>
      <c r="J34" s="89"/>
      <c r="K34" s="89" t="s">
        <v>302</v>
      </c>
      <c r="L34" s="91" t="s">
        <v>274</v>
      </c>
    </row>
    <row r="35" s="9" customFormat="1" ht="19.5" customHeight="1">
      <c r="A35" s="87" t="s">
        <v>400</v>
      </c>
      <c r="B35" s="88"/>
      <c r="C35" s="88" t="s">
        <v>264</v>
      </c>
      <c r="D35" s="89" t="s">
        <v>401</v>
      </c>
      <c r="E35" s="90"/>
      <c r="F35" s="90" t="s">
        <v>402</v>
      </c>
      <c r="G35" s="89"/>
      <c r="H35" s="89"/>
      <c r="I35" s="89" t="s">
        <v>267</v>
      </c>
      <c r="J35" s="89"/>
      <c r="K35" s="89" t="s">
        <v>302</v>
      </c>
      <c r="L35" s="91" t="s">
        <v>274</v>
      </c>
    </row>
    <row r="36" s="9" customFormat="1" ht="19.5" customHeight="1">
      <c r="A36" s="87" t="s">
        <v>403</v>
      </c>
      <c r="B36" s="88"/>
      <c r="C36" s="88" t="s">
        <v>264</v>
      </c>
      <c r="D36" s="89" t="s">
        <v>404</v>
      </c>
      <c r="E36" s="90"/>
      <c r="F36" s="90" t="s">
        <v>405</v>
      </c>
      <c r="G36" s="89"/>
      <c r="H36" s="89"/>
      <c r="I36" s="89" t="s">
        <v>267</v>
      </c>
      <c r="J36" s="89"/>
      <c r="K36" s="89" t="s">
        <v>268</v>
      </c>
      <c r="L36" s="91" t="s">
        <v>274</v>
      </c>
    </row>
    <row r="37" s="9" customFormat="1" ht="19.5" customHeight="1">
      <c r="A37" s="87" t="s">
        <v>406</v>
      </c>
      <c r="B37" s="88"/>
      <c r="C37" s="88" t="s">
        <v>264</v>
      </c>
      <c r="D37" s="89" t="s">
        <v>407</v>
      </c>
      <c r="E37" s="90"/>
      <c r="F37" s="90" t="s">
        <v>408</v>
      </c>
      <c r="G37" s="89"/>
      <c r="H37" s="89" t="s">
        <v>409</v>
      </c>
      <c r="I37" s="89" t="s">
        <v>278</v>
      </c>
      <c r="J37" s="89"/>
      <c r="K37" s="89" t="s">
        <v>380</v>
      </c>
      <c r="L37" s="91" t="s">
        <v>274</v>
      </c>
    </row>
    <row r="38" s="9" customFormat="1" ht="19.5" customHeight="1">
      <c r="A38" s="87" t="s">
        <v>410</v>
      </c>
      <c r="B38" s="88"/>
      <c r="C38" s="88" t="s">
        <v>264</v>
      </c>
      <c r="D38" s="89" t="s">
        <v>411</v>
      </c>
      <c r="E38" s="90"/>
      <c r="F38" s="90" t="s">
        <v>412</v>
      </c>
      <c r="G38" s="89"/>
      <c r="H38" s="89"/>
      <c r="I38" s="89"/>
      <c r="J38" s="89"/>
      <c r="K38" s="89"/>
      <c r="L38" s="91" t="s">
        <v>274</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46004C-00E4-475C-9C18-008B008800BE}" type="list" allowBlank="1" errorStyle="stop" imeMode="noControl" operator="between" showDropDown="0" showErrorMessage="1" showInputMessage="1">
          <x14:formula1>
            <xm:f>BOOLEAN_ANSWER</xm:f>
          </x14:formula1>
          <xm:sqref>B4</xm:sqref>
        </x14:dataValidation>
        <x14:dataValidation xr:uid="{00650021-0049-40D2-BEB4-00B3007C00AA}" type="list" allowBlank="1" errorStyle="stop" imeMode="noControl" operator="between" showDropDown="0" showErrorMessage="1" showInputMessage="1">
          <x14:formula1>
            <xm:f>BOOLEAN_ANSWER</xm:f>
          </x14:formula1>
          <xm:sqref>B5</xm:sqref>
        </x14:dataValidation>
        <x14:dataValidation xr:uid="{003800F2-00C5-47C1-BE1C-004800E20088}" type="list" allowBlank="1" errorStyle="stop" imeMode="noControl" operator="between" showDropDown="0" showErrorMessage="1" showInputMessage="1">
          <x14:formula1>
            <xm:f>BOOLEAN_ANSWER</xm:f>
          </x14:formula1>
          <xm:sqref>B6</xm:sqref>
        </x14:dataValidation>
        <x14:dataValidation xr:uid="{000500A1-00D9-47F8-80BC-00A400A40099}" type="list" allowBlank="1" errorStyle="stop" imeMode="noControl" operator="between" showDropDown="0" showErrorMessage="1" showInputMessage="1">
          <x14:formula1>
            <xm:f>BOOLEAN_ANSWER</xm:f>
          </x14:formula1>
          <xm:sqref>B7</xm:sqref>
        </x14:dataValidation>
        <x14:dataValidation xr:uid="{006F0097-00E0-4698-94BD-005A00A70075}"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35</v>
      </c>
      <c r="B1" s="5" t="s">
        <v>413</v>
      </c>
    </row>
    <row r="2" ht="22" customHeight="1">
      <c r="A2" s="6" t="s">
        <v>39</v>
      </c>
      <c r="B2" s="92" t="s">
        <v>414</v>
      </c>
    </row>
    <row r="3" s="9" customFormat="1" ht="19.5" customHeight="1">
      <c r="A3" s="10" t="s">
        <v>139</v>
      </c>
      <c r="B3" s="93" t="str">
        <f>profiles!$A$10</f>
        <v>guardian</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35</v>
      </c>
      <c r="B1" s="5" t="s">
        <v>36</v>
      </c>
      <c r="C1" s="5" t="s">
        <v>415</v>
      </c>
      <c r="D1" s="5" t="s">
        <v>416</v>
      </c>
      <c r="E1" s="5" t="s">
        <v>417</v>
      </c>
    </row>
    <row r="2" ht="24.25" customHeight="1">
      <c r="A2" s="94" t="s">
        <v>39</v>
      </c>
      <c r="B2" s="95" t="s">
        <v>40</v>
      </c>
      <c r="C2" s="96" t="s">
        <v>418</v>
      </c>
      <c r="D2" s="92" t="s">
        <v>419</v>
      </c>
      <c r="E2" s="73" t="s">
        <v>420</v>
      </c>
    </row>
    <row r="3" s="9" customFormat="1" ht="19.5" customHeight="1">
      <c r="A3" s="10" t="s">
        <v>421</v>
      </c>
      <c r="B3" s="12" t="s">
        <v>422</v>
      </c>
      <c r="C3" s="76" t="s">
        <v>423</v>
      </c>
      <c r="D3" s="97" t="s">
        <v>16</v>
      </c>
      <c r="E3" s="93" t="s">
        <v>424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07008B-0009-43DB-B118-009200900060}"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6.00390625"/>
    <col customWidth="1" min="7" max="7" width="25.1640625"/>
  </cols>
  <sheetData>
    <row r="1">
      <c r="A1" s="5" t="s">
        <v>35</v>
      </c>
      <c r="B1" s="5" t="s">
        <v>36</v>
      </c>
      <c r="C1" s="5" t="s">
        <v>425</v>
      </c>
      <c r="D1" s="5" t="s">
        <v>426</v>
      </c>
      <c r="E1" s="5" t="s">
        <v>427</v>
      </c>
      <c r="F1" s="5" t="s">
        <v>428</v>
      </c>
      <c r="G1" s="5" t="s">
        <v>429</v>
      </c>
    </row>
    <row r="2" ht="24.75" customHeight="1">
      <c r="A2" s="94" t="s">
        <v>39</v>
      </c>
      <c r="B2" s="98" t="s">
        <v>40</v>
      </c>
      <c r="C2" s="99" t="s">
        <v>110</v>
      </c>
      <c r="D2" s="98" t="s">
        <v>430</v>
      </c>
      <c r="E2" s="98" t="s">
        <v>431</v>
      </c>
      <c r="F2" s="98" t="s">
        <v>432</v>
      </c>
      <c r="G2" s="98" t="s">
        <v>433</v>
      </c>
    </row>
    <row r="3" ht="146.25" customHeight="1">
      <c r="A3" s="10" t="s">
        <v>434</v>
      </c>
      <c r="B3" s="11" t="s">
        <v>435</v>
      </c>
      <c r="C3" s="93" t="str">
        <f>centers!$A$3</f>
        <v>centerA</v>
      </c>
      <c r="D3" s="11" t="s">
        <v>21</v>
      </c>
      <c r="E3" s="11" t="s">
        <v>10</v>
      </c>
      <c r="F3" s="100" t="s">
        <v>436</v>
      </c>
      <c r="G3" s="67">
        <v>5</v>
      </c>
    </row>
    <row r="4" s="18" customFormat="1" ht="146.25" customHeight="1">
      <c r="A4" s="10" t="s">
        <v>437</v>
      </c>
      <c r="B4" s="11" t="s">
        <v>438</v>
      </c>
      <c r="C4" s="93" t="str">
        <f>centers!$A$4</f>
        <v>centerB</v>
      </c>
      <c r="D4" s="11" t="s">
        <v>21</v>
      </c>
      <c r="E4" s="11" t="s">
        <v>10</v>
      </c>
      <c r="F4" s="100" t="s">
        <v>436</v>
      </c>
      <c r="G4" s="67">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30001F-008E-44CA-BB85-00B20018004E}" type="list" allowBlank="1" errorStyle="stop" imeMode="noControl" operator="between" showDropDown="0" showErrorMessage="1" showInputMessage="1">
          <x14:formula1>
            <xm:f>GRADES_TYPES</xm:f>
          </x14:formula1>
          <xm:sqref>D3:D4</xm:sqref>
        </x14:dataValidation>
        <x14:dataValidation xr:uid="{003900FB-0006-4BF5-8F35-0040004500BF}"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35</v>
      </c>
      <c r="B1" s="5" t="s">
        <v>413</v>
      </c>
    </row>
    <row r="2" ht="22" customHeight="1">
      <c r="A2" s="94" t="s">
        <v>39</v>
      </c>
      <c r="B2" s="96" t="s">
        <v>414</v>
      </c>
    </row>
    <row r="3" s="9" customFormat="1" ht="19.5" customHeight="1">
      <c r="A3" s="10" t="s">
        <v>131</v>
      </c>
      <c r="B3" s="93" t="str">
        <f>profiles!$A$8</f>
        <v>teacher</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2022-05-26T09:53:31Z</dcterms:modified>
</cp:coreProperties>
</file>