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9"/>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<sst xmlns="http://schemas.openxmlformats.org/spreadsheetml/2006/main" count="991" uniqueCount="991">
  <si>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</si>
  <si>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</si>
  <si>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</si>
  <si>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</si>
  <si>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</si>
  <si>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</si>
  <si>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</si>
  <si>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</si>
  <si>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</si>
  <si>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</si>
  <si>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</si>
  <si>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</si>
  <si>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</si>
  <si>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</si>
  <si>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</si>
  <si>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</si>
  <si>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</si>
  <si>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</si>
  <si>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</si>
  <si>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</si>
  <si>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</si>
  <si>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</si>
  <si>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</si>
  <si>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</si>
  <si>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</si>
  <si>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</si>
  <si>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</si>
  <si>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</si>
  <si>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</si>
  <si>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</si>
  <si>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</si>
  <si>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</si>
  <si>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</si>
  <si>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</si>
  <si>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</si>
  <si>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</si>
  <si>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</si>
  <si>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</si>
  <si>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</si>
  <si>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</si>
  <si>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</si>
  <si>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</si>
  <si>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</si>
  <si>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</si>
  <si>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</si>
  <si>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</si>
  <si>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email</t>
  </si>
  <si>
    <t>BulkID</t>
  </si>
  <si>
    <t>Name</t>
  </si>
  <si>
    <t>Description</t>
  </si>
  <si>
    <t>Locale</t>
  </si>
  <si>
    <t>centerA</t>
  </si>
  <si>
    <t xml:space="preserve">Leemons Escuela Primaria</t>
  </si>
  <si>
    <t xml:space="preserve">Centro Educativo Leemons (Primaria)</t>
  </si>
  <si>
    <t>es</t>
  </si>
  <si>
    <t>dev@leemons.io</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</si>
  <si>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</si>
  <si>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</si>
  <si>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</si>
  <si>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</si>
  <si>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</si>
  <si>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</si>
  <si>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</si>
  <si>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</si>
  <si>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</si>
  <si>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</si>
  <si>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</si>
  <si>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</si>
  <si>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</si>
  <si>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</si>
  <si>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</si>
  <si>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</si>
  <si>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</si>
  <si>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</si>
  <si>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</si>
  <si>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</si>
  <si>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</si>
  <si>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</si>
  <si>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</si>
  <si>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</si>
  <si>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</si>
  <si>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</si>
  <si>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</si>
  <si>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</si>
  <si>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</si>
  <si>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</si>
  <si>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</si>
  <si>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</si>
  <si>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</si>
  <si>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</si>
  <si>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</si>
  <si>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</si>
  <si>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</si>
  <si>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</si>
  <si>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</si>
  <si>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</si>
  <si>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</si>
  <si>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</si>
  <si>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</si>
  <si>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</si>
  <si>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</si>
  <si>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</si>
  <si>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</si>
  <si>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</si>
  <si>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</si>
  <si>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</si>
  <si>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</si>
  <si>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</si>
  <si>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</si>
  <si>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</si>
  <si>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</si>
  <si>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</si>
  <si>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</si>
  <si>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</si>
  <si>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</si>
  <si>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</si>
  <si>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</si>
  <si>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</si>
  <si>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</si>
  <si>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</si>
  <si>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</si>
  <si>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</si>
  <si>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</si>
  <si>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</si>
  <si>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</si>
  <si>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</si>
  <si>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</si>
  <si>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</si>
  <si>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</si>
  <si>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</si>
  <si>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</si>
  <si>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</si>
  <si>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</si>
  <si>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</si>
  <si>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</si>
  <si>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</si>
  <si>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</si>
  <si>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</si>
  <si>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</si>
  <si>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</si>
  <si>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</si>
  <si>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</si>
  <si>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</si>
  <si>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</si>
  <si>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</si>
  <si>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</si>
  <si>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</si>
  <si>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</si>
  <si>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</si>
  <si>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</si>
  <si>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</si>
  <si>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</si>
  <si>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</si>
  <si>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</si>
  <si>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</si>
  <si>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</si>
  <si>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</si>
  <si>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</si>
  <si>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</si>
  <si>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</si>
  <si>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</si>
  <si>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</si>
  <si>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</si>
  <si>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</si>
  <si>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</si>
  <si>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</si>
  <si>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</si>
  <si>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</si>
  <si>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</si>
  <si>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</si>
  <si>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</si>
  <si>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</si>
  <si>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</si>
  <si>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</si>
  <si>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</si>
  <si>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</si>
  <si>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</si>
  <si>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</si>
  <si>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</si>
  <si>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</si>
  <si>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</si>
  <si>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</si>
  <si>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</si>
  <si>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</si>
  <si>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</si>
  <si>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</si>
  <si>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</si>
  <si>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</si>
  <si>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</si>
  <si>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</si>
  <si>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</si>
  <si>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</si>
  <si>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</si>
  <si>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</si>
  <si>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</si>
  <si>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</si>
  <si>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</si>
  <si>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</si>
  <si>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</si>
  <si>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</si>
  <si>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</si>
  <si>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</si>
  <si>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</si>
  <si>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</si>
  <si>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</si>
  <si>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</si>
  <si>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</si>
  <si>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</si>
  <si>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</si>
  <si>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</si>
  <si>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</si>
  <si>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</si>
  <si>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</si>
  <si>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</si>
  <si>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</si>
  <si>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</si>
  <si>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</si>
  <si>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</si>
  <si>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</si>
  <si>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</si>
  <si>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</si>
  <si>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</si>
  <si>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</si>
  <si>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</si>
  <si>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</si>
  <si>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</si>
  <si>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</si>
  <si>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</si>
  <si>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</si>
  <si>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</si>
  <si>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</si>
  <si>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</si>
  <si>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</si>
  <si>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</si>
  <si>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</si>
  <si>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</si>
  <si>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</si>
  <si>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</si>
  <si>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</si>
  <si>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</si>
  <si>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</si>
  <si>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</si>
  <si>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</si>
  <si>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</si>
  <si>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</si>
  <si>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</si>
  <si>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</si>
  <si>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</si>
  <si>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</si>
  <si>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</si>
  <si>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</si>
  <si>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</si>
  <si>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</si>
  <si>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</si>
  <si>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</si>
  <si>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</si>
  <si>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</si>
  <si>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</si>
  <si>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</si>
  <si>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</si>
  <si>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</si>
  <si>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</si>
  <si>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</si>
  <si>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</si>
  <si>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</si>
  <si>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</si>
  <si>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</si>
  <si>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</si>
  <si>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</si>
  <si>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</si>
  <si>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</si>
  <si>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</si>
  <si>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</si>
  <si>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</si>
  <si>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Piramide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</si>
  <si>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</si>
  <si>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</si>
  <si>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</si>
  <si>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</si>
  <si>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</si>
  <si>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</si>
  <si>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</si>
  <si>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</si>
  <si>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</si>
  <si>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</si>
  <si>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 xml:space="preserve">El crecimiento de la poblacion</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</si>
  <si>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</si>
  <si>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</si>
  <si>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</si>
  <si>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</si>
  <si>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</si>
  <si>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</si>
  <si>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</si>
  <si>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</si>
  <si>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</si>
  <si>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</si>
  <si>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</si>
  <si>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</si>
  <si>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</si>
  <si>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</si>
  <si>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</si>
  <si>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</si>
  <si>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y Drexler - Puede Ser Que la Conozcas</t>
  </si>
  <si>
    <t>https://s3.eu-west-1.amazonaws.com/global-assets.leemons.io/Marwan_y_Drexler_Puede_Ser_Que_la_Conozcas_0cef24b030.mp4</t>
  </si>
  <si>
    <t xml:space="preserve">Vídeo de Marwan y Jorge Drexler sobre Madrid 2021</t>
  </si>
  <si>
    <t>https://s3.eu-west-1.amazonaws.com/global-assets.leemons.io/marwan_8207ce4119.png</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</si>
  <si>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</si>
  <si>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</si>
  <si>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</si>
  <si>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</si>
  <si>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</si>
  <si>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</si>
  <si>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</si>
  <si>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</si>
  <si>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</si>
  <si>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</si>
  <si>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</si>
  <si>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</si>
  <si>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</si>
  <si>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</si>
  <si>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</si>
  <si>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</si>
  <si>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</si>
  <si>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</si>
  <si>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</si>
  <si>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</si>
  <si>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</si>
  <si>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</si>
  <si>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</si>
  <si>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https://s3.eu-west-1.amazonaws.com/global-assets.leemons.io/EQUIPAJE_b0f248a508.jpg</t>
  </si>
  <si>
    <t>inmigración</t>
  </si>
  <si>
    <t>L014</t>
  </si>
  <si>
    <t xml:space="preserve">Estadisticas demograficas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</si>
  <si>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</si>
  <si>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</si>
  <si>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</si>
  <si>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</si>
  <si>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</si>
  <si>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Piramide galicia</t>
  </si>
  <si>
    <t>https://s3.eu-west-1.amazonaws.com/global-assets.leemons.io/Piramide_galicia_fae8bc80aa.png</t>
  </si>
  <si>
    <t>L016</t>
  </si>
  <si>
    <t xml:space="preserve">Piramide muda</t>
  </si>
  <si>
    <t>https://s3.eu-west-1.amazonaws.com/global-assets.leemons.io/piramide_muda_15aab13415.png</t>
  </si>
  <si>
    <t>L017</t>
  </si>
  <si>
    <t xml:space="preserve">Piramide poblacion Madrid</t>
  </si>
  <si>
    <t>https://s3.eu-west-1.amazonaws.com/global-assets.leemons.io/piramide_poblacion_Madrid_5b7efd45b7.png</t>
  </si>
  <si>
    <t>L018</t>
  </si>
  <si>
    <t xml:space="preserve">Piramide poblacion</t>
  </si>
  <si>
    <t>https://s3.eu-west-1.amazonaws.com/global-assets.leemons.io/piramide_poblacion_a59b798d04.png</t>
  </si>
  <si>
    <t>L019</t>
  </si>
  <si>
    <t xml:space="preserve">Comiendo Pizza</t>
  </si>
  <si>
    <t>https://s3.eu-west-1.amazonaws.com/global-assets.leemons.io/4pizza_991667bcee.gif</t>
  </si>
  <si>
    <t>L020</t>
  </si>
  <si>
    <t xml:space="preserve">Antes de empezar (demografia)</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</si>
  <si>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</si>
  <si>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</si>
  <si>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</si>
  <si>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</si>
  <si>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</si>
  <si>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 xml:space="preserve">preparados para superpoblacion</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</si>
  <si>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</si>
  <si>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</si>
  <si>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</si>
  <si>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</si>
  <si>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</si>
  <si>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 xml:space="preserve">conceptos basicos de demografia</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</si>
  <si>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</si>
  <si>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</si>
  <si>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</si>
  <si>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</si>
  <si>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</si>
  <si>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 xml:space="preserve">Elaborar piramides de poblacion</t>
  </si>
  <si>
    <t>https://s3.eu-west-1.amazonaws.com/global-assets.leemons.io/POB_F04_c9d207f49a.pdf</t>
  </si>
  <si>
    <t xml:space="preserve">Aprender a construir pirámides de población.</t>
  </si>
  <si>
    <t>https://s3.eu-west-1.amazonaws.com/global-assets.leemons.io/cover_f4_9fe07396b6.png</t>
  </si>
  <si>
    <t>L024</t>
  </si>
  <si>
    <t xml:space="preserve">La exposicion</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</si>
  <si>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</si>
  <si>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</si>
  <si>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</si>
  <si>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</si>
  <si>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</si>
  <si>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</si>
  <si>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</si>
  <si>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</si>
  <si>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</si>
  <si>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</si>
  <si>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 xml:space="preserve">Rúbrica para evaluar el proyecto de demografía 2º ESO.</t>
  </si>
  <si>
    <t xml:space="preserve">Rúbrica, demografía</t>
  </si>
  <si>
    <t>L027</t>
  </si>
  <si>
    <t>argumentacion</t>
  </si>
  <si>
    <t>https://s3.eu-west-1.amazonaws.com/global-assets.leemons.io/argumentacion_b376d47aa6.docx</t>
  </si>
  <si>
    <t xml:space="preserve">Ejercicio para aprender qué es la argumentación. Debatir en casa.</t>
  </si>
  <si>
    <t>argumentación</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</si>
  <si>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</si>
  <si>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</si>
  <si>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</si>
  <si>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</si>
  <si>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</si>
  <si>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</si>
  <si>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</si>
  <si>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</si>
  <si>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solucion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</si>
  <si>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</si>
  <si>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</si>
  <si>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</si>
  <si>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</si>
  <si>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</si>
  <si>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</si>
  <si>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</si>
  <si>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</si>
  <si>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</si>
  <si>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</si>
  <si>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</si>
  <si>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</si>
  <si>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 xml:space="preserve">Piramide muda solucion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</si>
  <si>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</si>
  <si>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</si>
  <si>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</si>
  <si>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</si>
  <si>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</si>
  <si>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</si>
  <si>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</si>
  <si>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</si>
  <si>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</si>
  <si>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</si>
  <si>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</si>
  <si>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</si>
  <si>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</si>
  <si>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</si>
  <si>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</si>
  <si>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</si>
  <si>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</si>
  <si>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</si>
  <si>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</si>
  <si>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</si>
  <si>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</si>
  <si>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</si>
  <si>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</si>
  <si>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</si>
  <si>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</si>
  <si>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</si>
  <si>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</si>
  <si>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</si>
  <si>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</si>
  <si>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</si>
  <si>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</si>
  <si>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</si>
  <si>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</si>
  <si>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</si>
  <si>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</si>
  <si>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</si>
  <si>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</si>
  <si>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</si>
  <si>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</si>
  <si>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</si>
  <si>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</si>
  <si>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</si>
  <si>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</si>
  <si>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</si>
  <si>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</si>
  <si>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</si>
  <si>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</si>
  <si>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</si>
  <si>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</si>
  <si>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</si>
  <si>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</si>
  <si>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</si>
  <si>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</si>
  <si>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</si>
  <si>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</si>
  <si>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</si>
  <si>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</si>
  <si>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</si>
  <si>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</si>
  <si>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</si>
  <si>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</si>
  <si>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</si>
  <si>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</si>
  <si>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</si>
  <si>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</si>
  <si>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</si>
  <si>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</si>
  <si>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</si>
  <si>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</si>
  <si>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</si>
  <si>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</si>
  <si>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</si>
  <si>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</si>
  <si>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</si>
  <si>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</si>
  <si>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</si>
  <si>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</si>
  <si>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</si>
  <si>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</si>
  <si>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</si>
  <si>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</si>
  <si>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</si>
  <si>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</si>
  <si>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#CC729A</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</si>
  <si>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</si>
  <si>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</si>
  <si>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</si>
  <si>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</si>
  <si>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</si>
  <si>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</si>
  <si>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</si>
  <si>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</si>
  <si>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</si>
  <si>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</si>
  <si>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</si>
  <si>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</si>
  <si>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</si>
  <si>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</si>
  <si>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</si>
  <si>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</si>
  <si>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</si>
  <si>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</si>
  <si>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</si>
  <si>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</si>
  <si>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</si>
  <si>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</si>
  <si>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</si>
  <si>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</si>
  <si>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</si>
  <si>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</si>
  <si>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</si>
  <si>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</si>
  <si>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</si>
  <si>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</si>
  <si>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</si>
  <si>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</si>
  <si>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</si>
  <si>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</si>
  <si>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</si>
  <si>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</si>
  <si>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</si>
  <si>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</si>
  <si>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</si>
  <si>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</si>
  <si>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</si>
  <si>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</si>
  <si>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</si>
  <si>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</si>
  <si>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</si>
  <si>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</si>
  <si>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</si>
  <si>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</si>
  <si>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</si>
  <si>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</si>
  <si>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</si>
  <si>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</si>
  <si>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</si>
  <si>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</si>
  <si>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</si>
  <si>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</si>
  <si>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</si>
  <si>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</si>
  <si>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</si>
  <si>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</si>
  <si>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</si>
  <si>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</si>
  <si>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</si>
  <si>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</si>
  <si>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</si>
  <si>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</si>
  <si>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</si>
  <si>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</si>
  <si>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</si>
  <si>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</si>
  <si>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</si>
  <si>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</si>
  <si>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</si>
  <si>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</si>
  <si>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</si>
  <si>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</si>
  <si>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</si>
  <si>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</si>
  <si>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</si>
  <si>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</si>
  <si>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</si>
  <si>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</si>
  <si>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</si>
  <si>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</si>
  <si>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</si>
  <si>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</si>
  <si>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</si>
  <si>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</si>
  <si>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</si>
  <si>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</si>
  <si>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</si>
  <si>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</si>
  <si>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</si>
  <si>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</si>
  <si>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</si>
  <si>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</si>
  <si>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</si>
  <si>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</si>
  <si>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</si>
  <si>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</si>
  <si>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</si>
  <si>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</si>
  <si>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</si>
  <si>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</si>
  <si>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</si>
  <si>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</si>
  <si>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</si>
  <si>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</si>
  <si>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</si>
  <si>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</si>
  <si>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</si>
  <si>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</si>
  <si>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</si>
  <si>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</si>
  <si>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</si>
  <si>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</si>
  <si>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</si>
  <si>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</si>
  <si>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</si>
  <si>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</si>
  <si>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</si>
  <si>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</si>
  <si>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</si>
  <si>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</si>
  <si>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</si>
  <si>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</si>
  <si>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</si>
  <si>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</si>
  <si>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</si>
  <si>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</si>
  <si>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</si>
  <si>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</si>
  <si>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</si>
  <si>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</si>
  <si>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</si>
  <si>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</si>
  <si>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</si>
  <si>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</si>
  <si>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</si>
  <si>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</si>
  <si>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</si>
  <si>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</si>
  <si>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</si>
  <si>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</si>
  <si>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</si>
  <si>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</si>
  <si>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https://s3.eu-west-1.amazonaws.com/global-assets.leemons.io/4valla_abe7516e86.gif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</si>
  <si>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</si>
  <si>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</si>
  <si>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</si>
  <si>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</si>
  <si>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</si>
  <si>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</si>
  <si>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</si>
  <si>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</si>
  <si>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</si>
  <si>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</si>
  <si>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</si>
  <si>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</si>
  <si>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</si>
  <si>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</si>
  <si>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</si>
  <si>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</si>
  <si>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#d9b88c</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</si>
  <si>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</si>
  <si>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</si>
  <si>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</si>
  <si>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</si>
  <si>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</si>
  <si>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</si>
  <si>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</si>
  <si>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</si>
  <si>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</si>
  <si>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</si>
  <si>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</si>
  <si>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</si>
  <si>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</si>
  <si>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</si>
  <si>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</si>
  <si>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</si>
  <si>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</si>
  <si>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</si>
  <si>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</si>
  <si>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</si>
  <si>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</si>
  <si>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</si>
  <si>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</si>
  <si>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</si>
  <si>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</si>
  <si>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</si>
  <si>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</si>
  <si>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</si>
  <si>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</si>
  <si>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</si>
  <si>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</si>
  <si>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</si>
  <si>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</si>
  <si>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</si>
  <si>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</si>
  <si>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</si>
  <si>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</si>
  <si>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</si>
  <si>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</si>
  <si>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</si>
  <si>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</si>
  <si>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</si>
  <si>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</si>
  <si>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</si>
  <si>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</si>
  <si>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</si>
  <si>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</si>
  <si>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</si>
  <si>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</si>
  <si>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</si>
  <si>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</si>
  <si>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</si>
  <si>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</si>
  <si>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</si>
  <si>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</si>
  <si>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</si>
  <si>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</si>
  <si>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</si>
  <si>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</si>
  <si>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</si>
  <si>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</si>
  <si>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</si>
  <si>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</si>
  <si>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</si>
  <si>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</si>
  <si>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</si>
  <si>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</si>
  <si>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</si>
  <si>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</si>
  <si>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</si>
  <si>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</si>
  <si>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</si>
  <si>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</si>
  <si>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</si>
  <si>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</si>
  <si>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</si>
  <si>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</si>
  <si>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</si>
  <si>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</si>
  <si>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</si>
  <si>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</si>
  <si>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</si>
  <si>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</si>
  <si>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</si>
  <si>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</si>
  <si>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</si>
  <si>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</si>
  <si>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</si>
  <si>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</si>
  <si>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</si>
  <si>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</si>
  <si>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</si>
  <si>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</si>
  <si>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</si>
  <si>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</si>
  <si>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</si>
  <si>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</si>
  <si>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</si>
  <si>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</si>
  <si>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</si>
  <si>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</si>
  <si>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</si>
  <si>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</si>
  <si>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</si>
  <si>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</si>
  <si>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</si>
  <si>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</si>
  <si>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</si>
  <si>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</si>
  <si>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</si>
  <si>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</si>
  <si>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</si>
  <si>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</si>
  <si>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</si>
  <si>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</si>
  <si>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</si>
  <si>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</si>
  <si>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</si>
  <si>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</si>
  <si>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</si>
  <si>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</si>
  <si>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</si>
  <si>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</si>
  <si>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</si>
  <si>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</si>
  <si>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</si>
  <si>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</si>
  <si>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</si>
  <si>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</si>
  <si>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</si>
  <si>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</si>
  <si>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</si>
  <si>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</si>
  <si>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</si>
  <si>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</si>
  <si>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</si>
  <si>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</si>
  <si>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</si>
  <si>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</si>
  <si>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</si>
  <si>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</si>
  <si>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</si>
  <si>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</si>
  <si>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</si>
  <si>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</si>
  <si>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</si>
  <si>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</si>
  <si>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</si>
  <si>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</si>
  <si>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</si>
  <si>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</si>
  <si>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</si>
  <si>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</si>
  <si>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</si>
  <si>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</si>
  <si>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</si>
  <si>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</si>
  <si>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</si>
  <si>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</si>
  <si>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</si>
  <si>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</si>
  <si>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</si>
  <si>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</si>
  <si>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</si>
  <si>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</si>
  <si>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</si>
  <si>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</si>
  <si>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</si>
  <si>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</si>
  <si>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</si>
  <si>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</si>
  <si>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</si>
  <si>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</si>
  <si>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</si>
  <si>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</si>
  <si>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</si>
  <si>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</si>
  <si>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</si>
  <si>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</si>
  <si>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</si>
  <si>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</si>
  <si>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</si>
  <si>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</si>
  <si>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</si>
  <si>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</si>
  <si>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</si>
  <si>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</si>
  <si>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</si>
  <si>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</si>
  <si>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#260d0d</t>
  </si>
  <si>
    <t>https://s3.eu-west-1.amazonaws.com/global-assets.leemons.io/4world_204071ed34.gif</t>
  </si>
  <si>
    <t>learn</t>
  </si>
  <si>
    <t>q01|q08|q09|q20</t>
  </si>
  <si>
    <t xml:space="preserve">¿Cuánto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</si>
  <si>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</si>
  <si>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 xml:space="preserve">Demografía: vocabulario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</si>
  <si>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</si>
  <si>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</si>
  <si>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</si>
  <si>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</si>
  <si>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</si>
  <si>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</si>
  <si>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</si>
  <si>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</si>
  <si>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</si>
  <si>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</si>
  <si>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</si>
  <si>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</si>
  <si>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</si>
  <si>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</si>
  <si>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</si>
  <si>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</si>
  <si>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</si>
  <si>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</si>
  <si>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</si>
  <si>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</si>
  <si>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</si>
  <si>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</si>
  <si>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</si>
  <si>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</si>
  <si>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</si>
  <si>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</si>
  <si>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</si>
  <si>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</si>
  <si>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</si>
  <si>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</si>
  <si>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</si>
  <si>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</si>
  <si>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</si>
  <si>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</si>
  <si>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</si>
  <si>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</si>
  <si>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</si>
  <si>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</si>
  <si>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</si>
  <si>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</si>
  <si>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</si>
  <si>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</si>
  <si>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</si>
  <si>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</si>
  <si>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</si>
  <si>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</si>
  <si>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</si>
  <si>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</si>
  <si>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</si>
  <si>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</si>
  <si>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</si>
  <si>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</si>
  <si>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</si>
  <si>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</si>
  <si>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</si>
  <si>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</si>
  <si>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</si>
  <si>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</si>
  <si>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</si>
  <si>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</si>
  <si>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</si>
  <si>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</si>
  <si>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</si>
  <si>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</si>
  <si>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</si>
  <si>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</si>
  <si>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</si>
  <si>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</si>
  <si>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</si>
  <si>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</si>
  <si>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</si>
  <si>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</si>
  <si>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</si>
  <si>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</si>
  <si>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</si>
  <si>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</si>
  <si>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</si>
  <si>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</si>
  <si>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</si>
  <si>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</si>
  <si>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</si>
  <si>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</si>
  <si>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</si>
  <si>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</si>
  <si>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</si>
  <si>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</si>
  <si>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</si>
  <si>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</si>
  <si>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</si>
  <si>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</si>
  <si>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</si>
  <si>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</si>
  <si>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</si>
  <si>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</si>
  <si>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</si>
  <si>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</si>
  <si>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</si>
  <si>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</si>
  <si>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 xml:space="preserve">Proyecto: La historia detrás del cuadro</t>
  </si>
  <si>
    <t>asignatura02|asignatura03</t>
  </si>
  <si>
    <t>event30</t>
  </si>
  <si>
    <t xml:space="preserve">Examen de matemáticas</t>
  </si>
  <si>
    <t xml:space="preserve">Operaciones combinadas</t>
  </si>
  <si>
    <t>event31</t>
  </si>
  <si>
    <t xml:space="preserve">Test de Cooper</t>
  </si>
  <si>
    <t xml:space="preserve">¡Desayuno saludable!</t>
  </si>
  <si>
    <t>event32</t>
  </si>
  <si>
    <t xml:space="preserve">Entrega trabajo Música</t>
  </si>
  <si>
    <t>event33</t>
  </si>
  <si>
    <t xml:space="preserve">Examen de Français</t>
  </si>
  <si>
    <t xml:space="preserve">Unité 5: On part en vacances!</t>
  </si>
  <si>
    <t>event34</t>
  </si>
  <si>
    <t xml:space="preserve">Corregir exámenes FR 2ºA</t>
  </si>
  <si>
    <t>task</t>
  </si>
  <si>
    <t>event35</t>
  </si>
  <si>
    <t xml:space="preserve">Preparar examen final de Geografía e Historia de 1º ESO</t>
  </si>
  <si>
    <t>event36</t>
  </si>
  <si>
    <t xml:space="preserve">Corregir exámenes de francés de 2ºB.</t>
  </si>
  <si>
    <t xml:space="preserve">Preparar preguntas|Resolver para validar</t>
  </si>
  <si>
    <t>event37</t>
  </si>
  <si>
    <t xml:space="preserve">Fotocopiar fichas nuevos equipos</t>
  </si>
  <si>
    <t>event38</t>
  </si>
  <si>
    <t xml:space="preserve">Trabajo Francés: preparar diálogo con Paz.</t>
  </si>
  <si>
    <t>event39</t>
  </si>
  <si>
    <t xml:space="preserve">Estudiar examen Física.</t>
  </si>
  <si>
    <t>event40</t>
  </si>
  <si>
    <t xml:space="preserve">Entregar vídeo de inglés.</t>
  </si>
  <si>
    <t>event41</t>
  </si>
  <si>
    <t xml:space="preserve">¿Cuánto sabes de la Constitución española?</t>
  </si>
  <si>
    <t>event42</t>
  </si>
  <si>
    <t xml:space="preserve">Ensayar canon con el equipo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</si>
</sst>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dd/mm/yyyy"/>
    <numFmt numFmtId="161" formatCode="[$-409]m/d/yy h:mm AM/PM;@"/>
    <numFmt numFmtId="162" formatCode="d\-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color theme="10"/>
      <sz val="11.000000"/>
      <u/>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sz val="11.000000"/>
      <scheme val="minor"/>
    </font>
    <font>
      <name val="Calibri"/>
      <color rgb="FF292B2C"/>
      <sz val="10.000000"/>
      <scheme val="minor"/>
    </font>
    <font>
      <name val="Calibri"/>
      <b/>
      <color theme="0"/>
      <sz val="10.000000"/>
      <scheme val="minor"/>
    </font>
    <font>
      <name val="Calibri"/>
      <i/>
      <color theme="0" tint="-0.34998626667073579"/>
      <sz val="10.000000"/>
      <scheme val="minor"/>
    </font>
    <font>
      <name val="Menlo"/>
      <color rgb="FFCDCDCD"/>
      <sz val="8.500000"/>
    </font>
    <font>
      <name val="Calibri"/>
      <sz val="10.000000"/>
      <scheme val="minor"/>
    </font>
  </fonts>
  <fills count="23">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s>
  <borders count="3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34998626667073579"/>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19">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6" fillId="0" borderId="1" numFmtId="0" xfId="0" applyFont="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7" fillId="7" borderId="3" numFmtId="0" xfId="0" applyFont="1" applyFill="1" applyBorder="1" applyAlignment="1">
      <alignment horizontal="center"/>
    </xf>
    <xf fontId="7" fillId="7" borderId="4" numFmtId="0" xfId="0" applyFont="1" applyFill="1" applyBorder="1" applyAlignment="1">
      <alignment horizontal="center"/>
    </xf>
    <xf fontId="8" fillId="8" borderId="3" numFmtId="0" xfId="0" applyFont="1" applyFill="1" applyBorder="1"/>
    <xf fontId="9" fillId="9" borderId="3" numFmtId="0" xfId="0" applyFont="1" applyFill="1" applyBorder="1"/>
    <xf fontId="10" fillId="10" borderId="3" numFmtId="0" xfId="0" applyFont="1" applyFill="1" applyBorder="1" applyAlignment="1">
      <alignment horizontal="center"/>
    </xf>
    <xf fontId="10" fillId="10" borderId="4" numFmtId="0" xfId="0" applyFont="1" applyFill="1" applyBorder="1" applyAlignment="1">
      <alignment horizontal="center"/>
    </xf>
    <xf fontId="8" fillId="8" borderId="3" numFmtId="0" xfId="0" applyFont="1" applyFill="1" applyBorder="1" applyAlignment="1">
      <alignment horizontal="center"/>
    </xf>
    <xf fontId="8" fillId="8" borderId="4" numFmtId="0" xfId="0" applyFont="1" applyFill="1" applyBorder="1" applyAlignment="1">
      <alignment horizontal="center"/>
    </xf>
    <xf fontId="9" fillId="9" borderId="3" numFmtId="0" xfId="0" applyFont="1" applyFill="1" applyBorder="1" applyAlignment="1">
      <alignment horizontal="center"/>
    </xf>
    <xf fontId="11" fillId="11" borderId="5" numFmtId="0" xfId="0" applyFont="1" applyFill="1" applyBorder="1" applyAlignment="1">
      <alignment horizontal="center"/>
    </xf>
    <xf fontId="11" fillId="11" borderId="6" numFmtId="0" xfId="0" applyFont="1" applyFill="1" applyBorder="1" applyAlignment="1">
      <alignment horizontal="center"/>
    </xf>
    <xf fontId="11"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7" fillId="4" borderId="3" numFmtId="0" xfId="0" applyFont="1" applyFill="1" applyBorder="1" applyAlignment="1">
      <alignment horizontal="center"/>
    </xf>
    <xf fontId="7" fillId="4" borderId="4" numFmtId="0" xfId="0" applyFont="1" applyFill="1" applyBorder="1" applyAlignment="1">
      <alignment horizontal="center"/>
    </xf>
    <xf fontId="7" fillId="4" borderId="13" numFmtId="0" xfId="0" applyFont="1" applyFill="1" applyBorder="1" applyAlignment="1">
      <alignment horizontal="center"/>
    </xf>
    <xf fontId="8" fillId="12" borderId="14" numFmtId="0" xfId="0" applyFont="1" applyFill="1" applyBorder="1" applyAlignment="1">
      <alignment horizontal="center"/>
    </xf>
    <xf fontId="9" fillId="13" borderId="14" numFmtId="0" xfId="0" applyFont="1" applyFill="1" applyBorder="1" applyAlignment="1">
      <alignment horizontal="center"/>
    </xf>
    <xf fontId="10" fillId="14" borderId="3" numFmtId="0" xfId="0" applyFont="1" applyFill="1" applyBorder="1" applyAlignment="1">
      <alignment horizontal="center"/>
    </xf>
    <xf fontId="10" fillId="14" borderId="4" numFmtId="0" xfId="0" applyFont="1" applyFill="1" applyBorder="1" applyAlignment="1">
      <alignment horizontal="center"/>
    </xf>
    <xf fontId="10" fillId="14" borderId="14" numFmtId="0" xfId="0" applyFont="1" applyFill="1" applyBorder="1" applyAlignment="1">
      <alignment horizontal="center"/>
    </xf>
    <xf fontId="11" fillId="15" borderId="5" numFmtId="0" xfId="0" applyFont="1" applyFill="1" applyBorder="1" applyAlignment="1">
      <alignment horizontal="center"/>
    </xf>
    <xf fontId="11" fillId="15" borderId="6" numFmtId="0" xfId="0" applyFont="1" applyFill="1" applyBorder="1" applyAlignment="1">
      <alignment horizontal="center"/>
    </xf>
    <xf fontId="8" fillId="12" borderId="3" numFmtId="0" xfId="0" applyFont="1" applyFill="1" applyBorder="1" applyAlignment="1">
      <alignment horizontal="center"/>
    </xf>
    <xf fontId="11"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2" fillId="0" borderId="0" numFmtId="0" xfId="0" applyFont="1" applyAlignment="1">
      <alignment vertical="center"/>
    </xf>
    <xf fontId="12" fillId="5" borderId="1" numFmtId="0" xfId="0" applyFont="1" applyFill="1" applyBorder="1" applyAlignment="1">
      <alignment vertical="center"/>
    </xf>
    <xf fontId="12" fillId="0" borderId="1" numFmtId="0" xfId="0" applyFont="1" applyBorder="1" applyAlignment="1">
      <alignment vertical="center"/>
    </xf>
    <xf fontId="12" fillId="0" borderId="1" numFmtId="160" xfId="0" applyNumberFormat="1" applyFont="1" applyBorder="1" applyAlignment="1">
      <alignment vertical="center"/>
    </xf>
    <xf fontId="13" fillId="0" borderId="1" numFmtId="0" xfId="0" applyFont="1" applyBorder="1" applyAlignment="1">
      <alignment vertical="center"/>
    </xf>
    <xf fontId="12" fillId="0" borderId="1" numFmtId="0" xfId="0" applyFont="1" applyBorder="1" applyAlignment="1">
      <alignment horizontal="center" vertical="center"/>
    </xf>
    <xf fontId="12" fillId="4" borderId="1" numFmtId="0" xfId="0" applyFont="1" applyFill="1" applyBorder="1" applyAlignment="1">
      <alignment vertical="center"/>
    </xf>
    <xf fontId="14" fillId="0" borderId="1" numFmtId="0" xfId="1" applyFont="1" applyBorder="1" applyAlignment="1">
      <alignment horizontal="center" vertical="center"/>
    </xf>
    <xf fontId="14" fillId="0" borderId="1" numFmtId="0" xfId="1" applyFont="1" applyBorder="1" applyAlignment="1">
      <alignment vertical="center"/>
    </xf>
    <xf fontId="14" fillId="4" borderId="1" numFmtId="0" xfId="1" applyFont="1" applyFill="1" applyBorder="1" applyAlignment="1">
      <alignment vertical="center"/>
    </xf>
    <xf fontId="12" fillId="3" borderId="1" numFmtId="0" xfId="0" applyFont="1" applyFill="1" applyBorder="1" applyAlignment="1">
      <alignment vertical="center"/>
    </xf>
    <xf fontId="12" fillId="3" borderId="1" numFmtId="160" xfId="0" applyNumberFormat="1" applyFont="1" applyFill="1" applyBorder="1" applyAlignment="1">
      <alignment vertical="center"/>
    </xf>
    <xf fontId="13" fillId="3" borderId="1" numFmtId="0" xfId="0" applyFont="1" applyFill="1" applyBorder="1" applyAlignment="1">
      <alignment vertical="center"/>
    </xf>
    <xf fontId="12" fillId="3" borderId="1" numFmtId="0" xfId="0" applyFont="1" applyFill="1" applyBorder="1" applyAlignment="1">
      <alignment horizontal="center" vertical="center"/>
    </xf>
    <xf fontId="12" fillId="0" borderId="0" numFmtId="0" xfId="0" applyFont="1"/>
    <xf fontId="14"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2" fillId="2" borderId="2" numFmtId="0" xfId="0" applyFont="1" applyFill="1" applyBorder="1" applyAlignment="1">
      <alignment vertical="center"/>
    </xf>
    <xf fontId="5" fillId="4" borderId="2" numFmtId="0" xfId="0" applyFont="1" applyFill="1" applyBorder="1" applyAlignment="1">
      <alignment horizontal="center" vertical="center"/>
    </xf>
    <xf fontId="5" fillId="4" borderId="2" numFmtId="0" xfId="0" applyFont="1" applyFill="1" applyBorder="1" applyAlignment="1">
      <alignment vertical="center"/>
    </xf>
    <xf fontId="2" fillId="7" borderId="2" numFmtId="0" xfId="0" applyFont="1" applyFill="1" applyBorder="1" applyAlignment="1">
      <alignment horizontal="left" vertical="center"/>
    </xf>
    <xf fontId="1" fillId="0" borderId="1" numFmtId="0" xfId="0" applyFont="1" applyBorder="1"/>
    <xf fontId="5" fillId="16" borderId="0" numFmtId="0" xfId="0" applyFont="1" applyFill="1" applyAlignment="1">
      <alignment vertical="center"/>
    </xf>
    <xf fontId="0" fillId="4" borderId="1" numFmtId="0" xfId="0"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2" fillId="0" borderId="1" numFmtId="0" xfId="0" applyFont="1" applyBorder="1" applyAlignment="1">
      <alignment vertical="center" wrapText="1"/>
    </xf>
    <xf fontId="0" fillId="0" borderId="0" numFmtId="0" xfId="0" applyAlignment="1">
      <alignment vertical="center"/>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5" fillId="4" borderId="3" numFmtId="0" xfId="0" applyFont="1" applyFill="1" applyBorder="1" applyAlignment="1">
      <alignment horizontal="center" vertical="center" wrapText="1"/>
    </xf>
    <xf fontId="15" fillId="4" borderId="13" numFmtId="0" xfId="0" applyFont="1" applyFill="1" applyBorder="1" applyAlignment="1">
      <alignment horizontal="center" vertical="center" wrapText="1"/>
    </xf>
    <xf fontId="15" fillId="12" borderId="3" numFmtId="0" xfId="0" applyFont="1" applyFill="1" applyBorder="1" applyAlignment="1">
      <alignment horizontal="center" vertical="center" wrapText="1"/>
    </xf>
    <xf fontId="15" fillId="12" borderId="13" numFmtId="0" xfId="0" applyFont="1" applyFill="1" applyBorder="1" applyAlignment="1">
      <alignment horizontal="center" vertical="center" wrapText="1"/>
    </xf>
    <xf fontId="15" fillId="12" borderId="4" numFmtId="0" xfId="0" applyFont="1" applyFill="1" applyBorder="1" applyAlignment="1">
      <alignment horizontal="center" vertical="center" wrapText="1"/>
    </xf>
    <xf fontId="15" fillId="13" borderId="3" numFmtId="0" xfId="0" applyFont="1" applyFill="1" applyBorder="1" applyAlignment="1">
      <alignment horizontal="center" vertical="center" wrapText="1"/>
    </xf>
    <xf fontId="15" fillId="13" borderId="4" numFmtId="0" xfId="0" applyFont="1" applyFill="1" applyBorder="1" applyAlignment="1">
      <alignment horizontal="center" vertical="center" wrapText="1"/>
    </xf>
    <xf fontId="15" fillId="13" borderId="13" numFmtId="0" xfId="0" applyFont="1" applyFill="1" applyBorder="1" applyAlignment="1">
      <alignment horizontal="center" vertical="center" wrapText="1"/>
    </xf>
    <xf fontId="15" fillId="19" borderId="3" numFmtId="0" xfId="0" applyFont="1" applyFill="1" applyBorder="1" applyAlignment="1">
      <alignment horizontal="center" vertical="center" wrapText="1"/>
    </xf>
    <xf fontId="15" fillId="19" borderId="4" numFmtId="0" xfId="0" applyFont="1" applyFill="1" applyBorder="1" applyAlignment="1">
      <alignment horizontal="center" vertical="center" wrapText="1"/>
    </xf>
    <xf fontId="15" fillId="14" borderId="4" numFmtId="0" xfId="0" applyFont="1" applyFill="1" applyBorder="1" applyAlignment="1">
      <alignment horizontal="center" vertical="center" wrapText="1"/>
    </xf>
    <xf fontId="15" fillId="14" borderId="13" numFmtId="0" xfId="0" applyFont="1" applyFill="1" applyBorder="1" applyAlignment="1">
      <alignment horizontal="center" vertical="center" wrapText="1"/>
    </xf>
    <xf fontId="15" fillId="14" borderId="0" numFmtId="0" xfId="0" applyFont="1" applyFill="1" applyAlignment="1">
      <alignment horizontal="center" vertical="center" wrapText="1"/>
    </xf>
    <xf fontId="0" fillId="0" borderId="1" numFmtId="0" xfId="0" applyBorder="1" applyAlignment="1">
      <alignment vertical="center"/>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2" fillId="0" borderId="0" numFmtId="0" xfId="0" applyFont="1" applyAlignment="1">
      <alignment horizontal="center" vertical="center" wrapText="1"/>
    </xf>
    <xf fontId="16" fillId="0" borderId="24" numFmtId="0" xfId="0" applyFont="1" applyBorder="1" applyAlignment="1">
      <alignment horizontal="left" vertical="center"/>
    </xf>
    <xf fontId="1" fillId="0" borderId="1" numFmtId="0" xfId="1" applyFont="1" applyBorder="1" applyAlignment="1">
      <alignment horizontal="left" vertical="center"/>
    </xf>
    <xf fontId="6" fillId="0" borderId="25" numFmtId="0" xfId="1" applyFont="1" applyBorder="1" applyAlignment="1">
      <alignment horizontal="left" vertical="center"/>
    </xf>
    <xf fontId="12" fillId="4" borderId="1" numFmtId="0" xfId="0" applyFont="1" applyFill="1" applyBorder="1" applyAlignment="1">
      <alignment horizontal="left" vertical="center"/>
    </xf>
    <xf fontId="12" fillId="4" borderId="1" numFmtId="0" xfId="0" applyFont="1" applyFill="1" applyBorder="1" applyAlignment="1">
      <alignment horizontal="left" vertical="center" wrapText="1"/>
    </xf>
    <xf fontId="12" fillId="0" borderId="1" numFmtId="0" xfId="0" applyFont="1" applyBorder="1" applyAlignment="1">
      <alignment horizontal="left" vertical="center"/>
    </xf>
    <xf fontId="13" fillId="0" borderId="25" numFmtId="0" xfId="0" applyFont="1" applyBorder="1" applyAlignment="1">
      <alignment horizontal="left" vertical="center"/>
    </xf>
    <xf fontId="6" fillId="0" borderId="25" numFmtId="0" xfId="0" applyFont="1" applyBorder="1" applyAlignment="1">
      <alignment horizontal="left" vertical="center"/>
    </xf>
    <xf fontId="13" fillId="0" borderId="25" numFmtId="0" xfId="1" applyFont="1" applyBorder="1" applyAlignment="1">
      <alignment horizontal="left" vertical="center"/>
    </xf>
    <xf fontId="14"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 borderId="0" numFmtId="0" xfId="0" applyFont="1" applyFill="1" applyAlignment="1">
      <alignment horizontal="center" vertical="center"/>
    </xf>
    <xf fontId="12" fillId="5" borderId="1" numFmtId="0" xfId="0" applyFont="1" applyFill="1" applyBorder="1" applyAlignment="1">
      <alignment vertical="center" wrapText="1"/>
    </xf>
    <xf fontId="12" fillId="0" borderId="0" numFmtId="0" xfId="0" applyFont="1" applyAlignment="1">
      <alignment vertical="center" wrapText="1"/>
    </xf>
    <xf fontId="12" fillId="0" borderId="28" numFmtId="0" xfId="0" applyFont="1" applyBorder="1" applyAlignment="1">
      <alignment vertical="center" wrapText="1"/>
    </xf>
    <xf fontId="0" fillId="4" borderId="29" numFmtId="0" xfId="0" applyFill="1" applyBorder="1" applyAlignment="1">
      <alignment horizontal="center" vertical="center" wrapText="1"/>
    </xf>
    <xf fontId="12" fillId="4" borderId="30" numFmtId="0" xfId="0" applyFont="1" applyFill="1" applyBorder="1" applyAlignment="1">
      <alignment horizontal="center" vertical="center" wrapText="1"/>
    </xf>
    <xf fontId="12" fillId="4" borderId="1" numFmtId="0" xfId="0" applyFont="1" applyFill="1" applyBorder="1" applyAlignment="1">
      <alignment horizontal="center" vertical="center" wrapText="1"/>
    </xf>
    <xf fontId="12" fillId="0" borderId="10" numFmtId="0" xfId="0" applyFont="1" applyBorder="1" applyAlignment="1">
      <alignment vertical="center" wrapText="1"/>
    </xf>
    <xf fontId="2" fillId="2" borderId="27" numFmtId="0" xfId="0" applyFont="1" applyFill="1" applyBorder="1" applyAlignment="1">
      <alignment vertical="center"/>
    </xf>
    <xf fontId="5" fillId="4" borderId="27" numFmtId="0" xfId="0" applyFont="1" applyFill="1" applyBorder="1" applyAlignment="1">
      <alignment vertical="center"/>
    </xf>
    <xf fontId="5" fillId="16" borderId="27" numFmtId="0" xfId="0" applyFont="1" applyFill="1" applyBorder="1" applyAlignment="1">
      <alignment horizontal="left" vertical="center"/>
    </xf>
    <xf fontId="12" fillId="5" borderId="29" numFmtId="0" xfId="0" applyFont="1" applyFill="1" applyBorder="1" applyAlignment="1">
      <alignment vertical="center"/>
    </xf>
    <xf fontId="12" fillId="0" borderId="29" numFmtId="0" xfId="0" applyFont="1" applyBorder="1" applyAlignment="1">
      <alignment vertical="center"/>
    </xf>
    <xf fontId="12" fillId="0" borderId="29" numFmtId="0" xfId="0" applyFont="1" applyBorder="1" applyAlignment="1">
      <alignment vertical="center" wrapText="1"/>
    </xf>
    <xf fontId="12" fillId="0" borderId="31" numFmtId="0" xfId="0" applyFont="1" applyBorder="1" applyAlignment="1">
      <alignment vertical="center"/>
    </xf>
    <xf fontId="13" fillId="0" borderId="5" numFmtId="0" xfId="0" applyFont="1" applyBorder="1" applyAlignment="1">
      <alignment vertical="center"/>
    </xf>
    <xf fontId="12" fillId="4" borderId="29" numFmtId="0" xfId="0" applyFont="1" applyFill="1" applyBorder="1" applyAlignment="1">
      <alignment horizontal="center" vertical="center" wrapText="1"/>
    </xf>
    <xf fontId="12" fillId="4" borderId="29" numFmtId="0" xfId="0" applyFont="1" applyFill="1" applyBorder="1" applyAlignment="1">
      <alignment horizontal="center" vertical="center"/>
    </xf>
    <xf fontId="12" fillId="4" borderId="32" numFmtId="0" xfId="0" applyFont="1" applyFill="1" applyBorder="1" applyAlignment="1">
      <alignment horizontal="left" vertical="center" wrapText="1"/>
    </xf>
    <xf fontId="13" fillId="0" borderId="29" numFmtId="0" xfId="0" applyFont="1" applyBorder="1" applyAlignment="1">
      <alignment vertical="center"/>
    </xf>
    <xf fontId="0" fillId="0" borderId="0" numFmtId="0" xfId="0" applyAlignment="1">
      <alignment horizontal="center" vertical="center"/>
    </xf>
    <xf fontId="0" fillId="0" borderId="0" numFmtId="0" xfId="0" applyAlignment="1">
      <alignment horizontal="left" wrapText="1"/>
    </xf>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2" fillId="5" borderId="1" numFmtId="0" xfId="0" applyFont="1" applyFill="1" applyBorder="1" applyAlignment="1">
      <alignment horizontal="center" vertical="center"/>
    </xf>
    <xf fontId="12" fillId="0" borderId="1" numFmtId="0" xfId="0" applyFont="1" applyBorder="1" applyAlignment="1">
      <alignment horizontal="left" vertical="center" wrapText="1"/>
    </xf>
    <xf fontId="12" fillId="0" borderId="1" numFmtId="0" xfId="0" applyFont="1" applyBorder="1"/>
    <xf fontId="19" fillId="0" borderId="0" numFmtId="0" xfId="0" applyFont="1" applyAlignment="1">
      <alignment horizontal="center" vertical="center"/>
    </xf>
    <xf fontId="12"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2" fillId="0" borderId="10" numFmtId="0" xfId="0" applyFont="1" applyBorder="1" applyAlignment="1">
      <alignment vertical="center"/>
    </xf>
    <xf fontId="12" fillId="0" borderId="28" numFmtId="0" xfId="0" applyFont="1" applyBorder="1" applyAlignment="1">
      <alignment vertical="center"/>
    </xf>
    <xf fontId="12" fillId="4" borderId="29" numFmtId="0" xfId="0" applyFont="1" applyFill="1" applyBorder="1" applyAlignment="1">
      <alignment horizontal="left" vertical="center" wrapText="1"/>
    </xf>
    <xf fontId="12" fillId="0" borderId="33" numFmtId="0" xfId="0" applyFont="1" applyBorder="1" applyAlignment="1">
      <alignment horizontal="center" vertical="center"/>
    </xf>
    <xf fontId="12" fillId="0" borderId="34" numFmtId="0" xfId="0" applyFont="1" applyBorder="1" applyAlignment="1">
      <alignment horizontal="center" vertical="center"/>
    </xf>
    <xf fontId="12" fillId="0" borderId="35" numFmtId="0" xfId="0" applyFont="1" applyBorder="1" applyAlignment="1">
      <alignment vertical="center"/>
    </xf>
    <xf fontId="12" fillId="4" borderId="32" numFmtId="0" xfId="0" applyFont="1" applyFill="1" applyBorder="1" applyAlignment="1">
      <alignment horizontal="center" vertical="center" wrapText="1"/>
    </xf>
    <xf fontId="12" fillId="0" borderId="36" numFmtId="0" xfId="0" applyFont="1" applyBorder="1" applyAlignment="1">
      <alignment vertical="center"/>
    </xf>
    <xf fontId="0" fillId="0" borderId="0" numFmtId="161" xfId="0" applyNumberFormat="1" applyAlignment="1">
      <alignment vertical="center"/>
    </xf>
    <xf fontId="4" fillId="0" borderId="0" numFmtId="161" xfId="0" applyNumberFormat="1" applyFont="1" applyAlignment="1">
      <alignment horizontal="center" vertical="center"/>
    </xf>
    <xf fontId="18" fillId="2" borderId="2" numFmtId="0" xfId="0" applyFont="1" applyFill="1" applyBorder="1" applyAlignment="1">
      <alignment vertical="center" wrapText="1"/>
    </xf>
    <xf fontId="15" fillId="4" borderId="0" numFmtId="0" xfId="0" applyFont="1" applyFill="1" applyAlignment="1">
      <alignment vertical="center" wrapText="1"/>
    </xf>
    <xf fontId="15" fillId="4" borderId="0" numFmtId="0" xfId="0" applyFont="1" applyFill="1" applyAlignment="1">
      <alignment horizontal="center" vertical="center" wrapText="1"/>
    </xf>
    <xf fontId="15" fillId="4" borderId="0" numFmtId="161" xfId="0" applyNumberFormat="1" applyFont="1" applyFill="1" applyAlignment="1">
      <alignment horizontal="center" vertical="center" wrapText="1"/>
    </xf>
    <xf fontId="15" fillId="16" borderId="27" numFmtId="0" xfId="0" applyFont="1" applyFill="1" applyBorder="1" applyAlignment="1">
      <alignment horizontal="center" vertical="center" wrapText="1"/>
    </xf>
    <xf fontId="12" fillId="0" borderId="0" numFmtId="0" xfId="0" applyFont="1" applyAlignment="1">
      <alignment horizontal="center" vertical="center"/>
    </xf>
    <xf fontId="12" fillId="0" borderId="0" numFmtId="162" xfId="0" applyNumberFormat="1" applyFont="1" applyAlignment="1">
      <alignment vertical="center" wrapText="1"/>
    </xf>
    <xf fontId="20" fillId="0" borderId="1" numFmtId="0" xfId="0" applyFont="1" applyBorder="1" applyAlignment="1">
      <alignment horizontal="center" vertical="center"/>
    </xf>
    <xf fontId="12" fillId="4" borderId="37" numFmtId="0" xfId="0" applyFont="1" applyFill="1" applyBorder="1" applyAlignment="1">
      <alignment horizontal="center" vertical="center"/>
    </xf>
    <xf fontId="12" fillId="0" borderId="0" numFmtId="162" xfId="0" applyNumberFormat="1" applyFont="1"/>
    <xf fontId="21" fillId="0" borderId="0" numFmtId="0" xfId="0" applyFont="1" applyAlignment="1">
      <alignment vertical="center"/>
    </xf>
    <xf fontId="12" fillId="0" borderId="0" numFmt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5.xml.rels><?xml version="1.0" encoding="UTF-8" standalone="yes"?><Relationships xmlns="http://schemas.openxmlformats.org/package/2006/relationships"><Relationship  Id="rId1" Type="http://schemas.openxmlformats.org/officeDocument/2006/relationships/hyperlink" Target="https://s3.eu-west-1.amazonaws.com/global-assets.leemons.io/4pizza_991667bcee.gif" TargetMode="External"/></Relationships>
</file>

<file path=xl/worksheets/_rels/sheet16.xml.rels><?xml version="1.0" encoding="UTF-8" standalone="yes"?><Relationships xmlns="http://schemas.openxmlformats.org/package/2006/relationships"><Relationship  Id="rId3" Type="http://schemas.openxmlformats.org/officeDocument/2006/relationships/hyperlink" Target="https://s3.eu-west-1.amazonaws.com/global-assets.leemons.io/4castillo_a41bd45ae4.gif" TargetMode="External"/><Relationship  Id="rId2" Type="http://schemas.openxmlformats.org/officeDocument/2006/relationships/hyperlink" Target="https://s3.eu-west-1.amazonaws.com/global-assets.leemons.io/romanico_42b518af26.png" TargetMode="External"/><Relationship  Id="rId1" Type="http://schemas.openxmlformats.org/officeDocument/2006/relationships/hyperlink" Target="https://s3.eu-west-1.amazonaws.com/global-assets.leemons.io/population_d147987780.jpe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18.xml.rels><?xml version="1.0" encoding="UTF-8" standalone="yes"?><Relationships xmlns="http://schemas.openxmlformats.org/package/2006/relationships"><Relationship  Id="rId1" Type="http://schemas.openxmlformats.org/officeDocument/2006/relationships/hyperlink" Target="https://s3.eu-west-1.amazonaws.com/global-assets.leemons.io/4world_204071ed34.gif" TargetMode="External"/></Relationships>
</file>

<file path=xl/worksheets/_rels/sheet2.xml.rels><?xml version="1.0" encoding="UTF-8" standalone="yes"?><Relationships xmlns="http://schemas.openxmlformats.org/package/2006/relationships"><Relationship  Id="rId2" Type="http://schemas.openxmlformats.org/officeDocument/2006/relationships/hyperlink" Target="mailto:down@leemons.io" TargetMode="External"/><Relationship  Id="rId1" Type="http://schemas.openxmlformats.org/officeDocument/2006/relationships/hyperlink" Target="mailto:dev@leemons.io"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www.lepointdufle.net/"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es.statista.com/estadisticas/1099466/pib-distribucion-por-por-sectores-economicos-cc-aa-espanolas/"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s3.eu-west-1.amazonaws.com/global-assets.leemons.io/marwan_8207ce4119.png" TargetMode="External"/><Relationship  Id="rId6" Type="http://schemas.openxmlformats.org/officeDocument/2006/relationships/hyperlink" Target="https://s3.eu-west-1.amazonaws.com/global-assets.leemons.io/Marwan_y_Drexler_Puede_Ser_Que_la_Conozcas_0cef24b030.mp4" TargetMode="External"/><Relationship  Id="rId13" Type="http://schemas.openxmlformats.org/officeDocument/2006/relationships/hyperlink" Target="https://s3.eu-west-1.amazonaws.com/global-assets.leemons.io/Densidad_2018_7d243fae08.jpeg" TargetMode="External"/><Relationship  Id="rId9" Type="http://schemas.openxmlformats.org/officeDocument/2006/relationships/hyperlink" Target="https://mapasinteractivos.didactalia.net/comunidad/mapasflashinteractivo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datosmacro.expansion.com/"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4" width="10.7109375"/>
    <col customWidth="1" min="5" max="5" width="11.00390625"/>
    <col customWidth="1" min="7" max="8" width="11.1640625"/>
    <col customWidth="1" min="9" max="9" width="9.5"/>
    <col customWidth="1" min="10" max="10" width="9"/>
    <col customWidth="1" min="11" max="11" width="11.83203125"/>
    <col customWidth="1" min="12" max="13" width="17"/>
    <col customWidth="1" min="14" max="14" width="12.5"/>
    <col customWidth="1" min="15" max="15" width="12.1640625"/>
    <col customWidth="1" min="16" max="16" width="17"/>
    <col customWidth="1" min="17" max="17" width="14.83203125"/>
    <col customWidth="1" min="18" max="18" width="13"/>
    <col customWidth="1" min="19" max="21" width="14.6640625"/>
    <col customWidth="1" min="22" max="22" width="15.83203125"/>
    <col customWidth="1" min="23" max="23" width="15.33203125"/>
    <col customWidth="1" min="24" max="24" width="12.83203125"/>
    <col customWidth="1" min="25" max="25" width="14.1640625"/>
    <col customWidth="1" min="26" max="26" width="18.1640625"/>
  </cols>
  <sheetData>
    <row r="1">
      <c r="A1" s="5" t="s">
        <v>42</v>
      </c>
      <c r="B1" s="5" t="s">
        <v>43</v>
      </c>
      <c r="C1" s="5" t="s">
        <v>450</v>
      </c>
      <c r="D1" s="5" t="s">
        <v>261</v>
      </c>
      <c r="E1" s="5" t="s">
        <v>451</v>
      </c>
      <c r="F1" s="5" t="s">
        <v>90</v>
      </c>
      <c r="G1" s="5" t="s">
        <v>452</v>
      </c>
      <c r="H1" s="5" t="s">
        <v>453</v>
      </c>
      <c r="I1" s="5" t="s">
        <v>454</v>
      </c>
      <c r="J1" s="5" t="s">
        <v>455</v>
      </c>
      <c r="K1" s="5" t="s">
        <v>456</v>
      </c>
      <c r="L1" s="5" t="s">
        <v>457</v>
      </c>
      <c r="M1" s="5" t="s">
        <v>458</v>
      </c>
      <c r="N1" s="5" t="s">
        <v>459</v>
      </c>
      <c r="O1" s="5" t="s">
        <v>460</v>
      </c>
      <c r="P1" s="5" t="s">
        <v>461</v>
      </c>
      <c r="Q1" s="5" t="s">
        <v>462</v>
      </c>
      <c r="R1" s="5" t="s">
        <v>463</v>
      </c>
      <c r="S1" s="5" t="s">
        <v>464</v>
      </c>
      <c r="T1" s="5" t="s">
        <v>465</v>
      </c>
      <c r="U1" s="5" t="s">
        <v>466</v>
      </c>
      <c r="V1" s="5" t="s">
        <v>467</v>
      </c>
      <c r="W1" s="5" t="s">
        <v>468</v>
      </c>
      <c r="X1" s="5" t="s">
        <v>469</v>
      </c>
      <c r="Y1" s="5" t="s">
        <v>470</v>
      </c>
      <c r="Z1" s="5" t="s">
        <v>471</v>
      </c>
      <c r="AA1" s="5"/>
      <c r="AB1" s="5"/>
      <c r="AC1" s="5"/>
      <c r="AD1" s="5"/>
      <c r="AE1" s="5"/>
      <c r="AF1" s="5"/>
      <c r="AG1" s="5"/>
      <c r="AH1" s="5"/>
      <c r="AI1" s="5"/>
      <c r="AJ1" s="5"/>
      <c r="AK1" s="5"/>
      <c r="AL1" s="5"/>
      <c r="AM1" s="5"/>
      <c r="AN1" s="5"/>
      <c r="AO1" s="5"/>
      <c r="AP1" s="5"/>
    </row>
    <row r="2" s="9" customFormat="1" ht="23.5" customHeight="1">
      <c r="C2" s="9"/>
      <c r="D2" s="105"/>
      <c r="H2" s="106" t="s">
        <v>472</v>
      </c>
      <c r="I2" s="106"/>
      <c r="J2" s="107" t="s">
        <v>473</v>
      </c>
      <c r="K2" s="108"/>
      <c r="L2" s="108"/>
      <c r="M2" s="108"/>
      <c r="N2" s="108"/>
      <c r="O2" s="108"/>
      <c r="P2" s="109"/>
      <c r="Q2" s="110" t="s">
        <v>474</v>
      </c>
      <c r="R2" s="110"/>
      <c r="S2" s="110"/>
      <c r="T2" s="111" t="s">
        <v>475</v>
      </c>
      <c r="U2" s="112"/>
      <c r="V2" s="112"/>
      <c r="W2" s="113"/>
      <c r="X2" s="114" t="s">
        <v>476</v>
      </c>
      <c r="Y2" s="115"/>
      <c r="Z2" s="115"/>
    </row>
    <row r="3" ht="34" customHeight="1">
      <c r="A3" s="116" t="s">
        <v>47</v>
      </c>
      <c r="B3" s="117" t="s">
        <v>48</v>
      </c>
      <c r="C3" s="102" t="s">
        <v>477</v>
      </c>
      <c r="D3" s="117" t="s">
        <v>269</v>
      </c>
      <c r="E3" s="118" t="s">
        <v>478</v>
      </c>
      <c r="F3" s="118" t="s">
        <v>119</v>
      </c>
      <c r="G3" s="119" t="s">
        <v>479</v>
      </c>
      <c r="H3" s="120" t="s">
        <v>480</v>
      </c>
      <c r="I3" s="121" t="s">
        <v>481</v>
      </c>
      <c r="J3" s="122" t="s">
        <v>482</v>
      </c>
      <c r="K3" s="123" t="s">
        <v>483</v>
      </c>
      <c r="L3" s="124" t="s">
        <v>484</v>
      </c>
      <c r="M3" s="124" t="s">
        <v>485</v>
      </c>
      <c r="N3" s="124" t="s">
        <v>486</v>
      </c>
      <c r="O3" s="124" t="s">
        <v>487</v>
      </c>
      <c r="P3" s="124" t="s">
        <v>488</v>
      </c>
      <c r="Q3" s="125" t="s">
        <v>489</v>
      </c>
      <c r="R3" s="126" t="s">
        <v>487</v>
      </c>
      <c r="S3" s="127" t="s">
        <v>488</v>
      </c>
      <c r="T3" s="128" t="s">
        <v>490</v>
      </c>
      <c r="U3" s="129" t="s">
        <v>491</v>
      </c>
      <c r="V3" s="129" t="s">
        <v>487</v>
      </c>
      <c r="W3" s="129" t="s">
        <v>488</v>
      </c>
      <c r="X3" s="130" t="s">
        <v>487</v>
      </c>
      <c r="Y3" s="131" t="s">
        <v>492</v>
      </c>
      <c r="Z3" s="132" t="s">
        <v>493</v>
      </c>
    </row>
    <row r="4" s="9" customFormat="1" ht="30" customHeight="1">
      <c r="A4" s="10" t="s">
        <v>494</v>
      </c>
      <c r="B4" s="11" t="s">
        <v>495</v>
      </c>
      <c r="C4" s="11" t="s">
        <v>496</v>
      </c>
      <c r="D4" s="133"/>
      <c r="E4" s="134" t="s">
        <v>164</v>
      </c>
      <c r="F4" s="69" t="str">
        <f>centers!$A$3</f>
        <v>centerA</v>
      </c>
      <c r="G4" s="69" t="str">
        <f>ar_evaluations!A3</f>
        <v>gradeA</v>
      </c>
      <c r="H4" s="70" t="s">
        <v>10</v>
      </c>
      <c r="I4" s="70">
        <v>0</v>
      </c>
      <c r="J4" s="70">
        <v>5</v>
      </c>
      <c r="K4" s="70"/>
      <c r="L4" s="70" t="s">
        <v>10</v>
      </c>
      <c r="M4" s="135"/>
      <c r="N4" s="70"/>
      <c r="O4" s="70"/>
      <c r="P4" s="70"/>
      <c r="Q4" s="70" t="s">
        <v>10</v>
      </c>
      <c r="R4" s="70"/>
      <c r="S4" s="70" t="s">
        <v>10</v>
      </c>
      <c r="T4" s="70" t="s">
        <v>10</v>
      </c>
      <c r="U4" s="70" t="s">
        <v>9</v>
      </c>
      <c r="V4" s="70">
        <v>3</v>
      </c>
      <c r="W4" s="70" t="s">
        <v>10</v>
      </c>
      <c r="X4" s="70">
        <v>3</v>
      </c>
      <c r="Y4" s="70" t="s">
        <v>9</v>
      </c>
      <c r="Z4" s="70" t="s">
        <v>10</v>
      </c>
    </row>
    <row r="5" s="9" customFormat="1" ht="46.5" customHeight="1">
      <c r="A5" s="10" t="s">
        <v>497</v>
      </c>
      <c r="B5" s="11" t="s">
        <v>498</v>
      </c>
      <c r="C5" s="11" t="s">
        <v>498</v>
      </c>
      <c r="D5" s="133" t="s">
        <v>499</v>
      </c>
      <c r="E5" s="134" t="s">
        <v>164</v>
      </c>
      <c r="F5" s="69" t="str">
        <f>centers!$A$4</f>
        <v>centerB</v>
      </c>
      <c r="G5" s="69" t="str">
        <f>ar_evaluations!A4</f>
        <v>gradeB</v>
      </c>
      <c r="H5" s="70" t="s">
        <v>10</v>
      </c>
      <c r="I5" s="70">
        <v>0</v>
      </c>
      <c r="J5" s="70">
        <v>4</v>
      </c>
      <c r="K5" s="70"/>
      <c r="L5" s="70" t="s">
        <v>10</v>
      </c>
      <c r="M5" s="135" t="s">
        <v>500</v>
      </c>
      <c r="N5" s="70" t="s">
        <v>4</v>
      </c>
      <c r="O5" s="70">
        <v>4</v>
      </c>
      <c r="P5" s="70" t="s">
        <v>10</v>
      </c>
      <c r="Q5" s="70" t="s">
        <v>10</v>
      </c>
      <c r="R5" s="70"/>
      <c r="S5" s="70" t="s">
        <v>10</v>
      </c>
      <c r="T5" s="70" t="s">
        <v>10</v>
      </c>
      <c r="U5" s="70" t="s">
        <v>9</v>
      </c>
      <c r="V5" s="70">
        <v>3</v>
      </c>
      <c r="W5" s="70" t="s">
        <v>10</v>
      </c>
      <c r="X5" s="70">
        <v>3</v>
      </c>
      <c r="Y5" s="70" t="s">
        <v>9</v>
      </c>
      <c r="Z5" s="70" t="s">
        <v>10</v>
      </c>
    </row>
    <row r="6" ht="14.25"/>
  </sheetData>
  <mergeCells count="5">
    <mergeCell ref="H2:I2"/>
    <mergeCell ref="J2:P2"/>
    <mergeCell ref="Q2:S2"/>
    <mergeCell ref="T2:W2"/>
    <mergeCell ref="X2:Z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5500F2-0095-4BE7-842C-0059005B000A}" type="list" allowBlank="1" errorStyle="stop" imeMode="noControl" operator="between" showDropDown="0" showErrorMessage="1" showInputMessage="1">
          <x14:formula1>
            <xm:f>BOOLEAN_ANSWER</xm:f>
          </x14:formula1>
          <xm:sqref>U4 Y4:Z5 W4:W5 H4:H5 L4:L5</xm:sqref>
        </x14:dataValidation>
        <x14:dataValidation xr:uid="{00FD0022-003A-4752-9554-0007004E004F}" type="list" allowBlank="1" errorStyle="stop" imeMode="noControl" operator="between" showDropDown="0" showErrorMessage="1" showInputMessage="1">
          <x14:formula1>
            <xm:f>SUBSTAGES_FRECUENCY</xm:f>
          </x14:formula1>
          <xm:sqref>N4:N5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501</v>
      </c>
      <c r="D1" s="5" t="s">
        <v>502</v>
      </c>
      <c r="E1" s="5" t="s">
        <v>503</v>
      </c>
    </row>
    <row r="2" ht="28.5">
      <c r="A2" s="116" t="s">
        <v>47</v>
      </c>
      <c r="B2" s="117" t="s">
        <v>48</v>
      </c>
      <c r="C2" s="118" t="s">
        <v>504</v>
      </c>
      <c r="D2" s="136" t="s">
        <v>481</v>
      </c>
      <c r="E2" s="136" t="s">
        <v>505</v>
      </c>
    </row>
    <row r="3" s="9" customFormat="1" ht="19.5" customHeight="1">
      <c r="A3" s="10" t="s">
        <v>506</v>
      </c>
      <c r="B3" s="11" t="s">
        <v>507</v>
      </c>
      <c r="C3" s="99" t="str">
        <f>ap_programs!$A$4</f>
        <v>programA</v>
      </c>
      <c r="D3" s="70">
        <v>0</v>
      </c>
      <c r="E3" s="70" t="s">
        <v>10</v>
      </c>
    </row>
    <row r="4" s="9" customFormat="1" ht="19.5" customHeight="1">
      <c r="A4" s="10" t="s">
        <v>508</v>
      </c>
      <c r="B4" s="11" t="s">
        <v>509</v>
      </c>
      <c r="C4" s="99" t="str">
        <f>ap_programs!$A$4</f>
        <v>programA</v>
      </c>
      <c r="D4" s="70">
        <v>0</v>
      </c>
      <c r="E4" s="70" t="s">
        <v>10</v>
      </c>
    </row>
    <row r="5" ht="19.5" customHeight="1">
      <c r="A5" s="10" t="s">
        <v>510</v>
      </c>
      <c r="B5" s="11" t="s">
        <v>507</v>
      </c>
      <c r="C5" s="99" t="str">
        <f>ap_programs!$A$5</f>
        <v>programB</v>
      </c>
      <c r="D5" s="70">
        <v>0</v>
      </c>
      <c r="E5" s="70" t="s">
        <v>9</v>
      </c>
    </row>
    <row r="6" ht="19.5" customHeight="1">
      <c r="A6" s="10" t="s">
        <v>511</v>
      </c>
      <c r="B6" s="11" t="s">
        <v>509</v>
      </c>
      <c r="C6" s="99" t="str">
        <f>ap_programs!$A$5</f>
        <v>programB</v>
      </c>
      <c r="D6" s="70">
        <v>0</v>
      </c>
      <c r="E6" s="70"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900E4-0013-4B42-B9DF-008400330090}"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450</v>
      </c>
      <c r="D1" s="5" t="s">
        <v>261</v>
      </c>
      <c r="E1" s="5" t="s">
        <v>512</v>
      </c>
      <c r="F1" s="5" t="s">
        <v>501</v>
      </c>
      <c r="G1" s="5" t="s">
        <v>502</v>
      </c>
    </row>
    <row r="2" ht="28.5">
      <c r="A2" s="137" t="s">
        <v>47</v>
      </c>
      <c r="B2" s="102" t="s">
        <v>48</v>
      </c>
      <c r="C2" s="102" t="s">
        <v>477</v>
      </c>
      <c r="D2" s="102" t="s">
        <v>269</v>
      </c>
      <c r="E2" s="102" t="s">
        <v>513</v>
      </c>
      <c r="F2" s="103" t="s">
        <v>504</v>
      </c>
      <c r="G2" s="138" t="s">
        <v>481</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501</v>
      </c>
      <c r="D1" s="5" t="s">
        <v>514</v>
      </c>
      <c r="E1" s="5" t="s">
        <v>515</v>
      </c>
      <c r="F1" s="5" t="s">
        <v>454</v>
      </c>
      <c r="G1" s="5" t="s">
        <v>516</v>
      </c>
      <c r="H1" s="5" t="s">
        <v>451</v>
      </c>
      <c r="I1" s="5" t="s">
        <v>517</v>
      </c>
      <c r="J1" s="5" t="s">
        <v>261</v>
      </c>
      <c r="K1" s="5" t="s">
        <v>518</v>
      </c>
      <c r="L1" s="5" t="s">
        <v>512</v>
      </c>
      <c r="M1" s="5" t="s">
        <v>519</v>
      </c>
      <c r="N1" s="5" t="s">
        <v>520</v>
      </c>
      <c r="O1" s="5" t="s">
        <v>521</v>
      </c>
      <c r="P1" s="139" t="s">
        <v>522</v>
      </c>
      <c r="Q1" s="17"/>
    </row>
    <row r="2" ht="28.75" customHeight="1">
      <c r="A2" s="5"/>
      <c r="B2" s="5"/>
      <c r="C2" s="5"/>
      <c r="D2" s="5"/>
      <c r="E2" s="5"/>
      <c r="F2" s="5"/>
      <c r="G2" s="5"/>
      <c r="H2" s="5"/>
      <c r="I2" s="1" t="s">
        <v>523</v>
      </c>
      <c r="J2" s="1"/>
      <c r="K2" s="1"/>
      <c r="L2" s="1"/>
      <c r="M2" s="1"/>
      <c r="N2" s="1"/>
      <c r="O2" s="1"/>
      <c r="P2" s="1"/>
      <c r="Q2" s="17"/>
    </row>
    <row r="3" ht="31.75" customHeight="1">
      <c r="A3" s="137" t="s">
        <v>47</v>
      </c>
      <c r="B3" s="102" t="s">
        <v>48</v>
      </c>
      <c r="C3" s="119" t="s">
        <v>504</v>
      </c>
      <c r="D3" s="117" t="s">
        <v>524</v>
      </c>
      <c r="E3" s="102" t="s">
        <v>525</v>
      </c>
      <c r="F3" s="117" t="s">
        <v>526</v>
      </c>
      <c r="G3" s="117" t="s">
        <v>527</v>
      </c>
      <c r="H3" s="140" t="s">
        <v>478</v>
      </c>
      <c r="I3" s="141" t="s">
        <v>528</v>
      </c>
      <c r="J3" s="141" t="s">
        <v>269</v>
      </c>
      <c r="K3" s="141" t="s">
        <v>270</v>
      </c>
      <c r="L3" s="141" t="s">
        <v>513</v>
      </c>
      <c r="M3" s="142" t="s">
        <v>529</v>
      </c>
      <c r="N3" s="143" t="s">
        <v>530</v>
      </c>
      <c r="O3" s="100" t="s">
        <v>531</v>
      </c>
      <c r="P3" s="103" t="s">
        <v>532</v>
      </c>
      <c r="Q3" s="144"/>
    </row>
    <row r="4" s="9" customFormat="1" ht="30" customHeight="1">
      <c r="A4" s="10" t="str">
        <f t="shared" ref="A4:A9" si="3">_xlfn.CONCAT("asignatura",IF(Q4&lt;10,"0",""),Q4)</f>
        <v>asignatura01</v>
      </c>
      <c r="B4" s="145" t="s">
        <v>533</v>
      </c>
      <c r="C4" s="69" t="str">
        <f>ap_programs!A5</f>
        <v>programB</v>
      </c>
      <c r="D4" s="70">
        <v>2</v>
      </c>
      <c r="E4" s="70">
        <v>20</v>
      </c>
      <c r="F4" s="70"/>
      <c r="G4" s="70" t="str">
        <f t="shared" ref="G4:G9" si="4">_xlfn.CONCAT("0",IF(Q4&lt;10,"0",""),Q4)</f>
        <v>001</v>
      </c>
      <c r="H4" s="69" t="s">
        <v>164</v>
      </c>
      <c r="I4" s="80" t="s">
        <v>534</v>
      </c>
      <c r="J4" s="70" t="s">
        <v>535</v>
      </c>
      <c r="K4" s="146" t="s">
        <v>536</v>
      </c>
      <c r="L4" s="147" t="s">
        <v>537</v>
      </c>
      <c r="M4" s="70"/>
      <c r="N4" s="69" t="s">
        <v>510</v>
      </c>
      <c r="O4" s="148" t="s">
        <v>538</v>
      </c>
      <c r="P4" s="149" t="s">
        <v>539</v>
      </c>
      <c r="Q4" s="92">
        <v>1</v>
      </c>
    </row>
    <row r="5" s="9" customFormat="1" ht="30" customHeight="1">
      <c r="A5" s="10" t="str">
        <f t="shared" si="3"/>
        <v>asignatura02</v>
      </c>
      <c r="B5" s="11" t="s">
        <v>540</v>
      </c>
      <c r="C5" s="69" t="str">
        <f t="shared" ref="C5:C10" si="5">C4</f>
        <v>programB</v>
      </c>
      <c r="D5" s="70">
        <v>2</v>
      </c>
      <c r="E5" s="70">
        <v>20</v>
      </c>
      <c r="F5" s="70"/>
      <c r="G5" s="70" t="str">
        <f t="shared" si="4"/>
        <v>002</v>
      </c>
      <c r="H5" s="69" t="s">
        <v>164</v>
      </c>
      <c r="I5" s="80" t="str">
        <f t="shared" ref="I5:I10" si="6">I4</f>
        <v>2ºA|2ºA</v>
      </c>
      <c r="J5" s="70" t="s">
        <v>541</v>
      </c>
      <c r="K5" s="150" t="s">
        <v>542</v>
      </c>
      <c r="L5" s="151" t="s">
        <v>543</v>
      </c>
      <c r="M5" s="70"/>
      <c r="N5" s="69" t="s">
        <v>510</v>
      </c>
      <c r="O5" s="148" t="s">
        <v>544</v>
      </c>
      <c r="P5" s="149" t="str">
        <f t="shared" ref="P5:P10" si="7">P4</f>
        <v xml:space="preserve">studentB01@2ºA, studentB02@2ºA, studentB03@2ºA, studentB04@2ºA, studentB05@2ºA, studentB06@2ºA, studentB07@2ºA, studentB08@2ºA, studentB09@2ºA, studentB10@2ºA</v>
      </c>
      <c r="Q5" s="92">
        <f t="shared" ref="Q5:Q10" si="8">Q4+1</f>
        <v>2</v>
      </c>
      <c r="R5" s="9"/>
    </row>
    <row r="6" s="9" customFormat="1" ht="30" customHeight="1">
      <c r="A6" s="10" t="str">
        <f t="shared" si="3"/>
        <v>asignatura03</v>
      </c>
      <c r="B6" s="11" t="s">
        <v>545</v>
      </c>
      <c r="C6" s="69" t="str">
        <f t="shared" si="5"/>
        <v>programB</v>
      </c>
      <c r="D6" s="70">
        <v>2</v>
      </c>
      <c r="E6" s="70">
        <v>20</v>
      </c>
      <c r="F6" s="70"/>
      <c r="G6" s="70" t="str">
        <f t="shared" si="4"/>
        <v>003</v>
      </c>
      <c r="H6" s="69" t="s">
        <v>164</v>
      </c>
      <c r="I6" s="80" t="str">
        <f t="shared" si="6"/>
        <v>2ºA|2ºA</v>
      </c>
      <c r="J6" s="70" t="s">
        <v>546</v>
      </c>
      <c r="K6" s="150" t="s">
        <v>547</v>
      </c>
      <c r="L6" s="151" t="s">
        <v>548</v>
      </c>
      <c r="M6" s="70"/>
      <c r="N6" s="69" t="s">
        <v>510</v>
      </c>
      <c r="O6" s="148" t="s">
        <v>544</v>
      </c>
      <c r="P6" s="149" t="str">
        <f t="shared" si="7"/>
        <v xml:space="preserve">studentB01@2ºA, studentB02@2ºA, studentB03@2ºA, studentB04@2ºA, studentB05@2ºA, studentB06@2ºA, studentB07@2ºA, studentB08@2ºA, studentB09@2ºA, studentB10@2ºA</v>
      </c>
      <c r="Q6" s="92">
        <f t="shared" si="8"/>
        <v>3</v>
      </c>
      <c r="R6" s="9"/>
    </row>
    <row r="7" s="9" customFormat="1" ht="30" customHeight="1">
      <c r="A7" s="10" t="str">
        <f t="shared" si="3"/>
        <v>asignatura04</v>
      </c>
      <c r="B7" s="11" t="s">
        <v>549</v>
      </c>
      <c r="C7" s="69" t="str">
        <f t="shared" si="5"/>
        <v>programB</v>
      </c>
      <c r="D7" s="70">
        <v>2</v>
      </c>
      <c r="E7" s="70">
        <v>20</v>
      </c>
      <c r="F7" s="70"/>
      <c r="G7" s="70" t="str">
        <f t="shared" si="4"/>
        <v>004</v>
      </c>
      <c r="H7" s="69" t="s">
        <v>164</v>
      </c>
      <c r="I7" s="80" t="str">
        <f t="shared" si="6"/>
        <v>2ºA|2ºA</v>
      </c>
      <c r="J7" s="70" t="s">
        <v>550</v>
      </c>
      <c r="K7" s="150" t="s">
        <v>551</v>
      </c>
      <c r="L7" s="152" t="s">
        <v>552</v>
      </c>
      <c r="M7" s="70"/>
      <c r="N7" s="69" t="s">
        <v>510</v>
      </c>
      <c r="O7" s="148" t="s">
        <v>538</v>
      </c>
      <c r="P7" s="149" t="str">
        <f t="shared" si="7"/>
        <v xml:space="preserve">studentB01@2ºA, studentB02@2ºA, studentB03@2ºA, studentB04@2ºA, studentB05@2ºA, studentB06@2ºA, studentB07@2ºA, studentB08@2ºA, studentB09@2ºA, studentB10@2ºA</v>
      </c>
      <c r="Q7" s="92">
        <f t="shared" si="8"/>
        <v>4</v>
      </c>
      <c r="R7" s="9"/>
    </row>
    <row r="8" ht="30" customHeight="1">
      <c r="A8" s="10" t="str">
        <f t="shared" si="3"/>
        <v>asignatura05</v>
      </c>
      <c r="B8" s="11" t="s">
        <v>553</v>
      </c>
      <c r="C8" s="69" t="str">
        <f t="shared" si="5"/>
        <v>programB</v>
      </c>
      <c r="D8" s="70">
        <v>2</v>
      </c>
      <c r="E8" s="70">
        <v>20</v>
      </c>
      <c r="F8" s="70"/>
      <c r="G8" s="70" t="str">
        <f t="shared" si="4"/>
        <v>005</v>
      </c>
      <c r="H8" s="69" t="s">
        <v>164</v>
      </c>
      <c r="I8" s="80" t="str">
        <f t="shared" si="6"/>
        <v>2ºA|2ºA</v>
      </c>
      <c r="J8" s="70" t="s">
        <v>554</v>
      </c>
      <c r="K8" s="150" t="s">
        <v>555</v>
      </c>
      <c r="L8" s="152" t="s">
        <v>556</v>
      </c>
      <c r="M8" s="70"/>
      <c r="N8" s="69" t="s">
        <v>510</v>
      </c>
      <c r="O8" s="148" t="s">
        <v>538</v>
      </c>
      <c r="P8" s="149" t="str">
        <f t="shared" si="7"/>
        <v xml:space="preserve">studentB01@2ºA, studentB02@2ºA, studentB03@2ºA, studentB04@2ºA, studentB05@2ºA, studentB06@2ºA, studentB07@2ºA, studentB08@2ºA, studentB09@2ºA, studentB10@2ºA</v>
      </c>
      <c r="Q8" s="92">
        <f t="shared" si="8"/>
        <v>5</v>
      </c>
    </row>
    <row r="9" ht="30" customHeight="1">
      <c r="A9" s="10" t="str">
        <f t="shared" si="3"/>
        <v>asignatura06</v>
      </c>
      <c r="B9" s="11" t="s">
        <v>557</v>
      </c>
      <c r="C9" s="69" t="str">
        <f t="shared" si="5"/>
        <v>programB</v>
      </c>
      <c r="D9" s="70">
        <v>2</v>
      </c>
      <c r="E9" s="70">
        <v>20</v>
      </c>
      <c r="F9" s="70"/>
      <c r="G9" s="70" t="str">
        <f t="shared" si="4"/>
        <v>006</v>
      </c>
      <c r="H9" s="69" t="s">
        <v>164</v>
      </c>
      <c r="I9" s="80" t="str">
        <f t="shared" si="6"/>
        <v>2ºA|2ºA</v>
      </c>
      <c r="J9" s="70" t="s">
        <v>558</v>
      </c>
      <c r="K9" s="83" t="s">
        <v>559</v>
      </c>
      <c r="L9" s="153" t="s">
        <v>560</v>
      </c>
      <c r="M9" s="70"/>
      <c r="N9" s="69" t="s">
        <v>510</v>
      </c>
      <c r="O9" s="148" t="s">
        <v>538</v>
      </c>
      <c r="P9" s="149" t="str">
        <f t="shared" si="7"/>
        <v xml:space="preserve">studentB01@2ºA, studentB02@2ºA, studentB03@2ºA, studentB04@2ºA, studentB05@2ºA, studentB06@2ºA, studentB07@2ºA, studentB08@2ºA, studentB09@2ºA, studentB10@2ºA</v>
      </c>
      <c r="Q9" s="92">
        <f t="shared" si="8"/>
        <v>6</v>
      </c>
    </row>
    <row r="10" ht="30" customHeight="1">
      <c r="A10" s="10" t="str">
        <f t="shared" ref="A10:A17" si="9">_xlfn.CONCAT("asignatura",IF(Q10&lt;10,"0",""),Q10)</f>
        <v>asignatura07</v>
      </c>
      <c r="B10" s="11" t="s">
        <v>561</v>
      </c>
      <c r="C10" s="69" t="str">
        <f t="shared" si="5"/>
        <v>programB</v>
      </c>
      <c r="D10" s="70">
        <v>2</v>
      </c>
      <c r="E10" s="70">
        <v>20</v>
      </c>
      <c r="F10" s="70"/>
      <c r="G10" s="70" t="str">
        <f t="shared" ref="G10:G17" si="10">_xlfn.CONCAT("0",IF(Q10&lt;10,"0",""),Q10)</f>
        <v>007</v>
      </c>
      <c r="H10" s="69" t="s">
        <v>164</v>
      </c>
      <c r="I10" s="80" t="str">
        <f t="shared" si="6"/>
        <v>2ºA|2ºA</v>
      </c>
      <c r="J10" s="70" t="s">
        <v>562</v>
      </c>
      <c r="K10" s="154" t="s">
        <v>563</v>
      </c>
      <c r="L10" s="153" t="s">
        <v>564</v>
      </c>
      <c r="M10" s="70"/>
      <c r="N10" s="69" t="s">
        <v>510</v>
      </c>
      <c r="O10" s="148" t="s">
        <v>538</v>
      </c>
      <c r="P10" s="149" t="str">
        <f t="shared" si="7"/>
        <v xml:space="preserve">studentB01@2ºA, studentB02@2ºA, studentB03@2ºA, studentB04@2ºA, studentB05@2ºA, studentB06@2ºA, studentB07@2ºA, studentB08@2ºA, studentB09@2ºA, studentB10@2ºA</v>
      </c>
      <c r="Q10" s="92">
        <f t="shared" si="8"/>
        <v>7</v>
      </c>
    </row>
    <row r="11" ht="30" customHeight="1">
      <c r="A11" s="10" t="str">
        <f t="shared" si="9"/>
        <v>asignatura08</v>
      </c>
      <c r="B11" s="11" t="s">
        <v>565</v>
      </c>
      <c r="C11" s="69" t="str">
        <f t="shared" ref="C11:C17" si="11">C10</f>
        <v>programB</v>
      </c>
      <c r="D11" s="70">
        <v>2</v>
      </c>
      <c r="E11" s="70">
        <v>20</v>
      </c>
      <c r="F11" s="70"/>
      <c r="G11" s="70" t="str">
        <f t="shared" si="10"/>
        <v>008</v>
      </c>
      <c r="H11" s="69" t="s">
        <v>164</v>
      </c>
      <c r="I11" s="80" t="str">
        <f t="shared" ref="I11:I17" si="12">I10</f>
        <v>2ºA|2ºA</v>
      </c>
      <c r="J11" s="70" t="s">
        <v>566</v>
      </c>
      <c r="K11" s="150" t="s">
        <v>567</v>
      </c>
      <c r="L11" s="151" t="s">
        <v>568</v>
      </c>
      <c r="M11" s="70"/>
      <c r="N11" s="69" t="s">
        <v>510</v>
      </c>
      <c r="O11" s="148" t="s">
        <v>538</v>
      </c>
      <c r="P11" s="149" t="str">
        <f t="shared" ref="P11:P17" si="13">P10</f>
        <v xml:space="preserve">studentB01@2ºA, studentB02@2ºA, studentB03@2ºA, studentB04@2ºA, studentB05@2ºA, studentB06@2ºA, studentB07@2ºA, studentB08@2ºA, studentB09@2ºA, studentB10@2ºA</v>
      </c>
      <c r="Q11" s="92">
        <f t="shared" ref="Q11:Q17" si="14">Q10+1</f>
        <v>8</v>
      </c>
    </row>
    <row r="12" ht="30" customHeight="1">
      <c r="A12" s="10" t="str">
        <f t="shared" si="9"/>
        <v>asignatura09</v>
      </c>
      <c r="B12" s="11" t="s">
        <v>569</v>
      </c>
      <c r="C12" s="69" t="str">
        <f t="shared" si="11"/>
        <v>programB</v>
      </c>
      <c r="D12" s="70">
        <v>2</v>
      </c>
      <c r="E12" s="70">
        <v>20</v>
      </c>
      <c r="F12" s="70"/>
      <c r="G12" s="70" t="str">
        <f t="shared" si="10"/>
        <v>009</v>
      </c>
      <c r="H12" s="69" t="s">
        <v>164</v>
      </c>
      <c r="I12" s="80" t="str">
        <f t="shared" si="12"/>
        <v>2ºA|2ºA</v>
      </c>
      <c r="J12" s="70" t="s">
        <v>570</v>
      </c>
      <c r="K12" s="150" t="s">
        <v>571</v>
      </c>
      <c r="L12" s="152" t="s">
        <v>556</v>
      </c>
      <c r="M12" s="70"/>
      <c r="N12" s="69" t="s">
        <v>511</v>
      </c>
      <c r="O12" s="148" t="s">
        <v>544</v>
      </c>
      <c r="P12" s="149" t="str">
        <f t="shared" si="13"/>
        <v xml:space="preserve">studentB01@2ºA, studentB02@2ºA, studentB03@2ºA, studentB04@2ºA, studentB05@2ºA, studentB06@2ºA, studentB07@2ºA, studentB08@2ºA, studentB09@2ºA, studentB10@2ºA</v>
      </c>
      <c r="Q12" s="92">
        <f t="shared" si="14"/>
        <v>9</v>
      </c>
    </row>
    <row r="13" ht="30" customHeight="1">
      <c r="A13" s="10" t="str">
        <f t="shared" si="9"/>
        <v>asignatura10</v>
      </c>
      <c r="B13" s="11" t="s">
        <v>572</v>
      </c>
      <c r="C13" s="69" t="str">
        <f t="shared" si="11"/>
        <v>programB</v>
      </c>
      <c r="D13" s="70">
        <v>2</v>
      </c>
      <c r="E13" s="70">
        <v>20</v>
      </c>
      <c r="F13" s="70"/>
      <c r="G13" s="70" t="str">
        <f t="shared" si="10"/>
        <v>010</v>
      </c>
      <c r="H13" s="69" t="s">
        <v>164</v>
      </c>
      <c r="I13" s="80" t="str">
        <f t="shared" si="12"/>
        <v>2ºA|2ºA</v>
      </c>
      <c r="J13" s="70" t="s">
        <v>546</v>
      </c>
      <c r="K13" s="150" t="s">
        <v>547</v>
      </c>
      <c r="L13" s="151" t="s">
        <v>573</v>
      </c>
      <c r="M13" s="70"/>
      <c r="N13" s="69" t="s">
        <v>511</v>
      </c>
      <c r="O13" s="148" t="s">
        <v>538</v>
      </c>
      <c r="P13" s="149" t="str">
        <f t="shared" si="13"/>
        <v xml:space="preserve">studentB01@2ºA, studentB02@2ºA, studentB03@2ºA, studentB04@2ºA, studentB05@2ºA, studentB06@2ºA, studentB07@2ºA, studentB08@2ºA, studentB09@2ºA, studentB10@2ºA</v>
      </c>
      <c r="Q13" s="92">
        <f t="shared" si="14"/>
        <v>10</v>
      </c>
    </row>
    <row r="14" ht="30" customHeight="1">
      <c r="A14" s="10" t="str">
        <f t="shared" si="9"/>
        <v>asignatura11</v>
      </c>
      <c r="B14" s="11" t="s">
        <v>574</v>
      </c>
      <c r="C14" s="69" t="str">
        <f t="shared" si="11"/>
        <v>programB</v>
      </c>
      <c r="D14" s="70">
        <v>2</v>
      </c>
      <c r="E14" s="70">
        <v>20</v>
      </c>
      <c r="F14" s="70"/>
      <c r="G14" s="70" t="str">
        <f t="shared" si="10"/>
        <v>011</v>
      </c>
      <c r="H14" s="69" t="s">
        <v>164</v>
      </c>
      <c r="I14" s="80" t="str">
        <f t="shared" si="12"/>
        <v>2ºA|2ºA</v>
      </c>
      <c r="J14" s="70" t="s">
        <v>550</v>
      </c>
      <c r="K14" s="150" t="s">
        <v>551</v>
      </c>
      <c r="L14" s="151" t="s">
        <v>575</v>
      </c>
      <c r="M14" s="70"/>
      <c r="N14" s="69" t="s">
        <v>511</v>
      </c>
      <c r="O14" s="148" t="s">
        <v>538</v>
      </c>
      <c r="P14" s="149" t="str">
        <f t="shared" si="13"/>
        <v xml:space="preserve">studentB01@2ºA, studentB02@2ºA, studentB03@2ºA, studentB04@2ºA, studentB05@2ºA, studentB06@2ºA, studentB07@2ºA, studentB08@2ºA, studentB09@2ºA, studentB10@2ºA</v>
      </c>
      <c r="Q14" s="92">
        <f t="shared" si="14"/>
        <v>11</v>
      </c>
    </row>
    <row r="15" ht="30" customHeight="1">
      <c r="A15" s="10" t="str">
        <f t="shared" si="9"/>
        <v>asignatura12</v>
      </c>
      <c r="B15" s="11" t="s">
        <v>576</v>
      </c>
      <c r="C15" s="69" t="str">
        <f t="shared" si="11"/>
        <v>programB</v>
      </c>
      <c r="D15" s="70">
        <v>2</v>
      </c>
      <c r="E15" s="70">
        <v>20</v>
      </c>
      <c r="F15" s="70"/>
      <c r="G15" s="70" t="str">
        <f t="shared" si="10"/>
        <v>012</v>
      </c>
      <c r="H15" s="69" t="s">
        <v>164</v>
      </c>
      <c r="I15" s="80" t="str">
        <f t="shared" si="12"/>
        <v>2ºA|2ºA</v>
      </c>
      <c r="J15" s="70" t="s">
        <v>577</v>
      </c>
      <c r="K15" s="155" t="s">
        <v>578</v>
      </c>
      <c r="L15" s="151" t="s">
        <v>579</v>
      </c>
      <c r="M15" s="70"/>
      <c r="N15" s="69" t="s">
        <v>511</v>
      </c>
      <c r="O15" s="148" t="s">
        <v>538</v>
      </c>
      <c r="P15" s="149" t="str">
        <f t="shared" si="13"/>
        <v xml:space="preserve">studentB01@2ºA, studentB02@2ºA, studentB03@2ºA, studentB04@2ºA, studentB05@2ºA, studentB06@2ºA, studentB07@2ºA, studentB08@2ºA, studentB09@2ºA, studentB10@2ºA</v>
      </c>
      <c r="Q15" s="92">
        <f t="shared" si="14"/>
        <v>12</v>
      </c>
    </row>
    <row r="16" ht="30" customHeight="1">
      <c r="A16" s="10" t="str">
        <f t="shared" si="9"/>
        <v>asignatura13</v>
      </c>
      <c r="B16" s="11" t="s">
        <v>580</v>
      </c>
      <c r="C16" s="69" t="str">
        <f t="shared" si="11"/>
        <v>programB</v>
      </c>
      <c r="D16" s="70">
        <v>2</v>
      </c>
      <c r="E16" s="70">
        <v>20</v>
      </c>
      <c r="F16" s="70"/>
      <c r="G16" s="70" t="str">
        <f t="shared" si="10"/>
        <v>013</v>
      </c>
      <c r="H16" s="69" t="s">
        <v>164</v>
      </c>
      <c r="I16" s="80" t="str">
        <f t="shared" si="12"/>
        <v>2ºA|2ºA</v>
      </c>
      <c r="J16" s="70" t="s">
        <v>581</v>
      </c>
      <c r="K16" s="150" t="s">
        <v>582</v>
      </c>
      <c r="L16" s="151" t="s">
        <v>583</v>
      </c>
      <c r="M16" s="70"/>
      <c r="N16" s="69" t="s">
        <v>511</v>
      </c>
      <c r="O16" s="148" t="s">
        <v>538</v>
      </c>
      <c r="P16" s="149" t="str">
        <f t="shared" si="13"/>
        <v xml:space="preserve">studentB01@2ºA, studentB02@2ºA, studentB03@2ºA, studentB04@2ºA, studentB05@2ºA, studentB06@2ºA, studentB07@2ºA, studentB08@2ºA, studentB09@2ºA, studentB10@2ºA</v>
      </c>
      <c r="Q16" s="92">
        <f t="shared" si="14"/>
        <v>13</v>
      </c>
    </row>
    <row r="17" ht="30" customHeight="1">
      <c r="A17" s="10" t="str">
        <f t="shared" si="9"/>
        <v>asignatura14</v>
      </c>
      <c r="B17" s="11" t="s">
        <v>584</v>
      </c>
      <c r="C17" s="69" t="str">
        <f t="shared" si="11"/>
        <v>programB</v>
      </c>
      <c r="D17" s="70">
        <v>2</v>
      </c>
      <c r="E17" s="70">
        <v>20</v>
      </c>
      <c r="F17" s="70"/>
      <c r="G17" s="70" t="str">
        <f t="shared" si="10"/>
        <v>014</v>
      </c>
      <c r="H17" s="69" t="s">
        <v>164</v>
      </c>
      <c r="I17" s="80" t="str">
        <f t="shared" si="12"/>
        <v>2ºA|2ºA</v>
      </c>
      <c r="J17" s="70" t="s">
        <v>585</v>
      </c>
      <c r="K17" s="150" t="s">
        <v>586</v>
      </c>
      <c r="L17" s="151" t="s">
        <v>587</v>
      </c>
      <c r="M17" s="70"/>
      <c r="N17" s="69" t="s">
        <v>510</v>
      </c>
      <c r="O17" s="148" t="s">
        <v>544</v>
      </c>
      <c r="P17" s="149" t="str">
        <f t="shared" si="13"/>
        <v xml:space="preserve">studentB01@2ºA, studentB02@2ºA, studentB03@2ºA, studentB04@2ºA, studentB05@2ºA, studentB06@2ºA, studentB07@2ºA, studentB08@2ºA, studentB09@2ºA, studentB10@2ºA</v>
      </c>
      <c r="Q17" s="92">
        <f t="shared" si="14"/>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424</v>
      </c>
    </row>
    <row r="2" ht="21.75" customHeight="1">
      <c r="A2" s="93" t="s">
        <v>47</v>
      </c>
      <c r="B2" s="100" t="s">
        <v>425</v>
      </c>
    </row>
    <row r="3" ht="19.5" customHeight="1">
      <c r="A3" s="10" t="s">
        <v>140</v>
      </c>
      <c r="B3" s="99" t="str">
        <f>profiles!$A$8</f>
        <v>teacher</v>
      </c>
    </row>
    <row r="4"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27.00390625"/>
    <col customWidth="1" min="3" max="3" style="156" width="31.8515625"/>
    <col customWidth="1" min="4" max="4" style="156" width="54.57421875"/>
    <col customWidth="1" min="5" max="5" style="157" width="25.421875"/>
    <col customWidth="1" min="7" max="8" width="12.8515625"/>
    <col min="9" max="9" style="91" width="9.140625"/>
    <col customWidth="1" min="10" max="10" style="158" width="11.140625"/>
    <col customWidth="1" min="11" max="13" style="156" width="25.140625"/>
    <col customWidth="1" min="14" max="14" style="156" width="41.421875"/>
    <col customWidth="1" min="15" max="15" style="156" width="66.57421875"/>
    <col customWidth="1" min="16" max="16" style="158" width="11.7109375"/>
    <col bestFit="1" customWidth="1" min="17" max="17" style="158" width="17.203125"/>
    <col customWidth="1" min="18" max="18" style="158" width="8.140625"/>
    <col customWidth="1" min="19" max="19" style="158" width="10.28125"/>
    <col customWidth="1" min="20" max="20" style="158" width="10.140625"/>
    <col customWidth="1" min="21" max="21" style="156" width="42.8515625"/>
    <col customWidth="1" min="22" max="22" style="157" width="30.28125"/>
    <col customWidth="1" min="23" max="23" style="157" width="34.57421875"/>
    <col customWidth="1" min="24" max="24" style="157"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260</v>
      </c>
      <c r="D1" s="5" t="s">
        <v>44</v>
      </c>
      <c r="E1" s="5" t="s">
        <v>156</v>
      </c>
      <c r="F1" s="5" t="s">
        <v>261</v>
      </c>
      <c r="G1" s="5" t="s">
        <v>262</v>
      </c>
      <c r="H1" s="5" t="s">
        <v>451</v>
      </c>
      <c r="I1" s="5" t="s">
        <v>436</v>
      </c>
      <c r="J1" s="5" t="s">
        <v>501</v>
      </c>
      <c r="K1" s="5" t="s">
        <v>96</v>
      </c>
      <c r="L1" s="5" t="s">
        <v>588</v>
      </c>
      <c r="M1" s="5" t="s">
        <v>589</v>
      </c>
      <c r="N1" s="5" t="s">
        <v>590</v>
      </c>
      <c r="O1" s="5" t="s">
        <v>591</v>
      </c>
      <c r="P1" s="92" t="s">
        <v>592</v>
      </c>
      <c r="Q1" s="92" t="s">
        <v>593</v>
      </c>
      <c r="R1" s="92" t="s">
        <v>594</v>
      </c>
      <c r="S1" s="92" t="s">
        <v>595</v>
      </c>
      <c r="T1" s="92" t="s">
        <v>596</v>
      </c>
      <c r="U1" s="5" t="s">
        <v>597</v>
      </c>
      <c r="V1" s="139" t="s">
        <v>598</v>
      </c>
      <c r="W1" s="139" t="s">
        <v>599</v>
      </c>
      <c r="X1" s="139" t="s">
        <v>600</v>
      </c>
      <c r="Y1" s="139" t="s">
        <v>601</v>
      </c>
      <c r="Z1" s="139" t="s">
        <v>602</v>
      </c>
      <c r="AA1" s="139" t="s">
        <v>603</v>
      </c>
      <c r="AB1" s="139" t="s">
        <v>604</v>
      </c>
      <c r="AC1" s="139" t="s">
        <v>605</v>
      </c>
    </row>
    <row r="2" s="9" customFormat="1" ht="33.75" customHeight="1">
      <c r="A2" s="93" t="s">
        <v>47</v>
      </c>
      <c r="B2" s="7" t="s">
        <v>48</v>
      </c>
      <c r="C2" s="7" t="s">
        <v>268</v>
      </c>
      <c r="D2" s="7" t="s">
        <v>49</v>
      </c>
      <c r="E2" s="7" t="s">
        <v>163</v>
      </c>
      <c r="F2" s="7" t="s">
        <v>269</v>
      </c>
      <c r="G2" s="7" t="s">
        <v>270</v>
      </c>
      <c r="H2" s="159" t="str">
        <f>PROPER(H1)</f>
        <v>Creator</v>
      </c>
      <c r="I2" s="140" t="s">
        <v>606</v>
      </c>
      <c r="J2" s="140" t="s">
        <v>504</v>
      </c>
      <c r="K2" s="103" t="s">
        <v>123</v>
      </c>
      <c r="L2" s="117" t="s">
        <v>607</v>
      </c>
      <c r="M2" s="117" t="s">
        <v>608</v>
      </c>
      <c r="N2" s="117" t="s">
        <v>609</v>
      </c>
      <c r="O2" s="117" t="s">
        <v>610</v>
      </c>
      <c r="P2" s="136" t="s">
        <v>611</v>
      </c>
      <c r="Q2" s="160" t="s">
        <v>612</v>
      </c>
      <c r="R2" s="160" t="s">
        <v>441</v>
      </c>
      <c r="S2" s="160" t="s">
        <v>613</v>
      </c>
      <c r="T2" s="160" t="s">
        <v>614</v>
      </c>
      <c r="U2" s="161" t="s">
        <v>49</v>
      </c>
      <c r="V2" s="162" t="s">
        <v>615</v>
      </c>
      <c r="W2" s="162" t="s">
        <v>616</v>
      </c>
      <c r="X2" s="162" t="s">
        <v>617</v>
      </c>
      <c r="Y2" s="163" t="s">
        <v>615</v>
      </c>
      <c r="Z2" s="163" t="s">
        <v>616</v>
      </c>
      <c r="AA2" s="163" t="s">
        <v>617</v>
      </c>
      <c r="AB2" s="164" t="s">
        <v>618</v>
      </c>
      <c r="AC2" s="164" t="s">
        <v>619</v>
      </c>
    </row>
    <row r="3" s="156" customFormat="1" ht="162">
      <c r="A3" s="165" t="s">
        <v>620</v>
      </c>
      <c r="B3" s="166" t="s">
        <v>621</v>
      </c>
      <c r="C3" s="166" t="s">
        <v>622</v>
      </c>
      <c r="D3" s="166" t="s">
        <v>623</v>
      </c>
      <c r="E3" s="166" t="s">
        <v>624</v>
      </c>
      <c r="F3" s="166" t="s">
        <v>293</v>
      </c>
      <c r="G3" s="167" t="s">
        <v>625</v>
      </c>
      <c r="H3" s="168" t="str">
        <f>users!A4</f>
        <v>teacher01</v>
      </c>
      <c r="I3" s="169" t="s">
        <v>56</v>
      </c>
      <c r="J3" s="170" t="s">
        <v>497</v>
      </c>
      <c r="K3" s="149" t="s">
        <v>626</v>
      </c>
      <c r="L3" s="171" t="s">
        <v>627</v>
      </c>
      <c r="M3" s="166" t="s">
        <v>628</v>
      </c>
      <c r="N3" s="166" t="s">
        <v>629</v>
      </c>
      <c r="O3" s="166" t="s">
        <v>630</v>
      </c>
      <c r="P3" s="144" t="s">
        <v>9</v>
      </c>
      <c r="Q3" s="144" t="s">
        <v>267</v>
      </c>
      <c r="R3" s="144" t="s">
        <v>631</v>
      </c>
      <c r="S3" s="144">
        <v>8</v>
      </c>
      <c r="T3" s="144" t="s">
        <v>10</v>
      </c>
      <c r="U3" s="166"/>
      <c r="V3" s="166" t="s">
        <v>632</v>
      </c>
      <c r="W3" s="166" t="s">
        <v>633</v>
      </c>
      <c r="X3" s="166" t="s">
        <v>634</v>
      </c>
      <c r="Y3" s="166" t="s">
        <v>635</v>
      </c>
      <c r="Z3" s="166" t="s">
        <v>636</v>
      </c>
      <c r="AA3" s="166" t="s">
        <v>637</v>
      </c>
      <c r="AB3" s="166" t="s">
        <v>638</v>
      </c>
      <c r="AC3" s="166" t="s">
        <v>639</v>
      </c>
    </row>
    <row r="4" s="156" customFormat="1" ht="243">
      <c r="A4" s="165" t="s">
        <v>640</v>
      </c>
      <c r="B4" s="166" t="s">
        <v>641</v>
      </c>
      <c r="C4" s="166" t="s">
        <v>642</v>
      </c>
      <c r="D4" s="166" t="s">
        <v>643</v>
      </c>
      <c r="E4" s="166" t="s">
        <v>644</v>
      </c>
      <c r="F4" s="166" t="s">
        <v>645</v>
      </c>
      <c r="G4" s="167" t="s">
        <v>646</v>
      </c>
      <c r="H4" s="168" t="str">
        <f t="shared" ref="H4:H8" si="15">H3</f>
        <v>teacher01</v>
      </c>
      <c r="I4" s="169" t="s">
        <v>56</v>
      </c>
      <c r="J4" s="170" t="s">
        <v>497</v>
      </c>
      <c r="K4" s="149" t="s">
        <v>626</v>
      </c>
      <c r="L4" s="171" t="s">
        <v>647</v>
      </c>
      <c r="M4" s="166"/>
      <c r="N4" s="166" t="s">
        <v>648</v>
      </c>
      <c r="O4" s="166" t="s">
        <v>649</v>
      </c>
      <c r="P4" s="144" t="s">
        <v>9</v>
      </c>
      <c r="Q4" s="144" t="s">
        <v>267</v>
      </c>
      <c r="R4" s="144" t="s">
        <v>631</v>
      </c>
      <c r="S4" s="144">
        <v>5</v>
      </c>
      <c r="T4" s="144" t="s">
        <v>10</v>
      </c>
      <c r="U4" s="166" t="s">
        <v>650</v>
      </c>
      <c r="V4" s="166" t="s">
        <v>651</v>
      </c>
      <c r="W4" s="166" t="s">
        <v>652</v>
      </c>
      <c r="X4" s="166" t="s">
        <v>653</v>
      </c>
      <c r="Y4" s="166" t="s">
        <v>654</v>
      </c>
      <c r="Z4" s="166" t="s">
        <v>655</v>
      </c>
      <c r="AA4" s="166" t="s">
        <v>637</v>
      </c>
      <c r="AB4" s="166" t="s">
        <v>656</v>
      </c>
      <c r="AC4" s="166" t="s">
        <v>657</v>
      </c>
    </row>
    <row r="5" s="156" customFormat="1" ht="94.5">
      <c r="A5" s="165" t="s">
        <v>658</v>
      </c>
      <c r="B5" s="166" t="s">
        <v>659</v>
      </c>
      <c r="C5" s="166" t="s">
        <v>660</v>
      </c>
      <c r="D5" s="166" t="s">
        <v>661</v>
      </c>
      <c r="E5" s="166" t="s">
        <v>662</v>
      </c>
      <c r="F5" s="166" t="s">
        <v>663</v>
      </c>
      <c r="G5" s="167" t="s">
        <v>351</v>
      </c>
      <c r="H5" s="168" t="str">
        <f t="shared" si="15"/>
        <v>teacher01</v>
      </c>
      <c r="I5" s="169" t="s">
        <v>56</v>
      </c>
      <c r="J5" s="170" t="s">
        <v>497</v>
      </c>
      <c r="K5" s="149" t="s">
        <v>664</v>
      </c>
      <c r="L5" s="171" t="s">
        <v>665</v>
      </c>
      <c r="M5" s="166" t="s">
        <v>389</v>
      </c>
      <c r="N5" s="166" t="s">
        <v>666</v>
      </c>
      <c r="O5" s="166" t="s">
        <v>667</v>
      </c>
      <c r="P5" s="144" t="s">
        <v>9</v>
      </c>
      <c r="Q5" s="144" t="s">
        <v>267</v>
      </c>
      <c r="R5" s="144" t="s">
        <v>631</v>
      </c>
      <c r="S5" s="144">
        <v>5</v>
      </c>
      <c r="T5" s="144" t="s">
        <v>10</v>
      </c>
      <c r="U5" s="166"/>
      <c r="V5" s="166"/>
      <c r="W5" s="166"/>
      <c r="X5" s="166"/>
      <c r="Y5" s="166" t="s">
        <v>635</v>
      </c>
      <c r="Z5" s="166" t="s">
        <v>668</v>
      </c>
      <c r="AA5" s="166" t="s">
        <v>637</v>
      </c>
      <c r="AB5" s="166" t="s">
        <v>669</v>
      </c>
      <c r="AC5" s="166" t="s">
        <v>670</v>
      </c>
    </row>
    <row r="6" s="156" customFormat="1" ht="94.5">
      <c r="A6" s="165" t="s">
        <v>671</v>
      </c>
      <c r="B6" s="166" t="s">
        <v>672</v>
      </c>
      <c r="C6" s="166" t="s">
        <v>673</v>
      </c>
      <c r="D6" s="166" t="s">
        <v>674</v>
      </c>
      <c r="E6" s="166" t="s">
        <v>675</v>
      </c>
      <c r="F6" s="166" t="s">
        <v>676</v>
      </c>
      <c r="G6" s="167" t="s">
        <v>677</v>
      </c>
      <c r="H6" s="168" t="str">
        <f t="shared" si="15"/>
        <v>teacher01</v>
      </c>
      <c r="I6" s="169" t="s">
        <v>56</v>
      </c>
      <c r="J6" s="170" t="s">
        <v>497</v>
      </c>
      <c r="K6" s="149" t="s">
        <v>626</v>
      </c>
      <c r="L6" s="171" t="s">
        <v>665</v>
      </c>
      <c r="M6" s="166" t="s">
        <v>417</v>
      </c>
      <c r="N6" s="166" t="s">
        <v>678</v>
      </c>
      <c r="O6" s="166"/>
      <c r="P6" s="144" t="s">
        <v>10</v>
      </c>
      <c r="Q6" s="144"/>
      <c r="R6" s="144"/>
      <c r="S6" s="144"/>
      <c r="T6" s="144" t="s">
        <v>10</v>
      </c>
      <c r="U6" s="166"/>
      <c r="V6" s="166" t="s">
        <v>679</v>
      </c>
      <c r="W6" s="166" t="s">
        <v>680</v>
      </c>
      <c r="X6" s="166" t="s">
        <v>681</v>
      </c>
      <c r="Y6" s="166"/>
      <c r="Z6" s="166"/>
      <c r="AA6" s="166"/>
      <c r="AB6" s="166" t="s">
        <v>682</v>
      </c>
      <c r="AC6" s="166" t="s">
        <v>683</v>
      </c>
    </row>
    <row r="7" s="156" customFormat="1" ht="94.5">
      <c r="A7" s="165" t="s">
        <v>684</v>
      </c>
      <c r="B7" s="166" t="s">
        <v>685</v>
      </c>
      <c r="C7" s="166" t="s">
        <v>686</v>
      </c>
      <c r="D7" s="166" t="s">
        <v>687</v>
      </c>
      <c r="E7" s="166" t="s">
        <v>688</v>
      </c>
      <c r="F7" s="166" t="s">
        <v>689</v>
      </c>
      <c r="G7" s="167" t="s">
        <v>690</v>
      </c>
      <c r="H7" s="168" t="str">
        <f t="shared" si="15"/>
        <v>teacher01</v>
      </c>
      <c r="I7" s="169" t="s">
        <v>56</v>
      </c>
      <c r="J7" s="170" t="s">
        <v>497</v>
      </c>
      <c r="K7" s="149" t="s">
        <v>664</v>
      </c>
      <c r="L7" s="171" t="s">
        <v>665</v>
      </c>
      <c r="M7" s="166" t="s">
        <v>394</v>
      </c>
      <c r="N7" s="166" t="s">
        <v>691</v>
      </c>
      <c r="O7" s="166"/>
      <c r="P7" s="144" t="s">
        <v>9</v>
      </c>
      <c r="Q7" s="144" t="s">
        <v>267</v>
      </c>
      <c r="R7" s="144" t="s">
        <v>631</v>
      </c>
      <c r="S7" s="144">
        <v>5</v>
      </c>
      <c r="T7" s="144" t="s">
        <v>10</v>
      </c>
      <c r="U7" s="166"/>
      <c r="V7" s="166"/>
      <c r="W7" s="166"/>
      <c r="X7" s="166"/>
      <c r="Y7" s="166" t="s">
        <v>692</v>
      </c>
      <c r="Z7" s="166" t="s">
        <v>693</v>
      </c>
      <c r="AA7" s="166" t="s">
        <v>637</v>
      </c>
      <c r="AB7" s="166" t="s">
        <v>694</v>
      </c>
      <c r="AC7" s="166" t="s">
        <v>695</v>
      </c>
    </row>
    <row r="8" s="156" customFormat="1" ht="108">
      <c r="A8" s="165" t="s">
        <v>696</v>
      </c>
      <c r="B8" s="166" t="s">
        <v>697</v>
      </c>
      <c r="C8" s="166" t="s">
        <v>698</v>
      </c>
      <c r="D8" s="166" t="s">
        <v>699</v>
      </c>
      <c r="E8" s="166" t="s">
        <v>700</v>
      </c>
      <c r="F8" s="166" t="s">
        <v>701</v>
      </c>
      <c r="G8" s="167" t="s">
        <v>702</v>
      </c>
      <c r="H8" s="168" t="str">
        <f t="shared" si="15"/>
        <v>teacher01</v>
      </c>
      <c r="I8" s="169" t="s">
        <v>56</v>
      </c>
      <c r="J8" s="170" t="s">
        <v>497</v>
      </c>
      <c r="K8" s="149" t="s">
        <v>703</v>
      </c>
      <c r="L8" s="171" t="s">
        <v>665</v>
      </c>
      <c r="M8" s="166" t="s">
        <v>284</v>
      </c>
      <c r="N8" s="166" t="s">
        <v>678</v>
      </c>
      <c r="O8" s="166"/>
      <c r="P8" s="144" t="s">
        <v>10</v>
      </c>
      <c r="Q8" s="144"/>
      <c r="R8" s="144"/>
      <c r="S8" s="144"/>
      <c r="T8" s="144"/>
      <c r="U8" s="166"/>
      <c r="V8" s="166" t="s">
        <v>679</v>
      </c>
      <c r="W8" s="166" t="s">
        <v>680</v>
      </c>
      <c r="X8" s="166" t="s">
        <v>704</v>
      </c>
      <c r="Y8" s="166"/>
      <c r="Z8" s="166"/>
      <c r="AA8" s="166"/>
      <c r="AB8" s="166" t="s">
        <v>705</v>
      </c>
      <c r="AC8" s="166" t="s">
        <v>706</v>
      </c>
    </row>
    <row r="9">
      <c r="C9" s="156"/>
      <c r="D9" s="156"/>
      <c r="E9" s="157"/>
      <c r="I9" s="91"/>
      <c r="J9" s="158"/>
      <c r="K9" s="156"/>
      <c r="L9" s="156"/>
      <c r="M9" s="156"/>
    </row>
  </sheetData>
  <hyperlinks>
    <hyperlink r:id="rId1" ref="G5" tooltip="https://s3.eu-west-1.amazonaws.com/global-assets.leemons.io/4pizza_991667bcee.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260</v>
      </c>
      <c r="D1" s="5" t="s">
        <v>44</v>
      </c>
      <c r="E1" s="5" t="s">
        <v>261</v>
      </c>
      <c r="F1" s="5" t="s">
        <v>262</v>
      </c>
      <c r="G1" s="5" t="s">
        <v>156</v>
      </c>
      <c r="H1" s="5" t="s">
        <v>451</v>
      </c>
      <c r="I1" s="5" t="s">
        <v>501</v>
      </c>
      <c r="J1" s="5" t="s">
        <v>96</v>
      </c>
      <c r="K1" s="5" t="s">
        <v>707</v>
      </c>
    </row>
    <row r="2" ht="24" customHeight="1">
      <c r="A2" s="172" t="s">
        <v>47</v>
      </c>
      <c r="B2" s="173" t="s">
        <v>48</v>
      </c>
      <c r="C2" s="173" t="str">
        <f>PROPER(C1)</f>
        <v>Tagline</v>
      </c>
      <c r="D2" s="173" t="str">
        <f>PROPER(D1)</f>
        <v>Description</v>
      </c>
      <c r="E2" s="173" t="str">
        <f>PROPER(E1)</f>
        <v>Color</v>
      </c>
      <c r="F2" s="95" t="str">
        <f>PROPER(F1)</f>
        <v>Cover</v>
      </c>
      <c r="G2" s="173" t="str">
        <f>PROPER(G1)</f>
        <v>Tags</v>
      </c>
      <c r="H2" s="159" t="str">
        <f>PROPER(H1)</f>
        <v>Creator</v>
      </c>
      <c r="I2" s="159" t="str">
        <f>PROPER(I1)</f>
        <v>Program</v>
      </c>
      <c r="J2" s="174" t="str">
        <f>PROPER(J1)</f>
        <v>Subjects</v>
      </c>
      <c r="K2" s="140" t="str">
        <f>PROPER(K1)</f>
        <v>Published</v>
      </c>
    </row>
    <row r="3" s="89" customFormat="1" ht="34.5" customHeight="1">
      <c r="A3" s="175" t="s">
        <v>708</v>
      </c>
      <c r="B3" s="176" t="s">
        <v>709</v>
      </c>
      <c r="C3" s="176" t="s">
        <v>710</v>
      </c>
      <c r="D3" s="177"/>
      <c r="E3" s="178" t="s">
        <v>711</v>
      </c>
      <c r="F3" s="179" t="s">
        <v>383</v>
      </c>
      <c r="G3" s="177" t="s">
        <v>712</v>
      </c>
      <c r="H3" s="180" t="s">
        <v>171</v>
      </c>
      <c r="I3" s="181" t="s">
        <v>497</v>
      </c>
      <c r="J3" s="182" t="s">
        <v>713</v>
      </c>
      <c r="K3" s="80" t="s">
        <v>9</v>
      </c>
    </row>
    <row r="4" ht="27">
      <c r="A4" s="175" t="s">
        <v>714</v>
      </c>
      <c r="B4" s="176" t="s">
        <v>715</v>
      </c>
      <c r="C4" s="176" t="s">
        <v>710</v>
      </c>
      <c r="D4" s="177"/>
      <c r="E4" s="176" t="s">
        <v>716</v>
      </c>
      <c r="F4" s="183" t="s">
        <v>717</v>
      </c>
      <c r="G4" s="177" t="s">
        <v>718</v>
      </c>
      <c r="H4" s="180" t="s">
        <v>171</v>
      </c>
      <c r="I4" s="181" t="s">
        <v>497</v>
      </c>
      <c r="J4" s="182" t="s">
        <v>713</v>
      </c>
      <c r="K4" s="80" t="s">
        <v>10</v>
      </c>
    </row>
    <row r="5" ht="27">
      <c r="A5" s="175" t="s">
        <v>719</v>
      </c>
      <c r="B5" s="176" t="s">
        <v>720</v>
      </c>
      <c r="C5" s="176"/>
      <c r="D5" s="177"/>
      <c r="E5" s="176" t="s">
        <v>721</v>
      </c>
      <c r="F5" s="183" t="s">
        <v>722</v>
      </c>
      <c r="G5" s="177" t="s">
        <v>662</v>
      </c>
      <c r="H5" s="180" t="s">
        <v>171</v>
      </c>
      <c r="I5" s="181" t="s">
        <v>497</v>
      </c>
      <c r="J5" s="182" t="s">
        <v>723</v>
      </c>
      <c r="K5" s="80" t="s">
        <v>10</v>
      </c>
    </row>
    <row r="6" ht="40.5">
      <c r="A6" s="175" t="s">
        <v>724</v>
      </c>
      <c r="B6" s="176" t="s">
        <v>725</v>
      </c>
      <c r="C6" s="176" t="s">
        <v>710</v>
      </c>
      <c r="D6" s="177"/>
      <c r="E6" s="176" t="s">
        <v>726</v>
      </c>
      <c r="F6" s="183" t="s">
        <v>727</v>
      </c>
      <c r="G6" s="177" t="s">
        <v>675</v>
      </c>
      <c r="H6" s="180" t="s">
        <v>171</v>
      </c>
      <c r="I6" s="181" t="s">
        <v>497</v>
      </c>
      <c r="J6" s="182" t="s">
        <v>713</v>
      </c>
      <c r="K6" s="80" t="s">
        <v>10</v>
      </c>
    </row>
    <row r="7" ht="14.25">
      <c r="A7" s="175" t="s">
        <v>728</v>
      </c>
      <c r="B7" s="176" t="s">
        <v>729</v>
      </c>
      <c r="C7" s="176"/>
      <c r="D7" s="177"/>
      <c r="E7" s="176" t="s">
        <v>730</v>
      </c>
      <c r="F7" s="183" t="s">
        <v>731</v>
      </c>
      <c r="G7" s="177" t="s">
        <v>732</v>
      </c>
      <c r="H7" s="180" t="s">
        <v>171</v>
      </c>
      <c r="I7" s="181" t="s">
        <v>497</v>
      </c>
      <c r="J7" s="182" t="s">
        <v>723</v>
      </c>
      <c r="K7" s="80" t="s">
        <v>10</v>
      </c>
    </row>
    <row r="8" ht="27">
      <c r="A8" s="175" t="s">
        <v>733</v>
      </c>
      <c r="B8" s="176" t="s">
        <v>734</v>
      </c>
      <c r="C8" s="176" t="s">
        <v>735</v>
      </c>
      <c r="D8" s="177"/>
      <c r="E8" s="176" t="s">
        <v>736</v>
      </c>
      <c r="F8" s="183" t="s">
        <v>737</v>
      </c>
      <c r="G8" s="177" t="s">
        <v>738</v>
      </c>
      <c r="H8" s="180" t="s">
        <v>171</v>
      </c>
      <c r="I8" s="181" t="s">
        <v>497</v>
      </c>
      <c r="J8" s="182" t="s">
        <v>713</v>
      </c>
      <c r="K8" s="80" t="s">
        <v>10</v>
      </c>
    </row>
  </sheetData>
  <hyperlinks>
    <hyperlink r:id="rId1" ref="F3"/>
    <hyperlink r:id="rId2" ref="F4"/>
    <hyperlink r:id="rId3" ref="F6"/>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130006-0029-440B-A98E-000C0070005A}" type="list" allowBlank="1" errorStyle="stop" imeMode="noControl" operator="between" showDropDown="0" showErrorMessage="1" showInputMessage="1">
          <x14:formula1>
            <xm:f>BOOLEAN_ANSWER</xm:f>
          </x14:formula1>
          <xm:sqref>K3:K8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84" width="13.421875"/>
    <col bestFit="1" min="5" max="5" style="184" width="17.3515625"/>
    <col bestFit="1" min="6" max="6" width="11.28125"/>
    <col customWidth="1" min="7" max="7" style="185" width="14.7109375"/>
    <col customWidth="1" min="8" max="8" width="69.57421875"/>
    <col bestFit="1" min="9" max="9" style="17" width="13.8515625"/>
    <col customWidth="1" min="10" max="10" width="73.140625"/>
    <col bestFit="1" min="11" max="11" style="17" width="15.2109375"/>
    <col bestFit="1" min="12" max="12" width="9.921875"/>
    <col customWidth="1" min="13" max="13" width="114.28125"/>
    <col customWidth="1" min="14" max="14" width="35.7109375"/>
    <col customWidth="1" min="15" max="15" style="17" width="23.8515625"/>
    <col bestFit="1" min="16" max="16" width="2.8515625"/>
  </cols>
  <sheetData>
    <row r="1" ht="14.25">
      <c r="A1" s="92" t="s">
        <v>42</v>
      </c>
      <c r="B1" s="92" t="s">
        <v>739</v>
      </c>
      <c r="C1" s="92" t="s">
        <v>437</v>
      </c>
      <c r="D1" s="92" t="s">
        <v>740</v>
      </c>
      <c r="E1" s="92" t="s">
        <v>741</v>
      </c>
      <c r="F1" s="92" t="s">
        <v>742</v>
      </c>
      <c r="G1" s="186" t="s">
        <v>156</v>
      </c>
      <c r="H1" s="187" t="s">
        <v>743</v>
      </c>
      <c r="I1" s="92" t="s">
        <v>744</v>
      </c>
      <c r="J1" s="92" t="s">
        <v>745</v>
      </c>
      <c r="K1" s="92" t="s">
        <v>746</v>
      </c>
      <c r="L1" s="92" t="s">
        <v>747</v>
      </c>
      <c r="M1" s="92" t="s">
        <v>748</v>
      </c>
      <c r="N1" s="92" t="s">
        <v>749</v>
      </c>
      <c r="O1" s="92" t="s">
        <v>750</v>
      </c>
    </row>
    <row r="2" ht="28.5">
      <c r="A2" s="137" t="s">
        <v>47</v>
      </c>
      <c r="B2" s="56" t="s">
        <v>751</v>
      </c>
      <c r="C2" s="117" t="s">
        <v>441</v>
      </c>
      <c r="D2" s="136" t="s">
        <v>265</v>
      </c>
      <c r="E2" s="8" t="s">
        <v>752</v>
      </c>
      <c r="F2" s="8" t="s">
        <v>753</v>
      </c>
      <c r="G2" s="188" t="s">
        <v>163</v>
      </c>
      <c r="H2" s="188" t="s">
        <v>754</v>
      </c>
      <c r="I2" s="7" t="s">
        <v>755</v>
      </c>
      <c r="J2" s="136" t="s">
        <v>756</v>
      </c>
      <c r="K2" s="7" t="s">
        <v>757</v>
      </c>
      <c r="L2" s="117" t="s">
        <v>758</v>
      </c>
      <c r="M2" s="136" t="s">
        <v>759</v>
      </c>
      <c r="N2" s="136" t="s">
        <v>760</v>
      </c>
      <c r="O2" s="7" t="s">
        <v>761</v>
      </c>
    </row>
    <row r="3" ht="54">
      <c r="A3" s="189" t="str">
        <f t="shared" ref="A3:A9" si="16">_xlfn.CONCAT("q",IF(P3&lt;10,"0",""),P3)</f>
        <v>q01</v>
      </c>
      <c r="B3" s="170" t="str">
        <f>te_qbanks!A3</f>
        <v>qbank01</v>
      </c>
      <c r="C3" s="80" t="s">
        <v>762</v>
      </c>
      <c r="D3" s="80" t="s">
        <v>763</v>
      </c>
      <c r="E3" s="80" t="s">
        <v>37</v>
      </c>
      <c r="F3" s="70" t="s">
        <v>10</v>
      </c>
      <c r="G3" s="190" t="s">
        <v>764</v>
      </c>
      <c r="H3" s="190" t="s">
        <v>765</v>
      </c>
      <c r="I3" s="80"/>
      <c r="J3" s="190" t="s">
        <v>766</v>
      </c>
      <c r="K3" s="191"/>
      <c r="L3" s="80">
        <v>1</v>
      </c>
      <c r="M3" s="190" t="s">
        <v>767</v>
      </c>
      <c r="N3" s="190" t="s">
        <v>768</v>
      </c>
      <c r="O3" s="80"/>
      <c r="P3" s="192">
        <v>1</v>
      </c>
    </row>
    <row r="4" ht="94.5">
      <c r="A4" s="189" t="str">
        <f t="shared" si="16"/>
        <v>q02</v>
      </c>
      <c r="B4" s="170" t="str">
        <f t="shared" ref="B4:B10" si="17">B3</f>
        <v>qbank01</v>
      </c>
      <c r="C4" s="80" t="s">
        <v>762</v>
      </c>
      <c r="D4" s="80" t="s">
        <v>769</v>
      </c>
      <c r="E4" s="80" t="s">
        <v>39</v>
      </c>
      <c r="F4" s="70" t="s">
        <v>10</v>
      </c>
      <c r="G4" s="190" t="s">
        <v>770</v>
      </c>
      <c r="H4" s="190" t="s">
        <v>771</v>
      </c>
      <c r="I4" s="80"/>
      <c r="J4" s="190" t="s">
        <v>772</v>
      </c>
      <c r="K4" s="80"/>
      <c r="L4" s="80">
        <v>4</v>
      </c>
      <c r="M4" s="190" t="s">
        <v>773</v>
      </c>
      <c r="N4" s="190" t="s">
        <v>774</v>
      </c>
      <c r="O4" s="80"/>
      <c r="P4" s="192">
        <f t="shared" ref="P4:P10" si="18">P3+1</f>
        <v>2</v>
      </c>
    </row>
    <row r="5" ht="54">
      <c r="A5" s="189" t="str">
        <f t="shared" si="16"/>
        <v>q03</v>
      </c>
      <c r="B5" s="170" t="str">
        <f t="shared" si="17"/>
        <v>qbank01</v>
      </c>
      <c r="C5" s="80" t="s">
        <v>762</v>
      </c>
      <c r="D5" s="80" t="s">
        <v>763</v>
      </c>
      <c r="E5" s="80" t="s">
        <v>39</v>
      </c>
      <c r="F5" s="70" t="s">
        <v>10</v>
      </c>
      <c r="G5" s="190" t="s">
        <v>775</v>
      </c>
      <c r="H5" s="190" t="s">
        <v>776</v>
      </c>
      <c r="I5" s="80"/>
      <c r="J5" s="190" t="s">
        <v>777</v>
      </c>
      <c r="K5" s="80"/>
      <c r="L5" s="80">
        <v>3</v>
      </c>
      <c r="M5" s="190" t="s">
        <v>778</v>
      </c>
      <c r="N5" s="190" t="s">
        <v>768</v>
      </c>
      <c r="O5" s="80"/>
      <c r="P5" s="192">
        <f t="shared" si="18"/>
        <v>3</v>
      </c>
    </row>
    <row r="6" ht="81">
      <c r="A6" s="189" t="str">
        <f t="shared" si="16"/>
        <v>q04</v>
      </c>
      <c r="B6" s="170" t="str">
        <f t="shared" si="17"/>
        <v>qbank01</v>
      </c>
      <c r="C6" s="80" t="s">
        <v>762</v>
      </c>
      <c r="D6" s="80" t="s">
        <v>769</v>
      </c>
      <c r="E6" s="80" t="s">
        <v>39</v>
      </c>
      <c r="F6" s="70" t="s">
        <v>10</v>
      </c>
      <c r="G6" s="190" t="s">
        <v>770</v>
      </c>
      <c r="H6" s="190" t="s">
        <v>779</v>
      </c>
      <c r="I6" s="80"/>
      <c r="J6" s="190" t="s">
        <v>780</v>
      </c>
      <c r="K6" s="80"/>
      <c r="L6" s="80">
        <v>2</v>
      </c>
      <c r="M6" s="190" t="s">
        <v>781</v>
      </c>
      <c r="N6" s="190" t="s">
        <v>782</v>
      </c>
      <c r="O6" s="80"/>
      <c r="P6" s="192">
        <f t="shared" si="18"/>
        <v>4</v>
      </c>
    </row>
    <row r="7" ht="54">
      <c r="A7" s="189" t="str">
        <f t="shared" si="16"/>
        <v>q05</v>
      </c>
      <c r="B7" s="170" t="str">
        <f t="shared" si="17"/>
        <v>qbank01</v>
      </c>
      <c r="C7" s="80" t="s">
        <v>762</v>
      </c>
      <c r="D7" s="80" t="s">
        <v>763</v>
      </c>
      <c r="E7" s="80" t="s">
        <v>39</v>
      </c>
      <c r="F7" s="70" t="s">
        <v>10</v>
      </c>
      <c r="G7" s="190" t="s">
        <v>783</v>
      </c>
      <c r="H7" s="190" t="s">
        <v>784</v>
      </c>
      <c r="I7" s="80"/>
      <c r="J7" s="190" t="s">
        <v>785</v>
      </c>
      <c r="K7" s="80"/>
      <c r="L7" s="80">
        <v>1</v>
      </c>
      <c r="M7" s="190" t="s">
        <v>786</v>
      </c>
      <c r="N7" s="190" t="s">
        <v>787</v>
      </c>
      <c r="O7" s="80"/>
      <c r="P7" s="192">
        <f t="shared" si="18"/>
        <v>5</v>
      </c>
    </row>
    <row r="8" ht="108">
      <c r="A8" s="189" t="str">
        <f t="shared" si="16"/>
        <v>q06</v>
      </c>
      <c r="B8" s="170" t="str">
        <f t="shared" si="17"/>
        <v>qbank01</v>
      </c>
      <c r="C8" s="80" t="s">
        <v>762</v>
      </c>
      <c r="D8" s="80" t="s">
        <v>769</v>
      </c>
      <c r="E8" s="80" t="s">
        <v>39</v>
      </c>
      <c r="F8" s="70" t="s">
        <v>10</v>
      </c>
      <c r="G8" s="190" t="s">
        <v>770</v>
      </c>
      <c r="H8" s="190" t="s">
        <v>788</v>
      </c>
      <c r="I8" s="191"/>
      <c r="J8" s="190" t="s">
        <v>789</v>
      </c>
      <c r="K8" s="80"/>
      <c r="L8" s="80">
        <v>2</v>
      </c>
      <c r="M8" s="190" t="s">
        <v>790</v>
      </c>
      <c r="N8" s="190" t="s">
        <v>791</v>
      </c>
      <c r="O8" s="193"/>
      <c r="P8" s="192">
        <f t="shared" si="18"/>
        <v>6</v>
      </c>
    </row>
    <row r="9" ht="108">
      <c r="A9" s="189" t="str">
        <f t="shared" si="16"/>
        <v>q07</v>
      </c>
      <c r="B9" s="170" t="str">
        <f t="shared" si="17"/>
        <v>qbank01</v>
      </c>
      <c r="C9" s="80" t="s">
        <v>762</v>
      </c>
      <c r="D9" s="80" t="s">
        <v>769</v>
      </c>
      <c r="E9" s="80" t="s">
        <v>39</v>
      </c>
      <c r="F9" s="70" t="s">
        <v>10</v>
      </c>
      <c r="G9" s="190" t="s">
        <v>770</v>
      </c>
      <c r="H9" s="190" t="s">
        <v>792</v>
      </c>
      <c r="I9" s="191"/>
      <c r="J9" s="190" t="s">
        <v>793</v>
      </c>
      <c r="K9" s="80"/>
      <c r="L9" s="80">
        <v>3</v>
      </c>
      <c r="M9" s="190" t="s">
        <v>794</v>
      </c>
      <c r="N9" s="190" t="s">
        <v>795</v>
      </c>
      <c r="O9" s="80"/>
      <c r="P9" s="192">
        <f t="shared" si="18"/>
        <v>7</v>
      </c>
    </row>
    <row r="10" ht="54">
      <c r="A10" s="189" t="str">
        <f t="shared" ref="A10:A22" si="19">_xlfn.CONCAT("q",IF(P10&lt;10,"0",""),P10)</f>
        <v>q08</v>
      </c>
      <c r="B10" s="170" t="str">
        <f t="shared" si="17"/>
        <v>qbank01</v>
      </c>
      <c r="C10" s="80" t="s">
        <v>762</v>
      </c>
      <c r="D10" s="80" t="s">
        <v>763</v>
      </c>
      <c r="E10" s="80" t="s">
        <v>37</v>
      </c>
      <c r="F10" s="70" t="s">
        <v>9</v>
      </c>
      <c r="G10" s="190" t="s">
        <v>775</v>
      </c>
      <c r="H10" s="190" t="s">
        <v>796</v>
      </c>
      <c r="I10" s="80"/>
      <c r="J10" s="80"/>
      <c r="K10" s="82" t="s">
        <v>797</v>
      </c>
      <c r="L10" s="80">
        <v>2</v>
      </c>
      <c r="M10" s="190" t="s">
        <v>798</v>
      </c>
      <c r="N10" s="190"/>
      <c r="O10" s="80"/>
      <c r="P10" s="192">
        <f t="shared" si="18"/>
        <v>8</v>
      </c>
    </row>
    <row r="11" ht="67.5">
      <c r="A11" s="189" t="str">
        <f t="shared" si="19"/>
        <v>q09</v>
      </c>
      <c r="B11" s="170" t="str">
        <f t="shared" ref="B11:B22" si="20">B10</f>
        <v>qbank01</v>
      </c>
      <c r="C11" s="80" t="s">
        <v>762</v>
      </c>
      <c r="D11" s="80" t="s">
        <v>763</v>
      </c>
      <c r="E11" s="80" t="s">
        <v>37</v>
      </c>
      <c r="F11" s="70" t="s">
        <v>10</v>
      </c>
      <c r="G11" s="190" t="s">
        <v>775</v>
      </c>
      <c r="H11" s="190" t="s">
        <v>799</v>
      </c>
      <c r="I11" s="82" t="s">
        <v>322</v>
      </c>
      <c r="J11" s="190" t="s">
        <v>800</v>
      </c>
      <c r="K11" s="80"/>
      <c r="L11" s="80">
        <v>1</v>
      </c>
      <c r="M11" s="190" t="s">
        <v>801</v>
      </c>
      <c r="N11" s="190" t="s">
        <v>802</v>
      </c>
      <c r="O11" s="80"/>
      <c r="P11" s="192">
        <f t="shared" ref="P11:P22" si="21">P10+1</f>
        <v>9</v>
      </c>
    </row>
    <row r="12" ht="108">
      <c r="A12" s="189" t="str">
        <f t="shared" si="19"/>
        <v>q10</v>
      </c>
      <c r="B12" s="170" t="str">
        <f t="shared" si="20"/>
        <v>qbank01</v>
      </c>
      <c r="C12" s="80" t="s">
        <v>762</v>
      </c>
      <c r="D12" s="80" t="s">
        <v>769</v>
      </c>
      <c r="E12" s="80" t="s">
        <v>40</v>
      </c>
      <c r="F12" s="80" t="s">
        <v>803</v>
      </c>
      <c r="G12" s="190" t="s">
        <v>770</v>
      </c>
      <c r="H12" s="190" t="s">
        <v>804</v>
      </c>
      <c r="I12" s="80"/>
      <c r="J12" s="104" t="s">
        <v>805</v>
      </c>
      <c r="K12" s="80"/>
      <c r="L12" s="80">
        <v>4</v>
      </c>
      <c r="M12" s="190" t="s">
        <v>806</v>
      </c>
      <c r="N12" s="190" t="s">
        <v>807</v>
      </c>
      <c r="O12" s="80"/>
      <c r="P12" s="192">
        <f t="shared" si="21"/>
        <v>10</v>
      </c>
    </row>
    <row r="13" ht="108">
      <c r="A13" s="189" t="str">
        <f t="shared" si="19"/>
        <v>q11</v>
      </c>
      <c r="B13" s="170" t="str">
        <f t="shared" si="20"/>
        <v>qbank01</v>
      </c>
      <c r="C13" s="80" t="s">
        <v>762</v>
      </c>
      <c r="D13" s="80" t="s">
        <v>769</v>
      </c>
      <c r="E13" s="80" t="s">
        <v>39</v>
      </c>
      <c r="F13" s="80" t="s">
        <v>803</v>
      </c>
      <c r="G13" s="190" t="s">
        <v>770</v>
      </c>
      <c r="H13" s="190" t="s">
        <v>808</v>
      </c>
      <c r="I13" s="80"/>
      <c r="J13" s="190" t="s">
        <v>809</v>
      </c>
      <c r="K13" s="80"/>
      <c r="L13" s="80">
        <v>3</v>
      </c>
      <c r="M13" s="190" t="s">
        <v>810</v>
      </c>
      <c r="N13" s="190" t="s">
        <v>811</v>
      </c>
      <c r="O13" s="80"/>
      <c r="P13" s="192">
        <f t="shared" si="21"/>
        <v>11</v>
      </c>
    </row>
    <row r="14" ht="81">
      <c r="A14" s="189" t="str">
        <f t="shared" si="19"/>
        <v>q12</v>
      </c>
      <c r="B14" s="170" t="str">
        <f t="shared" si="20"/>
        <v>qbank01</v>
      </c>
      <c r="C14" s="80" t="s">
        <v>762</v>
      </c>
      <c r="D14" s="80" t="s">
        <v>769</v>
      </c>
      <c r="E14" s="80" t="s">
        <v>39</v>
      </c>
      <c r="F14" s="80" t="s">
        <v>803</v>
      </c>
      <c r="G14" s="190" t="s">
        <v>770</v>
      </c>
      <c r="H14" s="190" t="s">
        <v>812</v>
      </c>
      <c r="I14" s="80"/>
      <c r="J14" s="190" t="s">
        <v>813</v>
      </c>
      <c r="K14" s="80"/>
      <c r="L14" s="80">
        <v>1</v>
      </c>
      <c r="M14" s="190" t="s">
        <v>814</v>
      </c>
      <c r="N14" s="190"/>
      <c r="O14" s="80"/>
      <c r="P14" s="192">
        <f t="shared" si="21"/>
        <v>12</v>
      </c>
    </row>
    <row r="15" ht="27">
      <c r="A15" s="189" t="str">
        <f t="shared" si="19"/>
        <v>q13</v>
      </c>
      <c r="B15" s="170" t="str">
        <f t="shared" si="20"/>
        <v>qbank01</v>
      </c>
      <c r="C15" s="80" t="s">
        <v>762</v>
      </c>
      <c r="D15" s="80" t="s">
        <v>763</v>
      </c>
      <c r="E15" s="80" t="s">
        <v>39</v>
      </c>
      <c r="F15" s="80" t="s">
        <v>803</v>
      </c>
      <c r="G15" s="190" t="s">
        <v>815</v>
      </c>
      <c r="H15" s="190" t="s">
        <v>816</v>
      </c>
      <c r="I15" s="80" t="s">
        <v>348</v>
      </c>
      <c r="J15" s="190" t="s">
        <v>817</v>
      </c>
      <c r="K15" s="191"/>
      <c r="L15" s="80">
        <v>2</v>
      </c>
      <c r="M15" s="190" t="s">
        <v>818</v>
      </c>
      <c r="N15" s="190"/>
      <c r="O15" s="80"/>
      <c r="P15" s="192">
        <f t="shared" si="21"/>
        <v>13</v>
      </c>
    </row>
    <row r="16" ht="27">
      <c r="A16" s="189" t="str">
        <f t="shared" si="19"/>
        <v>q14</v>
      </c>
      <c r="B16" s="170" t="str">
        <f t="shared" si="20"/>
        <v>qbank01</v>
      </c>
      <c r="C16" s="80" t="s">
        <v>762</v>
      </c>
      <c r="D16" s="80" t="s">
        <v>763</v>
      </c>
      <c r="E16" s="80" t="s">
        <v>39</v>
      </c>
      <c r="F16" s="80" t="s">
        <v>803</v>
      </c>
      <c r="G16" s="190" t="s">
        <v>815</v>
      </c>
      <c r="H16" s="190" t="s">
        <v>819</v>
      </c>
      <c r="I16" s="80" t="s">
        <v>348</v>
      </c>
      <c r="J16" s="190" t="s">
        <v>820</v>
      </c>
      <c r="K16" s="191"/>
      <c r="L16" s="80">
        <v>1</v>
      </c>
      <c r="M16" s="190" t="s">
        <v>821</v>
      </c>
      <c r="N16" s="190"/>
      <c r="O16" s="193"/>
      <c r="P16" s="192">
        <f t="shared" si="21"/>
        <v>14</v>
      </c>
    </row>
    <row r="17" ht="81">
      <c r="A17" s="189" t="str">
        <f t="shared" si="19"/>
        <v>q15</v>
      </c>
      <c r="B17" s="170" t="str">
        <f t="shared" si="20"/>
        <v>qbank01</v>
      </c>
      <c r="C17" s="80" t="s">
        <v>762</v>
      </c>
      <c r="D17" s="80" t="s">
        <v>763</v>
      </c>
      <c r="E17" s="80" t="s">
        <v>39</v>
      </c>
      <c r="F17" s="80" t="s">
        <v>803</v>
      </c>
      <c r="G17" s="190" t="s">
        <v>822</v>
      </c>
      <c r="H17" s="190" t="s">
        <v>823</v>
      </c>
      <c r="I17" s="191"/>
      <c r="J17" s="190" t="s">
        <v>824</v>
      </c>
      <c r="K17" s="191"/>
      <c r="L17" s="80">
        <v>2</v>
      </c>
      <c r="M17" s="190" t="s">
        <v>825</v>
      </c>
      <c r="N17" s="190"/>
      <c r="O17" s="193"/>
      <c r="P17" s="192">
        <f t="shared" si="21"/>
        <v>15</v>
      </c>
    </row>
    <row r="18" ht="108">
      <c r="A18" s="189" t="str">
        <f t="shared" si="19"/>
        <v>q16</v>
      </c>
      <c r="B18" s="170" t="str">
        <f t="shared" si="20"/>
        <v>qbank01</v>
      </c>
      <c r="C18" s="80" t="s">
        <v>762</v>
      </c>
      <c r="D18" s="80" t="s">
        <v>763</v>
      </c>
      <c r="E18" s="80" t="s">
        <v>39</v>
      </c>
      <c r="F18" s="80" t="s">
        <v>803</v>
      </c>
      <c r="G18" s="190" t="s">
        <v>815</v>
      </c>
      <c r="H18" s="190" t="s">
        <v>826</v>
      </c>
      <c r="I18" s="191"/>
      <c r="J18" s="190" t="s">
        <v>827</v>
      </c>
      <c r="K18" s="191"/>
      <c r="L18" s="80">
        <v>1</v>
      </c>
      <c r="M18" s="190" t="s">
        <v>828</v>
      </c>
      <c r="N18" s="190"/>
      <c r="O18" s="193"/>
      <c r="P18" s="192">
        <f t="shared" si="21"/>
        <v>16</v>
      </c>
    </row>
    <row r="19" ht="94.5">
      <c r="A19" s="189" t="str">
        <f t="shared" si="19"/>
        <v>q17</v>
      </c>
      <c r="B19" s="170" t="str">
        <f t="shared" si="20"/>
        <v>qbank01</v>
      </c>
      <c r="C19" s="80" t="s">
        <v>762</v>
      </c>
      <c r="D19" s="80" t="s">
        <v>769</v>
      </c>
      <c r="E19" s="80" t="s">
        <v>39</v>
      </c>
      <c r="F19" s="80" t="s">
        <v>803</v>
      </c>
      <c r="G19" s="190" t="s">
        <v>770</v>
      </c>
      <c r="H19" s="190" t="s">
        <v>829</v>
      </c>
      <c r="I19" s="191"/>
      <c r="J19" s="190" t="s">
        <v>830</v>
      </c>
      <c r="K19" s="191"/>
      <c r="L19" s="80">
        <v>3</v>
      </c>
      <c r="M19" s="190" t="s">
        <v>831</v>
      </c>
      <c r="N19" s="190" t="s">
        <v>832</v>
      </c>
      <c r="O19" s="193"/>
      <c r="P19" s="192">
        <f t="shared" si="21"/>
        <v>17</v>
      </c>
    </row>
    <row r="20" ht="108">
      <c r="A20" s="189" t="str">
        <f t="shared" si="19"/>
        <v>q18</v>
      </c>
      <c r="B20" s="170" t="str">
        <f t="shared" si="20"/>
        <v>qbank01</v>
      </c>
      <c r="C20" s="80" t="s">
        <v>762</v>
      </c>
      <c r="D20" s="80" t="s">
        <v>769</v>
      </c>
      <c r="E20" s="80" t="s">
        <v>39</v>
      </c>
      <c r="F20" s="80" t="s">
        <v>803</v>
      </c>
      <c r="G20" s="190" t="s">
        <v>770</v>
      </c>
      <c r="H20" s="190" t="s">
        <v>833</v>
      </c>
      <c r="I20" s="191"/>
      <c r="J20" s="190" t="s">
        <v>834</v>
      </c>
      <c r="K20" s="191"/>
      <c r="L20" s="80">
        <v>4</v>
      </c>
      <c r="M20" s="190" t="s">
        <v>835</v>
      </c>
      <c r="N20" s="190" t="s">
        <v>836</v>
      </c>
      <c r="O20" s="193"/>
      <c r="P20" s="192">
        <f t="shared" si="21"/>
        <v>18</v>
      </c>
    </row>
    <row r="21" ht="202.5">
      <c r="A21" s="189" t="str">
        <f t="shared" si="19"/>
        <v>q19</v>
      </c>
      <c r="B21" s="170" t="str">
        <f t="shared" si="20"/>
        <v>qbank01</v>
      </c>
      <c r="C21" s="80" t="s">
        <v>762</v>
      </c>
      <c r="D21" s="80" t="s">
        <v>763</v>
      </c>
      <c r="E21" s="80" t="s">
        <v>40</v>
      </c>
      <c r="F21" s="80" t="s">
        <v>803</v>
      </c>
      <c r="G21" s="190" t="s">
        <v>822</v>
      </c>
      <c r="H21" s="190" t="s">
        <v>837</v>
      </c>
      <c r="I21" s="80"/>
      <c r="J21" s="190" t="s">
        <v>838</v>
      </c>
      <c r="K21" s="80"/>
      <c r="L21" s="80">
        <v>4</v>
      </c>
      <c r="M21" s="190" t="s">
        <v>839</v>
      </c>
      <c r="N21" s="190" t="s">
        <v>840</v>
      </c>
      <c r="O21" s="80"/>
      <c r="P21" s="192">
        <f t="shared" si="21"/>
        <v>19</v>
      </c>
    </row>
    <row r="22" ht="67.5">
      <c r="A22" s="189" t="str">
        <f t="shared" si="19"/>
        <v>q20</v>
      </c>
      <c r="B22" s="170" t="str">
        <f t="shared" si="20"/>
        <v>qbank01</v>
      </c>
      <c r="C22" s="80" t="s">
        <v>841</v>
      </c>
      <c r="D22" s="80" t="s">
        <v>763</v>
      </c>
      <c r="E22" s="80" t="s">
        <v>37</v>
      </c>
      <c r="F22" s="77"/>
      <c r="G22" s="190" t="s">
        <v>783</v>
      </c>
      <c r="H22" s="190" t="s">
        <v>842</v>
      </c>
      <c r="I22" s="82" t="s">
        <v>325</v>
      </c>
      <c r="J22" s="190" t="s">
        <v>843</v>
      </c>
      <c r="K22" s="191"/>
      <c r="L22" s="193"/>
      <c r="M22" s="150"/>
      <c r="N22" s="150"/>
      <c r="O22" s="77" t="s">
        <v>403</v>
      </c>
      <c r="P22" s="194">
        <f t="shared" si="21"/>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46008C-007F-4A74-B20A-0009002600B4}" type="list" allowBlank="1" errorStyle="stop" imeMode="noControl" operator="between" showDropDown="0" showErrorMessage="1" showInputMessage="1">
          <x14:formula1>
            <xm:f>BOOLEAN_ANSWER</xm:f>
          </x14:formula1>
          <xm:sqref>F3</xm:sqref>
        </x14:dataValidation>
        <x14:dataValidation xr:uid="{009E009B-0065-4C93-9E0B-004400B600C2}" type="list" allowBlank="1" errorStyle="stop" imeMode="noControl" operator="between" showDropDown="0" showErrorMessage="1" showInputMessage="1">
          <x14:formula1>
            <xm:f>BOOLEAN_ANSWER</xm:f>
          </x14:formula1>
          <xm:sqref>F4</xm:sqref>
        </x14:dataValidation>
        <x14:dataValidation xr:uid="{00D300F4-0093-4B16-8EED-00FC00C500D2}" type="list" allowBlank="1" errorStyle="stop" imeMode="noControl" operator="between" showDropDown="0" showErrorMessage="1" showInputMessage="1">
          <x14:formula1>
            <xm:f>BOOLEAN_ANSWER</xm:f>
          </x14:formula1>
          <xm:sqref>F5</xm:sqref>
        </x14:dataValidation>
        <x14:dataValidation xr:uid="{007C0021-00AB-4B17-A279-004F004F00C4}" type="list" allowBlank="1" errorStyle="stop" imeMode="noControl" operator="between" showDropDown="0" showErrorMessage="1" showInputMessage="1">
          <x14:formula1>
            <xm:f>BOOLEAN_ANSWER</xm:f>
          </x14:formula1>
          <xm:sqref>F6</xm:sqref>
        </x14:dataValidation>
        <x14:dataValidation xr:uid="{000E008C-001C-4C7C-A99D-009900CE009C}" type="list" allowBlank="1" errorStyle="stop" imeMode="noControl" operator="between" showDropDown="0" showErrorMessage="1" showInputMessage="1">
          <x14:formula1>
            <xm:f>BOOLEAN_ANSWER</xm:f>
          </x14:formula1>
          <xm:sqref>F7</xm:sqref>
        </x14:dataValidation>
        <x14:dataValidation xr:uid="{00EF0056-00FF-45B3-8E1F-002300D00060}" type="list" allowBlank="1" errorStyle="stop" imeMode="noControl" operator="between" showDropDown="0" showErrorMessage="1" showInputMessage="1">
          <x14:formula1>
            <xm:f>BOOLEAN_ANSWER</xm:f>
          </x14:formula1>
          <xm:sqref>F8</xm:sqref>
        </x14:dataValidation>
        <x14:dataValidation xr:uid="{00C8004E-0019-4CA8-817B-006F006D0023}" type="list" allowBlank="1" errorStyle="stop" imeMode="noControl" operator="between" showDropDown="0" showErrorMessage="1" showInputMessage="1">
          <x14:formula1>
            <xm:f>BOOLEAN_ANSWER</xm:f>
          </x14:formula1>
          <xm:sqref>F9</xm:sqref>
        </x14:dataValidation>
        <x14:dataValidation xr:uid="{004C004C-003A-4CB3-9F5F-007100BD0021}" type="list" allowBlank="1" errorStyle="stop" imeMode="noControl" operator="between" showDropDown="0" showErrorMessage="1" showInputMessage="1">
          <x14:formula1>
            <xm:f>BOOLEAN_ANSWER</xm:f>
          </x14:formula1>
          <xm:sqref>F11</xm:sqref>
        </x14:dataValidation>
        <x14:dataValidation xr:uid="{00450011-0084-4109-A7E0-0002001800B2}" type="list" allowBlank="1" errorStyle="stop" imeMode="noControl" operator="between" showDropDown="0" showErrorMessage="1" showInputMessage="1">
          <x14:formula1>
            <xm:f>BOOLEAN_ANSWER</xm:f>
          </x14:formula1>
          <xm:sqref>F10</xm:sqref>
        </x14:dataValidation>
        <x14:dataValidation xr:uid="{00530060-001A-4A91-8DBD-002400930023}" type="list" allowBlank="1" errorStyle="stop" imeMode="noControl" operator="between" showDropDown="0" showErrorMessage="1" showInputMessage="1">
          <x14:formula1>
            <xm:f>LEVELS</xm:f>
          </x14:formula1>
          <xm:sqref>E3</xm:sqref>
        </x14:dataValidation>
        <x14:dataValidation xr:uid="{00140073-00B0-4ADA-B38B-005800B2001D}" type="list" allowBlank="1" errorStyle="stop" imeMode="noControl" operator="between" showDropDown="0" showErrorMessage="1" showInputMessage="1">
          <x14:formula1>
            <xm:f>LEVELS</xm:f>
          </x14:formula1>
          <xm:sqref>E4</xm:sqref>
        </x14:dataValidation>
        <x14:dataValidation xr:uid="{00190024-00A4-4B83-9E17-00A500110087}" type="list" allowBlank="1" errorStyle="stop" imeMode="noControl" operator="between" showDropDown="0" showErrorMessage="1" showInputMessage="1">
          <x14:formula1>
            <xm:f>LEVELS</xm:f>
          </x14:formula1>
          <xm:sqref>E5</xm:sqref>
        </x14:dataValidation>
        <x14:dataValidation xr:uid="{007D00E9-0093-4B23-B939-00FA00A7004C}" type="list" allowBlank="1" errorStyle="stop" imeMode="noControl" operator="between" showDropDown="0" showErrorMessage="1" showInputMessage="1">
          <x14:formula1>
            <xm:f>LEVELS</xm:f>
          </x14:formula1>
          <xm:sqref>E6</xm:sqref>
        </x14:dataValidation>
        <x14:dataValidation xr:uid="{00EB003B-005D-42D9-8802-0017003B00E7}" type="list" allowBlank="1" errorStyle="stop" imeMode="noControl" operator="between" showDropDown="0" showErrorMessage="1" showInputMessage="1">
          <x14:formula1>
            <xm:f>LEVELS</xm:f>
          </x14:formula1>
          <xm:sqref>E7</xm:sqref>
        </x14:dataValidation>
        <x14:dataValidation xr:uid="{0024009C-00A1-47B2-BD27-007A00020066}" type="list" allowBlank="1" errorStyle="stop" imeMode="noControl" operator="between" showDropDown="0" showErrorMessage="1" showInputMessage="1">
          <x14:formula1>
            <xm:f>LEVELS</xm:f>
          </x14:formula1>
          <xm:sqref>E8</xm:sqref>
        </x14:dataValidation>
        <x14:dataValidation xr:uid="{004C0067-0085-4B1E-B75C-001C00B600F0}" type="list" allowBlank="1" errorStyle="stop" imeMode="noControl" operator="between" showDropDown="0" showErrorMessage="1" showInputMessage="1">
          <x14:formula1>
            <xm:f>LEVELS</xm:f>
          </x14:formula1>
          <xm:sqref>E9</xm:sqref>
        </x14:dataValidation>
        <x14:dataValidation xr:uid="{004E0092-00C9-449A-9666-005F002800A8}" type="list" allowBlank="1" errorStyle="stop" imeMode="noControl" operator="between" showDropDown="0" showErrorMessage="1" showInputMessage="1">
          <x14:formula1>
            <xm:f>LEVELS</xm:f>
          </x14:formula1>
          <xm:sqref>E13</xm:sqref>
        </x14:dataValidation>
        <x14:dataValidation xr:uid="{008800C7-00F7-4CB5-9339-002E00C400D5}" type="list" allowBlank="1" errorStyle="stop" imeMode="noControl" operator="between" showDropDown="0" showErrorMessage="1" showInputMessage="1">
          <x14:formula1>
            <xm:f>LEVELS</xm:f>
          </x14:formula1>
          <xm:sqref>E14</xm:sqref>
        </x14:dataValidation>
        <x14:dataValidation xr:uid="{009E00F6-00E4-4FF6-9D16-0098009000B2}" type="list" allowBlank="1" errorStyle="stop" imeMode="noControl" operator="between" showDropDown="0" showErrorMessage="1" showInputMessage="1">
          <x14:formula1>
            <xm:f>LEVELS</xm:f>
          </x14:formula1>
          <xm:sqref>E15</xm:sqref>
        </x14:dataValidation>
        <x14:dataValidation xr:uid="{00190053-0010-497C-8F51-00C900EB0035}" type="list" allowBlank="1" errorStyle="stop" imeMode="noControl" operator="between" showDropDown="0" showErrorMessage="1" showInputMessage="1">
          <x14:formula1>
            <xm:f>LEVELS</xm:f>
          </x14:formula1>
          <xm:sqref>E16</xm:sqref>
        </x14:dataValidation>
        <x14:dataValidation xr:uid="{009E0068-0064-4E13-AF27-009E005B0014}" type="list" allowBlank="1" errorStyle="stop" imeMode="noControl" operator="between" showDropDown="0" showErrorMessage="1" showInputMessage="1">
          <x14:formula1>
            <xm:f>LEVELS</xm:f>
          </x14:formula1>
          <xm:sqref>E17</xm:sqref>
        </x14:dataValidation>
        <x14:dataValidation xr:uid="{001E0081-00D6-4396-B5FC-00B800C400BB}" type="list" allowBlank="1" errorStyle="stop" imeMode="noControl" operator="between" showDropDown="0" showErrorMessage="1" showInputMessage="1">
          <x14:formula1>
            <xm:f>LEVELS</xm:f>
          </x14:formula1>
          <xm:sqref>E18</xm:sqref>
        </x14:dataValidation>
        <x14:dataValidation xr:uid="{00140037-0043-4CFE-9442-008300D600DD}" type="list" allowBlank="1" errorStyle="stop" imeMode="noControl" operator="between" showDropDown="0" showErrorMessage="1" showInputMessage="1">
          <x14:formula1>
            <xm:f>LEVELS</xm:f>
          </x14:formula1>
          <xm:sqref>E19</xm:sqref>
        </x14:dataValidation>
        <x14:dataValidation xr:uid="{009100E2-0092-4530-B5D8-0044007800A7}" type="list" allowBlank="1" errorStyle="stop" imeMode="noControl" operator="between" showDropDown="0" showErrorMessage="1" showInputMessage="1">
          <x14:formula1>
            <xm:f>LEVELS</xm:f>
          </x14:formula1>
          <xm:sqref>E20</xm:sqref>
        </x14:dataValidation>
        <x14:dataValidation xr:uid="{005200DF-0067-4C59-B27F-0075007F00A8}" type="list" allowBlank="1" errorStyle="stop" imeMode="noControl" operator="between" showDropDown="0" showErrorMessage="1" showInputMessage="1">
          <x14:formula1>
            <xm:f>LEVELS</xm:f>
          </x14:formula1>
          <xm:sqref>E10</xm:sqref>
        </x14:dataValidation>
        <x14:dataValidation xr:uid="{000D006E-00CF-4153-AC00-00FE00EB0040}" type="list" allowBlank="1" errorStyle="stop" imeMode="noControl" operator="between" showDropDown="0" showErrorMessage="1" showInputMessage="1">
          <x14:formula1>
            <xm:f>LEVELS</xm:f>
          </x14:formula1>
          <xm:sqref>E11</xm:sqref>
        </x14:dataValidation>
        <x14:dataValidation xr:uid="{00DC00CB-007F-4D0B-873A-005700FE00C1}" type="list" allowBlank="1" errorStyle="stop" imeMode="noControl" operator="between" showDropDown="0" showErrorMessage="1" showInputMessage="1">
          <x14:formula1>
            <xm:f>LEVELS</xm:f>
          </x14:formula1>
          <xm:sqref>E22</xm:sqref>
        </x14:dataValidation>
        <x14:dataValidation xr:uid="{005C0031-00CB-4B31-8D9C-00C300540081}" type="list" allowBlank="1" errorStyle="stop" imeMode="noControl" operator="between" showDropDown="0" showErrorMessage="1" showInputMessage="1">
          <x14:formula1>
            <xm:f>LEVELS</xm:f>
          </x14:formula1>
          <xm:sqref>E21</xm:sqref>
        </x14:dataValidation>
        <x14:dataValidation xr:uid="{007B0026-007F-4112-87EB-00F500DC00F6}"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7" width="18.8515625"/>
    <col customWidth="1" min="8" max="8" width="14.7109375"/>
    <col customWidth="1" min="9" max="9" width="11.28125"/>
    <col customWidth="1" min="10" max="10" width="13.8515625"/>
    <col min="11" max="12" style="91" width="9.140625"/>
    <col customWidth="1" min="13" max="13" style="91" width="13.57421875"/>
    <col customWidth="1" min="14" max="14" style="157" width="37.421875"/>
    <col customWidth="1" min="15" max="15" width="43.7109375"/>
  </cols>
  <sheetData>
    <row r="1" ht="14.25">
      <c r="A1" s="92" t="s">
        <v>42</v>
      </c>
      <c r="B1" s="92" t="s">
        <v>844</v>
      </c>
      <c r="C1" s="5" t="s">
        <v>43</v>
      </c>
      <c r="D1" s="5" t="s">
        <v>260</v>
      </c>
      <c r="E1" s="5" t="s">
        <v>44</v>
      </c>
      <c r="F1" s="139" t="s">
        <v>156</v>
      </c>
      <c r="G1" s="5" t="s">
        <v>261</v>
      </c>
      <c r="H1" s="5" t="s">
        <v>262</v>
      </c>
      <c r="I1" s="5" t="s">
        <v>501</v>
      </c>
      <c r="J1" s="5" t="s">
        <v>96</v>
      </c>
      <c r="K1" s="5" t="s">
        <v>437</v>
      </c>
      <c r="L1" s="5" t="s">
        <v>592</v>
      </c>
      <c r="M1" s="5" t="s">
        <v>845</v>
      </c>
      <c r="N1" s="5" t="s">
        <v>846</v>
      </c>
      <c r="O1" s="5" t="s">
        <v>590</v>
      </c>
      <c r="P1" s="5" t="s">
        <v>451</v>
      </c>
      <c r="Q1" s="5" t="s">
        <v>707</v>
      </c>
    </row>
    <row r="2" s="157" customFormat="1" ht="28.5">
      <c r="A2" s="137" t="s">
        <v>47</v>
      </c>
      <c r="B2" s="140" t="s">
        <v>751</v>
      </c>
      <c r="C2" s="117" t="s">
        <v>48</v>
      </c>
      <c r="D2" s="117" t="str">
        <f>PROPER(D1)</f>
        <v>Tagline</v>
      </c>
      <c r="E2" s="117" t="s">
        <v>49</v>
      </c>
      <c r="F2" s="117" t="s">
        <v>163</v>
      </c>
      <c r="G2" s="117" t="s">
        <v>269</v>
      </c>
      <c r="H2" s="117" t="s">
        <v>847</v>
      </c>
      <c r="I2" s="195" t="str">
        <f>PROPER(I1)</f>
        <v>Program</v>
      </c>
      <c r="J2" s="196" t="str">
        <f>PROPER(J1)</f>
        <v>Subjects</v>
      </c>
      <c r="K2" s="136" t="s">
        <v>441</v>
      </c>
      <c r="L2" s="138" t="s">
        <v>611</v>
      </c>
      <c r="M2" s="138" t="s">
        <v>848</v>
      </c>
      <c r="N2" s="196" t="s">
        <v>849</v>
      </c>
      <c r="O2" s="196" t="str">
        <f>PROPER(O1)</f>
        <v>Statement</v>
      </c>
      <c r="P2" s="195" t="str">
        <f>PROPER(P1)</f>
        <v>Creator</v>
      </c>
      <c r="Q2" s="140" t="str">
        <f>PROPER(Q1)</f>
        <v>Published</v>
      </c>
      <c r="R2" s="157"/>
    </row>
    <row r="3" s="75" customFormat="1" ht="19.5" customHeight="1">
      <c r="A3" s="189" t="s">
        <v>850</v>
      </c>
      <c r="B3" s="170" t="str">
        <f>te_qbanks!A3</f>
        <v>qbank01</v>
      </c>
      <c r="C3" s="197" t="s">
        <v>851</v>
      </c>
      <c r="D3" s="166" t="s">
        <v>852</v>
      </c>
      <c r="E3" s="166"/>
      <c r="F3" s="166" t="s">
        <v>336</v>
      </c>
      <c r="G3" s="75" t="s">
        <v>853</v>
      </c>
      <c r="H3" s="198" t="s">
        <v>854</v>
      </c>
      <c r="I3" s="181" t="str">
        <f>ap_programs!A5</f>
        <v>programB</v>
      </c>
      <c r="J3" s="199" t="s">
        <v>713</v>
      </c>
      <c r="K3" s="200" t="s">
        <v>855</v>
      </c>
      <c r="L3" s="80" t="s">
        <v>10</v>
      </c>
      <c r="M3" s="201" t="s">
        <v>9</v>
      </c>
      <c r="N3" s="199" t="s">
        <v>856</v>
      </c>
      <c r="O3" s="202" t="s">
        <v>857</v>
      </c>
      <c r="P3" s="203" t="s">
        <v>171</v>
      </c>
      <c r="Q3" s="80" t="s">
        <v>9</v>
      </c>
      <c r="R3" s="75"/>
    </row>
    <row r="4" s="75" customFormat="1" ht="27">
      <c r="A4" s="189" t="s">
        <v>858</v>
      </c>
      <c r="B4" s="170" t="str">
        <f>B3</f>
        <v>qbank01</v>
      </c>
      <c r="C4" s="197" t="s">
        <v>859</v>
      </c>
      <c r="D4" s="166" t="s">
        <v>860</v>
      </c>
      <c r="E4" s="166"/>
      <c r="F4" s="166" t="s">
        <v>861</v>
      </c>
      <c r="G4" s="75" t="s">
        <v>862</v>
      </c>
      <c r="H4" s="198" t="s">
        <v>423</v>
      </c>
      <c r="I4" s="181" t="str">
        <f>I3</f>
        <v>programB</v>
      </c>
      <c r="J4" s="199" t="s">
        <v>713</v>
      </c>
      <c r="K4" s="200" t="s">
        <v>855</v>
      </c>
      <c r="L4" s="80" t="s">
        <v>10</v>
      </c>
      <c r="M4" s="201" t="s">
        <v>9</v>
      </c>
      <c r="N4" s="199" t="s">
        <v>863</v>
      </c>
      <c r="O4" s="204" t="s">
        <v>857</v>
      </c>
      <c r="P4" s="203" t="str">
        <f t="shared" ref="P4:P9" si="22">P3</f>
        <v>teacher01</v>
      </c>
      <c r="Q4" s="80" t="s">
        <v>9</v>
      </c>
      <c r="R4" s="75"/>
    </row>
    <row r="5" ht="27">
      <c r="A5" s="189" t="s">
        <v>864</v>
      </c>
      <c r="B5" s="170"/>
      <c r="C5" s="197" t="s">
        <v>865</v>
      </c>
      <c r="D5" s="166" t="s">
        <v>710</v>
      </c>
      <c r="E5" s="166"/>
      <c r="F5" s="166" t="s">
        <v>866</v>
      </c>
      <c r="G5" s="75" t="s">
        <v>867</v>
      </c>
      <c r="H5" s="198" t="s">
        <v>868</v>
      </c>
      <c r="I5" s="181"/>
      <c r="J5" s="199"/>
      <c r="K5" s="200"/>
      <c r="L5" s="80"/>
      <c r="M5" s="201"/>
      <c r="N5" s="199"/>
      <c r="O5" s="204"/>
      <c r="P5" s="203" t="str">
        <f t="shared" si="22"/>
        <v>teacher01</v>
      </c>
      <c r="Q5" s="80" t="s">
        <v>10</v>
      </c>
    </row>
    <row r="6" ht="27">
      <c r="A6" s="189" t="s">
        <v>869</v>
      </c>
      <c r="B6" s="170"/>
      <c r="C6" s="197" t="s">
        <v>870</v>
      </c>
      <c r="D6" s="166" t="s">
        <v>710</v>
      </c>
      <c r="E6" s="166"/>
      <c r="F6" s="166" t="s">
        <v>871</v>
      </c>
      <c r="G6" s="75" t="s">
        <v>872</v>
      </c>
      <c r="H6" s="198" t="s">
        <v>873</v>
      </c>
      <c r="I6" s="181"/>
      <c r="J6" s="199"/>
      <c r="K6" s="200"/>
      <c r="L6" s="80"/>
      <c r="M6" s="201"/>
      <c r="N6" s="199"/>
      <c r="O6" s="204"/>
      <c r="P6" s="203" t="str">
        <f t="shared" si="22"/>
        <v>teacher01</v>
      </c>
      <c r="Q6" s="80" t="s">
        <v>10</v>
      </c>
    </row>
    <row r="7" ht="40.5">
      <c r="A7" s="189" t="s">
        <v>874</v>
      </c>
      <c r="B7" s="170"/>
      <c r="C7" s="197" t="s">
        <v>875</v>
      </c>
      <c r="D7" s="166" t="s">
        <v>710</v>
      </c>
      <c r="E7" s="166"/>
      <c r="F7" s="166" t="s">
        <v>876</v>
      </c>
      <c r="G7" s="75" t="s">
        <v>877</v>
      </c>
      <c r="H7" s="198" t="s">
        <v>878</v>
      </c>
      <c r="I7" s="181"/>
      <c r="J7" s="199"/>
      <c r="K7" s="200"/>
      <c r="L7" s="80"/>
      <c r="M7" s="201"/>
      <c r="N7" s="199"/>
      <c r="O7" s="204"/>
      <c r="P7" s="203" t="str">
        <f t="shared" si="22"/>
        <v>teacher01</v>
      </c>
      <c r="Q7" s="80" t="s">
        <v>10</v>
      </c>
    </row>
    <row r="8" ht="27">
      <c r="A8" s="189" t="s">
        <v>879</v>
      </c>
      <c r="B8" s="170"/>
      <c r="C8" s="197" t="s">
        <v>880</v>
      </c>
      <c r="D8" s="166" t="s">
        <v>881</v>
      </c>
      <c r="E8" s="166"/>
      <c r="F8" s="166" t="s">
        <v>882</v>
      </c>
      <c r="G8" s="75" t="s">
        <v>883</v>
      </c>
      <c r="H8" s="198" t="s">
        <v>884</v>
      </c>
      <c r="I8" s="181"/>
      <c r="J8" s="199"/>
      <c r="K8" s="200"/>
      <c r="L8" s="80"/>
      <c r="M8" s="201"/>
      <c r="N8" s="199"/>
      <c r="O8" s="204"/>
      <c r="P8" s="203" t="str">
        <f t="shared" si="22"/>
        <v>teacher01</v>
      </c>
      <c r="Q8" s="80" t="s">
        <v>10</v>
      </c>
    </row>
    <row r="9" ht="14.25">
      <c r="A9" s="189" t="s">
        <v>885</v>
      </c>
      <c r="B9" s="170"/>
      <c r="C9" s="197" t="s">
        <v>886</v>
      </c>
      <c r="D9" s="166" t="s">
        <v>887</v>
      </c>
      <c r="E9" s="166"/>
      <c r="F9" s="166" t="s">
        <v>888</v>
      </c>
      <c r="G9" s="75" t="s">
        <v>889</v>
      </c>
      <c r="H9" s="198" t="s">
        <v>890</v>
      </c>
      <c r="I9" s="181"/>
      <c r="J9" s="199"/>
      <c r="K9" s="200"/>
      <c r="L9" s="80"/>
      <c r="M9" s="201"/>
      <c r="N9" s="199"/>
      <c r="O9" s="204"/>
      <c r="P9" s="203" t="str">
        <f t="shared" si="22"/>
        <v>teacher01</v>
      </c>
      <c r="Q9" s="80" t="s">
        <v>10</v>
      </c>
    </row>
  </sheetData>
  <hyperlinks>
    <hyperlink r:id="rId1" ref="H3" tooltip="https://s3.eu-west-1.amazonaws.com/global-assets.leemons.io/4world_204071ed34.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6B0005-0029-4318-B5AC-0087002900B0}" type="list" allowBlank="1" errorStyle="stop" imeMode="noControl" operator="between" showDropDown="0" showErrorMessage="1" showInputMessage="1">
          <x14:formula1>
            <xm:f>BOOLEAN_ANSWER</xm:f>
          </x14:formula1>
          <xm:sqref>Q3:Q9 L3:M4</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84" width="9.140625"/>
    <col bestFit="1" customWidth="1" min="4" max="4" style="205" width="16.28125"/>
    <col customWidth="1" min="5" max="5" style="9" width="16.28125"/>
    <col customWidth="1" min="6" max="6" style="9" width="14.57421875"/>
    <col min="7" max="7" style="9" width="9.140625"/>
    <col customWidth="1" min="8" max="8" style="9" width="42.421875"/>
    <col customWidth="1" min="9" max="9" style="156" width="22.8515625"/>
    <col bestFit="1" min="10" max="10" style="9" width="14.61328125"/>
    <col min="11" max="11" width="14.61328125"/>
    <col customWidth="1" min="12" max="12" width="24.140625"/>
    <col customWidth="1" min="13" max="13" style="184" width="11.8515625"/>
    <col min="14" max="16384" style="9" width="9.140625"/>
  </cols>
  <sheetData>
    <row r="1" ht="14.25">
      <c r="A1" s="92" t="s">
        <v>42</v>
      </c>
      <c r="B1" s="5" t="s">
        <v>891</v>
      </c>
      <c r="C1" s="92" t="s">
        <v>437</v>
      </c>
      <c r="D1" s="206" t="s">
        <v>892</v>
      </c>
      <c r="E1" s="92" t="s">
        <v>893</v>
      </c>
      <c r="F1" s="92" t="s">
        <v>894</v>
      </c>
      <c r="G1" s="92" t="s">
        <v>895</v>
      </c>
      <c r="H1" s="187" t="s">
        <v>44</v>
      </c>
      <c r="I1" s="187" t="s">
        <v>896</v>
      </c>
      <c r="J1" s="187" t="s">
        <v>897</v>
      </c>
      <c r="K1" s="92" t="s">
        <v>898</v>
      </c>
      <c r="L1" s="92" t="s">
        <v>93</v>
      </c>
      <c r="M1" s="92" t="s">
        <v>451</v>
      </c>
    </row>
    <row r="2" s="75" customFormat="1" ht="35.25" customHeight="1">
      <c r="A2" s="207" t="s">
        <v>47</v>
      </c>
      <c r="B2" s="208" t="str">
        <f>PROPER(B1)</f>
        <v>Title</v>
      </c>
      <c r="C2" s="209" t="str">
        <f>PROPER(C1)</f>
        <v>Type</v>
      </c>
      <c r="D2" s="210" t="s">
        <v>899</v>
      </c>
      <c r="E2" s="209" t="s">
        <v>900</v>
      </c>
      <c r="F2" s="208" t="s">
        <v>894</v>
      </c>
      <c r="G2" s="208" t="s">
        <v>901</v>
      </c>
      <c r="H2" s="208" t="s">
        <v>49</v>
      </c>
      <c r="I2" s="208" t="s">
        <v>902</v>
      </c>
      <c r="J2" s="208" t="s">
        <v>903</v>
      </c>
      <c r="K2" s="209" t="s">
        <v>904</v>
      </c>
      <c r="L2" s="211" t="s">
        <v>905</v>
      </c>
      <c r="M2" s="211" t="s">
        <v>478</v>
      </c>
    </row>
    <row r="3" ht="19.5" customHeight="1">
      <c r="A3" s="189" t="s">
        <v>906</v>
      </c>
      <c r="B3" s="75" t="s">
        <v>907</v>
      </c>
      <c r="C3" s="212" t="s">
        <v>908</v>
      </c>
      <c r="D3" s="213">
        <v>44447</v>
      </c>
      <c r="E3" s="213">
        <v>44447</v>
      </c>
      <c r="F3" s="214" t="s">
        <v>909</v>
      </c>
      <c r="G3" s="80" t="s">
        <v>9</v>
      </c>
      <c r="H3" s="75"/>
      <c r="I3" s="166"/>
      <c r="J3" s="75"/>
      <c r="K3" s="80" t="s">
        <v>10</v>
      </c>
      <c r="L3" s="181" t="str">
        <f>ap_programs!A5</f>
        <v>programB</v>
      </c>
      <c r="M3" s="181" t="str">
        <f>users!A3</f>
        <v>admin01</v>
      </c>
      <c r="N3" s="212"/>
    </row>
    <row r="4" ht="19.5" customHeight="1">
      <c r="A4" s="189" t="s">
        <v>910</v>
      </c>
      <c r="B4" s="75" t="s">
        <v>911</v>
      </c>
      <c r="C4" s="212" t="s">
        <v>908</v>
      </c>
      <c r="D4" s="213">
        <v>44447</v>
      </c>
      <c r="E4" s="213">
        <v>44447</v>
      </c>
      <c r="F4" s="80" t="s">
        <v>909</v>
      </c>
      <c r="G4" s="80" t="s">
        <v>9</v>
      </c>
      <c r="H4" s="75"/>
      <c r="I4" s="166"/>
      <c r="J4" s="75"/>
      <c r="K4" s="80" t="s">
        <v>10</v>
      </c>
      <c r="L4" s="215" t="str">
        <f t="shared" ref="L4:L10" si="23">L3</f>
        <v>programB</v>
      </c>
      <c r="M4" s="181" t="str">
        <f t="shared" ref="M4:M10" si="24">M3</f>
        <v>admin01</v>
      </c>
      <c r="N4" s="212"/>
    </row>
    <row r="5" ht="19.5" customHeight="1">
      <c r="A5" s="189" t="s">
        <v>912</v>
      </c>
      <c r="B5" s="75" t="s">
        <v>913</v>
      </c>
      <c r="C5" s="212" t="s">
        <v>908</v>
      </c>
      <c r="D5" s="213">
        <v>44480</v>
      </c>
      <c r="E5" s="213">
        <v>44480</v>
      </c>
      <c r="F5" s="80" t="s">
        <v>909</v>
      </c>
      <c r="G5" s="80" t="s">
        <v>9</v>
      </c>
      <c r="H5" s="75"/>
      <c r="I5" s="166"/>
      <c r="J5" s="75"/>
      <c r="K5" s="80" t="s">
        <v>10</v>
      </c>
      <c r="L5" s="215" t="str">
        <f t="shared" si="23"/>
        <v>programB</v>
      </c>
      <c r="M5" s="181" t="str">
        <f t="shared" si="24"/>
        <v>admin01</v>
      </c>
      <c r="N5" s="212"/>
    </row>
    <row r="6" ht="19.5" customHeight="1">
      <c r="A6" s="189" t="s">
        <v>914</v>
      </c>
      <c r="B6" s="75" t="s">
        <v>915</v>
      </c>
      <c r="C6" s="212" t="s">
        <v>908</v>
      </c>
      <c r="D6" s="213">
        <v>44481</v>
      </c>
      <c r="E6" s="213">
        <v>44481</v>
      </c>
      <c r="F6" s="80" t="s">
        <v>909</v>
      </c>
      <c r="G6" s="80" t="s">
        <v>9</v>
      </c>
      <c r="H6" s="75" t="s">
        <v>916</v>
      </c>
      <c r="I6" s="166"/>
      <c r="J6" s="75"/>
      <c r="K6" s="80" t="s">
        <v>10</v>
      </c>
      <c r="L6" s="215" t="str">
        <f t="shared" si="23"/>
        <v>programB</v>
      </c>
      <c r="M6" s="181" t="str">
        <f t="shared" si="24"/>
        <v>admin01</v>
      </c>
      <c r="N6" s="212"/>
    </row>
    <row r="7" ht="19.5" customHeight="1">
      <c r="A7" s="189" t="s">
        <v>917</v>
      </c>
      <c r="B7" s="75" t="s">
        <v>915</v>
      </c>
      <c r="C7" s="212" t="s">
        <v>908</v>
      </c>
      <c r="D7" s="213">
        <v>44501</v>
      </c>
      <c r="E7" s="213">
        <v>44501</v>
      </c>
      <c r="F7" s="80" t="s">
        <v>909</v>
      </c>
      <c r="G7" s="80" t="s">
        <v>9</v>
      </c>
      <c r="H7" s="75" t="s">
        <v>918</v>
      </c>
      <c r="I7" s="166"/>
      <c r="J7" s="75"/>
      <c r="K7" s="80" t="s">
        <v>10</v>
      </c>
      <c r="L7" s="215" t="str">
        <f t="shared" si="23"/>
        <v>programB</v>
      </c>
      <c r="M7" s="181" t="str">
        <f t="shared" si="24"/>
        <v>admin01</v>
      </c>
      <c r="N7" s="212"/>
    </row>
    <row r="8" ht="19.5" customHeight="1">
      <c r="A8" s="189" t="s">
        <v>919</v>
      </c>
      <c r="B8" s="75" t="s">
        <v>920</v>
      </c>
      <c r="C8" s="212" t="s">
        <v>908</v>
      </c>
      <c r="D8" s="213">
        <v>44509</v>
      </c>
      <c r="E8" s="213">
        <v>44509</v>
      </c>
      <c r="F8" s="80" t="s">
        <v>909</v>
      </c>
      <c r="G8" s="80" t="s">
        <v>9</v>
      </c>
      <c r="H8" s="75" t="s">
        <v>921</v>
      </c>
      <c r="I8" s="166"/>
      <c r="J8" s="75"/>
      <c r="K8" s="80" t="s">
        <v>10</v>
      </c>
      <c r="L8" s="181" t="str">
        <f t="shared" si="23"/>
        <v>programB</v>
      </c>
      <c r="M8" s="181" t="str">
        <f t="shared" si="24"/>
        <v>admin01</v>
      </c>
      <c r="N8" s="212"/>
    </row>
    <row r="9" ht="19.5" customHeight="1">
      <c r="A9" s="189" t="s">
        <v>922</v>
      </c>
      <c r="B9" s="75" t="s">
        <v>915</v>
      </c>
      <c r="C9" s="212" t="s">
        <v>908</v>
      </c>
      <c r="D9" s="213">
        <v>44536</v>
      </c>
      <c r="E9" s="213">
        <v>44536</v>
      </c>
      <c r="F9" s="80" t="s">
        <v>909</v>
      </c>
      <c r="G9" s="80" t="s">
        <v>9</v>
      </c>
      <c r="H9" s="75" t="s">
        <v>923</v>
      </c>
      <c r="I9" s="166"/>
      <c r="J9" s="75"/>
      <c r="K9" s="80" t="s">
        <v>10</v>
      </c>
      <c r="L9" s="181" t="str">
        <f t="shared" si="23"/>
        <v>programB</v>
      </c>
      <c r="M9" s="181" t="str">
        <f t="shared" si="24"/>
        <v>admin01</v>
      </c>
      <c r="N9" s="212"/>
    </row>
    <row r="10" ht="19.5" customHeight="1">
      <c r="A10" s="189" t="s">
        <v>924</v>
      </c>
      <c r="B10" s="75" t="s">
        <v>913</v>
      </c>
      <c r="C10" s="212" t="s">
        <v>908</v>
      </c>
      <c r="D10" s="213">
        <v>44537</v>
      </c>
      <c r="E10" s="213">
        <v>44537</v>
      </c>
      <c r="F10" s="80" t="s">
        <v>909</v>
      </c>
      <c r="G10" s="80" t="s">
        <v>9</v>
      </c>
      <c r="H10" s="75"/>
      <c r="I10" s="166"/>
      <c r="J10" s="75"/>
      <c r="K10" s="80" t="s">
        <v>10</v>
      </c>
      <c r="L10" s="181" t="str">
        <f t="shared" si="23"/>
        <v>programB</v>
      </c>
      <c r="M10" s="181" t="str">
        <f t="shared" si="24"/>
        <v>admin01</v>
      </c>
      <c r="N10" s="212"/>
    </row>
    <row r="11" ht="19.5" customHeight="1">
      <c r="A11" s="189" t="s">
        <v>925</v>
      </c>
      <c r="B11" s="75" t="s">
        <v>915</v>
      </c>
      <c r="C11" s="212" t="s">
        <v>908</v>
      </c>
      <c r="D11" s="213">
        <v>44538</v>
      </c>
      <c r="E11" s="213">
        <v>44538</v>
      </c>
      <c r="F11" s="80" t="s">
        <v>909</v>
      </c>
      <c r="G11" s="80" t="s">
        <v>9</v>
      </c>
      <c r="H11" s="75" t="s">
        <v>926</v>
      </c>
      <c r="I11" s="166"/>
      <c r="J11" s="75"/>
      <c r="K11" s="80" t="s">
        <v>10</v>
      </c>
      <c r="L11" s="181" t="str">
        <f t="shared" ref="L11:L30" si="25">L10</f>
        <v>programB</v>
      </c>
      <c r="M11" s="181" t="str">
        <f t="shared" ref="M11:M30" si="26">M10</f>
        <v>admin01</v>
      </c>
      <c r="N11" s="212"/>
    </row>
    <row r="12" ht="19.5" customHeight="1">
      <c r="A12" s="189" t="s">
        <v>927</v>
      </c>
      <c r="B12" s="75" t="s">
        <v>928</v>
      </c>
      <c r="C12" s="212" t="s">
        <v>908</v>
      </c>
      <c r="D12" s="213">
        <v>44552</v>
      </c>
      <c r="E12" s="213">
        <v>44552</v>
      </c>
      <c r="F12" s="80" t="s">
        <v>909</v>
      </c>
      <c r="G12" s="80" t="s">
        <v>9</v>
      </c>
      <c r="H12" s="75"/>
      <c r="I12" s="166"/>
      <c r="J12" s="75"/>
      <c r="K12" s="80" t="s">
        <v>10</v>
      </c>
      <c r="L12" s="181" t="str">
        <f t="shared" si="25"/>
        <v>programB</v>
      </c>
      <c r="M12" s="181" t="str">
        <f t="shared" si="26"/>
        <v>admin01</v>
      </c>
      <c r="N12" s="212"/>
    </row>
    <row r="13" ht="19.5" customHeight="1">
      <c r="A13" s="189" t="s">
        <v>929</v>
      </c>
      <c r="B13" s="75" t="s">
        <v>913</v>
      </c>
      <c r="C13" s="212" t="s">
        <v>908</v>
      </c>
      <c r="D13" s="213">
        <v>44568</v>
      </c>
      <c r="E13" s="213">
        <v>44568</v>
      </c>
      <c r="F13" s="80" t="s">
        <v>909</v>
      </c>
      <c r="G13" s="80" t="s">
        <v>9</v>
      </c>
      <c r="H13" s="75"/>
      <c r="I13" s="166"/>
      <c r="J13" s="75"/>
      <c r="K13" s="80" t="s">
        <v>10</v>
      </c>
      <c r="L13" s="181" t="str">
        <f t="shared" si="25"/>
        <v>programB</v>
      </c>
      <c r="M13" s="181" t="str">
        <f t="shared" si="26"/>
        <v>admin01</v>
      </c>
      <c r="N13" s="212"/>
    </row>
    <row r="14" ht="19.5" customHeight="1">
      <c r="A14" s="189" t="s">
        <v>930</v>
      </c>
      <c r="B14" s="75" t="s">
        <v>931</v>
      </c>
      <c r="C14" s="212" t="s">
        <v>908</v>
      </c>
      <c r="D14" s="213">
        <v>44571</v>
      </c>
      <c r="E14" s="213">
        <v>44571</v>
      </c>
      <c r="F14" s="80" t="s">
        <v>909</v>
      </c>
      <c r="G14" s="80" t="s">
        <v>9</v>
      </c>
      <c r="H14" s="75"/>
      <c r="I14" s="166"/>
      <c r="J14" s="75"/>
      <c r="K14" s="80" t="s">
        <v>10</v>
      </c>
      <c r="L14" s="181" t="str">
        <f t="shared" si="25"/>
        <v>programB</v>
      </c>
      <c r="M14" s="181" t="str">
        <f t="shared" si="26"/>
        <v>admin01</v>
      </c>
      <c r="N14" s="212"/>
    </row>
    <row r="15" ht="19.5" customHeight="1">
      <c r="A15" s="189" t="s">
        <v>932</v>
      </c>
      <c r="B15" s="75" t="s">
        <v>933</v>
      </c>
      <c r="C15" s="212" t="s">
        <v>908</v>
      </c>
      <c r="D15" s="216">
        <v>44596</v>
      </c>
      <c r="E15" s="216">
        <v>44596</v>
      </c>
      <c r="F15" s="80" t="s">
        <v>909</v>
      </c>
      <c r="G15" s="80" t="s">
        <v>9</v>
      </c>
      <c r="H15" s="75"/>
      <c r="I15" s="166"/>
      <c r="J15" s="75"/>
      <c r="K15" s="80" t="s">
        <v>10</v>
      </c>
      <c r="L15" s="181" t="str">
        <f t="shared" si="25"/>
        <v>programB</v>
      </c>
      <c r="M15" s="181" t="str">
        <f t="shared" si="26"/>
        <v>admin01</v>
      </c>
      <c r="N15" s="212"/>
    </row>
    <row r="16" ht="19.5" customHeight="1">
      <c r="A16" s="189" t="s">
        <v>934</v>
      </c>
      <c r="B16" s="75" t="s">
        <v>935</v>
      </c>
      <c r="C16" s="212" t="s">
        <v>908</v>
      </c>
      <c r="D16" s="216">
        <v>44606</v>
      </c>
      <c r="E16" s="216">
        <v>44610</v>
      </c>
      <c r="F16" s="80" t="s">
        <v>909</v>
      </c>
      <c r="G16" s="80" t="s">
        <v>9</v>
      </c>
      <c r="H16" s="75"/>
      <c r="I16" s="166"/>
      <c r="J16" s="75"/>
      <c r="K16" s="80" t="s">
        <v>10</v>
      </c>
      <c r="L16" s="181" t="str">
        <f t="shared" si="25"/>
        <v>programB</v>
      </c>
      <c r="M16" s="181" t="str">
        <f t="shared" si="26"/>
        <v>admin01</v>
      </c>
      <c r="N16" s="212"/>
    </row>
    <row r="17" ht="19.5" customHeight="1">
      <c r="A17" s="189" t="s">
        <v>936</v>
      </c>
      <c r="B17" s="75" t="s">
        <v>913</v>
      </c>
      <c r="C17" s="212" t="s">
        <v>908</v>
      </c>
      <c r="D17" s="213">
        <v>44617</v>
      </c>
      <c r="E17" s="213">
        <v>44617</v>
      </c>
      <c r="F17" s="80" t="s">
        <v>909</v>
      </c>
      <c r="G17" s="80" t="s">
        <v>9</v>
      </c>
      <c r="H17" s="75"/>
      <c r="I17" s="166"/>
      <c r="J17" s="75"/>
      <c r="K17" s="80" t="s">
        <v>10</v>
      </c>
      <c r="L17" s="181" t="str">
        <f t="shared" si="25"/>
        <v>programB</v>
      </c>
      <c r="M17" s="181" t="str">
        <f t="shared" si="26"/>
        <v>admin01</v>
      </c>
      <c r="N17" s="212"/>
    </row>
    <row r="18" ht="19.5" customHeight="1">
      <c r="A18" s="189" t="s">
        <v>937</v>
      </c>
      <c r="B18" s="217" t="s">
        <v>913</v>
      </c>
      <c r="C18" s="212" t="s">
        <v>908</v>
      </c>
      <c r="D18" s="213">
        <v>44620</v>
      </c>
      <c r="E18" s="213">
        <v>44617</v>
      </c>
      <c r="F18" s="80" t="s">
        <v>909</v>
      </c>
      <c r="G18" s="80" t="s">
        <v>9</v>
      </c>
      <c r="H18" s="75"/>
      <c r="I18" s="166"/>
      <c r="J18" s="75"/>
      <c r="K18" s="80" t="s">
        <v>10</v>
      </c>
      <c r="L18" s="181" t="str">
        <f t="shared" si="25"/>
        <v>programB</v>
      </c>
      <c r="M18" s="181" t="str">
        <f t="shared" si="26"/>
        <v>admin01</v>
      </c>
      <c r="N18" s="212"/>
    </row>
    <row r="19" ht="19.5" customHeight="1">
      <c r="A19" s="189" t="s">
        <v>938</v>
      </c>
      <c r="B19" s="75" t="s">
        <v>939</v>
      </c>
      <c r="C19" s="212" t="s">
        <v>908</v>
      </c>
      <c r="D19" s="213">
        <v>44658</v>
      </c>
      <c r="E19" s="213">
        <v>44658</v>
      </c>
      <c r="F19" s="80" t="s">
        <v>909</v>
      </c>
      <c r="G19" s="80" t="s">
        <v>9</v>
      </c>
      <c r="H19" s="75"/>
      <c r="I19" s="166"/>
      <c r="J19" s="75"/>
      <c r="K19" s="80" t="s">
        <v>10</v>
      </c>
      <c r="L19" s="181" t="str">
        <f t="shared" si="25"/>
        <v>programB</v>
      </c>
      <c r="M19" s="181" t="str">
        <f t="shared" si="26"/>
        <v>admin01</v>
      </c>
      <c r="N19" s="212"/>
    </row>
    <row r="20" ht="19.5" customHeight="1">
      <c r="A20" s="189" t="s">
        <v>940</v>
      </c>
      <c r="B20" s="217" t="s">
        <v>913</v>
      </c>
      <c r="C20" s="212" t="s">
        <v>908</v>
      </c>
      <c r="D20" s="213">
        <v>44659</v>
      </c>
      <c r="E20" s="213">
        <v>44659</v>
      </c>
      <c r="F20" s="80" t="s">
        <v>909</v>
      </c>
      <c r="G20" s="80" t="s">
        <v>9</v>
      </c>
      <c r="H20" s="75" t="s">
        <v>941</v>
      </c>
      <c r="I20" s="166"/>
      <c r="J20" s="75"/>
      <c r="K20" s="80" t="s">
        <v>10</v>
      </c>
      <c r="L20" s="181" t="str">
        <f t="shared" si="25"/>
        <v>programB</v>
      </c>
      <c r="M20" s="181" t="str">
        <f t="shared" si="26"/>
        <v>admin01</v>
      </c>
      <c r="N20" s="212"/>
    </row>
    <row r="21" ht="19.5" customHeight="1">
      <c r="A21" s="189" t="s">
        <v>942</v>
      </c>
      <c r="B21" s="75" t="s">
        <v>913</v>
      </c>
      <c r="C21" s="212" t="s">
        <v>908</v>
      </c>
      <c r="D21" s="213">
        <v>44662</v>
      </c>
      <c r="E21" s="213">
        <v>44662</v>
      </c>
      <c r="F21" s="80" t="s">
        <v>909</v>
      </c>
      <c r="G21" s="80" t="s">
        <v>9</v>
      </c>
      <c r="H21" s="75" t="s">
        <v>941</v>
      </c>
      <c r="I21" s="166"/>
      <c r="J21" s="75"/>
      <c r="K21" s="80" t="s">
        <v>10</v>
      </c>
      <c r="L21" s="181" t="str">
        <f t="shared" si="25"/>
        <v>programB</v>
      </c>
      <c r="M21" s="181" t="str">
        <f t="shared" si="26"/>
        <v>admin01</v>
      </c>
      <c r="N21" s="212"/>
    </row>
    <row r="22" ht="19.5" customHeight="1">
      <c r="A22" s="189" t="s">
        <v>943</v>
      </c>
      <c r="B22" s="75" t="s">
        <v>913</v>
      </c>
      <c r="C22" s="212" t="s">
        <v>908</v>
      </c>
      <c r="D22" s="216">
        <v>44663</v>
      </c>
      <c r="E22" s="216">
        <v>44663</v>
      </c>
      <c r="F22" s="80" t="s">
        <v>909</v>
      </c>
      <c r="G22" s="80" t="s">
        <v>9</v>
      </c>
      <c r="H22" s="75" t="s">
        <v>941</v>
      </c>
      <c r="I22" s="166"/>
      <c r="J22" s="75"/>
      <c r="K22" s="80" t="s">
        <v>10</v>
      </c>
      <c r="L22" s="181" t="str">
        <f t="shared" si="25"/>
        <v>programB</v>
      </c>
      <c r="M22" s="181" t="str">
        <f t="shared" si="26"/>
        <v>admin01</v>
      </c>
      <c r="N22" s="212"/>
    </row>
    <row r="23" ht="19.5" customHeight="1">
      <c r="A23" s="189" t="s">
        <v>944</v>
      </c>
      <c r="B23" s="75" t="s">
        <v>913</v>
      </c>
      <c r="C23" s="212" t="s">
        <v>908</v>
      </c>
      <c r="D23" s="216">
        <v>44664</v>
      </c>
      <c r="E23" s="216">
        <v>44664</v>
      </c>
      <c r="F23" s="80" t="s">
        <v>909</v>
      </c>
      <c r="G23" s="80" t="s">
        <v>9</v>
      </c>
      <c r="H23" s="75" t="s">
        <v>941</v>
      </c>
      <c r="I23" s="166"/>
      <c r="J23" s="75"/>
      <c r="K23" s="80" t="s">
        <v>10</v>
      </c>
      <c r="L23" s="181" t="str">
        <f t="shared" si="25"/>
        <v>programB</v>
      </c>
      <c r="M23" s="181" t="str">
        <f t="shared" si="26"/>
        <v>admin01</v>
      </c>
      <c r="N23" s="212"/>
    </row>
    <row r="24" ht="19.5" customHeight="1">
      <c r="A24" s="189" t="s">
        <v>945</v>
      </c>
      <c r="B24" s="89" t="s">
        <v>915</v>
      </c>
      <c r="C24" s="212" t="s">
        <v>908</v>
      </c>
      <c r="D24" s="216">
        <v>44665</v>
      </c>
      <c r="E24" s="216">
        <v>44665</v>
      </c>
      <c r="F24" s="80" t="s">
        <v>909</v>
      </c>
      <c r="G24" s="80" t="s">
        <v>9</v>
      </c>
      <c r="H24" s="75" t="s">
        <v>941</v>
      </c>
      <c r="I24" s="166"/>
      <c r="J24" s="75"/>
      <c r="K24" s="80" t="s">
        <v>10</v>
      </c>
      <c r="L24" s="181" t="str">
        <f t="shared" si="25"/>
        <v>programB</v>
      </c>
      <c r="M24" s="181" t="str">
        <f t="shared" si="26"/>
        <v>admin01</v>
      </c>
      <c r="N24" s="212"/>
    </row>
    <row r="25" ht="19.5" customHeight="1">
      <c r="A25" s="189" t="s">
        <v>946</v>
      </c>
      <c r="B25" s="75" t="s">
        <v>915</v>
      </c>
      <c r="C25" s="212" t="s">
        <v>908</v>
      </c>
      <c r="D25" s="216">
        <v>44666</v>
      </c>
      <c r="E25" s="216">
        <v>44666</v>
      </c>
      <c r="F25" s="80" t="s">
        <v>909</v>
      </c>
      <c r="G25" s="80" t="s">
        <v>9</v>
      </c>
      <c r="H25" s="75" t="s">
        <v>941</v>
      </c>
      <c r="I25" s="166"/>
      <c r="J25" s="75"/>
      <c r="K25" s="80" t="s">
        <v>10</v>
      </c>
      <c r="L25" s="181" t="str">
        <f t="shared" si="25"/>
        <v>programB</v>
      </c>
      <c r="M25" s="181" t="str">
        <f t="shared" si="26"/>
        <v>admin01</v>
      </c>
      <c r="N25" s="212"/>
    </row>
    <row r="26" ht="19.5" customHeight="1">
      <c r="A26" s="189" t="s">
        <v>947</v>
      </c>
      <c r="B26" s="75" t="s">
        <v>913</v>
      </c>
      <c r="C26" s="212" t="s">
        <v>908</v>
      </c>
      <c r="D26" s="216">
        <v>44669</v>
      </c>
      <c r="E26" s="216">
        <v>44667</v>
      </c>
      <c r="F26" s="80" t="s">
        <v>909</v>
      </c>
      <c r="G26" s="80" t="s">
        <v>9</v>
      </c>
      <c r="H26" s="75" t="s">
        <v>941</v>
      </c>
      <c r="I26" s="166"/>
      <c r="J26" s="75"/>
      <c r="K26" s="80" t="s">
        <v>10</v>
      </c>
      <c r="L26" s="181" t="str">
        <f t="shared" si="25"/>
        <v>programB</v>
      </c>
      <c r="M26" s="181" t="str">
        <f t="shared" si="26"/>
        <v>admin01</v>
      </c>
      <c r="N26" s="212"/>
    </row>
    <row r="27" ht="19.5" customHeight="1">
      <c r="A27" s="189" t="s">
        <v>948</v>
      </c>
      <c r="B27" s="75" t="s">
        <v>949</v>
      </c>
      <c r="C27" s="212" t="s">
        <v>908</v>
      </c>
      <c r="D27" s="213">
        <v>44670</v>
      </c>
      <c r="E27" s="213">
        <v>44670</v>
      </c>
      <c r="F27" s="80" t="s">
        <v>909</v>
      </c>
      <c r="G27" s="80" t="s">
        <v>9</v>
      </c>
      <c r="H27" s="75"/>
      <c r="I27" s="166"/>
      <c r="J27" s="75"/>
      <c r="K27" s="80" t="s">
        <v>10</v>
      </c>
      <c r="L27" s="181" t="str">
        <f t="shared" si="25"/>
        <v>programB</v>
      </c>
      <c r="M27" s="181" t="str">
        <f t="shared" si="26"/>
        <v>admin01</v>
      </c>
      <c r="N27" s="212"/>
    </row>
    <row r="28" ht="19.5" customHeight="1">
      <c r="A28" s="189" t="s">
        <v>950</v>
      </c>
      <c r="B28" s="75" t="s">
        <v>951</v>
      </c>
      <c r="C28" s="212" t="s">
        <v>908</v>
      </c>
      <c r="D28" s="213">
        <v>44715</v>
      </c>
      <c r="E28" s="213">
        <v>44715</v>
      </c>
      <c r="F28" s="80" t="s">
        <v>909</v>
      </c>
      <c r="G28" s="80" t="s">
        <v>9</v>
      </c>
      <c r="H28" s="75"/>
      <c r="I28" s="166"/>
      <c r="J28" s="75"/>
      <c r="K28" s="80" t="s">
        <v>10</v>
      </c>
      <c r="L28" s="181" t="str">
        <f t="shared" si="25"/>
        <v>programB</v>
      </c>
      <c r="M28" s="181" t="str">
        <f t="shared" si="26"/>
        <v>admin01</v>
      </c>
      <c r="N28" s="212"/>
    </row>
    <row r="29" ht="19.5" customHeight="1">
      <c r="A29" s="189" t="s">
        <v>952</v>
      </c>
      <c r="B29" s="75" t="s">
        <v>953</v>
      </c>
      <c r="C29" s="212" t="s">
        <v>908</v>
      </c>
      <c r="D29" s="216">
        <v>44736</v>
      </c>
      <c r="E29" s="216">
        <v>44736</v>
      </c>
      <c r="F29" s="80" t="s">
        <v>909</v>
      </c>
      <c r="G29" s="80" t="s">
        <v>9</v>
      </c>
      <c r="H29" s="75"/>
      <c r="I29" s="166"/>
      <c r="J29" s="75"/>
      <c r="K29" s="80" t="s">
        <v>10</v>
      </c>
      <c r="L29" s="181" t="str">
        <f t="shared" si="25"/>
        <v>programB</v>
      </c>
      <c r="M29" s="181" t="str">
        <f t="shared" si="26"/>
        <v>admin01</v>
      </c>
      <c r="N29" s="212"/>
    </row>
    <row r="30" ht="19.5" customHeight="1">
      <c r="A30" s="189" t="s">
        <v>954</v>
      </c>
      <c r="B30" s="75" t="s">
        <v>955</v>
      </c>
      <c r="C30" s="212" t="s">
        <v>908</v>
      </c>
      <c r="D30" s="213">
        <v>44739</v>
      </c>
      <c r="E30" s="213">
        <v>44739</v>
      </c>
      <c r="F30" s="80" t="s">
        <v>909</v>
      </c>
      <c r="G30" s="80" t="s">
        <v>9</v>
      </c>
      <c r="H30" s="75"/>
      <c r="I30" s="166"/>
      <c r="J30" s="75"/>
      <c r="K30" s="80" t="s">
        <v>10</v>
      </c>
      <c r="L30" s="181" t="str">
        <f t="shared" si="25"/>
        <v>programB</v>
      </c>
      <c r="M30" s="181" t="str">
        <f t="shared" si="26"/>
        <v>admin01</v>
      </c>
      <c r="N30" s="212"/>
    </row>
    <row r="31" ht="19.5" customHeight="1">
      <c r="A31" s="189" t="s">
        <v>956</v>
      </c>
      <c r="B31" s="75" t="s">
        <v>957</v>
      </c>
      <c r="C31" s="212" t="s">
        <v>908</v>
      </c>
      <c r="D31" s="216">
        <v>44690</v>
      </c>
      <c r="E31" s="216">
        <v>44698</v>
      </c>
      <c r="F31" s="80" t="s">
        <v>909</v>
      </c>
      <c r="G31" s="80" t="s">
        <v>9</v>
      </c>
      <c r="H31" s="75" t="s">
        <v>958</v>
      </c>
      <c r="I31" s="166"/>
      <c r="J31" s="75"/>
      <c r="K31" s="80" t="s">
        <v>10</v>
      </c>
      <c r="L31" s="181" t="s">
        <v>959</v>
      </c>
      <c r="M31" s="181" t="str">
        <f>users!A4</f>
        <v>teacher01</v>
      </c>
      <c r="N31" s="212"/>
    </row>
    <row r="32" ht="19.5" customHeight="1">
      <c r="A32" s="189" t="s">
        <v>960</v>
      </c>
      <c r="B32" s="75" t="s">
        <v>961</v>
      </c>
      <c r="C32" s="212" t="s">
        <v>908</v>
      </c>
      <c r="D32" s="216">
        <v>44698.527777777781</v>
      </c>
      <c r="E32" s="216">
        <v>44698.565972222219</v>
      </c>
      <c r="F32" s="80" t="s">
        <v>909</v>
      </c>
      <c r="G32" s="80" t="s">
        <v>9</v>
      </c>
      <c r="H32" s="75" t="s">
        <v>962</v>
      </c>
      <c r="I32" s="166"/>
      <c r="J32" s="75"/>
      <c r="K32" s="80" t="s">
        <v>10</v>
      </c>
      <c r="L32" s="181" t="str">
        <f>ap_subjects!A07</f>
        <v>asignatura04</v>
      </c>
      <c r="M32" s="181" t="str">
        <f>users!A5</f>
        <v>teacher02</v>
      </c>
      <c r="N32" s="212"/>
    </row>
    <row r="33" ht="19.5" customHeight="1">
      <c r="A33" s="189" t="s">
        <v>963</v>
      </c>
      <c r="B33" s="75" t="s">
        <v>964</v>
      </c>
      <c r="C33" s="212" t="s">
        <v>908</v>
      </c>
      <c r="D33" s="216">
        <v>44711.527777777781</v>
      </c>
      <c r="E33" s="216">
        <v>44711.565972222219</v>
      </c>
      <c r="F33" s="80" t="s">
        <v>909</v>
      </c>
      <c r="G33" s="80" t="s">
        <v>10</v>
      </c>
      <c r="H33" s="75" t="s">
        <v>965</v>
      </c>
      <c r="I33" s="166"/>
      <c r="J33" s="75"/>
      <c r="K33" s="201" t="s">
        <v>10</v>
      </c>
      <c r="L33" s="181" t="str">
        <f>ap_subjects!A9</f>
        <v>asignatura06</v>
      </c>
      <c r="M33" s="181" t="str">
        <f t="shared" ref="M33:M34" si="27">M32</f>
        <v>teacher02</v>
      </c>
      <c r="N33" s="212"/>
    </row>
    <row r="34" ht="19.5" customHeight="1">
      <c r="A34" s="189" t="s">
        <v>966</v>
      </c>
      <c r="B34" s="75" t="s">
        <v>967</v>
      </c>
      <c r="C34" s="212" t="s">
        <v>908</v>
      </c>
      <c r="D34" s="216">
        <v>44700.354166666664</v>
      </c>
      <c r="E34" s="216">
        <v>44700.392361111109</v>
      </c>
      <c r="F34" s="80" t="s">
        <v>909</v>
      </c>
      <c r="G34" s="80" t="s">
        <v>10</v>
      </c>
      <c r="H34" s="75"/>
      <c r="I34" s="166"/>
      <c r="J34" s="75"/>
      <c r="K34" s="201" t="s">
        <v>10</v>
      </c>
      <c r="L34" s="181" t="str">
        <f>ap_subjects!A11</f>
        <v>asignatura08</v>
      </c>
      <c r="M34" s="181" t="str">
        <f t="shared" si="27"/>
        <v>teacher02</v>
      </c>
      <c r="N34" s="212"/>
    </row>
    <row r="35" ht="19.5" customHeight="1">
      <c r="A35" s="189" t="s">
        <v>968</v>
      </c>
      <c r="B35" s="75" t="s">
        <v>969</v>
      </c>
      <c r="C35" s="212" t="s">
        <v>908</v>
      </c>
      <c r="D35" s="216">
        <v>44706.430555555555</v>
      </c>
      <c r="E35" s="216">
        <v>44706.46875</v>
      </c>
      <c r="F35" s="80" t="s">
        <v>909</v>
      </c>
      <c r="G35" s="80" t="s">
        <v>10</v>
      </c>
      <c r="H35" s="75" t="s">
        <v>970</v>
      </c>
      <c r="I35" s="166"/>
      <c r="J35" s="75"/>
      <c r="K35" s="80" t="s">
        <v>10</v>
      </c>
      <c r="L35" s="181" t="str">
        <f>ap_subjects!A12</f>
        <v>asignatura09</v>
      </c>
      <c r="M35" s="181" t="str">
        <f>M31</f>
        <v>teacher01</v>
      </c>
      <c r="N35" s="212"/>
    </row>
    <row r="36" ht="19.5" customHeight="1">
      <c r="A36" s="189" t="s">
        <v>971</v>
      </c>
      <c r="B36" s="75" t="s">
        <v>972</v>
      </c>
      <c r="C36" s="212" t="s">
        <v>973</v>
      </c>
      <c r="D36" s="216"/>
      <c r="E36" s="216"/>
      <c r="F36" s="80"/>
      <c r="G36" s="80" t="s">
        <v>10</v>
      </c>
      <c r="H36" s="75"/>
      <c r="I36" s="166"/>
      <c r="J36" s="75">
        <v>2</v>
      </c>
      <c r="K36" s="201" t="s">
        <v>9</v>
      </c>
      <c r="L36" s="181" t="str">
        <f>L35</f>
        <v>asignatura09</v>
      </c>
      <c r="M36" s="181" t="str">
        <f t="shared" ref="M36:M39" si="28">M35</f>
        <v>teacher01</v>
      </c>
      <c r="N36" s="212"/>
    </row>
    <row r="37" ht="14.25">
      <c r="A37" s="189" t="s">
        <v>974</v>
      </c>
      <c r="B37" s="75" t="s">
        <v>975</v>
      </c>
      <c r="C37" s="212" t="s">
        <v>973</v>
      </c>
      <c r="D37" s="216"/>
      <c r="E37" s="216"/>
      <c r="F37" s="75"/>
      <c r="G37" s="75"/>
      <c r="H37" s="75"/>
      <c r="I37" s="166"/>
      <c r="J37" s="75">
        <v>3</v>
      </c>
      <c r="K37" s="201" t="s">
        <v>9</v>
      </c>
      <c r="L37" s="181" t="str">
        <f>ap_subjects!A5</f>
        <v>asignatura02</v>
      </c>
      <c r="M37" s="181" t="str">
        <f t="shared" si="28"/>
        <v>teacher01</v>
      </c>
      <c r="N37" s="212"/>
    </row>
    <row r="38" ht="40.5">
      <c r="A38" s="189" t="s">
        <v>976</v>
      </c>
      <c r="B38" s="89" t="s">
        <v>977</v>
      </c>
      <c r="C38" s="212" t="s">
        <v>973</v>
      </c>
      <c r="D38" s="216"/>
      <c r="E38" s="216"/>
      <c r="F38" s="75"/>
      <c r="G38" s="75"/>
      <c r="H38" s="75"/>
      <c r="I38" s="218" t="s">
        <v>978</v>
      </c>
      <c r="J38" s="75">
        <v>5</v>
      </c>
      <c r="K38" s="201" t="s">
        <v>9</v>
      </c>
      <c r="L38" s="181" t="str">
        <f>L35</f>
        <v>asignatura09</v>
      </c>
      <c r="M38" s="181" t="str">
        <f t="shared" si="28"/>
        <v>teacher01</v>
      </c>
      <c r="N38" s="212"/>
    </row>
    <row r="39" ht="14.25">
      <c r="A39" s="189" t="s">
        <v>979</v>
      </c>
      <c r="B39" s="75" t="s">
        <v>980</v>
      </c>
      <c r="C39" s="212" t="s">
        <v>973</v>
      </c>
      <c r="D39" s="216">
        <v>44711.489583333336</v>
      </c>
      <c r="E39" s="216">
        <v>44711.489583333336</v>
      </c>
      <c r="F39" s="9"/>
      <c r="G39" s="9"/>
      <c r="H39" s="75"/>
      <c r="I39" s="156"/>
      <c r="J39" s="89">
        <v>2</v>
      </c>
      <c r="K39" s="201" t="s">
        <v>9</v>
      </c>
      <c r="L39" s="181" t="str">
        <f>ap_subjects!A17</f>
        <v>asignatura14</v>
      </c>
      <c r="M39" s="181" t="str">
        <f t="shared" si="28"/>
        <v>teacher01</v>
      </c>
      <c r="N39" s="212"/>
    </row>
    <row r="40" ht="14.25">
      <c r="A40" s="189" t="s">
        <v>981</v>
      </c>
      <c r="B40" s="75" t="s">
        <v>982</v>
      </c>
      <c r="C40" s="212" t="s">
        <v>973</v>
      </c>
      <c r="D40" s="216"/>
      <c r="E40" s="216"/>
      <c r="H40" s="75"/>
      <c r="J40" s="89">
        <v>2</v>
      </c>
      <c r="K40" s="201" t="s">
        <v>9</v>
      </c>
      <c r="L40" s="181" t="str">
        <f>L35</f>
        <v>asignatura09</v>
      </c>
      <c r="M40" s="181" t="str">
        <f>users!A8</f>
        <v>studentB01</v>
      </c>
      <c r="N40" s="212"/>
    </row>
    <row r="41" ht="14.25">
      <c r="A41" s="189" t="s">
        <v>983</v>
      </c>
      <c r="B41" s="75" t="s">
        <v>984</v>
      </c>
      <c r="C41" s="212" t="s">
        <v>973</v>
      </c>
      <c r="D41" s="216"/>
      <c r="E41" s="216"/>
      <c r="H41" s="75"/>
      <c r="J41" s="89">
        <v>3</v>
      </c>
      <c r="K41" s="201" t="s">
        <v>9</v>
      </c>
      <c r="L41" s="181" t="str">
        <f>ap_subjects!A4</f>
        <v>asignatura01</v>
      </c>
      <c r="M41" s="181" t="str">
        <f>users!A9</f>
        <v>studentB02</v>
      </c>
      <c r="N41" s="212"/>
    </row>
    <row r="42" ht="14.25">
      <c r="A42" s="189" t="s">
        <v>985</v>
      </c>
      <c r="B42" s="75" t="s">
        <v>986</v>
      </c>
      <c r="C42" s="212" t="s">
        <v>973</v>
      </c>
      <c r="D42" s="216">
        <v>44721.430555555555</v>
      </c>
      <c r="E42" s="216">
        <v>44721.430555555555</v>
      </c>
      <c r="H42" s="75"/>
      <c r="J42" s="89">
        <v>5</v>
      </c>
      <c r="K42" s="201" t="s">
        <v>10</v>
      </c>
      <c r="L42" s="181" t="str">
        <f>ap_subjects!A8</f>
        <v>asignatura05</v>
      </c>
      <c r="M42" s="181" t="str">
        <f>users!A10</f>
        <v>studentB03</v>
      </c>
      <c r="N42" s="212"/>
    </row>
    <row r="43" ht="14.25">
      <c r="A43" s="189" t="s">
        <v>987</v>
      </c>
      <c r="B43" s="89" t="s">
        <v>988</v>
      </c>
      <c r="C43" s="212" t="s">
        <v>973</v>
      </c>
      <c r="D43" s="216">
        <v>44720.354166666664</v>
      </c>
      <c r="E43" s="216">
        <v>44720.354166666664</v>
      </c>
      <c r="H43" s="89"/>
      <c r="J43" s="89">
        <v>3</v>
      </c>
      <c r="K43" s="201" t="s">
        <v>10</v>
      </c>
      <c r="L43" s="181" t="str">
        <f>ap_subjects!A15</f>
        <v>asignatura12</v>
      </c>
      <c r="M43" s="181" t="str">
        <f>users!A11</f>
        <v>studentB04</v>
      </c>
      <c r="N43" s="212"/>
    </row>
    <row r="44" ht="14.25">
      <c r="A44" s="189" t="s">
        <v>989</v>
      </c>
      <c r="B44" s="89" t="s">
        <v>990</v>
      </c>
      <c r="C44" s="212" t="s">
        <v>973</v>
      </c>
      <c r="D44" s="216"/>
      <c r="E44" s="216"/>
      <c r="H44" s="89"/>
      <c r="J44" s="89">
        <v>5</v>
      </c>
      <c r="K44" s="201" t="s">
        <v>9</v>
      </c>
      <c r="L44" s="181" t="str">
        <f>L34</f>
        <v>asignatura08</v>
      </c>
      <c r="M44" s="181" t="str">
        <f>users!A12</f>
        <v>studentB05</v>
      </c>
      <c r="N44" s="212"/>
    </row>
    <row r="45" ht="14.25">
      <c r="D45" s="205"/>
    </row>
    <row r="46" ht="14.25">
      <c r="D46" s="205"/>
    </row>
    <row r="47" ht="14.25">
      <c r="D47" s="205"/>
    </row>
    <row r="48" ht="14.25">
      <c r="D48" s="205"/>
    </row>
    <row r="49" ht="14.25">
      <c r="D49" s="205"/>
    </row>
    <row r="50" ht="14.25">
      <c r="D50" s="205"/>
    </row>
    <row r="51" ht="14.25">
      <c r="D51" s="205"/>
    </row>
    <row r="52" ht="14.25">
      <c r="D52" s="205"/>
    </row>
    <row r="53" ht="14.25">
      <c r="D53" s="205"/>
    </row>
    <row r="54" ht="14.25">
      <c r="D54" s="205"/>
    </row>
    <row r="55" ht="14.25">
      <c r="D55" s="205"/>
    </row>
    <row r="56" ht="14.25">
      <c r="D56" s="205"/>
    </row>
    <row r="57" ht="14.25">
      <c r="D57" s="205"/>
    </row>
    <row r="58" ht="14.25">
      <c r="D58" s="205"/>
    </row>
    <row r="59" ht="14.25">
      <c r="D59" s="205"/>
    </row>
    <row r="60" ht="14.25">
      <c r="D60" s="205"/>
    </row>
    <row r="61" ht="14.25">
      <c r="D61" s="205"/>
    </row>
    <row r="62" ht="14.25">
      <c r="D62" s="205"/>
    </row>
    <row r="63" ht="14.25">
      <c r="D63" s="205"/>
    </row>
    <row r="64" ht="14.25">
      <c r="D64" s="205"/>
    </row>
    <row r="65" ht="14.25">
      <c r="D65" s="205"/>
    </row>
    <row r="66" ht="14.25">
      <c r="D66" s="205"/>
    </row>
    <row r="67" ht="14.25">
      <c r="D67" s="205"/>
    </row>
    <row r="68" ht="14.25">
      <c r="D68" s="205"/>
    </row>
    <row r="69" ht="14.25">
      <c r="D69" s="205"/>
    </row>
    <row r="70" ht="14.25">
      <c r="D70" s="205"/>
    </row>
    <row r="71" ht="14.25">
      <c r="D71" s="205"/>
    </row>
    <row r="72" ht="14.25">
      <c r="D72" s="205"/>
    </row>
    <row r="73" ht="14.25">
      <c r="D73" s="205"/>
    </row>
    <row r="74" ht="14.25">
      <c r="D74" s="205"/>
    </row>
    <row r="75" ht="14.25">
      <c r="D75" s="205"/>
    </row>
    <row r="76" ht="14.25">
      <c r="D76" s="205"/>
    </row>
    <row r="77" ht="14.25">
      <c r="D77" s="205"/>
    </row>
    <row r="78" ht="14.25">
      <c r="D78" s="205"/>
    </row>
    <row r="79" ht="14.25">
      <c r="D79" s="205"/>
    </row>
    <row r="80" ht="14.25">
      <c r="D80" s="205"/>
    </row>
    <row r="81" ht="14.25">
      <c r="D81" s="205"/>
    </row>
    <row r="82" ht="14.25">
      <c r="D82" s="205"/>
    </row>
    <row r="83" ht="14.25">
      <c r="D83" s="205"/>
    </row>
    <row r="84" ht="14.25">
      <c r="D84" s="205"/>
    </row>
    <row r="85" ht="14.25">
      <c r="D85" s="205"/>
    </row>
    <row r="86" ht="14.25">
      <c r="D86" s="205"/>
    </row>
    <row r="87" ht="14.25">
      <c r="D87" s="205"/>
    </row>
    <row r="88" ht="14.25">
      <c r="D88" s="205"/>
    </row>
    <row r="89" ht="14.25">
      <c r="D89" s="205"/>
    </row>
    <row r="90" ht="14.25">
      <c r="D90" s="205"/>
    </row>
    <row r="91" ht="14.25">
      <c r="D91" s="205"/>
    </row>
    <row r="92" ht="14.25">
      <c r="D92" s="205"/>
    </row>
    <row r="93" ht="14.25">
      <c r="D93" s="205"/>
    </row>
    <row r="94" ht="14.25">
      <c r="D94" s="205"/>
    </row>
    <row r="95" ht="14.25">
      <c r="D95" s="205"/>
    </row>
    <row r="96" ht="14.25">
      <c r="D96" s="205"/>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5" disablePrompts="0">
        <x14:dataValidation xr:uid="{004800EB-0092-40A1-8FF3-0083004B0070}" type="list" allowBlank="1" errorStyle="stop" imeMode="noControl" operator="between" showDropDown="0" showErrorMessage="1" showInputMessage="1">
          <x14:formula1>
            <xm:f>BOOLEAN_ANSWER</xm:f>
          </x14:formula1>
          <xm:sqref>F36</xm:sqref>
        </x14:dataValidation>
        <x14:dataValidation xr:uid="{00730001-00CF-46F0-BFC6-005D004B00F7}" type="list" allowBlank="1" errorStyle="stop" imeMode="noControl" operator="between" showDropDown="0" showErrorMessage="1" showInputMessage="1">
          <x14:formula1>
            <xm:f>BOOLEAN_ANSWER</xm:f>
          </x14:formula1>
          <xm:sqref>G33</xm:sqref>
        </x14:dataValidation>
        <x14:dataValidation xr:uid="{005B00C2-008B-46E3-BDAB-00FB00230064}" type="list" allowBlank="1" errorStyle="stop" imeMode="noControl" operator="between" showDropDown="0" showErrorMessage="1" showInputMessage="1">
          <x14:formula1>
            <xm:f>BOOLEAN_ANSWER</xm:f>
          </x14:formula1>
          <xm:sqref>G34</xm:sqref>
        </x14:dataValidation>
        <x14:dataValidation xr:uid="{00A3006B-007F-4ABA-AED7-002F00110058}" type="list" allowBlank="1" errorStyle="stop" imeMode="noControl" operator="between" showDropDown="0" showErrorMessage="1" showInputMessage="1">
          <x14:formula1>
            <xm:f>BOOLEAN_ANSWER</xm:f>
          </x14:formula1>
          <xm:sqref>G35 G36</xm:sqref>
        </x14:dataValidation>
        <x14:dataValidation xr:uid="{00210067-0082-4359-B7AB-00EE00B50090}" type="list" allowBlank="1" errorStyle="stop" imeMode="noControl" operator="between" showDropDown="0" showErrorMessage="1" showInputMessage="1">
          <x14:formula1>
            <xm:f>BOOLEAN_ANSWER</xm:f>
          </x14:formula1>
          <xm:sqref>G31 G32</xm:sqref>
        </x14:dataValidation>
        <x14:dataValidation xr:uid="{00F4009B-00BA-4E29-A31A-003200240071}" type="list" allowBlank="1" errorStyle="stop" imeMode="noControl" operator="between" showDropDown="0" showErrorMessage="1" showInputMessage="1">
          <x14:formula1>
            <xm:f>BOOLEAN_ANSWER</xm:f>
          </x14:formula1>
          <xm:sqref>G30</xm:sqref>
        </x14:dataValidation>
        <x14:dataValidation xr:uid="{00610062-0017-4877-BEA6-005F00C30033}" type="list" allowBlank="1" errorStyle="stop" imeMode="noControl" operator="between" showDropDown="0" showErrorMessage="1" showInputMessage="1">
          <x14:formula1>
            <xm:f>BOOLEAN_ANSWER</xm:f>
          </x14:formula1>
          <xm:sqref>G29</xm:sqref>
        </x14:dataValidation>
        <x14:dataValidation xr:uid="{00E1007A-004E-450E-AB5D-00CD009500F7}" type="list" allowBlank="1" errorStyle="stop" imeMode="noControl" operator="between" showDropDown="0" showErrorMessage="1" showInputMessage="1">
          <x14:formula1>
            <xm:f>BOOLEAN_ANSWER</xm:f>
          </x14:formula1>
          <xm:sqref>G28</xm:sqref>
        </x14:dataValidation>
        <x14:dataValidation xr:uid="{00A500AA-00EB-47D4-AF54-009A007500E3}" type="list" allowBlank="1" errorStyle="stop" imeMode="noControl" operator="between" showDropDown="0" showErrorMessage="1" showInputMessage="1">
          <x14:formula1>
            <xm:f>BOOLEAN_ANSWER</xm:f>
          </x14:formula1>
          <xm:sqref>G27</xm:sqref>
        </x14:dataValidation>
        <x14:dataValidation xr:uid="{00960055-00AB-4B45-8665-00F800D40000}" type="list" allowBlank="1" errorStyle="stop" imeMode="noControl" operator="between" showDropDown="0" showErrorMessage="1" showInputMessage="1">
          <x14:formula1>
            <xm:f>BOOLEAN_ANSWER</xm:f>
          </x14:formula1>
          <xm:sqref>G26</xm:sqref>
        </x14:dataValidation>
        <x14:dataValidation xr:uid="{00ED0056-0029-487D-8486-00EE00AB0039}" type="list" allowBlank="1" errorStyle="stop" imeMode="noControl" operator="between" showDropDown="0" showErrorMessage="1" showInputMessage="1">
          <x14:formula1>
            <xm:f>BOOLEAN_ANSWER</xm:f>
          </x14:formula1>
          <xm:sqref>G25</xm:sqref>
        </x14:dataValidation>
        <x14:dataValidation xr:uid="{00BD0056-00FC-4AFB-A161-008F00E100F5}" type="list" allowBlank="1" errorStyle="stop" imeMode="noControl" operator="between" showDropDown="0" showErrorMessage="1" showInputMessage="1">
          <x14:formula1>
            <xm:f>BOOLEAN_ANSWER</xm:f>
          </x14:formula1>
          <xm:sqref>G24</xm:sqref>
        </x14:dataValidation>
        <x14:dataValidation xr:uid="{00990054-0033-4A71-8F08-001800DE0058}" type="list" allowBlank="1" errorStyle="stop" imeMode="noControl" operator="between" showDropDown="0" showErrorMessage="1" showInputMessage="1">
          <x14:formula1>
            <xm:f>BOOLEAN_ANSWER</xm:f>
          </x14:formula1>
          <xm:sqref>G23</xm:sqref>
        </x14:dataValidation>
        <x14:dataValidation xr:uid="{009300C1-00E4-4350-A976-0049004300B9}" type="list" allowBlank="1" errorStyle="stop" imeMode="noControl" operator="between" showDropDown="0" showErrorMessage="1" showInputMessage="1">
          <x14:formula1>
            <xm:f>BOOLEAN_ANSWER</xm:f>
          </x14:formula1>
          <xm:sqref>G22</xm:sqref>
        </x14:dataValidation>
        <x14:dataValidation xr:uid="{007300E5-00DC-4498-A096-006F00BA00AC}" type="list" allowBlank="1" errorStyle="stop" imeMode="noControl" operator="between" showDropDown="0" showErrorMessage="1" showInputMessage="1">
          <x14:formula1>
            <xm:f>BOOLEAN_ANSWER</xm:f>
          </x14:formula1>
          <xm:sqref>G20</xm:sqref>
        </x14:dataValidation>
        <x14:dataValidation xr:uid="{00FD008E-0043-4673-B7E8-003C000B00C4}" type="list" allowBlank="1" errorStyle="stop" imeMode="noControl" operator="between" showDropDown="0" showErrorMessage="1" showInputMessage="1">
          <x14:formula1>
            <xm:f>BOOLEAN_ANSWER</xm:f>
          </x14:formula1>
          <xm:sqref>G21</xm:sqref>
        </x14:dataValidation>
        <x14:dataValidation xr:uid="{00D900C2-0095-4CD1-9B66-00AF0061001B}" type="list" allowBlank="1" errorStyle="stop" imeMode="noControl" operator="between" showDropDown="0" showErrorMessage="1" showInputMessage="1">
          <x14:formula1>
            <xm:f>BOOLEAN_ANSWER</xm:f>
          </x14:formula1>
          <xm:sqref>G19</xm:sqref>
        </x14:dataValidation>
        <x14:dataValidation xr:uid="{00CB00AF-00E8-4C69-B845-001400D900C8}" type="list" allowBlank="1" errorStyle="stop" imeMode="noControl" operator="between" showDropDown="0" showErrorMessage="1" showInputMessage="1">
          <x14:formula1>
            <xm:f>BOOLEAN_ANSWER</xm:f>
          </x14:formula1>
          <xm:sqref>G18</xm:sqref>
        </x14:dataValidation>
        <x14:dataValidation xr:uid="{005E00F2-0000-454A-AD54-004700D8001D}" type="list" allowBlank="1" errorStyle="stop" imeMode="noControl" operator="between" showDropDown="0" showErrorMessage="1" showInputMessage="1">
          <x14:formula1>
            <xm:f>BOOLEAN_ANSWER</xm:f>
          </x14:formula1>
          <xm:sqref>G17</xm:sqref>
        </x14:dataValidation>
        <x14:dataValidation xr:uid="{00B9006A-0061-471A-8D61-00A000EC00EB}" type="list" allowBlank="1" errorStyle="stop" imeMode="noControl" operator="between" showDropDown="0" showErrorMessage="1" showInputMessage="1">
          <x14:formula1>
            <xm:f>BOOLEAN_ANSWER</xm:f>
          </x14:formula1>
          <xm:sqref>G16</xm:sqref>
        </x14:dataValidation>
        <x14:dataValidation xr:uid="{009F001E-00B3-42F7-B320-009A000000B7}" type="list" allowBlank="1" errorStyle="stop" imeMode="noControl" operator="between" showDropDown="0" showErrorMessage="1" showInputMessage="1">
          <x14:formula1>
            <xm:f>BOOLEAN_ANSWER</xm:f>
          </x14:formula1>
          <xm:sqref>G15</xm:sqref>
        </x14:dataValidation>
        <x14:dataValidation xr:uid="{00E30062-000F-4FA4-A6C3-008200C80077}" type="list" allowBlank="1" errorStyle="stop" imeMode="noControl" operator="between" showDropDown="0" showErrorMessage="1" showInputMessage="1">
          <x14:formula1>
            <xm:f>BOOLEAN_ANSWER</xm:f>
          </x14:formula1>
          <xm:sqref>G14</xm:sqref>
        </x14:dataValidation>
        <x14:dataValidation xr:uid="{00ED00DD-0068-439A-88EB-004D003D00B9}" type="list" allowBlank="1" errorStyle="stop" imeMode="noControl" operator="between" showDropDown="0" showErrorMessage="1" showInputMessage="1">
          <x14:formula1>
            <xm:f>BOOLEAN_ANSWER</xm:f>
          </x14:formula1>
          <xm:sqref>G13</xm:sqref>
        </x14:dataValidation>
        <x14:dataValidation xr:uid="{002600A3-00DC-413F-8595-008200B400C9}" type="list" allowBlank="1" errorStyle="stop" imeMode="noControl" operator="between" showDropDown="0" showErrorMessage="1" showInputMessage="1">
          <x14:formula1>
            <xm:f>BOOLEAN_ANSWER</xm:f>
          </x14:formula1>
          <xm:sqref>G3</xm:sqref>
        </x14:dataValidation>
        <x14:dataValidation xr:uid="{005C0035-00DF-474D-9983-00BA007000D8}" type="list" allowBlank="1" errorStyle="stop" imeMode="noControl" operator="between" showDropDown="0" showErrorMessage="1" showInputMessage="1">
          <x14:formula1>
            <xm:f>BOOLEAN_ANSWER</xm:f>
          </x14:formula1>
          <xm:sqref>G4</xm:sqref>
        </x14:dataValidation>
        <x14:dataValidation xr:uid="{00910066-0075-425C-9D93-00000000000E}" type="list" allowBlank="1" errorStyle="stop" imeMode="noControl" operator="between" showDropDown="0" showErrorMessage="1" showInputMessage="1">
          <x14:formula1>
            <xm:f>BOOLEAN_ANSWER</xm:f>
          </x14:formula1>
          <xm:sqref>G5</xm:sqref>
        </x14:dataValidation>
        <x14:dataValidation xr:uid="{00E80087-002C-4BDC-BC7A-007800290035}" type="list" allowBlank="1" errorStyle="stop" imeMode="noControl" operator="between" showDropDown="0" showErrorMessage="1" showInputMessage="1">
          <x14:formula1>
            <xm:f>BOOLEAN_ANSWER</xm:f>
          </x14:formula1>
          <xm:sqref>G6</xm:sqref>
        </x14:dataValidation>
        <x14:dataValidation xr:uid="{008A006F-0061-446A-A627-00C2001500D8}" type="list" allowBlank="1" errorStyle="stop" imeMode="noControl" operator="between" showDropDown="0" showErrorMessage="1" showInputMessage="1">
          <x14:formula1>
            <xm:f>BOOLEAN_ANSWER</xm:f>
          </x14:formula1>
          <xm:sqref>G7</xm:sqref>
        </x14:dataValidation>
        <x14:dataValidation xr:uid="{00460078-003D-4ACB-930E-0070001B00D7}" type="list" allowBlank="1" errorStyle="stop" imeMode="noControl" operator="between" showDropDown="0" showErrorMessage="1" showInputMessage="1">
          <x14:formula1>
            <xm:f>BOOLEAN_ANSWER</xm:f>
          </x14:formula1>
          <xm:sqref>G8</xm:sqref>
        </x14:dataValidation>
        <x14:dataValidation xr:uid="{006E0008-0058-4A89-9106-004300090041}" type="list" allowBlank="1" errorStyle="stop" imeMode="noControl" operator="between" showDropDown="0" showErrorMessage="1" showInputMessage="1">
          <x14:formula1>
            <xm:f>BOOLEAN_ANSWER</xm:f>
          </x14:formula1>
          <xm:sqref>G9</xm:sqref>
        </x14:dataValidation>
        <x14:dataValidation xr:uid="{00B900C9-002B-4891-906C-002A009F0054}" type="list" allowBlank="1" errorStyle="stop" imeMode="noControl" operator="between" showDropDown="0" showErrorMessage="1" showInputMessage="1">
          <x14:formula1>
            <xm:f>BOOLEAN_ANSWER</xm:f>
          </x14:formula1>
          <xm:sqref>G10</xm:sqref>
        </x14:dataValidation>
        <x14:dataValidation xr:uid="{004B0013-0004-4F06-9576-000C00DE006A}" type="list" allowBlank="1" errorStyle="stop" imeMode="noControl" operator="between" showDropDown="0" showErrorMessage="1" showInputMessage="1">
          <x14:formula1>
            <xm:f>BOOLEAN_ANSWER</xm:f>
          </x14:formula1>
          <xm:sqref>G11</xm:sqref>
        </x14:dataValidation>
        <x14:dataValidation xr:uid="{00810089-00BB-46BB-8D71-00BD00080033}" type="list" allowBlank="1" errorStyle="stop" imeMode="noControl" operator="between" showDropDown="0" showErrorMessage="1" showInputMessage="1">
          <x14:formula1>
            <xm:f>BOOLEAN_ANSWER</xm:f>
          </x14:formula1>
          <xm:sqref>G12</xm:sqref>
        </x14:dataValidation>
        <x14:dataValidation xr:uid="{004600AF-00F8-494D-9FF3-00F8003C00A7}" type="list" allowBlank="1" errorStyle="stop" imeMode="noControl" operator="between" showDropDown="0" showErrorMessage="1" showInputMessage="1">
          <x14:formula1>
            <xm:f>BOOLEAN_ANSWER</xm:f>
          </x14:formula1>
          <xm:sqref>K3 K4 K5 K6 K7 K8 K9 K10 K11 K12 K13 K14 K15 K16 K17 K18 K19 K20 K21 K22 K23 K24 K25 K26 K27 K28 K29 K30 K31 K32 K33 K34 K35 K36 K37 K38 K39 K40 K41 K42 K43 K44</xm:sqref>
        </x14:dataValidation>
        <x14:dataValidation xr:uid="{00850013-002C-4AD9-9DAF-006C006300EA}" type="none" allowBlank="1" errorStyle="stop" imeMode="noControl" operator="between" showDropDown="0" showErrorMessage="1" showInputMessage="1">
          <x14:formula1>
            <xm:f>BOOLEAN_ANSWER</xm:f>
          </x14:formula1>
          <xm:sqref>F4</xm:sqref>
        </x14:dataValidation>
        <x14:dataValidation xr:uid="{00AA0063-00E4-4A1D-B8CB-00A300CD0034}" type="none" allowBlank="1" errorStyle="stop" imeMode="noControl" operator="between" showDropDown="0" showErrorMessage="1" showInputMessage="1">
          <x14:formula1>
            <xm:f>BOOLEAN_ANSWER</xm:f>
          </x14:formula1>
          <xm:sqref>F5</xm:sqref>
        </x14:dataValidation>
        <x14:dataValidation xr:uid="{004600E4-00EE-469A-B06D-00C6001500BB}" type="none" allowBlank="1" errorStyle="stop" imeMode="noControl" operator="between" showDropDown="0" showErrorMessage="1" showInputMessage="1">
          <x14:formula1>
            <xm:f>BOOLEAN_ANSWER</xm:f>
          </x14:formula1>
          <xm:sqref>F6</xm:sqref>
        </x14:dataValidation>
        <x14:dataValidation xr:uid="{007700F1-0076-44CD-917A-0056006700A2}" type="none" allowBlank="1" errorStyle="stop" imeMode="noControl" operator="between" showDropDown="0" showErrorMessage="1" showInputMessage="1">
          <x14:formula1>
            <xm:f>BOOLEAN_ANSWER</xm:f>
          </x14:formula1>
          <xm:sqref>F7</xm:sqref>
        </x14:dataValidation>
        <x14:dataValidation xr:uid="{00B40061-00C6-4FBD-AA9E-007B00A90039}" type="none" allowBlank="1" errorStyle="stop" imeMode="noControl" operator="between" showDropDown="0" showErrorMessage="1" showInputMessage="1">
          <x14:formula1>
            <xm:f>BOOLEAN_ANSWER</xm:f>
          </x14:formula1>
          <xm:sqref>F8</xm:sqref>
        </x14:dataValidation>
        <x14:dataValidation xr:uid="{003300E8-0054-4CD7-8903-00A500120079}" type="none" allowBlank="1" errorStyle="stop" imeMode="noControl" operator="between" showDropDown="0" showErrorMessage="1" showInputMessage="1">
          <x14:formula1>
            <xm:f>BOOLEAN_ANSWER</xm:f>
          </x14:formula1>
          <xm:sqref>F9</xm:sqref>
        </x14:dataValidation>
        <x14:dataValidation xr:uid="{00C600D3-00CC-465A-9C56-00D3001100C4}" type="none" allowBlank="1" errorStyle="stop" imeMode="noControl" operator="between" showDropDown="0" showErrorMessage="1" showInputMessage="1">
          <x14:formula1>
            <xm:f>BOOLEAN_ANSWER</xm:f>
          </x14:formula1>
          <xm:sqref>F10</xm:sqref>
        </x14:dataValidation>
        <x14:dataValidation xr:uid="{007E0025-0057-4CA7-B5A7-0064005F00EC}" type="none" allowBlank="1" errorStyle="stop" imeMode="noControl" operator="between" showDropDown="0" showErrorMessage="1" showInputMessage="1">
          <x14:formula1>
            <xm:f>BOOLEAN_ANSWER</xm:f>
          </x14:formula1>
          <xm:sqref>F11</xm:sqref>
        </x14:dataValidation>
        <x14:dataValidation xr:uid="{000B007C-0050-4C0C-B17C-007F005A00DA}" type="none" allowBlank="1" errorStyle="stop" imeMode="noControl" operator="between" showDropDown="0" showErrorMessage="1" showInputMessage="1">
          <x14:formula1>
            <xm:f>BOOLEAN_ANSWER</xm:f>
          </x14:formula1>
          <xm:sqref>F12</xm:sqref>
        </x14:dataValidation>
        <x14:dataValidation xr:uid="{00CE0035-00B1-485C-AB99-000500660091}" type="none" allowBlank="1" errorStyle="stop" imeMode="noControl" operator="between" showDropDown="0" showErrorMessage="1" showInputMessage="1">
          <x14:formula1>
            <xm:f>BOOLEAN_ANSWER</xm:f>
          </x14:formula1>
          <xm:sqref>F13</xm:sqref>
        </x14:dataValidation>
        <x14:dataValidation xr:uid="{00920050-003C-47D9-A619-00E5001000DD}" type="none" allowBlank="1" errorStyle="stop" imeMode="noControl" operator="between" showDropDown="0" showErrorMessage="1" showInputMessage="1">
          <x14:formula1>
            <xm:f>BOOLEAN_ANSWER</xm:f>
          </x14:formula1>
          <xm:sqref>F14</xm:sqref>
        </x14:dataValidation>
        <x14:dataValidation xr:uid="{001B0048-00EC-4BA3-960A-00DF00CB0052}" type="none" allowBlank="1" errorStyle="stop" imeMode="noControl" operator="between" showDropDown="0" showErrorMessage="1" showInputMessage="1">
          <x14:formula1>
            <xm:f>BOOLEAN_ANSWER</xm:f>
          </x14:formula1>
          <xm:sqref>F28</xm:sqref>
        </x14:dataValidation>
        <x14:dataValidation xr:uid="{002A003A-00B7-499D-A93F-005F00F700C8}" type="none" allowBlank="1" errorStyle="stop" imeMode="noControl" operator="between" showDropDown="0" showErrorMessage="1" showInputMessage="1">
          <x14:formula1>
            <xm:f>BOOLEAN_ANSWER</xm:f>
          </x14:formula1>
          <xm:sqref>F27</xm:sqref>
        </x14:dataValidation>
        <x14:dataValidation xr:uid="{00D400F8-00F2-405C-9847-007E000B001C}" type="none" allowBlank="1" errorStyle="stop" imeMode="noControl" operator="between" showDropDown="0" showErrorMessage="1" showInputMessage="1">
          <x14:formula1>
            <xm:f>BOOLEAN_ANSWER</xm:f>
          </x14:formula1>
          <xm:sqref>F26</xm:sqref>
        </x14:dataValidation>
        <x14:dataValidation xr:uid="{00CE0014-00F1-4FBD-BF70-00B1006A00E5}" type="none" allowBlank="1" errorStyle="stop" imeMode="noControl" operator="between" showDropDown="0" showErrorMessage="1" showInputMessage="1">
          <x14:formula1>
            <xm:f>BOOLEAN_ANSWER</xm:f>
          </x14:formula1>
          <xm:sqref>F25</xm:sqref>
        </x14:dataValidation>
        <x14:dataValidation xr:uid="{00E400A7-00E8-4C23-A808-006F00DC003F}" type="none" allowBlank="1" errorStyle="stop" imeMode="noControl" operator="between" showDropDown="0" showErrorMessage="1" showInputMessage="1">
          <x14:formula1>
            <xm:f>BOOLEAN_ANSWER</xm:f>
          </x14:formula1>
          <xm:sqref>F15</xm:sqref>
        </x14:dataValidation>
        <x14:dataValidation xr:uid="{00A100CE-0067-4739-9AAC-007800A100AF}" type="none" allowBlank="1" errorStyle="stop" imeMode="noControl" operator="between" showDropDown="0" showErrorMessage="1" showInputMessage="1">
          <x14:formula1>
            <xm:f>BOOLEAN_ANSWER</xm:f>
          </x14:formula1>
          <xm:sqref>F16</xm:sqref>
        </x14:dataValidation>
        <x14:dataValidation xr:uid="{009E0038-0041-40E7-80F6-00EF00C300F5}" type="none" allowBlank="1" errorStyle="stop" imeMode="noControl" operator="between" showDropDown="0" showErrorMessage="1" showInputMessage="1">
          <x14:formula1>
            <xm:f>BOOLEAN_ANSWER</xm:f>
          </x14:formula1>
          <xm:sqref>F17</xm:sqref>
        </x14:dataValidation>
        <x14:dataValidation xr:uid="{00A100C4-00C7-4754-BF54-00BE00AF00D5}" type="none" allowBlank="1" errorStyle="stop" imeMode="noControl" operator="between" showDropDown="0" showErrorMessage="1" showInputMessage="1">
          <x14:formula1>
            <xm:f>BOOLEAN_ANSWER</xm:f>
          </x14:formula1>
          <xm:sqref>F18</xm:sqref>
        </x14:dataValidation>
        <x14:dataValidation xr:uid="{007300EB-004C-47C7-A844-003200210021}" type="none" allowBlank="1" errorStyle="stop" imeMode="noControl" operator="between" showDropDown="0" showErrorMessage="1" showInputMessage="1">
          <x14:formula1>
            <xm:f>BOOLEAN_ANSWER</xm:f>
          </x14:formula1>
          <xm:sqref>F19</xm:sqref>
        </x14:dataValidation>
        <x14:dataValidation xr:uid="{004400C6-00A5-4DBA-B1B3-00D70065000F}" type="none" allowBlank="1" errorStyle="stop" imeMode="noControl" operator="between" showDropDown="0" showErrorMessage="1" showInputMessage="1">
          <x14:formula1>
            <xm:f>BOOLEAN_ANSWER</xm:f>
          </x14:formula1>
          <xm:sqref>F20</xm:sqref>
        </x14:dataValidation>
        <x14:dataValidation xr:uid="{0094000F-00D0-4047-A48C-00EF00CA008C}" type="none" allowBlank="1" errorStyle="stop" imeMode="noControl" operator="between" showDropDown="0" showErrorMessage="1" showInputMessage="1">
          <x14:formula1>
            <xm:f>BOOLEAN_ANSWER</xm:f>
          </x14:formula1>
          <xm:sqref>F21</xm:sqref>
        </x14:dataValidation>
        <x14:dataValidation xr:uid="{00E200B8-00E3-44EA-AD2F-00AB00E600A9}" type="none" allowBlank="1" errorStyle="stop" imeMode="noControl" operator="between" showDropDown="0" showErrorMessage="1" showInputMessage="1">
          <x14:formula1>
            <xm:f>BOOLEAN_ANSWER</xm:f>
          </x14:formula1>
          <xm:sqref>F22</xm:sqref>
        </x14:dataValidation>
        <x14:dataValidation xr:uid="{00060045-0015-48B9-A4C7-003A003600F5}" type="none" allowBlank="1" errorStyle="stop" imeMode="noControl" operator="between" showDropDown="0" showErrorMessage="1" showInputMessage="1">
          <x14:formula1>
            <xm:f>BOOLEAN_ANSWER</xm:f>
          </x14:formula1>
          <xm:sqref>F23</xm:sqref>
        </x14:dataValidation>
        <x14:dataValidation xr:uid="{00540004-0055-4240-9CDE-00A000B200E9}" type="none" allowBlank="1" errorStyle="stop" imeMode="noControl" operator="between" showDropDown="0" showErrorMessage="1" showInputMessage="1">
          <x14:formula1>
            <xm:f>BOOLEAN_ANSWER</xm:f>
          </x14:formula1>
          <xm:sqref>F24</xm:sqref>
        </x14:dataValidation>
        <x14:dataValidation xr:uid="{00080068-0097-47F1-A3F2-00F0000F00C3}" type="none" allowBlank="1" errorStyle="stop" imeMode="noControl" operator="between" showDropDown="0" showErrorMessage="1" showInputMessage="1">
          <x14:formula1>
            <xm:f>BOOLEAN_ANSWER</xm:f>
          </x14:formula1>
          <xm:sqref>F29</xm:sqref>
        </x14:dataValidation>
        <x14:dataValidation xr:uid="{008300B4-000C-405B-A874-0036001E0010}" type="none" allowBlank="1" errorStyle="stop" imeMode="noControl" operator="between" showDropDown="0" showErrorMessage="1" showInputMessage="1">
          <x14:formula1>
            <xm:f>BOOLEAN_ANSWER</xm:f>
          </x14:formula1>
          <xm:sqref>F30</xm:sqref>
        </x14:dataValidation>
        <x14:dataValidation xr:uid="{00890099-0092-4A8E-B3F7-005A00E90027}" type="none" allowBlank="1" errorStyle="stop" imeMode="noControl" operator="between" showDropDown="0" showErrorMessage="1" showInputMessage="1">
          <x14:formula1>
            <xm:f>BOOLEAN_ANSWER</xm:f>
          </x14:formula1>
          <xm:sqref>F31</xm:sqref>
        </x14:dataValidation>
        <x14:dataValidation xr:uid="{004800CE-00A6-4116-A855-005C00D000C1}" type="none" allowBlank="1" errorStyle="stop" imeMode="noControl" operator="between" showDropDown="0" showErrorMessage="1" showInputMessage="1">
          <x14:formula1>
            <xm:f>BOOLEAN_ANSWER</xm:f>
          </x14:formula1>
          <xm:sqref>F32</xm:sqref>
        </x14:dataValidation>
        <x14:dataValidation xr:uid="{0009001D-00BE-4BAA-8D03-009900CA0043}" type="none" allowBlank="1" errorStyle="stop" imeMode="noControl" operator="between" showDropDown="0" showErrorMessage="1" showInputMessage="1">
          <x14:formula1>
            <xm:f>BOOLEAN_ANSWER</xm:f>
          </x14:formula1>
          <xm:sqref>F33</xm:sqref>
        </x14:dataValidation>
        <x14:dataValidation xr:uid="{00FA00CD-0017-411E-AD45-00ED000200D2}" type="none" allowBlank="1" errorStyle="stop" imeMode="noControl" operator="between" showDropDown="0" showErrorMessage="1" showInputMessage="1">
          <x14:formula1>
            <xm:f>BOOLEAN_ANSWER</xm:f>
          </x14:formula1>
          <xm:sqref>F34 F35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 bestFit="1" min="5" max="5" width="21.00390625"/>
  </cols>
  <sheetData>
    <row r="1">
      <c r="A1" s="5" t="s">
        <v>42</v>
      </c>
      <c r="B1" s="5" t="s">
        <v>43</v>
      </c>
      <c r="C1" s="5" t="s">
        <v>44</v>
      </c>
      <c r="D1" s="5" t="s">
        <v>45</v>
      </c>
      <c r="E1" s="5" t="s">
        <v>46</v>
      </c>
    </row>
    <row r="2" ht="19.5" customHeight="1">
      <c r="A2" s="6" t="s">
        <v>47</v>
      </c>
      <c r="B2" s="7" t="s">
        <v>48</v>
      </c>
      <c r="C2" s="7" t="s">
        <v>49</v>
      </c>
      <c r="D2" s="8" t="s">
        <v>50</v>
      </c>
      <c r="E2" s="8" t="str">
        <f>PROPER(E1)</f>
        <v>Email</v>
      </c>
    </row>
    <row r="3" s="9" customFormat="1" ht="19.5" customHeight="1">
      <c r="A3" s="10" t="s">
        <v>51</v>
      </c>
      <c r="B3" s="11" t="s">
        <v>52</v>
      </c>
      <c r="C3" s="11" t="s">
        <v>53</v>
      </c>
      <c r="D3" s="11" t="s">
        <v>54</v>
      </c>
      <c r="E3" s="12" t="s">
        <v>55</v>
      </c>
    </row>
    <row r="4" s="9" customFormat="1" ht="19.5" customHeight="1">
      <c r="A4" s="10" t="s">
        <v>56</v>
      </c>
      <c r="B4" s="11" t="s">
        <v>57</v>
      </c>
      <c r="C4" s="11" t="s">
        <v>58</v>
      </c>
      <c r="D4" s="11" t="s">
        <v>54</v>
      </c>
      <c r="E4" s="12" t="s">
        <v>55</v>
      </c>
    </row>
    <row r="5" ht="19.5" customHeight="1">
      <c r="A5" s="10" t="s">
        <v>59</v>
      </c>
      <c r="B5" s="13" t="s">
        <v>60</v>
      </c>
      <c r="C5" s="13" t="s">
        <v>61</v>
      </c>
      <c r="D5" s="13" t="s">
        <v>54</v>
      </c>
      <c r="E5" s="13" t="s">
        <v>55</v>
      </c>
    </row>
  </sheetData>
  <hyperlinks>
    <hyperlink r:id="rId1" ref="E3"/>
    <hyperlink r:id="rId1" ref="E4"/>
    <hyperlink r:id="rId2" ref="E5"/>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4" customFormat="1" ht="12">
      <c r="A1" s="14" t="s">
        <v>42</v>
      </c>
      <c r="B1" s="14" t="s">
        <v>43</v>
      </c>
      <c r="C1" s="14" t="s">
        <v>44</v>
      </c>
      <c r="D1" s="14" t="s">
        <v>62</v>
      </c>
      <c r="E1" s="14" t="str">
        <f>_xlfn.CONCAT($E$3,".",E5)</f>
        <v>plugins.users.users</v>
      </c>
      <c r="F1" s="14" t="str">
        <f>_xlfn.CONCAT($E$3,".",F5)</f>
        <v>plugins.users.user-data</v>
      </c>
      <c r="G1" s="14" t="str">
        <f>_xlfn.CONCAT($E$3,".",G5)</f>
        <v>plugins.users.centers</v>
      </c>
      <c r="H1" s="14" t="str">
        <f>_xlfn.CONCAT($E$3,".",H5)</f>
        <v>plugins.users.profiles</v>
      </c>
      <c r="I1" s="14" t="str">
        <f>_xlfn.CONCAT($I$3,".",I5)</f>
        <v>plugins.dataset.dataset</v>
      </c>
      <c r="J1" s="14" t="str">
        <f>_xlfn.CONCAT($J$3,".",J5)</f>
        <v>plugins.calendar.calendar</v>
      </c>
      <c r="K1" s="14" t="str">
        <f>_xlfn.CONCAT($K$3,".",K5)</f>
        <v>plugins.academic-portfolio.portfolio</v>
      </c>
      <c r="L1" s="14" t="str">
        <f>_xlfn.CONCAT($K$3,".",L5)</f>
        <v>plugins.academic-portfolio.programs</v>
      </c>
      <c r="M1" s="14" t="str">
        <f>_xlfn.CONCAT($K$3,".",M5)</f>
        <v>plugins.academic-portfolio.profiles</v>
      </c>
      <c r="N1" s="14" t="str">
        <f>_xlfn.CONCAT($K$3,".",N5)</f>
        <v>plugins.academic-portfolio.subjects</v>
      </c>
      <c r="O1" s="14" t="str">
        <f>_xlfn.CONCAT($K$3,".",O5)</f>
        <v>plugins.academic-portfolio.tree</v>
      </c>
      <c r="P1" s="14" t="str">
        <f>_xlfn.CONCAT($P$3,".",P5)</f>
        <v>plugins.timetable.config</v>
      </c>
      <c r="Q1" s="14" t="str">
        <f>_xlfn.CONCAT($P$3,".",Q5)</f>
        <v>plugins.timetable.timetable</v>
      </c>
      <c r="R1" s="14" t="str">
        <f>_xlfn.CONCAT($R$3,".",R5)</f>
        <v>plugins.tasks.tasks</v>
      </c>
      <c r="S1" s="14" t="str">
        <f>_xlfn.CONCAT($R$3,".",S5)</f>
        <v>plugins.tasks.library</v>
      </c>
      <c r="T1" s="14" t="str">
        <f>_xlfn.CONCAT($R$3,".",T5)</f>
        <v>plugins.tasks.profiles</v>
      </c>
      <c r="U1" s="14" t="str">
        <f>_xlfn.CONCAT($U$3,".",U5)</f>
        <v>plugins.curriculum.curriculum</v>
      </c>
      <c r="V1" s="14" t="str">
        <f>_xlfn.CONCAT($V$3,".",V5)</f>
        <v>plugins.leebrary.library</v>
      </c>
      <c r="W1" s="14" t="str">
        <f>_xlfn.CONCAT($W$3,".",W5)</f>
        <v>plugins.grades.rules</v>
      </c>
      <c r="X1" s="14" t="str">
        <f>_xlfn.CONCAT($W$3,".",X5)</f>
        <v>plugins.grades.evaluations</v>
      </c>
      <c r="Y1" s="14" t="str">
        <f>_xlfn.CONCAT($W$3,".",Y5)</f>
        <v>plugins.grades.promotions</v>
      </c>
      <c r="Z1" s="14" t="str">
        <f>_xlfn.CONCAT($W$3,".",Z5)</f>
        <v>plugins.grades.dependencies</v>
      </c>
      <c r="AA1" s="14" t="str">
        <f>_xlfn.CONCAT($AA$3,".",AA5)</f>
        <v>plugins.tests.tests</v>
      </c>
      <c r="AB1" s="14" t="str">
        <f>_xlfn.CONCAT($AA$3,".",AB5)</f>
        <v>plugins.tests.questionsBanks</v>
      </c>
      <c r="AC1" s="14" t="str">
        <f>_xlfn.CONCAT($AC$3,".",AC5)</f>
        <v>plugins.assignables.activities</v>
      </c>
      <c r="AD1" s="14" t="str">
        <f>_xlfn.CONCAT($AC$3,".",AD5)</f>
        <v>plugins.assignables.ongoing</v>
      </c>
      <c r="AE1" s="14" t="str">
        <f>_xlfn.CONCAT($AC$3,".",AE5)</f>
        <v>plugins.assignables.history</v>
      </c>
      <c r="AF1" s="14"/>
      <c r="AG1" s="14"/>
      <c r="AH1" s="14"/>
      <c r="AI1" s="14"/>
      <c r="AJ1" s="14"/>
      <c r="AK1" s="14"/>
      <c r="AL1" s="14"/>
      <c r="AM1" s="14"/>
      <c r="AN1" s="14"/>
      <c r="AO1" s="14"/>
      <c r="AP1" s="14"/>
      <c r="AQ1" s="14"/>
    </row>
    <row r="2" s="9" customFormat="1" ht="21.25" customHeight="1">
      <c r="E2" s="15" t="s">
        <v>63</v>
      </c>
      <c r="F2" s="15"/>
      <c r="G2" s="15"/>
      <c r="H2" s="15"/>
      <c r="I2" s="15"/>
      <c r="J2" s="15"/>
      <c r="K2" s="15"/>
      <c r="L2" s="15"/>
      <c r="M2" s="15"/>
      <c r="N2" s="15"/>
      <c r="O2" s="15"/>
      <c r="P2" s="15"/>
      <c r="Q2" s="15"/>
      <c r="R2" s="15"/>
      <c r="S2" s="15"/>
      <c r="T2" s="15"/>
      <c r="U2" s="15"/>
      <c r="V2" s="15"/>
      <c r="W2" s="15"/>
      <c r="X2" s="15"/>
      <c r="Y2" s="15"/>
      <c r="Z2" s="15"/>
      <c r="AA2" s="15"/>
      <c r="AB2" s="15"/>
      <c r="AC2" s="15"/>
      <c r="AD2" s="15"/>
      <c r="AE2" s="15"/>
      <c r="AF2" s="16"/>
      <c r="AG2" s="16"/>
      <c r="AH2" s="16"/>
      <c r="AI2" s="16"/>
      <c r="AJ2" s="16"/>
      <c r="AK2" s="16"/>
      <c r="AL2" s="9"/>
      <c r="AM2" s="9"/>
      <c r="AN2" s="9"/>
      <c r="AO2" s="9"/>
      <c r="AP2" s="9"/>
      <c r="AQ2" s="9"/>
    </row>
    <row r="3">
      <c r="B3" s="17"/>
      <c r="C3" s="17"/>
      <c r="D3" s="17"/>
      <c r="E3" s="18" t="s">
        <v>64</v>
      </c>
      <c r="F3" s="19"/>
      <c r="G3" s="19"/>
      <c r="H3" s="19"/>
      <c r="I3" s="20" t="s">
        <v>65</v>
      </c>
      <c r="J3" s="21" t="s">
        <v>66</v>
      </c>
      <c r="K3" s="22" t="s">
        <v>67</v>
      </c>
      <c r="L3" s="23"/>
      <c r="M3" s="23"/>
      <c r="N3" s="23"/>
      <c r="O3" s="23"/>
      <c r="P3" s="18" t="s">
        <v>68</v>
      </c>
      <c r="Q3" s="19"/>
      <c r="R3" s="24" t="s">
        <v>69</v>
      </c>
      <c r="S3" s="25"/>
      <c r="T3" s="25"/>
      <c r="U3" s="26" t="s">
        <v>70</v>
      </c>
      <c r="V3" s="22" t="s">
        <v>71</v>
      </c>
      <c r="W3" s="27" t="s">
        <v>72</v>
      </c>
      <c r="X3" s="28"/>
      <c r="Y3" s="28"/>
      <c r="Z3" s="28"/>
      <c r="AA3" s="18" t="s">
        <v>73</v>
      </c>
      <c r="AB3" s="19"/>
      <c r="AC3" s="24" t="s">
        <v>74</v>
      </c>
      <c r="AD3" s="25"/>
      <c r="AE3" s="25"/>
      <c r="AF3" s="27" t="s">
        <v>75</v>
      </c>
      <c r="AG3" s="28"/>
      <c r="AH3" s="28"/>
      <c r="AI3" s="28"/>
      <c r="AJ3" s="28"/>
      <c r="AK3" s="29"/>
    </row>
    <row r="4" s="30" customFormat="1" ht="19.75" customHeight="1">
      <c r="E4" s="31" t="s">
        <v>76</v>
      </c>
      <c r="F4" s="32"/>
      <c r="G4" s="32"/>
      <c r="H4" s="32"/>
      <c r="I4" s="33" t="s">
        <v>77</v>
      </c>
      <c r="J4" s="34" t="s">
        <v>78</v>
      </c>
      <c r="K4" s="35" t="s">
        <v>79</v>
      </c>
      <c r="L4" s="36"/>
      <c r="M4" s="36"/>
      <c r="N4" s="36"/>
      <c r="O4" s="36"/>
      <c r="P4" s="31" t="s">
        <v>80</v>
      </c>
      <c r="Q4" s="32"/>
      <c r="R4" s="33" t="s">
        <v>81</v>
      </c>
      <c r="S4" s="37"/>
      <c r="T4" s="37"/>
      <c r="U4" s="34" t="s">
        <v>82</v>
      </c>
      <c r="V4" s="35" t="s">
        <v>83</v>
      </c>
      <c r="W4" s="38" t="s">
        <v>84</v>
      </c>
      <c r="X4" s="39"/>
      <c r="Y4" s="39"/>
      <c r="Z4" s="39"/>
      <c r="AA4" s="31" t="s">
        <v>85</v>
      </c>
      <c r="AB4" s="32"/>
      <c r="AC4" s="33" t="s">
        <v>86</v>
      </c>
      <c r="AD4" s="37"/>
      <c r="AE4" s="37"/>
      <c r="AF4" s="40" t="s">
        <v>87</v>
      </c>
      <c r="AG4" s="41"/>
      <c r="AH4" s="41"/>
      <c r="AI4" s="41"/>
      <c r="AJ4" s="41"/>
      <c r="AK4" s="42"/>
      <c r="AL4" s="30"/>
    </row>
    <row r="5">
      <c r="B5" s="17"/>
      <c r="C5" s="17"/>
      <c r="D5" s="17"/>
      <c r="E5" s="43" t="s">
        <v>88</v>
      </c>
      <c r="F5" s="44" t="s">
        <v>89</v>
      </c>
      <c r="G5" s="44" t="s">
        <v>90</v>
      </c>
      <c r="H5" s="45" t="s">
        <v>91</v>
      </c>
      <c r="I5" s="46" t="s">
        <v>92</v>
      </c>
      <c r="J5" s="47" t="s">
        <v>93</v>
      </c>
      <c r="K5" s="48" t="s">
        <v>94</v>
      </c>
      <c r="L5" s="49" t="s">
        <v>95</v>
      </c>
      <c r="M5" s="49" t="s">
        <v>91</v>
      </c>
      <c r="N5" s="49" t="s">
        <v>96</v>
      </c>
      <c r="O5" s="49" t="s">
        <v>97</v>
      </c>
      <c r="P5" s="43" t="s">
        <v>98</v>
      </c>
      <c r="Q5" s="44" t="s">
        <v>99</v>
      </c>
      <c r="R5" s="46" t="s">
        <v>100</v>
      </c>
      <c r="S5" s="46" t="s">
        <v>101</v>
      </c>
      <c r="T5" s="46" t="s">
        <v>91</v>
      </c>
      <c r="U5" s="47" t="s">
        <v>102</v>
      </c>
      <c r="V5" s="50" t="s">
        <v>101</v>
      </c>
      <c r="W5" s="51" t="s">
        <v>103</v>
      </c>
      <c r="X5" s="52" t="s">
        <v>104</v>
      </c>
      <c r="Y5" s="52" t="s">
        <v>105</v>
      </c>
      <c r="Z5" s="52" t="s">
        <v>106</v>
      </c>
      <c r="AA5" s="43" t="s">
        <v>107</v>
      </c>
      <c r="AB5" s="44" t="s">
        <v>108</v>
      </c>
      <c r="AC5" s="46" t="s">
        <v>109</v>
      </c>
      <c r="AD5" s="46" t="s">
        <v>110</v>
      </c>
      <c r="AE5" s="53" t="s">
        <v>111</v>
      </c>
      <c r="AF5" s="51" t="s">
        <v>112</v>
      </c>
      <c r="AG5" s="52" t="s">
        <v>98</v>
      </c>
      <c r="AH5" s="52" t="s">
        <v>113</v>
      </c>
      <c r="AI5" s="52" t="s">
        <v>114</v>
      </c>
      <c r="AJ5" s="52" t="s">
        <v>115</v>
      </c>
      <c r="AK5" s="54" t="s">
        <v>116</v>
      </c>
    </row>
    <row r="6" s="55" customFormat="1" ht="19.5" customHeight="1">
      <c r="A6" s="6" t="s">
        <v>47</v>
      </c>
      <c r="B6" s="7" t="s">
        <v>48</v>
      </c>
      <c r="C6" s="7" t="s">
        <v>49</v>
      </c>
      <c r="D6" s="56" t="s">
        <v>117</v>
      </c>
      <c r="E6" s="57" t="s">
        <v>76</v>
      </c>
      <c r="F6" s="8" t="s">
        <v>118</v>
      </c>
      <c r="G6" s="8" t="s">
        <v>119</v>
      </c>
      <c r="H6" s="58" t="s">
        <v>120</v>
      </c>
      <c r="I6" s="59" t="s">
        <v>77</v>
      </c>
      <c r="J6" s="60" t="s">
        <v>78</v>
      </c>
      <c r="K6" s="61" t="s">
        <v>121</v>
      </c>
      <c r="L6" s="62" t="s">
        <v>122</v>
      </c>
      <c r="M6" s="62" t="s">
        <v>120</v>
      </c>
      <c r="N6" s="62" t="s">
        <v>123</v>
      </c>
      <c r="O6" s="62" t="s">
        <v>124</v>
      </c>
      <c r="P6" s="57" t="s">
        <v>125</v>
      </c>
      <c r="Q6" s="8" t="s">
        <v>126</v>
      </c>
      <c r="R6" s="59" t="s">
        <v>81</v>
      </c>
      <c r="S6" s="59" t="s">
        <v>83</v>
      </c>
      <c r="T6" s="59" t="str">
        <f>PROPER(T5)</f>
        <v>Profiles</v>
      </c>
      <c r="U6" s="63" t="s">
        <v>125</v>
      </c>
      <c r="V6" s="64" t="s">
        <v>83</v>
      </c>
      <c r="W6" s="65" t="s">
        <v>127</v>
      </c>
      <c r="X6" s="66" t="s">
        <v>128</v>
      </c>
      <c r="Y6" s="66" t="s">
        <v>129</v>
      </c>
      <c r="Z6" s="66" t="s">
        <v>130</v>
      </c>
      <c r="AA6" s="57" t="str">
        <f>PROPER(AA5)</f>
        <v>Tests</v>
      </c>
      <c r="AB6" s="57" t="s">
        <v>131</v>
      </c>
      <c r="AC6" s="59" t="str">
        <f>PROPER(AC5)</f>
        <v>Activities</v>
      </c>
      <c r="AD6" s="59" t="str">
        <f>PROPER(AD5)</f>
        <v>Ongoing</v>
      </c>
      <c r="AE6" s="67" t="str">
        <f>PROPER(AE5)</f>
        <v>History</v>
      </c>
      <c r="AF6" s="65" t="s">
        <v>87</v>
      </c>
      <c r="AG6" s="66" t="s">
        <v>125</v>
      </c>
      <c r="AH6" s="66" t="s">
        <v>132</v>
      </c>
      <c r="AI6" s="66" t="s">
        <v>133</v>
      </c>
      <c r="AJ6" s="66" t="s">
        <v>134</v>
      </c>
      <c r="AK6" s="68" t="s">
        <v>135</v>
      </c>
      <c r="AL6" s="55"/>
      <c r="AM6" s="55"/>
      <c r="AN6" s="55"/>
      <c r="AO6" s="55"/>
      <c r="AP6" s="55"/>
      <c r="AQ6" s="55"/>
    </row>
    <row r="7" s="9" customFormat="1" ht="19.5" customHeight="1">
      <c r="A7" s="10" t="s">
        <v>136</v>
      </c>
      <c r="B7" s="11" t="s">
        <v>137</v>
      </c>
      <c r="C7" s="11" t="s">
        <v>138</v>
      </c>
      <c r="D7" s="69"/>
      <c r="E7" s="70" t="s">
        <v>136</v>
      </c>
      <c r="F7" s="70" t="s">
        <v>136</v>
      </c>
      <c r="G7" s="70" t="s">
        <v>136</v>
      </c>
      <c r="H7" s="70" t="s">
        <v>136</v>
      </c>
      <c r="I7" s="70" t="s">
        <v>136</v>
      </c>
      <c r="J7" s="70" t="s">
        <v>136</v>
      </c>
      <c r="K7" s="70" t="s">
        <v>136</v>
      </c>
      <c r="L7" s="70" t="s">
        <v>136</v>
      </c>
      <c r="M7" s="70" t="s">
        <v>136</v>
      </c>
      <c r="N7" s="70" t="s">
        <v>136</v>
      </c>
      <c r="O7" s="70" t="s">
        <v>136</v>
      </c>
      <c r="P7" s="71" t="s">
        <v>136</v>
      </c>
      <c r="Q7" s="71" t="s">
        <v>136</v>
      </c>
      <c r="R7" s="71" t="s">
        <v>136</v>
      </c>
      <c r="S7" s="71" t="s">
        <v>136</v>
      </c>
      <c r="T7" s="71" t="s">
        <v>136</v>
      </c>
      <c r="U7" s="70" t="s">
        <v>136</v>
      </c>
      <c r="V7" s="70" t="s">
        <v>136</v>
      </c>
      <c r="W7" s="71" t="s">
        <v>136</v>
      </c>
      <c r="X7" s="71" t="s">
        <v>136</v>
      </c>
      <c r="Y7" s="71" t="s">
        <v>136</v>
      </c>
      <c r="Z7" s="71" t="s">
        <v>136</v>
      </c>
      <c r="AA7" s="71" t="s">
        <v>136</v>
      </c>
      <c r="AB7" s="71" t="s">
        <v>136</v>
      </c>
      <c r="AC7" s="70" t="s">
        <v>139</v>
      </c>
      <c r="AD7" s="70" t="s">
        <v>139</v>
      </c>
      <c r="AE7" s="70" t="s">
        <v>139</v>
      </c>
      <c r="AF7" s="70" t="s">
        <v>136</v>
      </c>
      <c r="AG7" s="70" t="s">
        <v>136</v>
      </c>
      <c r="AH7" s="70" t="s">
        <v>136</v>
      </c>
      <c r="AI7" s="70" t="s">
        <v>136</v>
      </c>
      <c r="AJ7" s="70" t="s">
        <v>136</v>
      </c>
      <c r="AK7" s="70" t="s">
        <v>136</v>
      </c>
      <c r="AL7" s="9"/>
      <c r="AM7" s="9"/>
      <c r="AN7" s="9"/>
      <c r="AO7" s="9"/>
      <c r="AP7" s="9"/>
      <c r="AQ7" s="9"/>
    </row>
    <row r="8" s="9" customFormat="1" ht="19.5" customHeight="1">
      <c r="A8" s="10" t="s">
        <v>140</v>
      </c>
      <c r="B8" s="11" t="s">
        <v>141</v>
      </c>
      <c r="C8" s="11" t="s">
        <v>142</v>
      </c>
      <c r="D8" s="69"/>
      <c r="E8" s="70" t="s">
        <v>139</v>
      </c>
      <c r="F8" s="70" t="s">
        <v>136</v>
      </c>
      <c r="G8" s="70" t="s">
        <v>139</v>
      </c>
      <c r="H8" s="70"/>
      <c r="I8" s="70" t="s">
        <v>143</v>
      </c>
      <c r="J8" s="70" t="s">
        <v>136</v>
      </c>
      <c r="K8" s="70" t="s">
        <v>139</v>
      </c>
      <c r="L8" s="70" t="s">
        <v>139</v>
      </c>
      <c r="M8" s="70"/>
      <c r="N8" s="70" t="s">
        <v>139</v>
      </c>
      <c r="O8" s="70" t="s">
        <v>139</v>
      </c>
      <c r="P8" s="70" t="s">
        <v>139</v>
      </c>
      <c r="Q8" s="70" t="s">
        <v>139</v>
      </c>
      <c r="R8" s="70" t="s">
        <v>136</v>
      </c>
      <c r="S8" s="70" t="s">
        <v>136</v>
      </c>
      <c r="T8" s="70"/>
      <c r="U8" s="70" t="s">
        <v>139</v>
      </c>
      <c r="V8" s="70" t="s">
        <v>144</v>
      </c>
      <c r="W8" s="70" t="s">
        <v>139</v>
      </c>
      <c r="X8" s="70" t="s">
        <v>139</v>
      </c>
      <c r="Y8" s="70" t="s">
        <v>139</v>
      </c>
      <c r="Z8" s="70" t="s">
        <v>139</v>
      </c>
      <c r="AA8" s="70" t="s">
        <v>136</v>
      </c>
      <c r="AB8" s="70" t="s">
        <v>136</v>
      </c>
      <c r="AC8" s="70" t="s">
        <v>139</v>
      </c>
      <c r="AD8" s="70" t="s">
        <v>139</v>
      </c>
      <c r="AE8" s="70" t="s">
        <v>139</v>
      </c>
      <c r="AF8" s="70" t="s">
        <v>139</v>
      </c>
      <c r="AG8" s="70" t="s">
        <v>139</v>
      </c>
      <c r="AH8" s="70"/>
      <c r="AI8" s="70"/>
      <c r="AJ8" s="70"/>
      <c r="AK8" s="70"/>
      <c r="AL8" s="9"/>
      <c r="AM8" s="9"/>
      <c r="AN8" s="9"/>
      <c r="AO8" s="9"/>
      <c r="AP8" s="9"/>
      <c r="AQ8" s="9"/>
    </row>
    <row r="9" s="9" customFormat="1" ht="19.5" customHeight="1">
      <c r="A9" s="10" t="s">
        <v>145</v>
      </c>
      <c r="B9" s="11" t="s">
        <v>146</v>
      </c>
      <c r="C9" s="11" t="s">
        <v>147</v>
      </c>
      <c r="D9" s="69"/>
      <c r="E9" s="70" t="s">
        <v>139</v>
      </c>
      <c r="F9" s="70" t="s">
        <v>136</v>
      </c>
      <c r="G9" s="70" t="s">
        <v>139</v>
      </c>
      <c r="H9" s="70"/>
      <c r="I9" s="70" t="s">
        <v>143</v>
      </c>
      <c r="J9" s="70" t="s">
        <v>136</v>
      </c>
      <c r="K9" s="70"/>
      <c r="L9" s="70"/>
      <c r="M9" s="70"/>
      <c r="N9" s="70"/>
      <c r="O9" s="70"/>
      <c r="P9" s="70" t="s">
        <v>139</v>
      </c>
      <c r="Q9" s="70" t="s">
        <v>139</v>
      </c>
      <c r="R9" s="70"/>
      <c r="S9" s="70"/>
      <c r="T9" s="70"/>
      <c r="U9" s="70" t="s">
        <v>139</v>
      </c>
      <c r="V9" s="70" t="s">
        <v>144</v>
      </c>
      <c r="W9" s="70" t="s">
        <v>139</v>
      </c>
      <c r="X9" s="70" t="s">
        <v>139</v>
      </c>
      <c r="Y9" s="70" t="s">
        <v>139</v>
      </c>
      <c r="Z9" s="70" t="s">
        <v>139</v>
      </c>
      <c r="AA9" s="70" t="s">
        <v>139</v>
      </c>
      <c r="AB9" s="70" t="s">
        <v>139</v>
      </c>
      <c r="AC9" s="70" t="s">
        <v>139</v>
      </c>
      <c r="AD9" s="70" t="s">
        <v>139</v>
      </c>
      <c r="AE9" s="70" t="s">
        <v>139</v>
      </c>
      <c r="AF9" s="70" t="s">
        <v>139</v>
      </c>
      <c r="AG9" s="70" t="s">
        <v>139</v>
      </c>
      <c r="AH9" s="70" t="s">
        <v>144</v>
      </c>
      <c r="AI9" s="70" t="s">
        <v>144</v>
      </c>
      <c r="AJ9" s="70" t="s">
        <v>144</v>
      </c>
      <c r="AK9" s="70" t="s">
        <v>144</v>
      </c>
      <c r="AL9" s="9"/>
      <c r="AM9" s="9"/>
      <c r="AN9" s="9"/>
      <c r="AO9" s="9"/>
      <c r="AP9" s="9"/>
      <c r="AQ9" s="9"/>
    </row>
    <row r="10" s="9" customFormat="1" ht="19.5" customHeight="1">
      <c r="A10" s="10" t="s">
        <v>148</v>
      </c>
      <c r="B10" s="11" t="s">
        <v>149</v>
      </c>
      <c r="C10" s="11" t="s">
        <v>150</v>
      </c>
      <c r="D10" s="69" t="str">
        <f>A9</f>
        <v>student</v>
      </c>
      <c r="E10" s="70" t="s">
        <v>139</v>
      </c>
      <c r="F10" s="70" t="s">
        <v>136</v>
      </c>
      <c r="G10" s="70" t="s">
        <v>139</v>
      </c>
      <c r="H10" s="70"/>
      <c r="I10" s="70" t="s">
        <v>143</v>
      </c>
      <c r="J10" s="70" t="s">
        <v>136</v>
      </c>
      <c r="K10" s="70"/>
      <c r="L10" s="70"/>
      <c r="M10" s="70"/>
      <c r="N10" s="70"/>
      <c r="O10" s="70"/>
      <c r="P10" s="70"/>
      <c r="Q10" s="70"/>
      <c r="R10" s="70"/>
      <c r="S10" s="70"/>
      <c r="T10" s="70"/>
      <c r="U10" s="70"/>
      <c r="V10" s="70" t="s">
        <v>144</v>
      </c>
      <c r="W10" s="70"/>
      <c r="X10" s="70"/>
      <c r="Y10" s="70"/>
      <c r="Z10" s="70"/>
      <c r="AA10" s="70"/>
      <c r="AB10" s="70"/>
      <c r="AC10" s="70"/>
      <c r="AD10" s="70"/>
      <c r="AE10" s="70"/>
      <c r="AF10" s="70" t="s">
        <v>139</v>
      </c>
      <c r="AG10" s="70" t="s">
        <v>139</v>
      </c>
      <c r="AH10" s="70" t="s">
        <v>144</v>
      </c>
      <c r="AI10" s="70" t="s">
        <v>144</v>
      </c>
      <c r="AJ10" s="70" t="s">
        <v>144</v>
      </c>
      <c r="AK10" s="70" t="s">
        <v>144</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151</v>
      </c>
      <c r="D1" s="5" t="s">
        <v>152</v>
      </c>
      <c r="E1" s="5" t="s">
        <v>153</v>
      </c>
      <c r="F1" s="5" t="s">
        <v>46</v>
      </c>
      <c r="G1" s="5" t="s">
        <v>154</v>
      </c>
      <c r="H1" s="5" t="s">
        <v>45</v>
      </c>
      <c r="I1" s="5" t="s">
        <v>155</v>
      </c>
      <c r="J1" s="5" t="s">
        <v>156</v>
      </c>
      <c r="K1" s="5" t="s">
        <v>91</v>
      </c>
    </row>
    <row r="2" ht="19.5" customHeight="1">
      <c r="A2" s="6" t="s">
        <v>47</v>
      </c>
      <c r="B2" s="7" t="s">
        <v>48</v>
      </c>
      <c r="C2" s="7" t="s">
        <v>157</v>
      </c>
      <c r="D2" s="7" t="s">
        <v>158</v>
      </c>
      <c r="E2" s="7" t="s">
        <v>159</v>
      </c>
      <c r="F2" s="7" t="s">
        <v>160</v>
      </c>
      <c r="G2" s="7" t="s">
        <v>161</v>
      </c>
      <c r="H2" s="72" t="s">
        <v>50</v>
      </c>
      <c r="I2" s="72" t="s">
        <v>162</v>
      </c>
      <c r="J2" s="73" t="s">
        <v>163</v>
      </c>
      <c r="K2" s="74" t="s">
        <v>120</v>
      </c>
    </row>
    <row r="3" s="75" customFormat="1" ht="19.5" customHeight="1">
      <c r="A3" s="76" t="s">
        <v>164</v>
      </c>
      <c r="B3" s="77" t="s">
        <v>165</v>
      </c>
      <c r="C3" s="77" t="s">
        <v>137</v>
      </c>
      <c r="D3" s="77" t="s">
        <v>13</v>
      </c>
      <c r="E3" s="78">
        <v>24563</v>
      </c>
      <c r="F3" s="79" t="s">
        <v>166</v>
      </c>
      <c r="G3" s="77" t="s">
        <v>167</v>
      </c>
      <c r="H3" s="80" t="s">
        <v>54</v>
      </c>
      <c r="I3" s="80" t="s">
        <v>168</v>
      </c>
      <c r="J3" s="80" t="s">
        <v>169</v>
      </c>
      <c r="K3" s="81" t="s">
        <v>170</v>
      </c>
    </row>
    <row r="4" s="75" customFormat="1" ht="19.5" customHeight="1">
      <c r="A4" s="76" t="s">
        <v>171</v>
      </c>
      <c r="B4" s="77" t="s">
        <v>172</v>
      </c>
      <c r="C4" s="77" t="s">
        <v>173</v>
      </c>
      <c r="D4" s="77" t="s">
        <v>12</v>
      </c>
      <c r="E4" s="78">
        <v>27670</v>
      </c>
      <c r="F4" s="79" t="s">
        <v>174</v>
      </c>
      <c r="G4" s="77" t="s">
        <v>167</v>
      </c>
      <c r="H4" s="80" t="s">
        <v>54</v>
      </c>
      <c r="I4" s="82" t="s">
        <v>175</v>
      </c>
      <c r="J4" s="80" t="s">
        <v>176</v>
      </c>
      <c r="K4" s="81" t="s">
        <v>177</v>
      </c>
    </row>
    <row r="5" s="75" customFormat="1" ht="19.5" customHeight="1">
      <c r="A5" s="76" t="s">
        <v>178</v>
      </c>
      <c r="B5" s="77" t="s">
        <v>179</v>
      </c>
      <c r="C5" s="77" t="s">
        <v>173</v>
      </c>
      <c r="D5" s="77" t="s">
        <v>13</v>
      </c>
      <c r="E5" s="78">
        <v>27518</v>
      </c>
      <c r="F5" s="83" t="s">
        <v>180</v>
      </c>
      <c r="G5" s="77" t="s">
        <v>167</v>
      </c>
      <c r="H5" s="80" t="s">
        <v>54</v>
      </c>
      <c r="I5" s="80" t="s">
        <v>181</v>
      </c>
      <c r="J5" s="80" t="s">
        <v>182</v>
      </c>
      <c r="K5" s="84" t="s">
        <v>183</v>
      </c>
      <c r="L5" s="75"/>
    </row>
    <row r="6" s="75" customFormat="1" ht="19.5" customHeight="1">
      <c r="A6" s="76" t="s">
        <v>184</v>
      </c>
      <c r="B6" s="85" t="s">
        <v>185</v>
      </c>
      <c r="C6" s="85" t="s">
        <v>186</v>
      </c>
      <c r="D6" s="85" t="s">
        <v>13</v>
      </c>
      <c r="E6" s="86">
        <v>34447</v>
      </c>
      <c r="F6" s="87" t="s">
        <v>187</v>
      </c>
      <c r="G6" s="85" t="s">
        <v>167</v>
      </c>
      <c r="H6" s="88" t="str">
        <f>H5</f>
        <v>es</v>
      </c>
      <c r="I6" s="88"/>
      <c r="J6" s="88" t="s">
        <v>182</v>
      </c>
      <c r="K6" s="81" t="s">
        <v>188</v>
      </c>
      <c r="L6" s="75"/>
    </row>
    <row r="7" s="75" customFormat="1" ht="19.5" customHeight="1">
      <c r="A7" s="76" t="s">
        <v>189</v>
      </c>
      <c r="B7" s="77" t="s">
        <v>190</v>
      </c>
      <c r="C7" s="77" t="s">
        <v>191</v>
      </c>
      <c r="D7" s="77" t="s">
        <v>13</v>
      </c>
      <c r="E7" s="78">
        <v>27791</v>
      </c>
      <c r="F7" s="79" t="s">
        <v>192</v>
      </c>
      <c r="G7" s="77" t="s">
        <v>167</v>
      </c>
      <c r="H7" s="80" t="s">
        <v>54</v>
      </c>
      <c r="I7" s="80" t="s">
        <v>193</v>
      </c>
      <c r="J7" s="80" t="s">
        <v>194</v>
      </c>
      <c r="K7" s="84" t="s">
        <v>195</v>
      </c>
      <c r="L7" s="75"/>
    </row>
    <row r="8" s="75" customFormat="1" ht="19.5" customHeight="1">
      <c r="A8" s="76" t="s">
        <v>196</v>
      </c>
      <c r="B8" s="77" t="s">
        <v>197</v>
      </c>
      <c r="C8" s="77" t="s">
        <v>198</v>
      </c>
      <c r="D8" s="77" t="s">
        <v>12</v>
      </c>
      <c r="E8" s="78">
        <v>39571</v>
      </c>
      <c r="F8" s="83" t="s">
        <v>199</v>
      </c>
      <c r="G8" s="77" t="s">
        <v>167</v>
      </c>
      <c r="H8" s="80" t="s">
        <v>54</v>
      </c>
      <c r="I8" s="80" t="s">
        <v>200</v>
      </c>
      <c r="J8" s="80" t="s">
        <v>201</v>
      </c>
      <c r="K8" s="84" t="s">
        <v>202</v>
      </c>
    </row>
    <row r="9" s="75" customFormat="1" ht="19.5" customHeight="1">
      <c r="A9" s="76" t="s">
        <v>203</v>
      </c>
      <c r="B9" s="77" t="s">
        <v>204</v>
      </c>
      <c r="C9" s="77" t="s">
        <v>205</v>
      </c>
      <c r="D9" s="77" t="s">
        <v>13</v>
      </c>
      <c r="E9" s="78">
        <v>39572</v>
      </c>
      <c r="F9" s="79" t="s">
        <v>206</v>
      </c>
      <c r="G9" s="77" t="s">
        <v>167</v>
      </c>
      <c r="H9" s="80" t="s">
        <v>54</v>
      </c>
      <c r="I9" s="80" t="s">
        <v>207</v>
      </c>
      <c r="J9" s="80" t="str">
        <f t="shared" ref="J9:J10" si="0">J8</f>
        <v>Estudiante,Test</v>
      </c>
      <c r="K9" s="84" t="s">
        <v>202</v>
      </c>
    </row>
    <row r="10" s="75" customFormat="1" ht="19.5" customHeight="1">
      <c r="A10" s="76" t="s">
        <v>208</v>
      </c>
      <c r="B10" s="77" t="s">
        <v>209</v>
      </c>
      <c r="C10" s="77" t="s">
        <v>210</v>
      </c>
      <c r="D10" s="77" t="s">
        <v>13</v>
      </c>
      <c r="E10" s="78">
        <v>39573</v>
      </c>
      <c r="F10" s="79" t="s">
        <v>211</v>
      </c>
      <c r="G10" s="77" t="s">
        <v>167</v>
      </c>
      <c r="H10" s="80" t="s">
        <v>54</v>
      </c>
      <c r="I10" s="80" t="s">
        <v>212</v>
      </c>
      <c r="J10" s="80" t="str">
        <f t="shared" si="0"/>
        <v>Estudiante,Test</v>
      </c>
      <c r="K10" s="84" t="s">
        <v>202</v>
      </c>
    </row>
    <row r="11" s="75" customFormat="1" ht="19.5" customHeight="1">
      <c r="A11" s="76" t="s">
        <v>213</v>
      </c>
      <c r="B11" s="77" t="s">
        <v>214</v>
      </c>
      <c r="C11" s="77" t="s">
        <v>215</v>
      </c>
      <c r="D11" s="77" t="s">
        <v>12</v>
      </c>
      <c r="E11" s="78">
        <v>39208</v>
      </c>
      <c r="F11" s="79" t="s">
        <v>216</v>
      </c>
      <c r="G11" s="77" t="s">
        <v>167</v>
      </c>
      <c r="H11" s="80" t="s">
        <v>54</v>
      </c>
      <c r="I11" s="80" t="s">
        <v>217</v>
      </c>
      <c r="J11" s="80" t="str">
        <f t="shared" ref="J11:J20" si="1">J10</f>
        <v>Estudiante,Test</v>
      </c>
      <c r="K11" s="84" t="s">
        <v>202</v>
      </c>
    </row>
    <row r="12" s="75" customFormat="1" ht="19.5" customHeight="1">
      <c r="A12" s="76" t="s">
        <v>218</v>
      </c>
      <c r="B12" s="77" t="s">
        <v>219</v>
      </c>
      <c r="C12" s="77" t="s">
        <v>220</v>
      </c>
      <c r="D12" s="77" t="s">
        <v>13</v>
      </c>
      <c r="E12" s="78">
        <v>39575</v>
      </c>
      <c r="F12" s="83" t="s">
        <v>221</v>
      </c>
      <c r="G12" s="77" t="s">
        <v>167</v>
      </c>
      <c r="H12" s="80" t="s">
        <v>54</v>
      </c>
      <c r="I12" s="80" t="s">
        <v>222</v>
      </c>
      <c r="J12" s="80" t="str">
        <f t="shared" si="1"/>
        <v>Estudiante,Test</v>
      </c>
      <c r="K12" s="84" t="s">
        <v>202</v>
      </c>
    </row>
    <row r="13" s="89" customFormat="1" ht="19.5" customHeight="1">
      <c r="A13" s="76" t="s">
        <v>223</v>
      </c>
      <c r="B13" s="77" t="s">
        <v>224</v>
      </c>
      <c r="C13" s="77" t="s">
        <v>225</v>
      </c>
      <c r="D13" s="77" t="s">
        <v>13</v>
      </c>
      <c r="E13" s="78">
        <v>39576</v>
      </c>
      <c r="F13" s="83" t="s">
        <v>226</v>
      </c>
      <c r="G13" s="77" t="s">
        <v>167</v>
      </c>
      <c r="H13" s="80" t="s">
        <v>54</v>
      </c>
      <c r="I13" s="80" t="s">
        <v>227</v>
      </c>
      <c r="J13" s="80" t="str">
        <f t="shared" si="1"/>
        <v>Estudiante,Test</v>
      </c>
      <c r="K13" s="84" t="s">
        <v>202</v>
      </c>
    </row>
    <row r="14" s="89" customFormat="1" ht="19.5" customHeight="1">
      <c r="A14" s="76" t="s">
        <v>228</v>
      </c>
      <c r="B14" s="77" t="s">
        <v>229</v>
      </c>
      <c r="C14" s="77" t="s">
        <v>230</v>
      </c>
      <c r="D14" s="77" t="s">
        <v>12</v>
      </c>
      <c r="E14" s="78">
        <v>39577</v>
      </c>
      <c r="F14" s="83" t="s">
        <v>231</v>
      </c>
      <c r="G14" s="77" t="s">
        <v>167</v>
      </c>
      <c r="H14" s="80" t="s">
        <v>54</v>
      </c>
      <c r="I14" s="80" t="s">
        <v>232</v>
      </c>
      <c r="J14" s="80" t="str">
        <f t="shared" si="1"/>
        <v>Estudiante,Test</v>
      </c>
      <c r="K14" s="84" t="s">
        <v>202</v>
      </c>
    </row>
    <row r="15" s="89" customFormat="1" ht="19.5" customHeight="1">
      <c r="A15" s="76" t="s">
        <v>233</v>
      </c>
      <c r="B15" s="77" t="s">
        <v>234</v>
      </c>
      <c r="C15" s="77" t="s">
        <v>235</v>
      </c>
      <c r="D15" s="77" t="s">
        <v>13</v>
      </c>
      <c r="E15" s="78">
        <v>39578</v>
      </c>
      <c r="F15" s="83" t="s">
        <v>236</v>
      </c>
      <c r="G15" s="77" t="s">
        <v>167</v>
      </c>
      <c r="H15" s="80" t="s">
        <v>54</v>
      </c>
      <c r="I15" s="80" t="s">
        <v>237</v>
      </c>
      <c r="J15" s="80" t="str">
        <f t="shared" si="1"/>
        <v>Estudiante,Test</v>
      </c>
      <c r="K15" s="84" t="s">
        <v>202</v>
      </c>
    </row>
    <row r="16" s="89" customFormat="1" ht="19.5" customHeight="1">
      <c r="A16" s="76" t="s">
        <v>238</v>
      </c>
      <c r="B16" s="77" t="s">
        <v>239</v>
      </c>
      <c r="C16" s="77" t="s">
        <v>240</v>
      </c>
      <c r="D16" s="77" t="s">
        <v>12</v>
      </c>
      <c r="E16" s="78">
        <v>39579</v>
      </c>
      <c r="F16" s="83" t="s">
        <v>241</v>
      </c>
      <c r="G16" s="77" t="s">
        <v>167</v>
      </c>
      <c r="H16" s="80" t="s">
        <v>54</v>
      </c>
      <c r="I16" s="80" t="s">
        <v>242</v>
      </c>
      <c r="J16" s="80" t="str">
        <f t="shared" si="1"/>
        <v>Estudiante,Test</v>
      </c>
      <c r="K16" s="84" t="s">
        <v>202</v>
      </c>
    </row>
    <row r="17" s="89" customFormat="1" ht="19.5" customHeight="1">
      <c r="A17" s="76" t="s">
        <v>243</v>
      </c>
      <c r="B17" s="77" t="s">
        <v>244</v>
      </c>
      <c r="C17" s="77" t="s">
        <v>245</v>
      </c>
      <c r="D17" s="77" t="s">
        <v>12</v>
      </c>
      <c r="E17" s="78">
        <v>39580</v>
      </c>
      <c r="F17" s="83" t="s">
        <v>246</v>
      </c>
      <c r="G17" s="77" t="s">
        <v>167</v>
      </c>
      <c r="H17" s="80" t="s">
        <v>54</v>
      </c>
      <c r="I17" s="80" t="s">
        <v>247</v>
      </c>
      <c r="J17" s="80" t="str">
        <f t="shared" si="1"/>
        <v>Estudiante,Test</v>
      </c>
      <c r="K17" s="84" t="s">
        <v>202</v>
      </c>
    </row>
    <row r="18" s="89" customFormat="1" ht="19.5" customHeight="1">
      <c r="A18" s="76" t="s">
        <v>248</v>
      </c>
      <c r="B18" s="85" t="s">
        <v>219</v>
      </c>
      <c r="C18" s="85" t="s">
        <v>249</v>
      </c>
      <c r="D18" s="85" t="s">
        <v>13</v>
      </c>
      <c r="E18" s="86">
        <v>39575</v>
      </c>
      <c r="F18" s="90" t="s">
        <v>250</v>
      </c>
      <c r="G18" s="85" t="s">
        <v>167</v>
      </c>
      <c r="H18" s="88" t="str">
        <f t="shared" ref="H18:H20" si="2">H17</f>
        <v>es</v>
      </c>
      <c r="I18" s="88"/>
      <c r="J18" s="88" t="str">
        <f t="shared" si="1"/>
        <v>Estudiante,Test</v>
      </c>
      <c r="K18" s="81" t="s">
        <v>251</v>
      </c>
    </row>
    <row r="19" s="89" customFormat="1" ht="19.5" customHeight="1">
      <c r="A19" s="76" t="s">
        <v>252</v>
      </c>
      <c r="B19" s="85" t="s">
        <v>224</v>
      </c>
      <c r="C19" s="85" t="s">
        <v>225</v>
      </c>
      <c r="D19" s="85" t="s">
        <v>13</v>
      </c>
      <c r="E19" s="86">
        <v>39576</v>
      </c>
      <c r="F19" s="90" t="s">
        <v>253</v>
      </c>
      <c r="G19" s="85" t="s">
        <v>167</v>
      </c>
      <c r="H19" s="88" t="str">
        <f t="shared" si="2"/>
        <v>es</v>
      </c>
      <c r="I19" s="88"/>
      <c r="J19" s="88" t="str">
        <f t="shared" si="1"/>
        <v>Estudiante,Test</v>
      </c>
      <c r="K19" s="81" t="s">
        <v>251</v>
      </c>
    </row>
    <row r="20" s="89" customFormat="1" ht="19.5" customHeight="1">
      <c r="A20" s="76" t="s">
        <v>254</v>
      </c>
      <c r="B20" s="85" t="s">
        <v>229</v>
      </c>
      <c r="C20" s="85" t="s">
        <v>230</v>
      </c>
      <c r="D20" s="85" t="s">
        <v>12</v>
      </c>
      <c r="E20" s="86">
        <v>39577</v>
      </c>
      <c r="F20" s="90" t="s">
        <v>255</v>
      </c>
      <c r="G20" s="85" t="s">
        <v>167</v>
      </c>
      <c r="H20" s="88" t="str">
        <f t="shared" si="2"/>
        <v>es</v>
      </c>
      <c r="I20" s="88"/>
      <c r="J20" s="88" t="str">
        <f t="shared" si="1"/>
        <v>Estudiante,Test</v>
      </c>
      <c r="K20" s="81" t="s">
        <v>251</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4400B9-006B-4801-AD55-0005007E006B}" type="list" allowBlank="1" errorStyle="stop" imeMode="noControl" operator="between" showDropDown="0" showErrorMessage="1" showInputMessage="1">
          <x14:formula1>
            <xm:f>GENRE_ANSWER</xm:f>
          </x14:formula1>
          <xm:sqref>D3:D4 D18</xm:sqref>
        </x14:dataValidation>
        <x14:dataValidation xr:uid="{007D0039-0054-488D-9CA5-007F00330087}" type="list" allowBlank="1" errorStyle="stop" imeMode="noControl" operator="between" showDropDown="0" showErrorMessage="1" showInputMessage="1">
          <x14:formula1>
            <xm:f>GENRE_ANSWER</xm:f>
          </x14:formula1>
          <xm:sqref>D18:D20</xm:sqref>
        </x14:dataValidation>
        <x14:dataValidation xr:uid="{00EB003E-00AC-4246-8C4B-001F0084009C}" type="list" allowBlank="1" errorStyle="stop" imeMode="noControl" operator="between" showDropDown="0" showErrorMessage="1" showInputMessage="1">
          <x14:formula1>
            <xm:f>GENRE_ANSWER</xm:f>
          </x14:formula1>
          <xm:sqref>D5</xm:sqref>
        </x14:dataValidation>
        <x14:dataValidation xr:uid="{00D9006A-00BD-45A7-B95F-00E20026004F}" type="list" allowBlank="1" errorStyle="stop" imeMode="noControl" operator="between" showDropDown="0" showErrorMessage="1" showInputMessage="1">
          <x14:formula1>
            <xm:f>GENRE_ANSWER</xm:f>
          </x14:formula1>
          <xm:sqref>D6</xm:sqref>
        </x14:dataValidation>
        <x14:dataValidation xr:uid="{00AB0043-001A-451A-B7DD-00D70020002E}" type="list" allowBlank="1" errorStyle="stop" imeMode="noControl" operator="between" showDropDown="0" showErrorMessage="1" showInputMessage="1">
          <x14:formula1>
            <xm:f>GENRE_ANSWER</xm:f>
          </x14:formula1>
          <xm:sqref>D8:D17</xm:sqref>
        </x14:dataValidation>
        <x14:dataValidation xr:uid="{009B0063-00E6-4525-85EA-0061002C00C7}"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min="2" max="2" style="91" width="9.140625"/>
    <col customWidth="1" min="3" max="3" style="91" width="16.421875"/>
    <col customWidth="1" min="4" max="4" width="34.7109375"/>
    <col customWidth="1" min="8" max="8" width="34.8515625"/>
    <col bestFit="1" min="11" max="11" width="31.1015625"/>
    <col customWidth="1" min="12" max="12" width="37.7109375"/>
  </cols>
  <sheetData>
    <row r="1" s="9" customFormat="1">
      <c r="A1" s="5" t="s">
        <v>42</v>
      </c>
      <c r="B1" s="92" t="s">
        <v>256</v>
      </c>
      <c r="C1" s="92" t="s">
        <v>257</v>
      </c>
      <c r="D1" s="5" t="s">
        <v>43</v>
      </c>
      <c r="E1" s="5" t="s">
        <v>258</v>
      </c>
      <c r="F1" s="5" t="s">
        <v>259</v>
      </c>
      <c r="G1" s="5" t="s">
        <v>260</v>
      </c>
      <c r="H1" s="5" t="s">
        <v>44</v>
      </c>
      <c r="I1" s="5" t="s">
        <v>261</v>
      </c>
      <c r="J1" s="5" t="s">
        <v>262</v>
      </c>
      <c r="K1" s="5" t="s">
        <v>156</v>
      </c>
      <c r="L1" s="5" t="s">
        <v>263</v>
      </c>
    </row>
    <row r="2" s="9" customFormat="1" ht="19.5" customHeight="1">
      <c r="A2" s="93" t="s">
        <v>47</v>
      </c>
      <c r="B2" s="94" t="s">
        <v>264</v>
      </c>
      <c r="C2" s="94" t="s">
        <v>265</v>
      </c>
      <c r="D2" s="95" t="s">
        <v>48</v>
      </c>
      <c r="E2" s="95" t="s">
        <v>266</v>
      </c>
      <c r="F2" s="95" t="s">
        <v>267</v>
      </c>
      <c r="G2" s="95" t="s">
        <v>268</v>
      </c>
      <c r="H2" s="95" t="s">
        <v>49</v>
      </c>
      <c r="I2" s="95" t="s">
        <v>269</v>
      </c>
      <c r="J2" s="95" t="s">
        <v>270</v>
      </c>
      <c r="K2" s="95" t="s">
        <v>163</v>
      </c>
      <c r="L2" s="96" t="s">
        <v>271</v>
      </c>
    </row>
    <row r="3" s="9" customFormat="1" ht="19.5" customHeight="1">
      <c r="A3" s="76" t="s">
        <v>272</v>
      </c>
      <c r="B3" s="80"/>
      <c r="C3" s="80" t="s">
        <v>273</v>
      </c>
      <c r="D3" s="77" t="s">
        <v>274</v>
      </c>
      <c r="E3" s="79"/>
      <c r="F3" s="79" t="s">
        <v>275</v>
      </c>
      <c r="G3" s="77"/>
      <c r="H3" s="77"/>
      <c r="I3" s="77" t="s">
        <v>276</v>
      </c>
      <c r="J3" s="77"/>
      <c r="K3" s="77" t="s">
        <v>277</v>
      </c>
      <c r="L3" s="81" t="s">
        <v>278</v>
      </c>
    </row>
    <row r="4" s="9" customFormat="1" ht="19.5" customHeight="1">
      <c r="A4" s="76" t="s">
        <v>279</v>
      </c>
      <c r="B4" s="80" t="s">
        <v>9</v>
      </c>
      <c r="C4" s="80" t="s">
        <v>273</v>
      </c>
      <c r="D4" s="77" t="s">
        <v>280</v>
      </c>
      <c r="E4" s="79"/>
      <c r="F4" s="79" t="s">
        <v>281</v>
      </c>
      <c r="G4" s="77"/>
      <c r="H4" s="77"/>
      <c r="I4" s="77" t="s">
        <v>276</v>
      </c>
      <c r="J4" s="77"/>
      <c r="K4" s="77" t="s">
        <v>282</v>
      </c>
      <c r="L4" s="81" t="s">
        <v>283</v>
      </c>
    </row>
    <row r="5" s="9" customFormat="1" ht="19.5" customHeight="1">
      <c r="A5" s="76" t="s">
        <v>284</v>
      </c>
      <c r="B5" s="80" t="s">
        <v>9</v>
      </c>
      <c r="C5" s="80" t="s">
        <v>273</v>
      </c>
      <c r="D5" s="77" t="s">
        <v>285</v>
      </c>
      <c r="E5" s="79"/>
      <c r="F5" s="79" t="s">
        <v>286</v>
      </c>
      <c r="G5" s="77"/>
      <c r="H5" s="77"/>
      <c r="I5" s="77" t="s">
        <v>287</v>
      </c>
      <c r="J5" s="77"/>
      <c r="K5" s="77" t="s">
        <v>288</v>
      </c>
      <c r="L5" s="81" t="s">
        <v>283</v>
      </c>
    </row>
    <row r="6" s="9" customFormat="1" ht="19.5" customHeight="1">
      <c r="A6" s="76" t="s">
        <v>289</v>
      </c>
      <c r="B6" s="80" t="s">
        <v>9</v>
      </c>
      <c r="C6" s="80" t="s">
        <v>273</v>
      </c>
      <c r="D6" s="77" t="s">
        <v>290</v>
      </c>
      <c r="E6" s="79"/>
      <c r="F6" s="79" t="s">
        <v>291</v>
      </c>
      <c r="G6" s="77"/>
      <c r="H6" s="77" t="s">
        <v>292</v>
      </c>
      <c r="I6" s="77" t="s">
        <v>293</v>
      </c>
      <c r="J6" s="77"/>
      <c r="K6" s="77" t="s">
        <v>294</v>
      </c>
      <c r="L6" s="81" t="s">
        <v>278</v>
      </c>
    </row>
    <row r="7" s="9" customFormat="1" ht="19.5" customHeight="1">
      <c r="A7" s="76" t="s">
        <v>295</v>
      </c>
      <c r="B7" s="80" t="s">
        <v>9</v>
      </c>
      <c r="C7" s="80" t="s">
        <v>296</v>
      </c>
      <c r="D7" s="77" t="s">
        <v>297</v>
      </c>
      <c r="E7" s="79" t="s">
        <v>298</v>
      </c>
      <c r="F7" s="77"/>
      <c r="G7" s="77"/>
      <c r="H7" s="77"/>
      <c r="I7" s="77" t="s">
        <v>299</v>
      </c>
      <c r="J7" s="77"/>
      <c r="K7" s="77" t="s">
        <v>300</v>
      </c>
      <c r="L7" s="81" t="s">
        <v>278</v>
      </c>
    </row>
    <row r="8" s="9" customFormat="1" ht="19.5" customHeight="1">
      <c r="A8" s="76" t="s">
        <v>301</v>
      </c>
      <c r="B8" s="80" t="s">
        <v>9</v>
      </c>
      <c r="C8" s="80" t="s">
        <v>273</v>
      </c>
      <c r="D8" s="77" t="s">
        <v>302</v>
      </c>
      <c r="E8" s="79"/>
      <c r="F8" s="12" t="s">
        <v>303</v>
      </c>
      <c r="G8" s="77"/>
      <c r="H8" s="77" t="s">
        <v>304</v>
      </c>
      <c r="I8" s="77" t="s">
        <v>293</v>
      </c>
      <c r="J8" s="12" t="s">
        <v>305</v>
      </c>
      <c r="K8" s="77" t="s">
        <v>294</v>
      </c>
      <c r="L8" s="81" t="s">
        <v>278</v>
      </c>
    </row>
    <row r="9" s="9" customFormat="1" ht="19.5" customHeight="1">
      <c r="A9" s="76" t="s">
        <v>306</v>
      </c>
      <c r="B9" s="80"/>
      <c r="C9" s="80" t="s">
        <v>296</v>
      </c>
      <c r="D9" s="77" t="s">
        <v>307</v>
      </c>
      <c r="E9" s="79" t="s">
        <v>308</v>
      </c>
      <c r="F9" s="77"/>
      <c r="G9" s="77"/>
      <c r="H9" s="77"/>
      <c r="I9" s="77" t="s">
        <v>299</v>
      </c>
      <c r="J9" s="77"/>
      <c r="K9" s="77" t="s">
        <v>300</v>
      </c>
      <c r="L9" s="81" t="s">
        <v>278</v>
      </c>
    </row>
    <row r="10" s="9" customFormat="1" ht="19.5" customHeight="1">
      <c r="A10" s="76" t="s">
        <v>309</v>
      </c>
      <c r="B10" s="80"/>
      <c r="C10" s="80" t="s">
        <v>296</v>
      </c>
      <c r="D10" s="77" t="s">
        <v>310</v>
      </c>
      <c r="E10" s="79" t="s">
        <v>311</v>
      </c>
      <c r="F10" s="77"/>
      <c r="G10" s="77"/>
      <c r="H10" s="77"/>
      <c r="I10" s="77" t="s">
        <v>299</v>
      </c>
      <c r="J10" s="77"/>
      <c r="K10" s="77" t="s">
        <v>312</v>
      </c>
      <c r="L10" s="81" t="s">
        <v>278</v>
      </c>
    </row>
    <row r="11" s="9" customFormat="1" ht="19.5" customHeight="1">
      <c r="A11" s="76" t="s">
        <v>313</v>
      </c>
      <c r="B11" s="80"/>
      <c r="C11" s="80" t="s">
        <v>296</v>
      </c>
      <c r="D11" s="77" t="s">
        <v>314</v>
      </c>
      <c r="E11" s="79" t="s">
        <v>315</v>
      </c>
      <c r="F11" s="77"/>
      <c r="G11" s="77"/>
      <c r="H11" s="77"/>
      <c r="I11" s="77" t="s">
        <v>299</v>
      </c>
      <c r="J11" s="77"/>
      <c r="K11" s="77" t="s">
        <v>300</v>
      </c>
      <c r="L11" s="81" t="s">
        <v>278</v>
      </c>
    </row>
    <row r="12" s="9" customFormat="1" ht="19.5" customHeight="1">
      <c r="A12" s="76" t="s">
        <v>316</v>
      </c>
      <c r="B12" s="80"/>
      <c r="C12" s="80" t="s">
        <v>296</v>
      </c>
      <c r="D12" s="77" t="s">
        <v>317</v>
      </c>
      <c r="E12" s="79" t="s">
        <v>318</v>
      </c>
      <c r="F12" s="77"/>
      <c r="G12" s="77"/>
      <c r="H12" s="77"/>
      <c r="I12" s="77" t="s">
        <v>299</v>
      </c>
      <c r="J12" s="77"/>
      <c r="K12" s="77" t="s">
        <v>319</v>
      </c>
      <c r="L12" s="81" t="s">
        <v>283</v>
      </c>
    </row>
    <row r="13" s="9" customFormat="1" ht="19.5" customHeight="1">
      <c r="A13" s="76" t="s">
        <v>320</v>
      </c>
      <c r="B13" s="80"/>
      <c r="C13" s="80" t="s">
        <v>273</v>
      </c>
      <c r="D13" s="77" t="s">
        <v>321</v>
      </c>
      <c r="E13" s="79"/>
      <c r="F13" s="79" t="s">
        <v>322</v>
      </c>
      <c r="G13" s="77"/>
      <c r="H13" s="77"/>
      <c r="I13" s="77" t="s">
        <v>276</v>
      </c>
      <c r="J13" s="77"/>
      <c r="K13" s="77" t="s">
        <v>282</v>
      </c>
      <c r="L13" s="81" t="s">
        <v>283</v>
      </c>
    </row>
    <row r="14" s="9" customFormat="1" ht="19.5" customHeight="1">
      <c r="A14" s="76" t="s">
        <v>323</v>
      </c>
      <c r="B14" s="80"/>
      <c r="C14" s="80" t="s">
        <v>273</v>
      </c>
      <c r="D14" s="77" t="s">
        <v>324</v>
      </c>
      <c r="E14" s="79"/>
      <c r="F14" s="79" t="s">
        <v>325</v>
      </c>
      <c r="G14" s="77"/>
      <c r="H14" s="77"/>
      <c r="I14" s="77" t="s">
        <v>276</v>
      </c>
      <c r="J14" s="77"/>
      <c r="K14" s="77" t="s">
        <v>326</v>
      </c>
      <c r="L14" s="81" t="s">
        <v>283</v>
      </c>
    </row>
    <row r="15" s="9" customFormat="1" ht="19.5" customHeight="1">
      <c r="A15" s="76" t="s">
        <v>327</v>
      </c>
      <c r="B15" s="80"/>
      <c r="C15" s="80" t="s">
        <v>273</v>
      </c>
      <c r="D15" s="77" t="s">
        <v>328</v>
      </c>
      <c r="E15" s="79"/>
      <c r="F15" s="79" t="s">
        <v>329</v>
      </c>
      <c r="G15" s="77"/>
      <c r="H15" s="77"/>
      <c r="I15" s="77" t="s">
        <v>276</v>
      </c>
      <c r="J15" s="77"/>
      <c r="K15" s="77" t="s">
        <v>330</v>
      </c>
      <c r="L15" s="81" t="s">
        <v>283</v>
      </c>
    </row>
    <row r="16" s="9" customFormat="1" ht="19.5" customHeight="1">
      <c r="A16" s="76" t="s">
        <v>331</v>
      </c>
      <c r="B16" s="80"/>
      <c r="C16" s="80" t="s">
        <v>273</v>
      </c>
      <c r="D16" s="77" t="s">
        <v>332</v>
      </c>
      <c r="E16" s="79"/>
      <c r="F16" s="79" t="s">
        <v>333</v>
      </c>
      <c r="G16" s="77"/>
      <c r="H16" s="77" t="s">
        <v>334</v>
      </c>
      <c r="I16" s="77" t="s">
        <v>335</v>
      </c>
      <c r="J16" s="77"/>
      <c r="K16" s="77" t="s">
        <v>336</v>
      </c>
      <c r="L16" s="81" t="s">
        <v>283</v>
      </c>
    </row>
    <row r="17" s="9" customFormat="1" ht="19.5" customHeight="1">
      <c r="A17" s="76" t="s">
        <v>337</v>
      </c>
      <c r="B17" s="80"/>
      <c r="C17" s="80" t="s">
        <v>273</v>
      </c>
      <c r="D17" s="77" t="s">
        <v>338</v>
      </c>
      <c r="E17" s="79"/>
      <c r="F17" s="79" t="s">
        <v>339</v>
      </c>
      <c r="G17" s="77"/>
      <c r="H17" s="77"/>
      <c r="I17" s="77" t="s">
        <v>276</v>
      </c>
      <c r="J17" s="77"/>
      <c r="K17" s="77" t="s">
        <v>277</v>
      </c>
      <c r="L17" s="81" t="s">
        <v>283</v>
      </c>
    </row>
    <row r="18" s="9" customFormat="1" ht="19.5" customHeight="1">
      <c r="A18" s="76" t="s">
        <v>340</v>
      </c>
      <c r="B18" s="80"/>
      <c r="C18" s="80" t="s">
        <v>273</v>
      </c>
      <c r="D18" s="77" t="s">
        <v>341</v>
      </c>
      <c r="E18" s="79"/>
      <c r="F18" s="79" t="s">
        <v>342</v>
      </c>
      <c r="G18" s="77"/>
      <c r="H18" s="77"/>
      <c r="I18" s="77" t="s">
        <v>276</v>
      </c>
      <c r="J18" s="77"/>
      <c r="K18" s="77" t="s">
        <v>277</v>
      </c>
      <c r="L18" s="81" t="s">
        <v>283</v>
      </c>
    </row>
    <row r="19" s="9" customFormat="1" ht="19.5" customHeight="1">
      <c r="A19" s="76" t="s">
        <v>343</v>
      </c>
      <c r="B19" s="80"/>
      <c r="C19" s="80" t="s">
        <v>273</v>
      </c>
      <c r="D19" s="77" t="s">
        <v>344</v>
      </c>
      <c r="E19" s="79"/>
      <c r="F19" s="79" t="s">
        <v>345</v>
      </c>
      <c r="G19" s="77"/>
      <c r="H19" s="77"/>
      <c r="I19" s="77" t="s">
        <v>276</v>
      </c>
      <c r="J19" s="77"/>
      <c r="K19" s="77" t="s">
        <v>277</v>
      </c>
      <c r="L19" s="81" t="s">
        <v>278</v>
      </c>
    </row>
    <row r="20" s="9" customFormat="1" ht="19.5" customHeight="1">
      <c r="A20" s="76" t="s">
        <v>346</v>
      </c>
      <c r="B20" s="80"/>
      <c r="C20" s="80" t="s">
        <v>273</v>
      </c>
      <c r="D20" s="77" t="s">
        <v>347</v>
      </c>
      <c r="E20" s="79"/>
      <c r="F20" s="79" t="s">
        <v>348</v>
      </c>
      <c r="G20" s="77"/>
      <c r="H20" s="77"/>
      <c r="I20" s="77" t="s">
        <v>276</v>
      </c>
      <c r="J20" s="77"/>
      <c r="K20" s="77" t="s">
        <v>277</v>
      </c>
      <c r="L20" s="81" t="s">
        <v>278</v>
      </c>
    </row>
    <row r="21" s="9" customFormat="1" ht="19.5" customHeight="1">
      <c r="A21" s="76" t="s">
        <v>349</v>
      </c>
      <c r="B21" s="80"/>
      <c r="C21" s="80" t="s">
        <v>273</v>
      </c>
      <c r="D21" s="77" t="s">
        <v>350</v>
      </c>
      <c r="E21" s="79"/>
      <c r="F21" s="97" t="s">
        <v>351</v>
      </c>
      <c r="G21" s="77"/>
      <c r="H21" s="77"/>
      <c r="I21" s="77" t="s">
        <v>276</v>
      </c>
      <c r="J21" s="77"/>
      <c r="K21" s="77"/>
      <c r="L21" s="81" t="s">
        <v>283</v>
      </c>
    </row>
    <row r="22" s="9" customFormat="1" ht="19.5" customHeight="1">
      <c r="A22" s="76" t="s">
        <v>352</v>
      </c>
      <c r="B22" s="80"/>
      <c r="C22" s="80" t="s">
        <v>273</v>
      </c>
      <c r="D22" s="77" t="s">
        <v>353</v>
      </c>
      <c r="E22" s="79"/>
      <c r="F22" s="79" t="s">
        <v>354</v>
      </c>
      <c r="G22" s="77"/>
      <c r="H22" s="77" t="s">
        <v>355</v>
      </c>
      <c r="I22" s="77" t="s">
        <v>287</v>
      </c>
      <c r="J22" s="79" t="s">
        <v>356</v>
      </c>
      <c r="K22" s="77" t="s">
        <v>357</v>
      </c>
      <c r="L22" s="81" t="s">
        <v>278</v>
      </c>
    </row>
    <row r="23" s="9" customFormat="1" ht="19.5" customHeight="1">
      <c r="A23" s="76" t="s">
        <v>358</v>
      </c>
      <c r="B23" s="80"/>
      <c r="C23" s="80" t="s">
        <v>273</v>
      </c>
      <c r="D23" s="77" t="s">
        <v>359</v>
      </c>
      <c r="E23" s="79"/>
      <c r="F23" s="79" t="s">
        <v>360</v>
      </c>
      <c r="G23" s="77"/>
      <c r="H23" s="77" t="s">
        <v>361</v>
      </c>
      <c r="I23" s="77" t="s">
        <v>287</v>
      </c>
      <c r="J23" s="79" t="s">
        <v>362</v>
      </c>
      <c r="K23" s="77" t="s">
        <v>363</v>
      </c>
      <c r="L23" s="81" t="s">
        <v>278</v>
      </c>
    </row>
    <row r="24" s="9" customFormat="1" ht="19.5" customHeight="1">
      <c r="A24" s="76" t="s">
        <v>364</v>
      </c>
      <c r="B24" s="80"/>
      <c r="C24" s="80" t="s">
        <v>273</v>
      </c>
      <c r="D24" s="77" t="s">
        <v>365</v>
      </c>
      <c r="E24" s="79"/>
      <c r="F24" s="79" t="s">
        <v>366</v>
      </c>
      <c r="G24" s="77"/>
      <c r="H24" s="77" t="s">
        <v>367</v>
      </c>
      <c r="I24" s="77" t="s">
        <v>287</v>
      </c>
      <c r="J24" s="79" t="s">
        <v>368</v>
      </c>
      <c r="K24" s="77" t="s">
        <v>369</v>
      </c>
      <c r="L24" s="81" t="s">
        <v>278</v>
      </c>
    </row>
    <row r="25" s="9" customFormat="1" ht="19.5" customHeight="1">
      <c r="A25" s="76" t="s">
        <v>370</v>
      </c>
      <c r="B25" s="80"/>
      <c r="C25" s="80" t="s">
        <v>273</v>
      </c>
      <c r="D25" s="77" t="s">
        <v>371</v>
      </c>
      <c r="E25" s="79"/>
      <c r="F25" s="79" t="s">
        <v>372</v>
      </c>
      <c r="G25" s="77"/>
      <c r="H25" s="77" t="s">
        <v>373</v>
      </c>
      <c r="I25" s="77" t="s">
        <v>287</v>
      </c>
      <c r="J25" s="79" t="s">
        <v>374</v>
      </c>
      <c r="K25" s="77" t="s">
        <v>277</v>
      </c>
      <c r="L25" s="81" t="s">
        <v>278</v>
      </c>
    </row>
    <row r="26" s="9" customFormat="1" ht="19.5" customHeight="1">
      <c r="A26" s="76" t="s">
        <v>375</v>
      </c>
      <c r="B26" s="80"/>
      <c r="C26" s="80" t="s">
        <v>273</v>
      </c>
      <c r="D26" s="77" t="s">
        <v>376</v>
      </c>
      <c r="E26" s="79"/>
      <c r="F26" s="79" t="s">
        <v>377</v>
      </c>
      <c r="G26" s="77"/>
      <c r="H26" s="77" t="s">
        <v>378</v>
      </c>
      <c r="I26" s="77" t="s">
        <v>287</v>
      </c>
      <c r="J26" s="79" t="s">
        <v>379</v>
      </c>
      <c r="K26" s="77" t="s">
        <v>380</v>
      </c>
      <c r="L26" s="81" t="s">
        <v>283</v>
      </c>
    </row>
    <row r="27" s="9" customFormat="1" ht="19.5" customHeight="1">
      <c r="A27" s="76" t="s">
        <v>381</v>
      </c>
      <c r="B27" s="80"/>
      <c r="C27" s="80" t="s">
        <v>273</v>
      </c>
      <c r="D27" s="77" t="s">
        <v>382</v>
      </c>
      <c r="E27" s="79"/>
      <c r="F27" s="79" t="s">
        <v>383</v>
      </c>
      <c r="G27" s="77"/>
      <c r="H27" s="77"/>
      <c r="I27" s="77" t="s">
        <v>276</v>
      </c>
      <c r="J27" s="77"/>
      <c r="K27" s="77" t="s">
        <v>336</v>
      </c>
      <c r="L27" s="81" t="s">
        <v>283</v>
      </c>
    </row>
    <row r="28" s="9" customFormat="1" ht="19.5" customHeight="1">
      <c r="A28" s="76" t="s">
        <v>384</v>
      </c>
      <c r="B28" s="80"/>
      <c r="C28" s="80" t="s">
        <v>273</v>
      </c>
      <c r="D28" s="77" t="s">
        <v>385</v>
      </c>
      <c r="E28" s="79"/>
      <c r="F28" s="79" t="s">
        <v>386</v>
      </c>
      <c r="G28" s="77"/>
      <c r="H28" s="77" t="s">
        <v>387</v>
      </c>
      <c r="I28" s="77" t="s">
        <v>287</v>
      </c>
      <c r="J28" s="77"/>
      <c r="K28" s="77" t="s">
        <v>388</v>
      </c>
      <c r="L28" s="81" t="s">
        <v>278</v>
      </c>
    </row>
    <row r="29" s="9" customFormat="1" ht="19.5" customHeight="1">
      <c r="A29" s="76" t="s">
        <v>389</v>
      </c>
      <c r="B29" s="80"/>
      <c r="C29" s="80" t="s">
        <v>273</v>
      </c>
      <c r="D29" s="77" t="s">
        <v>390</v>
      </c>
      <c r="E29" s="79"/>
      <c r="F29" s="79" t="s">
        <v>391</v>
      </c>
      <c r="G29" s="77"/>
      <c r="H29" s="77" t="s">
        <v>392</v>
      </c>
      <c r="I29" s="77" t="s">
        <v>335</v>
      </c>
      <c r="J29" s="77"/>
      <c r="K29" s="77" t="s">
        <v>393</v>
      </c>
      <c r="L29" s="81" t="s">
        <v>283</v>
      </c>
    </row>
    <row r="30" s="9" customFormat="1" ht="19.5" customHeight="1">
      <c r="A30" s="76" t="s">
        <v>394</v>
      </c>
      <c r="B30" s="80"/>
      <c r="C30" s="80" t="s">
        <v>273</v>
      </c>
      <c r="D30" s="77" t="s">
        <v>395</v>
      </c>
      <c r="E30" s="79"/>
      <c r="F30" s="79" t="s">
        <v>396</v>
      </c>
      <c r="G30" s="77"/>
      <c r="H30" s="77" t="s">
        <v>397</v>
      </c>
      <c r="I30" s="77" t="s">
        <v>335</v>
      </c>
      <c r="J30" s="77"/>
      <c r="K30" s="77" t="s">
        <v>380</v>
      </c>
      <c r="L30" s="81" t="s">
        <v>283</v>
      </c>
    </row>
    <row r="31" s="9" customFormat="1" ht="19.5" customHeight="1">
      <c r="A31" s="76" t="s">
        <v>398</v>
      </c>
      <c r="B31" s="80"/>
      <c r="C31" s="80" t="s">
        <v>273</v>
      </c>
      <c r="D31" s="77" t="s">
        <v>399</v>
      </c>
      <c r="E31" s="79"/>
      <c r="F31" s="79" t="s">
        <v>400</v>
      </c>
      <c r="G31" s="77"/>
      <c r="H31" s="77"/>
      <c r="I31" s="77" t="s">
        <v>276</v>
      </c>
      <c r="J31" s="77"/>
      <c r="K31" s="77" t="s">
        <v>312</v>
      </c>
      <c r="L31" s="81" t="s">
        <v>283</v>
      </c>
    </row>
    <row r="32" s="9" customFormat="1" ht="19.5" customHeight="1">
      <c r="A32" s="76" t="s">
        <v>401</v>
      </c>
      <c r="B32" s="80"/>
      <c r="C32" s="80" t="s">
        <v>273</v>
      </c>
      <c r="D32" s="77" t="s">
        <v>402</v>
      </c>
      <c r="E32" s="79"/>
      <c r="F32" s="79" t="s">
        <v>403</v>
      </c>
      <c r="G32" s="77"/>
      <c r="H32" s="77"/>
      <c r="I32" s="77" t="s">
        <v>276</v>
      </c>
      <c r="J32" s="77"/>
      <c r="K32" s="77" t="s">
        <v>404</v>
      </c>
      <c r="L32" s="81" t="s">
        <v>283</v>
      </c>
    </row>
    <row r="33" s="9" customFormat="1" ht="19.5" customHeight="1">
      <c r="A33" s="76" t="s">
        <v>405</v>
      </c>
      <c r="B33" s="80"/>
      <c r="C33" s="80" t="s">
        <v>273</v>
      </c>
      <c r="D33" s="77" t="s">
        <v>406</v>
      </c>
      <c r="E33" s="79"/>
      <c r="F33" s="79" t="s">
        <v>407</v>
      </c>
      <c r="G33" s="77"/>
      <c r="H33" s="77"/>
      <c r="I33" s="77" t="s">
        <v>276</v>
      </c>
      <c r="J33" s="77"/>
      <c r="K33" s="77" t="s">
        <v>312</v>
      </c>
      <c r="L33" s="81" t="s">
        <v>283</v>
      </c>
    </row>
    <row r="34" s="9" customFormat="1" ht="19.5" customHeight="1">
      <c r="A34" s="76" t="s">
        <v>408</v>
      </c>
      <c r="B34" s="80"/>
      <c r="C34" s="80" t="s">
        <v>273</v>
      </c>
      <c r="D34" s="77" t="s">
        <v>409</v>
      </c>
      <c r="E34" s="79"/>
      <c r="F34" s="79" t="s">
        <v>410</v>
      </c>
      <c r="G34" s="77"/>
      <c r="H34" s="77"/>
      <c r="I34" s="77" t="s">
        <v>276</v>
      </c>
      <c r="J34" s="77"/>
      <c r="K34" s="77" t="s">
        <v>312</v>
      </c>
      <c r="L34" s="81" t="s">
        <v>283</v>
      </c>
    </row>
    <row r="35" s="9" customFormat="1" ht="19.5" customHeight="1">
      <c r="A35" s="76" t="s">
        <v>411</v>
      </c>
      <c r="B35" s="80"/>
      <c r="C35" s="80" t="s">
        <v>273</v>
      </c>
      <c r="D35" s="77" t="s">
        <v>412</v>
      </c>
      <c r="E35" s="79"/>
      <c r="F35" s="79" t="s">
        <v>413</v>
      </c>
      <c r="G35" s="77"/>
      <c r="H35" s="77"/>
      <c r="I35" s="77" t="s">
        <v>276</v>
      </c>
      <c r="J35" s="77"/>
      <c r="K35" s="77" t="s">
        <v>312</v>
      </c>
      <c r="L35" s="81" t="s">
        <v>283</v>
      </c>
    </row>
    <row r="36" s="9" customFormat="1" ht="19.5" customHeight="1">
      <c r="A36" s="76" t="s">
        <v>414</v>
      </c>
      <c r="B36" s="80"/>
      <c r="C36" s="80" t="s">
        <v>273</v>
      </c>
      <c r="D36" s="77" t="s">
        <v>415</v>
      </c>
      <c r="E36" s="79"/>
      <c r="F36" s="79" t="s">
        <v>416</v>
      </c>
      <c r="G36" s="77"/>
      <c r="H36" s="77"/>
      <c r="I36" s="77" t="s">
        <v>276</v>
      </c>
      <c r="J36" s="77"/>
      <c r="K36" s="77" t="s">
        <v>277</v>
      </c>
      <c r="L36" s="81" t="s">
        <v>283</v>
      </c>
    </row>
    <row r="37" s="9" customFormat="1" ht="19.5" customHeight="1">
      <c r="A37" s="76" t="s">
        <v>417</v>
      </c>
      <c r="B37" s="80"/>
      <c r="C37" s="80" t="s">
        <v>273</v>
      </c>
      <c r="D37" s="77" t="s">
        <v>418</v>
      </c>
      <c r="E37" s="79"/>
      <c r="F37" s="79" t="s">
        <v>419</v>
      </c>
      <c r="G37" s="77"/>
      <c r="H37" s="77" t="s">
        <v>420</v>
      </c>
      <c r="I37" s="77" t="s">
        <v>287</v>
      </c>
      <c r="J37" s="77"/>
      <c r="K37" s="77" t="s">
        <v>393</v>
      </c>
      <c r="L37" s="81" t="s">
        <v>283</v>
      </c>
    </row>
    <row r="38" s="9" customFormat="1" ht="19.5" customHeight="1">
      <c r="A38" s="76" t="s">
        <v>421</v>
      </c>
      <c r="B38" s="80"/>
      <c r="C38" s="80" t="s">
        <v>273</v>
      </c>
      <c r="D38" s="77" t="s">
        <v>422</v>
      </c>
      <c r="E38" s="79"/>
      <c r="F38" s="79" t="s">
        <v>423</v>
      </c>
      <c r="G38" s="77"/>
      <c r="H38" s="77"/>
      <c r="I38" s="77"/>
      <c r="J38" s="77"/>
      <c r="K38" s="77"/>
      <c r="L38" s="81" t="s">
        <v>283</v>
      </c>
    </row>
  </sheetData>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tooltip="https://s3.eu-west-1.amazonaws.com/global-assets.leemons.io/4pizza_991667bcee.gif"/>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AA0089-00C7-4A47-944D-0042000B0057}" type="list" allowBlank="1" errorStyle="stop" imeMode="noControl" operator="between" showDropDown="0" showErrorMessage="1" showInputMessage="1">
          <x14:formula1>
            <xm:f>BOOLEAN_ANSWER</xm:f>
          </x14:formula1>
          <xm:sqref>B4:B8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424</v>
      </c>
    </row>
    <row r="2" ht="22" customHeight="1">
      <c r="A2" s="6" t="s">
        <v>47</v>
      </c>
      <c r="B2" s="98" t="s">
        <v>425</v>
      </c>
    </row>
    <row r="3" s="9" customFormat="1" ht="19.5" customHeight="1">
      <c r="A3" s="10" t="s">
        <v>148</v>
      </c>
      <c r="B3" s="99" t="str">
        <f>profiles!$A$10</f>
        <v>guardian</v>
      </c>
    </row>
    <row r="4" s="9" customFormat="1"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426</v>
      </c>
      <c r="D1" s="5" t="s">
        <v>427</v>
      </c>
      <c r="E1" s="5" t="s">
        <v>428</v>
      </c>
    </row>
    <row r="2" ht="24.25" customHeight="1">
      <c r="A2" s="93" t="s">
        <v>47</v>
      </c>
      <c r="B2" s="95" t="s">
        <v>48</v>
      </c>
      <c r="C2" s="100" t="s">
        <v>429</v>
      </c>
      <c r="D2" s="98" t="s">
        <v>430</v>
      </c>
      <c r="E2" s="74" t="s">
        <v>431</v>
      </c>
    </row>
    <row r="3" s="9" customFormat="1" ht="19.5" customHeight="1">
      <c r="A3" s="10" t="s">
        <v>432</v>
      </c>
      <c r="B3" s="11" t="s">
        <v>433</v>
      </c>
      <c r="C3" s="99" t="s">
        <v>434</v>
      </c>
      <c r="D3" s="101" t="s">
        <v>16</v>
      </c>
      <c r="E3" s="99" t="s">
        <v>435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ED0097-00B0-455E-98BC-004A00BD0021}"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436</v>
      </c>
      <c r="D1" s="5" t="s">
        <v>437</v>
      </c>
      <c r="E1" s="5" t="s">
        <v>438</v>
      </c>
      <c r="F1" s="5" t="s">
        <v>439</v>
      </c>
      <c r="G1" s="5" t="s">
        <v>440</v>
      </c>
    </row>
    <row r="2" ht="24.75" customHeight="1">
      <c r="A2" s="93" t="s">
        <v>47</v>
      </c>
      <c r="B2" s="102" t="s">
        <v>48</v>
      </c>
      <c r="C2" s="103" t="s">
        <v>119</v>
      </c>
      <c r="D2" s="102" t="s">
        <v>441</v>
      </c>
      <c r="E2" s="102" t="s">
        <v>442</v>
      </c>
      <c r="F2" s="102" t="s">
        <v>443</v>
      </c>
      <c r="G2" s="102" t="s">
        <v>444</v>
      </c>
    </row>
    <row r="3" ht="159.34999999999999" customHeight="1">
      <c r="A3" s="76" t="s">
        <v>445</v>
      </c>
      <c r="B3" s="77" t="s">
        <v>446</v>
      </c>
      <c r="C3" s="81" t="str">
        <f>centers!$A$3</f>
        <v>centerA</v>
      </c>
      <c r="D3" s="77" t="s">
        <v>21</v>
      </c>
      <c r="E3" s="77" t="s">
        <v>10</v>
      </c>
      <c r="F3" s="104" t="s">
        <v>447</v>
      </c>
      <c r="G3" s="80">
        <v>5</v>
      </c>
    </row>
    <row r="4" s="17" customFormat="1" ht="155.59999999999999" customHeight="1">
      <c r="A4" s="76" t="s">
        <v>448</v>
      </c>
      <c r="B4" s="77" t="s">
        <v>449</v>
      </c>
      <c r="C4" s="81" t="str">
        <f>centers!$A$4</f>
        <v>centerB</v>
      </c>
      <c r="D4" s="77" t="s">
        <v>21</v>
      </c>
      <c r="E4" s="77" t="s">
        <v>10</v>
      </c>
      <c r="F4" s="104" t="s">
        <v>447</v>
      </c>
      <c r="G4" s="80">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5003B-0047-4DE0-98CC-00AD00C0006C}" type="list" allowBlank="1" errorStyle="stop" imeMode="noControl" operator="between" showDropDown="0" showErrorMessage="1" showInputMessage="1">
          <x14:formula1>
            <xm:f>GRADES_TYPES</xm:f>
          </x14:formula1>
          <xm:sqref>D3:D4</xm:sqref>
        </x14:dataValidation>
        <x14:dataValidation xr:uid="{00AE00E2-00C4-4604-B967-00DB00EB0089}"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424</v>
      </c>
    </row>
    <row r="2" ht="22" customHeight="1">
      <c r="A2" s="93" t="s">
        <v>47</v>
      </c>
      <c r="B2" s="100" t="s">
        <v>425</v>
      </c>
    </row>
    <row r="3" s="9" customFormat="1" ht="19.5" customHeight="1">
      <c r="A3" s="10" t="s">
        <v>140</v>
      </c>
      <c r="B3" s="99" t="str">
        <f>profiles!$A$8</f>
        <v>teacher</v>
      </c>
    </row>
    <row r="4" s="9" customFormat="1"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24</cp:revision>
  <dcterms:modified xsi:type="dcterms:W3CDTF">2022-06-09T08:47:30Z</dcterms:modified>
</cp:coreProperties>
</file>