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xl/worksheets/sheet1.xml" ContentType="application/vnd.openxmlformats-officedocument.spreadsheetml.worksheet+xml"/>
  <Override PartName="/xl/worksheets/sheet2.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0.xml" ContentType="application/vnd.openxmlformats-officedocument.spreadsheetml.worksheet+xml"/>
  <Override PartName="/xl/styles.xml" ContentType="application/vnd.openxmlformats-officedocument.spreadsheetml.styles+xml"/>
  <Override PartName="/xl/worksheets/sheet7.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docProps/app.xml" ContentType="application/vnd.openxmlformats-officedocument.extended-properties+xml"/>
  <Override PartName="/xl/theme/theme1.xml" ContentType="application/vnd.openxmlformats-officedocument.theme+xml"/>
  <Override PartName="/xl/worksheets/sheet15.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worksheets/sheet19.xml" ContentType="application/vnd.openxmlformats-officedocument.spreadsheetml.worksheet+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4"/>
  </bookViews>
  <sheets>
    <sheet name="DB" sheetId="1" state="visible" r:id="rId1"/>
    <sheet name="centers" sheetId="2" state="visible" r:id="rId2"/>
    <sheet name="profiles" sheetId="3" state="visible" r:id="rId3"/>
    <sheet name="users" sheetId="4" state="visible" r:id="rId4"/>
    <sheet name="library" sheetId="5" state="visible" r:id="rId5"/>
    <sheet name="f_profiles" sheetId="6" state="visible" r:id="rId6"/>
    <sheet name="families" sheetId="7" state="visible" r:id="rId7"/>
    <sheet name="ar_evaluations" sheetId="8" state="visible" r:id="rId8"/>
    <sheet name="ap_profiles" sheetId="9" state="visible" r:id="rId9"/>
    <sheet name="ap_programs" sheetId="10" state="visible" r:id="rId10"/>
    <sheet name="ap_subject_types" sheetId="11" state="visible" r:id="rId11"/>
    <sheet name="ap_knowledges" sheetId="12" state="visible" r:id="rId12"/>
    <sheet name="ap_subjects" sheetId="13" state="visible" r:id="rId13"/>
    <sheet name="ta_profiles" sheetId="14" state="visible" r:id="rId14"/>
    <sheet name="ta_tasks" sheetId="15" state="visible" r:id="rId15"/>
    <sheet name="te_qbanks" sheetId="16" state="visible" r:id="rId16"/>
    <sheet name="te_questions" sheetId="17" state="visible" r:id="rId17"/>
    <sheet name="te_tests" sheetId="18" state="visible" r:id="rId18"/>
    <sheet name="calendar" sheetId="19" state="visible" r:id="rId19"/>
  </sheets>
  <definedNames>
    <definedName name="BOOLEAN_ANSWER">DB!$A$11:$A$12</definedName>
    <definedName name="GENRE_ANSWER">DB!$A$15:$A$16</definedName>
    <definedName name="GRADES_TYPES">DB!$A$26:$A$27</definedName>
    <definedName name="GUARDIANS_RELATIONSHIPS">DB!$A$19:$A$23</definedName>
    <definedName name="SUBSTAGES_FRECUENCY">DB!$A$2:$A$8</definedName>
    <definedName name="METHODOLOGIES" hidden="0">DB!$A$30:$A$40</definedName>
    <definedName name="LEVELS" hidden="0">DB!$A$43:$A$48</definedName>
  </definedNames>
  <calcPr/>
</workbook>
</file>

<file path=xl/sharedStrings.xml><?xml version="1.0" encoding="utf-8"?>
<sst xmlns="http://schemas.openxmlformats.org/spreadsheetml/2006/main" count="978" uniqueCount="978">
  <si>
    <t xml:space="preserve">Substages frecuency</t>
  </si>
  <si>
    <t>Year</t>
  </si>
  <si>
    <t>Semester</t>
  </si>
  <si>
    <t>Quarter</t>
  </si>
  <si>
    <t>Trimester</t>
  </si>
  <si>
    <t>Month</t>
  </si>
  <si>
    <t>Week</t>
  </si>
  <si>
    <t>Day</t>
  </si>
  <si>
    <t xml:space="preserve">Boolean answer</t>
  </si>
  <si>
    <t>Yes</t>
  </si>
  <si>
    <t>No</t>
  </si>
  <si>
    <t xml:space="preserve">Genre answer</t>
  </si>
  <si>
    <t>Male</t>
  </si>
  <si>
    <t>Female</t>
  </si>
  <si>
    <t xml:space="preserve">Marital Status</t>
  </si>
  <si>
    <t>Married</t>
  </si>
  <si>
    <t>Divorced</t>
  </si>
  <si>
    <t xml:space="preserve">Domestic partners</t>
  </si>
  <si>
    <t>Cohabitants</t>
  </si>
  <si>
    <t>Separated</t>
  </si>
  <si>
    <t xml:space="preserve">Grades types</t>
  </si>
  <si>
    <t>Numeric</t>
  </si>
  <si>
    <t>Letter</t>
  </si>
  <si>
    <t>Methodologies</t>
  </si>
  <si>
    <t>directInstruction</t>
  </si>
  <si>
    <t>flippedClassroom</t>
  </si>
  <si>
    <t>projectBasedLearning</t>
  </si>
  <si>
    <t>inquiryBasedLearning</t>
  </si>
  <si>
    <t>expeditionaryLearning</t>
  </si>
  <si>
    <t>cooperativeLearning</t>
  </si>
  <si>
    <t>personalizedLearning</t>
  </si>
  <si>
    <t>gameBasedLearning</t>
  </si>
  <si>
    <t>kinestheticLearning</t>
  </si>
  <si>
    <t>differentiatedInstruction</t>
  </si>
  <si>
    <t>other</t>
  </si>
  <si>
    <t>Levels</t>
  </si>
  <si>
    <t>beginner</t>
  </si>
  <si>
    <t>elementary</t>
  </si>
  <si>
    <t>lowerIntermediate</t>
  </si>
  <si>
    <t>intermediate</t>
  </si>
  <si>
    <t>upperIntermediate</t>
  </si>
  <si>
    <t>advanced</t>
  </si>
  <si>
    <t>root</t>
  </si>
  <si>
    <t>name</t>
  </si>
  <si>
    <t>description</t>
  </si>
  <si>
    <t>locale</t>
  </si>
  <si>
    <t>BulkID</t>
  </si>
  <si>
    <t>Name</t>
  </si>
  <si>
    <t>Description</t>
  </si>
  <si>
    <t>Locale</t>
  </si>
  <si>
    <t>centerA</t>
  </si>
  <si>
    <t xml:space="preserve">Leemons Escuela Primaria</t>
  </si>
  <si>
    <t xml:space="preserve">Centro Educativo Leemons (Primaria)</t>
  </si>
  <si>
    <t>es</t>
  </si>
  <si>
    <t>centerB</t>
  </si>
  <si>
    <t xml:space="preserve">Leemons Escuela Secundaria</t>
  </si>
  <si>
    <t xml:space="preserve">Centro Educativo Leemons (Eso y Bachillerato)</t>
  </si>
  <si>
    <t>centerC</t>
  </si>
  <si>
    <t xml:space="preserve">Down Demo</t>
  </si>
  <si>
    <t xml:space="preserve">Down Demo Learning center</t>
  </si>
  <si>
    <t>accessTo</t>
  </si>
  <si>
    <t xml:space="preserve">Plugin's Permissions</t>
  </si>
  <si>
    <t>plugins.users</t>
  </si>
  <si>
    <t>plugins.dataset</t>
  </si>
  <si>
    <t>plugins.calendar</t>
  </si>
  <si>
    <t>plugins.academic-portfolio</t>
  </si>
  <si>
    <t>plugins.timetable</t>
  </si>
  <si>
    <t>plugins.tasks</t>
  </si>
  <si>
    <t>plugins.curriculum</t>
  </si>
  <si>
    <t>plugins.leebrary</t>
  </si>
  <si>
    <t>plugins.grades</t>
  </si>
  <si>
    <t>plugins.tests</t>
  </si>
  <si>
    <t>plugins.assignables</t>
  </si>
  <si>
    <t>plugins.families</t>
  </si>
  <si>
    <t>Users</t>
  </si>
  <si>
    <t>Dataset</t>
  </si>
  <si>
    <t>Calendar</t>
  </si>
  <si>
    <t xml:space="preserve">Academic Portfolio</t>
  </si>
  <si>
    <t>Timetable</t>
  </si>
  <si>
    <t>Tasks</t>
  </si>
  <si>
    <t>Curriculum</t>
  </si>
  <si>
    <t>Library</t>
  </si>
  <si>
    <t xml:space="preserve">Academic Rules</t>
  </si>
  <si>
    <t>Tests</t>
  </si>
  <si>
    <t>Activities</t>
  </si>
  <si>
    <t>Families</t>
  </si>
  <si>
    <t>users</t>
  </si>
  <si>
    <t>user-data</t>
  </si>
  <si>
    <t>centers</t>
  </si>
  <si>
    <t>profiles</t>
  </si>
  <si>
    <t>dataset</t>
  </si>
  <si>
    <t>calendar</t>
  </si>
  <si>
    <t>portfolio</t>
  </si>
  <si>
    <t>programs</t>
  </si>
  <si>
    <t>subjects</t>
  </si>
  <si>
    <t>tree</t>
  </si>
  <si>
    <t>config</t>
  </si>
  <si>
    <t>timetable</t>
  </si>
  <si>
    <t>tasks</t>
  </si>
  <si>
    <t>library</t>
  </si>
  <si>
    <t>curriculum</t>
  </si>
  <si>
    <t>rules</t>
  </si>
  <si>
    <t>evaluations</t>
  </si>
  <si>
    <t>promotions</t>
  </si>
  <si>
    <t>dependencies</t>
  </si>
  <si>
    <t>tests</t>
  </si>
  <si>
    <t>questionsBanks</t>
  </si>
  <si>
    <t>activities</t>
  </si>
  <si>
    <t>ongoing</t>
  </si>
  <si>
    <t>history</t>
  </si>
  <si>
    <t>families</t>
  </si>
  <si>
    <t>families-basic-info</t>
  </si>
  <si>
    <t>families-custom-info</t>
  </si>
  <si>
    <t>families-guardians-info</t>
  </si>
  <si>
    <t>families-students-info</t>
  </si>
  <si>
    <t xml:space="preserve">Can access to</t>
  </si>
  <si>
    <t xml:space="preserve">User Data</t>
  </si>
  <si>
    <t>Centers</t>
  </si>
  <si>
    <t>Profiles</t>
  </si>
  <si>
    <t>Portfolio</t>
  </si>
  <si>
    <t>Programs</t>
  </si>
  <si>
    <t>Subjects</t>
  </si>
  <si>
    <t>Tree</t>
  </si>
  <si>
    <t>Config</t>
  </si>
  <si>
    <t>Schedule</t>
  </si>
  <si>
    <t>Rules</t>
  </si>
  <si>
    <t>Evaluations</t>
  </si>
  <si>
    <t>Promotions</t>
  </si>
  <si>
    <t>Dependencies</t>
  </si>
  <si>
    <t xml:space="preserve">Question Banks</t>
  </si>
  <si>
    <t xml:space="preserve">Basic info</t>
  </si>
  <si>
    <t xml:space="preserve">Custom info</t>
  </si>
  <si>
    <t xml:space="preserve">Guardians info</t>
  </si>
  <si>
    <t xml:space="preserve">Students info</t>
  </si>
  <si>
    <t>admin</t>
  </si>
  <si>
    <t>Admin</t>
  </si>
  <si>
    <t xml:space="preserve">Profile for platform administrators</t>
  </si>
  <si>
    <t>view</t>
  </si>
  <si>
    <t>teacher</t>
  </si>
  <si>
    <t>Docente</t>
  </si>
  <si>
    <t xml:space="preserve">Profile for teachers</t>
  </si>
  <si>
    <t>create</t>
  </si>
  <si>
    <t>update</t>
  </si>
  <si>
    <t>student</t>
  </si>
  <si>
    <t>Estudiante</t>
  </si>
  <si>
    <t xml:space="preserve">Profile for students</t>
  </si>
  <si>
    <t>guardian</t>
  </si>
  <si>
    <t xml:space="preserve">Tutor Legal</t>
  </si>
  <si>
    <t xml:space="preserve">Profile for legal guardian of students</t>
  </si>
  <si>
    <t>surnames</t>
  </si>
  <si>
    <t>gender</t>
  </si>
  <si>
    <t>birthdate</t>
  </si>
  <si>
    <t>email</t>
  </si>
  <si>
    <t>password</t>
  </si>
  <si>
    <t>avatar</t>
  </si>
  <si>
    <t>tags</t>
  </si>
  <si>
    <t>Surnames</t>
  </si>
  <si>
    <t>Gender</t>
  </si>
  <si>
    <t>Birthdate</t>
  </si>
  <si>
    <t>Email</t>
  </si>
  <si>
    <t>Password</t>
  </si>
  <si>
    <t>Picture</t>
  </si>
  <si>
    <t>Tags</t>
  </si>
  <si>
    <t>admin01</t>
  </si>
  <si>
    <t>Estefanía</t>
  </si>
  <si>
    <t>admin@leemons.io</t>
  </si>
  <si>
    <t>testing</t>
  </si>
  <si>
    <t>https://s3.eu-west-1.amazonaws.com/global-assets.leemons.io/estefania_admin_abdb21ea4f.jpg</t>
  </si>
  <si>
    <t>Admin,Test</t>
  </si>
  <si>
    <t xml:space="preserve">admin@centerA, admin@centerB, admin@centerC</t>
  </si>
  <si>
    <t>teacher01</t>
  </si>
  <si>
    <t>Willy</t>
  </si>
  <si>
    <t>Teacher</t>
  </si>
  <si>
    <t>willy@leemons.io</t>
  </si>
  <si>
    <t>https://s3.eu-west-1.amazonaws.com/global-assets.leemons.io/willy_teacher_6b95ec70a2.png</t>
  </si>
  <si>
    <t>Profesor,Test</t>
  </si>
  <si>
    <t xml:space="preserve">teacher@centerB, student@centerB</t>
  </si>
  <si>
    <t>teacher02</t>
  </si>
  <si>
    <t>Celia</t>
  </si>
  <si>
    <t>teacher+celia@leemons.io</t>
  </si>
  <si>
    <t>https://s3.eu-west-1.amazonaws.com/global-assets.leemons.io/celia_teacher_145ad9e497.png</t>
  </si>
  <si>
    <t>Profesora,Test</t>
  </si>
  <si>
    <t>teacher@centerB</t>
  </si>
  <si>
    <t>teacher03</t>
  </si>
  <si>
    <t>Julia</t>
  </si>
  <si>
    <t>Burgos</t>
  </si>
  <si>
    <t>teacher+julia@leemons.io</t>
  </si>
  <si>
    <t>teacher@centerC</t>
  </si>
  <si>
    <t>guardian01</t>
  </si>
  <si>
    <t>Nicole</t>
  </si>
  <si>
    <t>Guardian</t>
  </si>
  <si>
    <t>guardian@leemons.io</t>
  </si>
  <si>
    <t>https://s3.eu-west-1.amazonaws.com/global-assets.leemons.io/Nicole_guardian_f753e6763e.png</t>
  </si>
  <si>
    <t>Tutora,Test</t>
  </si>
  <si>
    <t>guardian@centerB</t>
  </si>
  <si>
    <t>studentB01</t>
  </si>
  <si>
    <t>John</t>
  </si>
  <si>
    <t>Marín</t>
  </si>
  <si>
    <t>student+john@leemons.io</t>
  </si>
  <si>
    <t>https://s3.eu-west-1.amazonaws.com/global-assets.leemons.io/John_Marin_2989bca9fa.png</t>
  </si>
  <si>
    <t>Estudiante,Test</t>
  </si>
  <si>
    <t>student@centerB</t>
  </si>
  <si>
    <t>studentB02</t>
  </si>
  <si>
    <t>Emma</t>
  </si>
  <si>
    <t>Carranza</t>
  </si>
  <si>
    <t>student+emma@leemons.io</t>
  </si>
  <si>
    <t>https://s3.eu-west-1.amazonaws.com/global-assets.leemons.io/Emma_Carranza_35ef63fe35.png</t>
  </si>
  <si>
    <t>studentB03</t>
  </si>
  <si>
    <t>Lisa</t>
  </si>
  <si>
    <t>Hermosín</t>
  </si>
  <si>
    <t>student+lisa@leemons.io</t>
  </si>
  <si>
    <t>https://s3.eu-west-1.amazonaws.com/global-assets.leemons.io/Lisa_Hermosin_8bffeb14db.png</t>
  </si>
  <si>
    <t>studentB04</t>
  </si>
  <si>
    <t>Peter</t>
  </si>
  <si>
    <t>Villalonga</t>
  </si>
  <si>
    <t>student+peter@leemons.io</t>
  </si>
  <si>
    <t>https://s3.eu-west-1.amazonaws.com/global-assets.leemons.io/Peter_Villalonga_9dafa302a8.png</t>
  </si>
  <si>
    <t>studentB05</t>
  </si>
  <si>
    <t>María</t>
  </si>
  <si>
    <t>Rodríguez</t>
  </si>
  <si>
    <t>student+maria@leemons.io</t>
  </si>
  <si>
    <t>https://s3.eu-west-1.amazonaws.com/global-assets.leemons.io/Maria_Rodriguez_2d6d693099.png</t>
  </si>
  <si>
    <t>studentB06</t>
  </si>
  <si>
    <t>Paz</t>
  </si>
  <si>
    <t>Serrano</t>
  </si>
  <si>
    <t>student+paz@leemons.io</t>
  </si>
  <si>
    <t>https://s3.eu-west-1.amazonaws.com/global-assets.leemons.io/Paz_Serrano_65c4273611.png</t>
  </si>
  <si>
    <t>studentB07</t>
  </si>
  <si>
    <t>Joaquin</t>
  </si>
  <si>
    <t>González</t>
  </si>
  <si>
    <t>student+joaquin@leemons.io</t>
  </si>
  <si>
    <t>https://s3.eu-west-1.amazonaws.com/global-assets.leemons.io/Joaquin_Gonzalez_4c44c74ce2.png</t>
  </si>
  <si>
    <t>studentB08</t>
  </si>
  <si>
    <t>Elena</t>
  </si>
  <si>
    <t>Murillo</t>
  </si>
  <si>
    <t>student+elena@leemons.io</t>
  </si>
  <si>
    <t>https://s3.eu-west-1.amazonaws.com/global-assets.leemons.io/Elena_Murillo_1adadb2063.png</t>
  </si>
  <si>
    <t>studentB09</t>
  </si>
  <si>
    <t>Ignacio</t>
  </si>
  <si>
    <t>Díez</t>
  </si>
  <si>
    <t>student+ignacio@leemons.io</t>
  </si>
  <si>
    <t>https://s3.eu-west-1.amazonaws.com/global-assets.leemons.io/Ignacio_Diez_901a25cb52.jpeg</t>
  </si>
  <si>
    <t>studentB10</t>
  </si>
  <si>
    <t>Álvaro</t>
  </si>
  <si>
    <t>Ferrandis</t>
  </si>
  <si>
    <t>student+alvaro@leemons.io</t>
  </si>
  <si>
    <t>https://s3.eu-west-1.amazonaws.com/global-assets.leemons.io/Alvaro_Ferrandis_cead03e93e.png</t>
  </si>
  <si>
    <t>studentC01</t>
  </si>
  <si>
    <t>Rodriguez</t>
  </si>
  <si>
    <t>student+c01@leemons.io</t>
  </si>
  <si>
    <t>student@centerC</t>
  </si>
  <si>
    <t>studentC02</t>
  </si>
  <si>
    <t>student+c02@leemons.io</t>
  </si>
  <si>
    <t>studentC03</t>
  </si>
  <si>
    <t>student+c03@leemons.io</t>
  </si>
  <si>
    <t>pinned</t>
  </si>
  <si>
    <t>categoryKey</t>
  </si>
  <si>
    <t>url</t>
  </si>
  <si>
    <t>file</t>
  </si>
  <si>
    <t>tagline</t>
  </si>
  <si>
    <t>color</t>
  </si>
  <si>
    <t>cover</t>
  </si>
  <si>
    <t>canAccess</t>
  </si>
  <si>
    <t>Pinned</t>
  </si>
  <si>
    <t>Category</t>
  </si>
  <si>
    <t>Url</t>
  </si>
  <si>
    <t>File</t>
  </si>
  <si>
    <t>Tagline</t>
  </si>
  <si>
    <t>Color</t>
  </si>
  <si>
    <t>Cover</t>
  </si>
  <si>
    <t xml:space="preserve">Can access</t>
  </si>
  <si>
    <t>L001</t>
  </si>
  <si>
    <t>media-files</t>
  </si>
  <si>
    <t xml:space="preserve">Pirámide poblacional de Togo</t>
  </si>
  <si>
    <t>https://s3.eu-west-1.amazonaws.com/global-assets.leemons.io/piramide_togo_6b24d983b2.png</t>
  </si>
  <si>
    <t>#bf9740</t>
  </si>
  <si>
    <t xml:space="preserve">Piramides de población, demografía</t>
  </si>
  <si>
    <t xml:space="preserve">teacher01|owner, studentB01|viewer</t>
  </si>
  <si>
    <t>L002</t>
  </si>
  <si>
    <t xml:space="preserve">Natalidad mundo</t>
  </si>
  <si>
    <t>https://s3.eu-west-1.amazonaws.com/global-assets.leemons.io/natalidad_mundo_f3df12fdac.png</t>
  </si>
  <si>
    <t xml:space="preserve">demografía, mapa</t>
  </si>
  <si>
    <t>teacher01|owner</t>
  </si>
  <si>
    <t>L003</t>
  </si>
  <si>
    <t>POB_F07</t>
  </si>
  <si>
    <t>https://s3.eu-west-1.amazonaws.com/global-assets.leemons.io/POB_F07_f4a89b15d3.pdf</t>
  </si>
  <si>
    <t>#799933</t>
  </si>
  <si>
    <t xml:space="preserve">demografía, superpoblación</t>
  </si>
  <si>
    <t>L004</t>
  </si>
  <si>
    <t xml:space="preserve">Pongamos que hablo de madrid</t>
  </si>
  <si>
    <t>https://s3.eu-west-1.amazonaws.com/global-assets.leemons.io/pongamos_que_hablo_de_madrid_b0879d79e3.mp3</t>
  </si>
  <si>
    <t xml:space="preserve">Canción de Joaquín Sabina sobre Madrid en los años 80.</t>
  </si>
  <si>
    <t>#bf4040</t>
  </si>
  <si>
    <t>Madrid</t>
  </si>
  <si>
    <t>L005</t>
  </si>
  <si>
    <t>bookmarks</t>
  </si>
  <si>
    <t>INE.ES</t>
  </si>
  <si>
    <t>https://www.ine.es</t>
  </si>
  <si>
    <t>#bf40aa</t>
  </si>
  <si>
    <t>estadística</t>
  </si>
  <si>
    <t>L006</t>
  </si>
  <si>
    <t xml:space="preserve">Marwan - Puede Ser Que la Conozcas</t>
  </si>
  <si>
    <t>https://s3.eu-west-1.amazonaws.com/global-assets.leemons.io/Marwan_Puede_Ser_Que_la_Conozcas_Feat_Jorge_Drexler_8683dbdf88.mp4</t>
  </si>
  <si>
    <t xml:space="preserve">Vídeo de Marwan y Jorge Drexler sobre Madrid 2021</t>
  </si>
  <si>
    <t>L007</t>
  </si>
  <si>
    <t xml:space="preserve">Datos macro</t>
  </si>
  <si>
    <t>https://datosmacro.expansion.com/</t>
  </si>
  <si>
    <t>L008</t>
  </si>
  <si>
    <t xml:space="preserve">Mapas interactivos</t>
  </si>
  <si>
    <t>https://mapasinteractivos.didactalia.net/comunidad/mapasflashinteractivos</t>
  </si>
  <si>
    <t>mapas</t>
  </si>
  <si>
    <t>L009</t>
  </si>
  <si>
    <t>Statista</t>
  </si>
  <si>
    <t>https://es.statista.com/estadisticas/1099466/pib-distribucion-por-por-sectores-economicos-cc-aa-espanolas/</t>
  </si>
  <si>
    <t>L010</t>
  </si>
  <si>
    <t xml:space="preserve">Le Point du FLE</t>
  </si>
  <si>
    <t>https://www.lepointdufle.net/</t>
  </si>
  <si>
    <t xml:space="preserve">francés, gramática</t>
  </si>
  <si>
    <t>L011</t>
  </si>
  <si>
    <t xml:space="preserve">Densidad mundo</t>
  </si>
  <si>
    <t>https://s3.eu-west-1.amazonaws.com/global-assets.leemons.io/densidad_mundo_df44ce83b6.png</t>
  </si>
  <si>
    <t>L012</t>
  </si>
  <si>
    <t xml:space="preserve">Densidad 2018</t>
  </si>
  <si>
    <t>https://s3.eu-west-1.amazonaws.com/global-assets.leemons.io/Densidad_2018_7d243fae08.jpeg</t>
  </si>
  <si>
    <t xml:space="preserve">demografía, mapa, España</t>
  </si>
  <si>
    <t>L013</t>
  </si>
  <si>
    <t>Equipaje</t>
  </si>
  <si>
    <t>https://s3.eu-west-1.amazonaws.com/global-assets.leemons.io/EQUIPAJE_7b1c34adc6.jpg</t>
  </si>
  <si>
    <t>inmigración</t>
  </si>
  <si>
    <t>L014</t>
  </si>
  <si>
    <t xml:space="preserve">Estadísticas demográficas</t>
  </si>
  <si>
    <t>https://s3.eu-west-1.amazonaws.com/global-assets.leemons.io/estadisticas_demograficas_7dbb582e98.docx</t>
  </si>
  <si>
    <t xml:space="preserve">Ejercicio para comparar estadísticas demográficas de países ricos y pobres.</t>
  </si>
  <si>
    <t>#405ebf</t>
  </si>
  <si>
    <t>demografía</t>
  </si>
  <si>
    <t>L015</t>
  </si>
  <si>
    <t xml:space="preserve">Pirámide galicia</t>
  </si>
  <si>
    <t>https://s3.eu-west-1.amazonaws.com/global-assets.leemons.io/Piramide_galicia_fae8bc80aa.png</t>
  </si>
  <si>
    <t>L016</t>
  </si>
  <si>
    <t xml:space="preserve">Pirámide muda</t>
  </si>
  <si>
    <t>https://s3.eu-west-1.amazonaws.com/global-assets.leemons.io/piramide_muda_15aab13415.png</t>
  </si>
  <si>
    <t>L017</t>
  </si>
  <si>
    <t xml:space="preserve">Pirámide población Madrid*</t>
  </si>
  <si>
    <t>https://s3.eu-west-1.amazonaws.com/global-assets.leemons.io/piramide_poblacion_Madrid_5b7efd45b7.png</t>
  </si>
  <si>
    <t>L018</t>
  </si>
  <si>
    <t xml:space="preserve">Pirámide población</t>
  </si>
  <si>
    <t>https://s3.eu-west-1.amazonaws.com/global-assets.leemons.io/piramide_poblacion_a59b798d04.png</t>
  </si>
  <si>
    <t>L019</t>
  </si>
  <si>
    <t xml:space="preserve">Comiendo Pizza</t>
  </si>
  <si>
    <t>https://s3.eu-west-1.amazonaws.com/global-assets.leemons.io/pizza_c537f7026e.gif</t>
  </si>
  <si>
    <t>L020</t>
  </si>
  <si>
    <t>POB_F01</t>
  </si>
  <si>
    <t>https://s3.eu-west-1.amazonaws.com/global-assets.leemons.io/POB_F01_6b2a2613c8.pdf</t>
  </si>
  <si>
    <t xml:space="preserve">Ejercicio de exploración para iniciar tema de demografía.</t>
  </si>
  <si>
    <t>https://s3.eu-west-1.amazonaws.com/global-assets.leemons.io/cover_f1_a18bc99556.png</t>
  </si>
  <si>
    <t xml:space="preserve">demografía, explorar</t>
  </si>
  <si>
    <t>L021</t>
  </si>
  <si>
    <t>POB_F02</t>
  </si>
  <si>
    <t>https://s3.eu-west-1.amazonaws.com/global-assets.leemons.io/POB_F02_6eedd2acd9.pdf</t>
  </si>
  <si>
    <t xml:space="preserve">Texto que problematiza la superpoblación: ¿habrá recursos para todos en 100 años?</t>
  </si>
  <si>
    <t>https://s3.eu-west-1.amazonaws.com/global-assets.leemons.io/cover_f2_2e0ce10cdb.png</t>
  </si>
  <si>
    <t xml:space="preserve">demografía, problematizar</t>
  </si>
  <si>
    <t>L022</t>
  </si>
  <si>
    <t>POB_F03</t>
  </si>
  <si>
    <t>https://s3.eu-west-1.amazonaws.com/global-assets.leemons.io/POB_F03_410d3691b9.pdf</t>
  </si>
  <si>
    <t xml:space="preserve">Vocabulario básico de demografía con mapas del mundo y de España para aplicar.</t>
  </si>
  <si>
    <t>https://s3.eu-west-1.amazonaws.com/global-assets.leemons.io/cover_f3_a869f6c7a7.png</t>
  </si>
  <si>
    <t xml:space="preserve">demografía, vocabulario, mapas</t>
  </si>
  <si>
    <t>L023</t>
  </si>
  <si>
    <t>POB_F04</t>
  </si>
  <si>
    <t>https://s3.eu-west-1.amazonaws.com/global-assets.leemons.io/POB_F04_c9d207f49a.pdf</t>
  </si>
  <si>
    <t xml:space="preserve">Aprender a construir pirámides de población.</t>
  </si>
  <si>
    <t>https://s3.eu-west-1.amazonaws.com/global-assets.leemons.io/cover_f4_9fe07396b6.png</t>
  </si>
  <si>
    <t>L024</t>
  </si>
  <si>
    <t>POB_F05</t>
  </si>
  <si>
    <t>https://s3.eu-west-1.amazonaws.com/global-assets.leemons.io/POB_F05_f6b677dd13.pdf</t>
  </si>
  <si>
    <t xml:space="preserve">Explicación de qué es un texto expositivo.</t>
  </si>
  <si>
    <t>https://s3.eu-west-1.amazonaws.com/global-assets.leemons.io/cover_f5_5917ccb94d.png</t>
  </si>
  <si>
    <t>exposición</t>
  </si>
  <si>
    <t>L025</t>
  </si>
  <si>
    <t>Population</t>
  </si>
  <si>
    <t>https://s3.eu-west-1.amazonaws.com/global-assets.leemons.io/population_d147987780.jpeg</t>
  </si>
  <si>
    <t>L026</t>
  </si>
  <si>
    <t>RÚBRICA</t>
  </si>
  <si>
    <t>https://s3.eu-west-1.amazonaws.com/global-assets.leemons.io/RUBRICA_621eec7499.pdf</t>
  </si>
  <si>
    <t xml:space="preserve">Rúbrica para evaluar el proyecto de demografía 2º ESO.</t>
  </si>
  <si>
    <t xml:space="preserve">Rúbrica, demografía</t>
  </si>
  <si>
    <t>L027</t>
  </si>
  <si>
    <t>argumentación</t>
  </si>
  <si>
    <t>https://s3.eu-west-1.amazonaws.com/global-assets.leemons.io/argumentacion_b376d47aa6.docx</t>
  </si>
  <si>
    <t xml:space="preserve">Ejercicio para aprender qué es la argumentación. Debatir en casa.</t>
  </si>
  <si>
    <t>L028</t>
  </si>
  <si>
    <t xml:space="preserve">TEXTO EXPOSITIVO</t>
  </si>
  <si>
    <t>https://s3.eu-west-1.amazonaws.com/global-assets.leemons.io/TEXTO_EXPOSITIVO_ac3c4a56df.docx</t>
  </si>
  <si>
    <t xml:space="preserve">Ejercicio: la exposición en un prospecto de medicina.</t>
  </si>
  <si>
    <t>L029</t>
  </si>
  <si>
    <t>Bolivia</t>
  </si>
  <si>
    <t>https://s3.eu-west-1.amazonaws.com/global-assets.leemons.io/Bolivia_9880c08bfb.png</t>
  </si>
  <si>
    <t>L030</t>
  </si>
  <si>
    <t xml:space="preserve">Densidad 2018 solución</t>
  </si>
  <si>
    <t>https://s3.eu-west-1.amazonaws.com/global-assets.leemons.io/Densidad_2018_solucion_477dd169a1.jpeg</t>
  </si>
  <si>
    <t xml:space="preserve">mapas, demografía</t>
  </si>
  <si>
    <t>L031</t>
  </si>
  <si>
    <t>Italia</t>
  </si>
  <si>
    <t>https://s3.eu-west-1.amazonaws.com/global-assets.leemons.io/Italia_69f8c90a1f.png</t>
  </si>
  <si>
    <t>L032</t>
  </si>
  <si>
    <t>Mongolia</t>
  </si>
  <si>
    <t>https://s3.eu-west-1.amazonaws.com/global-assets.leemons.io/mongolia_82e9e2e35e.png</t>
  </si>
  <si>
    <t>L033</t>
  </si>
  <si>
    <t>Níger</t>
  </si>
  <si>
    <t>https://s3.eu-west-1.amazonaws.com/global-assets.leemons.io/Niger_67ff7ecf20.png</t>
  </si>
  <si>
    <t>L034</t>
  </si>
  <si>
    <t xml:space="preserve">Pirámide muda solución</t>
  </si>
  <si>
    <t>https://s3.eu-west-1.amazonaws.com/global-assets.leemons.io/piramide_muda_solucion_963ab6e12e.png</t>
  </si>
  <si>
    <t>L035</t>
  </si>
  <si>
    <t xml:space="preserve">Texto argumentativo</t>
  </si>
  <si>
    <t>https://s3.eu-west-1.amazonaws.com/global-assets.leemons.io/texto_argumentativo_4712b912a6.pdf</t>
  </si>
  <si>
    <t xml:space="preserve">Características de un texto argumentativo.</t>
  </si>
  <si>
    <t>L036</t>
  </si>
  <si>
    <t>Vocabulary</t>
  </si>
  <si>
    <t>https://s3.eu-west-1.amazonaws.com/global-assets.leemons.io/vocabulary_96a8e57638.jpeg</t>
  </si>
  <si>
    <t>profile</t>
  </si>
  <si>
    <t xml:space="preserve">System profile</t>
  </si>
  <si>
    <t>relations</t>
  </si>
  <si>
    <t>maritalStatus</t>
  </si>
  <si>
    <t>emergencyPhoneNumbers</t>
  </si>
  <si>
    <t>Relations</t>
  </si>
  <si>
    <t xml:space="preserve">Guardians relationship</t>
  </si>
  <si>
    <t xml:space="preserve">Emergency phone numbers</t>
  </si>
  <si>
    <t>family01</t>
  </si>
  <si>
    <t xml:space="preserve">Familia Leemons</t>
  </si>
  <si>
    <t>guardian01|mother@studentB01</t>
  </si>
  <si>
    <t xml:space="preserve">111-222-333@Mom's phone|mother</t>
  </si>
  <si>
    <t>center</t>
  </si>
  <si>
    <t>type</t>
  </si>
  <si>
    <t>isPercentage</t>
  </si>
  <si>
    <t>scales</t>
  </si>
  <si>
    <t>minScaleToPromote</t>
  </si>
  <si>
    <t>Type</t>
  </si>
  <si>
    <t xml:space="preserve">Is percentage?</t>
  </si>
  <si>
    <t>Scales</t>
  </si>
  <si>
    <t xml:space="preserve">Min scale to promote</t>
  </si>
  <si>
    <t>gradeA</t>
  </si>
  <si>
    <t xml:space="preserve">Reglas primaria</t>
  </si>
  <si>
    <t xml:space="preserve">0|Insuficiente, 1|Insuficiente, 2|Insuficiente, 3|Insuficiente, 4|Insuficiente, 5|Suficiente, 6|Bien, 7|Notable, 8|Notable, 9|Sobresaliente, 10|Sobresaliente</t>
  </si>
  <si>
    <t>gradeB</t>
  </si>
  <si>
    <t xml:space="preserve">Reglas secundaria</t>
  </si>
  <si>
    <t>abbreviation</t>
  </si>
  <si>
    <t>creator</t>
  </si>
  <si>
    <t>evaluationSystem</t>
  </si>
  <si>
    <t>creditSystem</t>
  </si>
  <si>
    <t>credits</t>
  </si>
  <si>
    <t>maxNumberOfCourses</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</si>
  <si>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</si>
  <si>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</si>
  <si>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</si>
  <si>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</si>
  <si>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</si>
  <si>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</si>
  <si>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</si>
  <si>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</si>
  <si>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</si>
  <si>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</si>
  <si>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</si>
  <si>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</si>
  <si>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</si>
  <si>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</si>
  <si>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</si>
  <si>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</si>
  <si>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 xml:space="preserve">Credits config</t>
  </si>
  <si>
    <t xml:space="preserve">Courses config</t>
  </si>
  <si>
    <t xml:space="preserve">Knowledge Areas config</t>
  </si>
  <si>
    <t xml:space="preserve">Classes config</t>
  </si>
  <si>
    <t xml:space="preserve">Subjects config</t>
  </si>
  <si>
    <t>Acronym</t>
  </si>
  <si>
    <t>Creator</t>
  </si>
  <si>
    <t xml:space="preserve">Evaluation system</t>
  </si>
  <si>
    <t xml:space="preserve">Use credit system?</t>
  </si>
  <si>
    <t xml:space="preserve">Total credits</t>
  </si>
  <si>
    <t xml:space="preserve">Nº of courses</t>
  </si>
  <si>
    <t xml:space="preserve">Credits per course</t>
  </si>
  <si>
    <t xml:space="preserve">Hide in tree?</t>
  </si>
  <si>
    <t>Substages</t>
  </si>
  <si>
    <t xml:space="preserve">Substage Frequency</t>
  </si>
  <si>
    <t xml:space="preserve">Max acronym length</t>
  </si>
  <si>
    <t xml:space="preserve">Is acronym only numbers?</t>
  </si>
  <si>
    <t xml:space="preserve">Have knowlegde areas?</t>
  </si>
  <si>
    <t xml:space="preserve">Only one group per course?</t>
  </si>
  <si>
    <t xml:space="preserve">Classes have same duration?</t>
  </si>
  <si>
    <t xml:space="preserve">Include course in acronym?</t>
  </si>
  <si>
    <t xml:space="preserve">Can it be taught in several courses?</t>
  </si>
  <si>
    <t>programA</t>
  </si>
  <si>
    <t>Primaria</t>
  </si>
  <si>
    <t>PRIM</t>
  </si>
  <si>
    <t>programB</t>
  </si>
  <si>
    <t>ESO</t>
  </si>
  <si>
    <t xml:space="preserve">1er Trimestre|T01, 2do Trimestre|T02, 3er Trimestre|T03</t>
  </si>
  <si>
    <t>program</t>
  </si>
  <si>
    <t>credits_program</t>
  </si>
  <si>
    <t>groupVisibility</t>
  </si>
  <si>
    <t>Program</t>
  </si>
  <si>
    <t xml:space="preserve">Is visible in tree?</t>
  </si>
  <si>
    <t>type01</t>
  </si>
  <si>
    <t>Troncal</t>
  </si>
  <si>
    <t>type02</t>
  </si>
  <si>
    <t>Optativa</t>
  </si>
  <si>
    <t>type03</t>
  </si>
  <si>
    <t>type04</t>
  </si>
  <si>
    <t>icon</t>
  </si>
  <si>
    <t>Icon</t>
  </si>
  <si>
    <t>course</t>
  </si>
  <si>
    <t>seats</t>
  </si>
  <si>
    <t>internalId</t>
  </si>
  <si>
    <t>groups</t>
  </si>
  <si>
    <t>image</t>
  </si>
  <si>
    <t>knowledge</t>
  </si>
  <si>
    <t>subjectType</t>
  </si>
  <si>
    <t>teachers</t>
  </si>
  <si>
    <t>students</t>
  </si>
  <si>
    <t xml:space="preserve">Class config</t>
  </si>
  <si>
    <t>Course</t>
  </si>
  <si>
    <t>Seats</t>
  </si>
  <si>
    <t>Credits</t>
  </si>
  <si>
    <t>InternalID</t>
  </si>
  <si>
    <t>Groups</t>
  </si>
  <si>
    <t xml:space="preserve">Knowledge Area</t>
  </si>
  <si>
    <t xml:space="preserve">Subject Type</t>
  </si>
  <si>
    <t>Teachers</t>
  </si>
  <si>
    <t>Students</t>
  </si>
  <si>
    <t xml:space="preserve">Física y química</t>
  </si>
  <si>
    <t>2ºA|2ºA</t>
  </si>
  <si>
    <t>#B462F2</t>
  </si>
  <si>
    <t>https://s3.eu-west-1.amazonaws.com/global-assets.leemons.io/FQ_2_36a510dc62.jpeg</t>
  </si>
  <si>
    <t>https://s3.eu-west-1.amazonaws.com/global-assets.leemons.io/Fisica_y_quimica_B462_F2_1e50644b43.svg</t>
  </si>
  <si>
    <t>teacher02|main@2ºA</t>
  </si>
  <si>
    <t xml:space="preserve">studentB01@2ºA, studentB02@2ºA, studentB03@2ºA, studentB04@2ºA, studentB05@2ºA, studentB06@2ºA, studentB07@2ºA, studentB08@2ºA, studentB09@2ºA, studentB10@2ºA</t>
  </si>
  <si>
    <t xml:space="preserve">Geografía e Historia</t>
  </si>
  <si>
    <t>#1BB184</t>
  </si>
  <si>
    <t>https://s3.eu-west-1.amazonaws.com/global-assets.leemons.io/GH_6_cb0f8c51e8.jpeg</t>
  </si>
  <si>
    <t>https://s3.eu-west-1.amazonaws.com/global-assets.leemons.io/Geografia_e_Historia_1_BB_184_344ecf5269.svg</t>
  </si>
  <si>
    <t>teacher01|main@2ºA</t>
  </si>
  <si>
    <t xml:space="preserve">Lengua castellana y literatura</t>
  </si>
  <si>
    <t>#DC5571</t>
  </si>
  <si>
    <t>https://s3.eu-west-1.amazonaws.com/global-assets.leemons.io/LEN_1_c91a1ba005.jpeg</t>
  </si>
  <si>
    <t>https://s3.eu-west-1.amazonaws.com/global-assets.leemons.io/Lengua_castellana_y_literatura_DC_5571_38293fa0f0.svg</t>
  </si>
  <si>
    <t>Matemáticas</t>
  </si>
  <si>
    <t>#4F96FF</t>
  </si>
  <si>
    <t>https://s3.eu-west-1.amazonaws.com/global-assets.leemons.io/MAT_1_f1b208dde4.jpeg</t>
  </si>
  <si>
    <t>https://s3.eu-west-1.amazonaws.com/global-assets.leemons.io/Matematicas_4_F96_FF_8ff138d73c.svg</t>
  </si>
  <si>
    <t>Inglés</t>
  </si>
  <si>
    <t>#f56c45</t>
  </si>
  <si>
    <t>https://s3.eu-west-1.amazonaws.com/global-assets.leemons.io/ING_2_21c6feb289.jpeg</t>
  </si>
  <si>
    <t>https://s3.eu-west-1.amazonaws.com/global-assets.leemons.io/Flag_Plain_1_01e354d68e.svg</t>
  </si>
  <si>
    <t xml:space="preserve">Educación física</t>
  </si>
  <si>
    <t>#7449F4</t>
  </si>
  <si>
    <t>https://s3.eu-west-1.amazonaws.com/global-assets.leemons.io/EF_4_7d44c52842.jpeg</t>
  </si>
  <si>
    <t>https://s3.eu-west-1.amazonaws.com/global-assets.leemons.io/Educacion_fisica_7449_F4_f1ebca85a0.svg</t>
  </si>
  <si>
    <t xml:space="preserve">Educación plástica, visual y audiovisual</t>
  </si>
  <si>
    <t>#E36B2B</t>
  </si>
  <si>
    <t>https://s3.eu-west-1.amazonaws.com/global-assets.leemons.io/epv_3_84d7510eaf.jpeg</t>
  </si>
  <si>
    <t>https://s3.eu-west-1.amazonaws.com/global-assets.leemons.io/Educacion_plastica_visual_y_audiovisual_E36_B2_B_3a37e3ce5e.svg</t>
  </si>
  <si>
    <t>Música</t>
  </si>
  <si>
    <t>#E8C642</t>
  </si>
  <si>
    <t>https://s3.eu-west-1.amazonaws.com/global-assets.leemons.io/MUS_3_faa4332fac.jpeg</t>
  </si>
  <si>
    <t>https://s3.eu-west-1.amazonaws.com/global-assets.leemons.io/Musica_E8_C642_00ae04b699.svg</t>
  </si>
  <si>
    <t>Francés</t>
  </si>
  <si>
    <t>#f56c49</t>
  </si>
  <si>
    <t>https://s3.eu-west-1.amazonaws.com/global-assets.leemons.io/FR_1_d5ea6c644a.jpeg</t>
  </si>
  <si>
    <t xml:space="preserve">Recuperación de lengua</t>
  </si>
  <si>
    <t>https://s3.eu-west-1.amazonaws.com/global-assets.leemons.io/Recuperacion_de_lengua_DC_5571_fbf841c98c.svg</t>
  </si>
  <si>
    <t xml:space="preserve">Recuperación de matemáticas</t>
  </si>
  <si>
    <t>https://s3.eu-west-1.amazonaws.com/global-assets.leemons.io/recuperacion_mates_4_F96_FF_7c216d0f8d.svg</t>
  </si>
  <si>
    <t xml:space="preserve">Valores éticos</t>
  </si>
  <si>
    <t>#08829C</t>
  </si>
  <si>
    <t>https://s3.eu-west-1.amazonaws.com/global-assets.leemons.io/ETICA_2_cf3d161bde.jpeg</t>
  </si>
  <si>
    <t>https://s3.eu-west-1.amazonaws.com/global-assets.leemons.io/Valores_eticos_08829_C_d545e11280.svg</t>
  </si>
  <si>
    <t>Religión</t>
  </si>
  <si>
    <t>#5B6577</t>
  </si>
  <si>
    <t>https://s3.eu-west-1.amazonaws.com/global-assets.leemons.io/REL_1_4b9c2c7ec6.jpeg</t>
  </si>
  <si>
    <t>https://s3.eu-west-1.amazonaws.com/global-assets.leemons.io/Religion_5_B6577_98b0dcd33a.svg</t>
  </si>
  <si>
    <t>Tutoría</t>
  </si>
  <si>
    <t>#81CD06</t>
  </si>
  <si>
    <t>https://s3.eu-west-1.amazonaws.com/global-assets.leemons.io/TUTORIA_2_b91df6d313.jpeg</t>
  </si>
  <si>
    <t>https://s3.eu-west-1.amazonaws.com/global-assets.leemons.io/Tutoria_81_CD_06_3d0192414d.svg</t>
  </si>
  <si>
    <t>duration</t>
  </si>
  <si>
    <t>resources</t>
  </si>
  <si>
    <t>statement</t>
  </si>
  <si>
    <t>development</t>
  </si>
  <si>
    <t>gradable</t>
  </si>
  <si>
    <t>submission_type</t>
  </si>
  <si>
    <t>submission_extensions</t>
  </si>
  <si>
    <t>submission_max_size</t>
  </si>
  <si>
    <t>submission_multiple_files</t>
  </si>
  <si>
    <t>submission_description</t>
  </si>
  <si>
    <t>asignatura02.content</t>
  </si>
  <si>
    <t>asignatura02.assessment_criteria</t>
  </si>
  <si>
    <t>asignatura02.objectives</t>
  </si>
  <si>
    <t>asignatura03.content</t>
  </si>
  <si>
    <t>asignatura03.assessment_criteria</t>
  </si>
  <si>
    <t>asignatura03.objectives</t>
  </si>
  <si>
    <t>instructions_for_teachers</t>
  </si>
  <si>
    <t>instructions_for_students</t>
  </si>
  <si>
    <t>Center</t>
  </si>
  <si>
    <t xml:space="preserve">Recommended duration</t>
  </si>
  <si>
    <t>Resources</t>
  </si>
  <si>
    <t>Statement</t>
  </si>
  <si>
    <t>Development</t>
  </si>
  <si>
    <t>Gradable</t>
  </si>
  <si>
    <t xml:space="preserve">Type of submission</t>
  </si>
  <si>
    <t xml:space="preserve">Max size</t>
  </si>
  <si>
    <t xml:space="preserve">Multiple files</t>
  </si>
  <si>
    <t>Content</t>
  </si>
  <si>
    <t xml:space="preserve">Assessment criteria</t>
  </si>
  <si>
    <t xml:space="preserve">Custom objectives</t>
  </si>
  <si>
    <t xml:space="preserve">Instructions for teacher</t>
  </si>
  <si>
    <t xml:space="preserve">Instructions for Student</t>
  </si>
  <si>
    <t>task01</t>
  </si>
  <si>
    <t xml:space="preserve">Comparando realidades</t>
  </si>
  <si>
    <t xml:space="preserve">La riqueza de los datos.</t>
  </si>
  <si>
    <t xml:space="preserve">La actividad introduce a los alumnos en el universo de las estadísticas demográficas: recogida, análisis e interpretación de datos de población.</t>
  </si>
  <si>
    <t xml:space="preserve">Proyectos, inmigración, población, estadística</t>
  </si>
  <si>
    <t>https://s3.eu-west-1.amazonaws.com/global-assets.leemons.io/POBLACION_ed4b088a82.gif</t>
  </si>
  <si>
    <t xml:space="preserve">asignatura02|intermediate, asignatura03|intermediate</t>
  </si>
  <si>
    <t xml:space="preserve">60 minutes</t>
  </si>
  <si>
    <t xml:space="preserve">L014, L024</t>
  </si>
  <si>
    <t xml:space="preserve">Abre el documento adjunto titulado "Estadísticas demográficas" y trabaja sobre él. Analiza e interpreta los datos de población de dos países. Luego, realiza una exposición oral para exponer las conclusiones a tus compañeros. No te olvides de adjuntar el documento en la entrega.</t>
  </si>
  <si>
    <t xml:space="preserve">1. Elige dos países, uno desarrollado y otro en vías de desarrollo.
2. Recoge datos de población de ambos países.
3. Analiza los datos.
4. Interpreta los datos
5. Prepara una exposición oral. Te puedes ayudar del docuemnto adjunto sobre los textos expositivos.</t>
  </si>
  <si>
    <t>.docx</t>
  </si>
  <si>
    <t xml:space="preserve">2.1. Evolución de la población y distribución geográfica.
2.2. Densidad de población. Modelos demográficos.</t>
  </si>
  <si>
    <t xml:space="preserve">2.1.1.Explica la pirámide de población de España y de las diferentes Comunidades Autónomas.</t>
  </si>
  <si>
    <t xml:space="preserve">2. Interpretar datos, documentos escritos, gráficos y mapas.
3. Diferenciar las características del crecimiento de la población en los países ricos y pobres.
6. Buscar y seleccionar, utilizando las TIC, fuentes de información variadas y veraces.</t>
  </si>
  <si>
    <t xml:space="preserve">1.2.1.Conocimiento, uso y aplicación de las estrategias necesarias para hablar en público: planificación del discurso, prácticas orales formales e informales y evaluación progresiva. </t>
  </si>
  <si>
    <t xml:space="preserve">1.6.1.Realiza presentaciones orales.
1.6.2.Organiza el contenido y elabora guiones previos a la intervención oral formal seleccionando la idea central y el momento en el que va a ser presentada a su auditorio, así como las ideas secundarias y ejemplos que van a apoyar su desarrollo.
1.6.4.Incorpora progresivamente palabras propias del nivel formal de la lengua en sus prácticas orales.</t>
  </si>
  <si>
    <t xml:space="preserve">5. Producir textos orales y escritos claros, adecuados y coherentes.</t>
  </si>
  <si>
    <t xml:space="preserve">Se aconseja que la profesora o el  profesor guíe la lectura de la ficha, y que no lea el segundo apartado hasta que los alumnos no hayan realizado el primero, y así sucesivamente.
Para los momentos de compartir en equipo, la profesora o el profesor dará las indicaciones para que los alumnos compartan: Los alumnos compartirán haciendo una ronda. Cada uno tendrá 3 minutos para compartir su trabajo. El profesor propondrá quién empezará a compartir: el más alto, el que tenga más botones, el que viva más lejos, etc.. Cuando todos hayan compartido deberán llegar juntos a conclusiones sobre patrones demográficos.</t>
  </si>
  <si>
    <t xml:space="preserve">Qué debes tener en cuenta para la presentación:
Diferencia los títulos del texto.
Las imágenes deben tener una buena resolución y no estar pixeladas, pero ten cuidado que no pesen mucho.</t>
  </si>
  <si>
    <t>task02</t>
  </si>
  <si>
    <t xml:space="preserve">Mi maleta y mi vida</t>
  </si>
  <si>
    <t xml:space="preserve">Cuando buscar la felicidad supone partir.</t>
  </si>
  <si>
    <t xml:space="preserve">La actividad consiste en imaginar y escribir a modo de autobiografía la historia de un personaje ficticio que ha tenido que abandonar su lugar de residencia y se haya instalado en España. La actividad propone una serie de preguntas que ayuden a imaginar los detalles de la historia.</t>
  </si>
  <si>
    <t xml:space="preserve">Proyectos, inmigración, población</t>
  </si>
  <si>
    <t>#264773</t>
  </si>
  <si>
    <t>https://s3.eu-west-1.amazonaws.com/global-assets.leemons.io/valla_774c29b3f1.gif</t>
  </si>
  <si>
    <t xml:space="preserve">70 minutes</t>
  </si>
  <si>
    <t xml:space="preserve">Imagina y escribe cómo serías tú y cómo te sentirías si te hubieses visto forzada o forzado a salir de tu lugar de origen en busca de una vida mejor.</t>
  </si>
  <si>
    <t xml:space="preserve">1. Imagina que eres alguien que ha tenido que salir de su lugar de origen por motivos políticos, de raza, de creencias, para buscar trabajo, para salvar tu vida, o para salvar la vida de tus hijas e hijos, de tu madre o de tu padre, de tus vecinos, etc. O porque no tienes qué comer, porque te explotan en el trabajo, porque te persiguen por tu condición sexual, etc.
2. Escribe un relato lo más largo y detallado posible contando tu historia. Recuerda: todos los datos deben ser inventados, no debes poner tu nombre real en este relato. Las siguientes preguntas te pueden ayudar a imaginar los detalles.
- ¿Cómo te llamas? ¿Cuántos años tienes? ¿Dónde vives, en qué condiciones? (escuela, comida, familia, barrio, costumbres).
- Cuándo decides irte, qué motivos te mueven a migrar, qué miedos tienes, con quién viajas de tu familia
- Cómo va a ser el viaje: medio de transporte, cómo lo consigues,…
- Cómo resulta ese viaje: dificultades, imprevistos, amistades que haces…
- Cómo es la llegada al lugar de destino: ¿te reciben, te escondes?
- En ese lugar: cómo empiezas una nueva vida, cómo te va en ese lugar después de un tiempo, a qué te dedicas, cómo mantienes relación con tu lugar de origen y con la gente que allí dejaste...</t>
  </si>
  <si>
    <t xml:space="preserve">El relato debe estar escrito en un documento de word.
1. El relato debe tener más de 1000 palabras.
2. Debe tener una introducción, un desarrollo y una conclusión. Debes incluir alguna imagen descargada de algún banco de imágenes gratuitas y sin derechos de autor (ejemplo: pixabay).
3. Debajo de la imagen debes citar la fuente.</t>
  </si>
  <si>
    <t xml:space="preserve">2.3. Movimientos migratorios.</t>
  </si>
  <si>
    <t xml:space="preserve">2.1.2. Analiza en distintos medios los movimientos migratorios en las últimas tres décadas.</t>
  </si>
  <si>
    <t xml:space="preserve">4. Explicar las causas, los objetivos y las consecuencias de los movimientos migratorios.</t>
  </si>
  <si>
    <t xml:space="preserve">2.2. Escritura de textos narrativos, descriptivos e instructivos.</t>
  </si>
  <si>
    <t xml:space="preserve">2.5.2.Escribe textos usando el registro adecuado, organizando las ideas con claridad, enlazando enunciados en secuencias lineales cohesionadas y respetando las normas gramaticales y ortográficas.
2.5.3.Revisa el texto en varias fases para aclarar problemas con el contenido (ideas y estructura) o la forma (puntuación, ortografía, gramática y presentación) evaluando su propia producción escrita o la de sus compañeros.
4.6.2.Desarrolla el gusto por la escritura como instrumento de comunicación capaz de analizar y regular sus propios sentimientos.</t>
  </si>
  <si>
    <t xml:space="preserve">Al iniciar la actividad puedes poner una música muy suave y tranquila de fondo, para favorecer un clima de concentración.
Cuando hayan pasado unos minutos, pregunta en voz alta si la música les ayuda o les molesta, para decidir mantenerla o quitarla.
Puedes ayudar a tus alumnos en la organización del tiempo dándoles las indicaciones al inicio y a lo largo de la hora.</t>
  </si>
  <si>
    <t xml:space="preserve">Busca un espacio en el que puedas estar en solitario y sin ningún ruido. Si te ayuda, puedes ponerte una música tranquila y suave que te aísle y te ayude a meterte en tu burbuja de imaginación. Si no se te ocurre ninguna, aquí va un link: [https://www.youtube.com/watch?v=0iLF_rtUbq0]
Organiza tu tiempo:
Dedica 15 minutos para imaginar y escribir un esquema de la historia, para tener claro desde el principio cómo van a ser la introducción, el desarrollo y la conclusión.
Después, dedica 45 minutos a escribir la historia introduciendo todos los detalles que vayas imaginando. Si ves que la imaginación se te va demasiado y te pierdes… vuelve a mirar el esquema para centrarte en el tema.
Para terminar, dedica 10 minutos a completar una reflexión sobre la actividad.</t>
  </si>
  <si>
    <t>task03</t>
  </si>
  <si>
    <t xml:space="preserve">Dando razones</t>
  </si>
  <si>
    <t xml:space="preserve">Cómo debatir en casa</t>
  </si>
  <si>
    <t xml:space="preserve">Esta actividad te ayuda a preparar un debate con una buena excusa: que tus padres te den permiso para salir de fiesta el fin de semana.</t>
  </si>
  <si>
    <t xml:space="preserve">Proyectos, argumentación, debate</t>
  </si>
  <si>
    <t>#9b40bf</t>
  </si>
  <si>
    <t>https://s3.eu-west-1.amazonaws.com/global-assets.leemons.io/fiesta_8a3ac76c3c.jpeg</t>
  </si>
  <si>
    <t>asignatura03|intermediate</t>
  </si>
  <si>
    <t xml:space="preserve">15 minutes</t>
  </si>
  <si>
    <t xml:space="preserve">Este fin de semana tienes fiesta, pero en casa no te dejan ir. Prepara la conversación para convencer a tus padres. Completa la ficha y entrégala.</t>
  </si>
  <si>
    <t xml:space="preserve">Responde a las preguntas de le ficha</t>
  </si>
  <si>
    <t xml:space="preserve">1.7.1.Participa activamente en debates, coloquios... escolares respetando las reglas de interacción, intervención y cortesía que los regulan, manifestando sus opiniones y respetando las opiniones de los demás.
|1.7.4.Respeta las normas de cortesía que deben dirigir las conversaciones orales ajustándose al turno de palabra, respetando el espacio, gesticulando de forma adecuada, escuchando activamente a los demás y usando fórmulas de saludo y despedida. </t>
  </si>
  <si>
    <t xml:space="preserve">Antes de mandar la tarea puedes generar un debate sobre el tema de las negociaciones en casa para salir.</t>
  </si>
  <si>
    <t xml:space="preserve">Cuando intentas persuadir con razones a otra persona es tan importante el contenido (lo que dices y defiendes ) como la forma (cómo lo dices y cómo lo defiendes). Si el contenido es bueno pero las formas son incorrectas es muy probable que las personas a las que pretendes convencer no te hagan caso.</t>
  </si>
  <si>
    <t>task04</t>
  </si>
  <si>
    <t xml:space="preserve">Un congreso internacional</t>
  </si>
  <si>
    <t xml:space="preserve">Debatamos sobre superpoblación</t>
  </si>
  <si>
    <t xml:space="preserve">Esta actividad te ayuda a preparar el debate en el que vas a como representante de un organismo oficial.</t>
  </si>
  <si>
    <t xml:space="preserve">Proyectos, Superpoblación, demografía, argumentación, debate</t>
  </si>
  <si>
    <t>#bf7740</t>
  </si>
  <si>
    <t>https://s3.eu-west-1.amazonaws.com/global-assets.leemons.io/debate_7d1d386c1f.png</t>
  </si>
  <si>
    <t xml:space="preserve">Lee el siguiente documento para profundizar en diferentes teorías sobre cómo enfrentarse al problema de la superpoblación.</t>
  </si>
  <si>
    <t xml:space="preserve">2.1.Evolución de la población y distribución geográfica.
|2.2.Densidad de población. Modelos demográficos.</t>
  </si>
  <si>
    <t xml:space="preserve">2.7.1.Explica las características de la población europea.</t>
  </si>
  <si>
    <t xml:space="preserve">1. Definir los conceptos básicos de demografía. </t>
  </si>
  <si>
    <t xml:space="preserve">En otra tarea futura los alumnos prepararán un texto argumentativo, así que es importante que en esta tarea tengan claros los elementos principales. Asegúrate de repasarlos bien con ellos. </t>
  </si>
  <si>
    <t xml:space="preserve">En una tarea que vas a realizar dentro de poco vas a aprender a escribir textos argumentativos. Si quieres, ve haciendo alguna prueba con alguna idea que tú quieras defender, y más adelante podrás ver si mejoras en tu forma de argumentar.</t>
  </si>
  <si>
    <t>task05</t>
  </si>
  <si>
    <t xml:space="preserve">Tipos de textos expositivos</t>
  </si>
  <si>
    <t xml:space="preserve">Hasta las medicinas exponen</t>
  </si>
  <si>
    <t xml:space="preserve">Actividad de repaso sobre los textos expositivos.</t>
  </si>
  <si>
    <t xml:space="preserve">proyectos, exposición, texto expositivo</t>
  </si>
  <si>
    <t>#734f26</t>
  </si>
  <si>
    <t>https://s3.eu-west-1.amazonaws.com/global-assets.leemons.io/prospecto_dd2e2cf3fb.png</t>
  </si>
  <si>
    <t xml:space="preserve">Abre el documento adjunto, responde a las preguntas y envía el documento.</t>
  </si>
  <si>
    <t xml:space="preserve">2.1.2.3. Respuesta a una serie de preguntas a partir de la información suministrada en un texto escrito, y que no está expresamente contenida en él.</t>
  </si>
  <si>
    <t xml:space="preserve">2.2.3.Localiza informaciones explícitas e implícitas en un texto relacionándolas entre sí y secuenciándolas y deduce informaciones o valoraciones implícitas.</t>
  </si>
  <si>
    <t xml:space="preserve">Por cuestión de protección de la intimidad, pide a tus alumnos que elijan algún medicamento general para dolor de cabeza o algo. Por si acaso eligen algún medicamento específico para otras patologías, es importante que esta tarea sea individual y no la compartan en clase. Nadie debe saber qué medicamentos se toman en unas casas y otras ni para qué se utilizan.</t>
  </si>
  <si>
    <t xml:space="preserve">Elige algún medicamento indicado para patologías genéricas. No elijas ningún medicamento que pueda dar información sobre alguna patología o enfermedad grave de ningún familiar, recuerda que vuestra intimidad es importante.</t>
  </si>
  <si>
    <t>task06</t>
  </si>
  <si>
    <t xml:space="preserve">La población crece</t>
  </si>
  <si>
    <t xml:space="preserve">Un dilema con diferentes posturas</t>
  </si>
  <si>
    <t xml:space="preserve">Esta actividad es de ampliación, para comprender las diferentes teorías que entran en juego a la hora de plantear el problema del crecimiento de la población: Neomalthusianismo, poblacionismo, crecimiento sostenible.</t>
  </si>
  <si>
    <t xml:space="preserve">Proyectos, Superpoblación, demografía</t>
  </si>
  <si>
    <t>#409bbf</t>
  </si>
  <si>
    <t>https://s3.eu-west-1.amazonaws.com/global-assets.leemons.io/superpoblacion_6ceca9c4f9.jpeg</t>
  </si>
  <si>
    <t>asignatura02|intermediate</t>
  </si>
  <si>
    <t xml:space="preserve">1. Definir los conceptos básicos de demografía. </t>
  </si>
  <si>
    <t xml:space="preserve">Esta tarea es importante porque luego van a necesitar comprender estos conceptos para el debate que van a realizar en clase. Asegúrate, antes de avanzar, de que comprenden bien estos conceptos.</t>
  </si>
  <si>
    <t xml:space="preserve">Asegúrate de comprender bien estos conceptos porque vas a necesitar manejarlos bien en un debate próximo.</t>
  </si>
  <si>
    <t>published</t>
  </si>
  <si>
    <t>qbank01</t>
  </si>
  <si>
    <t>Demografía</t>
  </si>
  <si>
    <t xml:space="preserve">2º ESO</t>
  </si>
  <si>
    <t>#e6e0b3</t>
  </si>
  <si>
    <t xml:space="preserve">población, demografía</t>
  </si>
  <si>
    <t>asignatura02</t>
  </si>
  <si>
    <t>qbank02</t>
  </si>
  <si>
    <t>Románico</t>
  </si>
  <si>
    <t>#8cbdd9</t>
  </si>
  <si>
    <t>https://s3.eu-west-1.amazonaws.com/global-assets.leemons.io/romanico_42b518af26.png</t>
  </si>
  <si>
    <t xml:space="preserve">arte, Edad Media, románico, Europa</t>
  </si>
  <si>
    <t>qbank03</t>
  </si>
  <si>
    <t xml:space="preserve">Vocabulaire français</t>
  </si>
  <si>
    <t>#669ecc</t>
  </si>
  <si>
    <t>https://s3.eu-west-1.amazonaws.com/global-assets.leemons.io/vocabulaire_184e02ab44.png</t>
  </si>
  <si>
    <t>asignatura09</t>
  </si>
  <si>
    <t>qbank04</t>
  </si>
  <si>
    <t>Feudalismo</t>
  </si>
  <si>
    <t>#995c33</t>
  </si>
  <si>
    <t>https://s3.eu-west-1.amazonaws.com/global-assets.leemons.io/castillo_medieval_87dd37d23f.gif</t>
  </si>
  <si>
    <t>qbank05</t>
  </si>
  <si>
    <t>Grammaire</t>
  </si>
  <si>
    <t xml:space="preserve">1º ESO</t>
  </si>
  <si>
    <t>#4091bf</t>
  </si>
  <si>
    <t>https://s3.eu-west-1.amazonaws.com/global-assets.leemons.io/grammaire_a8b0d428c5.png</t>
  </si>
  <si>
    <t xml:space="preserve">verbes, grammaire</t>
  </si>
  <si>
    <t>qbank06</t>
  </si>
  <si>
    <t xml:space="preserve">Barroco italiano</t>
  </si>
  <si>
    <t>Bachillerato</t>
  </si>
  <si>
    <t>#bf40b0</t>
  </si>
  <si>
    <t>https://s3.eu-west-1.amazonaws.com/global-assets.leemons.io/barroco_italia_f8a7412e68.png</t>
  </si>
  <si>
    <t xml:space="preserve">arte, Edad Moderna, Barroco, Italia</t>
  </si>
  <si>
    <t>qbank</t>
  </si>
  <si>
    <t>category</t>
  </si>
  <si>
    <t>level</t>
  </si>
  <si>
    <t>withImages</t>
  </si>
  <si>
    <t>question</t>
  </si>
  <si>
    <t>questionImage</t>
  </si>
  <si>
    <t>answers</t>
  </si>
  <si>
    <t>answers_images</t>
  </si>
  <si>
    <t>answer_correct</t>
  </si>
  <si>
    <t>answers_feedback</t>
  </si>
  <si>
    <t>clues</t>
  </si>
  <si>
    <t>answers_feedback_image</t>
  </si>
  <si>
    <t xml:space="preserve">Question Bank</t>
  </si>
  <si>
    <t>Level</t>
  </si>
  <si>
    <t xml:space="preserve">with images</t>
  </si>
  <si>
    <t>Question</t>
  </si>
  <si>
    <t xml:space="preserve">General Image</t>
  </si>
  <si>
    <t>Answers</t>
  </si>
  <si>
    <t>Images</t>
  </si>
  <si>
    <t xml:space="preserve">Right Answer</t>
  </si>
  <si>
    <t xml:space="preserve">Feedback escrito</t>
  </si>
  <si>
    <t>Clues</t>
  </si>
  <si>
    <t xml:space="preserve">Feedback imagen</t>
  </si>
  <si>
    <t>mono-response</t>
  </si>
  <si>
    <t>Datos</t>
  </si>
  <si>
    <t xml:space="preserve">demografía, continentes</t>
  </si>
  <si>
    <t xml:space="preserve">¿En qué continente vive más gente?</t>
  </si>
  <si>
    <t xml:space="preserve">Asia. |América. |Europa. |África@</t>
  </si>
  <si>
    <t xml:space="preserve">1@En 2021 la población en Asia era de 4.600 millones de habitantes.
|2@En 2021 la población en América era de 1.029 millones de habitantes.
|3@En 2018 la población en Europa era de 746,4 millones de habitantes.
|4@En 2021 la población en África era de 1.320 millones de habitantes.</t>
  </si>
  <si>
    <t xml:space="preserve">Piensa que 1 de cada 6 habitantes del planeta es chino.</t>
  </si>
  <si>
    <t>Vocabulario</t>
  </si>
  <si>
    <t xml:space="preserve">demografía, vocabulario</t>
  </si>
  <si>
    <t xml:space="preserve">¿Qué es la POBLACIÓN?</t>
  </si>
  <si>
    <t xml:space="preserve">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</si>
  <si>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 xml:space="preserve">1@Es importante recalcar que la población cambia dependiendo del LUGAR y del TIEMPO. En esta respuesta faltaría decir en qué tiempo (por ejemplo en qué año).
|2@El número de habitantes por km2 hace referencia a la DENSIDAD DE POBLACIÓN.
|3@El número de personas que salen y entran de un país hace que aumente o disminuya el número de habitantes en ese teritorio. Pero NO definen qué es la población.
|4@Es importante recalcar SIEMPRE de qué territorio se está hablando. Y también de qué momento determinado (suele detallarse en años). Por ejemplo: la población española en 2021.</t>
  </si>
  <si>
    <t xml:space="preserve">Aunque la inmigración es importante en estudios de demografía, NO DEFINE qué es la población.</t>
  </si>
  <si>
    <t xml:space="preserve">demografía, países</t>
  </si>
  <si>
    <t xml:space="preserve">Cita los tres países que más población tienen.</t>
  </si>
  <si>
    <t xml:space="preserve">Perú, España y China.@
|Alemania, India y Rusia.
|China, India y Estados Unidos.
|Chile, Estados Unidos y China.</t>
  </si>
  <si>
    <t xml:space="preserve">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</si>
  <si>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 xml:space="preserve">¿Qué es la DENSIDAD DE POBLACIÓN?</t>
  </si>
  <si>
    <t xml:space="preserve">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</si>
  <si>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 xml:space="preserve">1@El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|4@Eso es la población ABSOLUTA.</t>
  </si>
  <si>
    <t xml:space="preserve">No confundas la densidad de población (población relativa) con la población absoluta. </t>
  </si>
  <si>
    <t xml:space="preserve">demografía, España</t>
  </si>
  <si>
    <t xml:space="preserve">Cita las dos provincias españolas con MAYOR DENSIDAD DE POBLACIÓN.</t>
  </si>
  <si>
    <t xml:space="preserve">Madrid y Barcelona.
|Madrid y Cataluña.
|Huesca y Madrid.@
|Barcelona y Cáceres.</t>
  </si>
  <si>
    <t xml:space="preserve">1@Madrid: 844 hab/km2; Barcelona: 729 hab/km2
|2@Cataluña no es una provincia, es una Comunidad Autónoma.
|3@Huesca: 14 hab/km2
|4@Cáceres: 20 hab/km2</t>
  </si>
  <si>
    <t xml:space="preserve">Fíjate bien en qué tipo de división administrativa plantea la pregunta.</t>
  </si>
  <si>
    <t xml:space="preserve">¿Qué es la TASA DE NATALIDAD?</t>
  </si>
  <si>
    <t xml:space="preserve">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</si>
  <si>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 xml:space="preserve">1@Ese es el número total de nacimientos que ha habido, pero la tasa de natalidad relaciona ese número con el número total de habitantes que hay.
|2@La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</si>
  <si>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 xml:space="preserve">Cuando en estadística hablamos de tasas, nunca nos referimos a números absolutos, sino relativos.</t>
  </si>
  <si>
    <t xml:space="preserve">¿Qué es la TASA DE FERTILIDAD?</t>
  </si>
  <si>
    <t xml:space="preserve">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</si>
  <si>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 xml:space="preserve">1@La tasa de fertilidad tiene en cuenta qué mujeres están en edad de tener hijos y cuáles no. Por eso se tiene en cuenta sólo a las mujeres entre 15 y 49 años.
|2@Eso es la tasa de natalidad.
|3@Se mide en tantos por mil (‰)
|4@La tasa de fertilidad tiene en cuenta qué mujeres están en edad de tener hijos y cuáles no. Por eso se tiene en cuenta sólo a las mujeres entre 15 y 49 años.</t>
  </si>
  <si>
    <t xml:space="preserve">¿Las mujeres pueden quedarse embarazadas a cualquier edad?</t>
  </si>
  <si>
    <t xml:space="preserve">Indica cuál de los siguientes países tiene una TASA DE NATALIDAD muy BAJA.</t>
  </si>
  <si>
    <t xml:space="preserve">https://s3.eu-west-1.amazonaws.com/global-assets.leemons.io/Niger_67ff7ecf20.png|Níger, https://s3.eu-west-1.amazonaws.com/global-assets.leemons.io/Italia_69f8c90a1f.png|Italia, https://s3.eu-west-1.amazonaws.com/global-assets.leemons.io/Bolivia_9880c08bfb.png|Bolivia, https://s3.eu-west-1.amazonaws.com/global-assets.leemons.io/mongolia_82e9e2e35e.png|Mongolia@</t>
  </si>
  <si>
    <t xml:space="preserve">1@45 ‰.
|2@7‰
|3@21‰
|4@23‰</t>
  </si>
  <si>
    <t xml:space="preserve">Observa el siguiente mapa que refleja la densidad de población en los diferentes países del mundo, y responde: ¿Cuál de las siguientes opciones cita países con ALTA DENSIDAD DE POBLACIÓN?</t>
  </si>
  <si>
    <t xml:space="preserve">Pakistán, Japón y Corea del Sur.
|Bélgica, Sudán e India.
|Reino Unido, Alemania y Mongolia
|Italia, Canadá y China.@</t>
  </si>
  <si>
    <t xml:space="preserve">1@En el mapa los tres países aparecen con un color oscuro, lo que indica que su densidad de población es elevada. Pakistán: 276 hab./km2. Japón: 334 hab./km2. Corea del Sur: 515 hab./km2
|2@Sudán aparece en el mapa coloreado con un color claro, lo que indica que tiene baja densidad de población.
|3@Mongolia aparece en el mapa coloreado con un color claro, lo que indica que tiene baja densidad de población.
|4@Canadá aparece en el mapa coloreado con un color claro, lo que indica que tiene baja densidad de población.</t>
  </si>
  <si>
    <t xml:space="preserve">Piensa que en zona desértica es difícil que haya alta densidad de población.</t>
  </si>
  <si>
    <t>no</t>
  </si>
  <si>
    <t xml:space="preserve">¿Qué es el CRECIMIENTO NATURAL O VEGETATIVO?</t>
  </si>
  <si>
    <t xml:space="preserve">Es lo que suelen crecer las personas en un país, es decir, el número de años que suele vivir de manera natural.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</si>
  <si>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 xml:space="preserve">1@No, son dos conceptos muy diferentes.
|2@No es cierto que siempre sea un número positivo. Si hay más muertes que nacimientos, el número es negativo.
|3@No es cierto que siempre sea un número negativo. Si hay más nacimientos que muertes, el número es positivo.
|4@Se calcula restando la tasa de mortalidad a la de natalidad: Crecimiento vegetativo = tasa de natalidad - tasa de mortalidad. Si el resultado es positivo, se dice que el crecimiento es positivo, y si el resultado es negativo, se dice que el crecimiento es negativo.</t>
  </si>
  <si>
    <t xml:space="preserve">Cuando hablamos de diferencia nos referimos a restar. Piensa en diferentes resultados de una resta.</t>
  </si>
  <si>
    <t xml:space="preserve">¿Qué es una PIRÁMIDE DE POBLACIÓN?</t>
  </si>
  <si>
    <t xml:space="preserve">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</si>
  <si>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 xml:space="preserve">1@También nos indica la estructura de la población por sexo.
|2@También nos indica la estructura de la población por edad.
|3@La gráfica nos da información sobre la natalidad, la mortalidad y la esperanza de vida de la población.
|4@También es necesario determinar el momento determinado (suele determinarse en años).</t>
  </si>
  <si>
    <t xml:space="preserve">¿Qué elementos hay que especificar siempre cuando hablamos de población?</t>
  </si>
  <si>
    <t xml:space="preserve">¿En qué consiste el neomalthusianismo?</t>
  </si>
  <si>
    <t xml:space="preserve">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</si>
  <si>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 xml:space="preserve">1@Sí, el neomalthusianismo se apoya la tesis que ya en el siglo XVII proclamaba Malthus, prediciendo que la pblación iba a crecer mucho más rápido que los recursos.
|2@Esa tesis pertenece a los poblacionistas, no a los neomalthusianos.</t>
  </si>
  <si>
    <t xml:space="preserve">demografía, análisis de datos</t>
  </si>
  <si>
    <t xml:space="preserve">Observa la siguiente pirámide de población y responde: ¿La TASA DE NATALIDAD es alta o baja?</t>
  </si>
  <si>
    <t xml:space="preserve">Alta.
|Baja.</t>
  </si>
  <si>
    <t xml:space="preserve">2@Se observa que el porcentaje de habitantes (hombres y mujeres) menores de 20 años es bastante menor que en la edad adulta.</t>
  </si>
  <si>
    <t xml:space="preserve">Observa la siguiente pirámide de población y responde: ¿Qué sexo tiene más esperanza de vida, los hombres o las mujeres?</t>
  </si>
  <si>
    <t xml:space="preserve">Las mujeres.
|Los hombres.</t>
  </si>
  <si>
    <t xml:space="preserve">1@Se observa que en las barras superiores (que indican las personas vivas en esos rangos de edad, las barras de la derecha (que hacen referencia a las mujeres) son más largas, lo que quiere decir que hay más mujeres vivas en esa edad.</t>
  </si>
  <si>
    <t xml:space="preserve">demografía, inmigración</t>
  </si>
  <si>
    <t xml:space="preserve">¿Cómo se calcula el CRECIMIENTO REAL de la población en un país?</t>
  </si>
  <si>
    <t xml:space="preserve">Restando el saldo migratorio al crecimiento natural (crecimiento real = crecimiento natural - saldo migratorio).
|Sumando el crecimiento natural y el saldo migratorio (crecimiento real = crecimiento natural + saldo migratorio).
|Es lo mismo que el crecimiento natural: restando la mortalidad a la natalidad.@
|Es lo mismo que el saldo migratorio. restando la emigración a la inmigración.</t>
  </si>
  <si>
    <t xml:space="preserve">1@No se debe realizar una resta sino una suma.
|2@Para calcularlo es necesario saber la natalidad, la mortalidad, el número de personas que han emigrado y el número de peronas que han inmigrado.
|3@El crecimiento real es la consecuencia de los efectos del crecimiento natural o vegetativo más los efectos de los movimientos migratorios.
|4@El crecimiento real es la consecuencia de los efectos del crecimiento natural o vegetativo más los efectos de los movimientos migratorios.</t>
  </si>
  <si>
    <t xml:space="preserve">¿Qué factores influyen en que un país tenga BAJAS tasas de natalidad?</t>
  </si>
  <si>
    <t xml:space="preserve">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</si>
  <si>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 xml:space="preserve">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</si>
  <si>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 xml:space="preserve">¿Qué es una persona inmigrante?</t>
  </si>
  <si>
    <t xml:space="preserve">Una persona que sale de un país huyendo de una guerra.
|Una persona que llega a un país huyendo de una guerra.@
|Una persona que llega a un territorio y se instala a vivir en él.
|Una persona que llega a un país buscando trabajo.</t>
  </si>
  <si>
    <t xml:space="preserve">1@Cuando hablamos de personas que SALEN de un país hablamos de EMIGRANTES.
|2@Son muchas las causas que hacen que una persona llegue a un país, no sólo el huir de una guerra.
|3@Generalmente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|4@Lo que determina que esa persona sea inmigrante no es el objetivo (como buscar trabajo) sino que viene de otro lugar y se instala a vivir en este.</t>
  </si>
  <si>
    <t xml:space="preserve">No confundas inmigrante con emigrante.</t>
  </si>
  <si>
    <t xml:space="preserve">¿Qué es el SALDO MIGRATORIO?</t>
  </si>
  <si>
    <t xml:space="preserve">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</si>
  <si>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 xml:space="preserve">1@Es la diferencia. NO se debe sumar, sino que se debe restar. (saldo migratorio = nº inmigrantes - nº emigrantes).
|2@El número de habitantes del país no influye. Sólo se debe restar el número emigrantes al número de inmigrantes.
|3@El número de habitantes del país no influye. Sólo se debe restar el número emigrantes al número de inmigrantes.
|4@Se resta el número de emigrantes al número de inmigrantes (saldo migratorio = nº inmigrantes - nº emigrantes). Si el resultado es positivo, hablamos de un saldo migratorio positivo, y si el resulytado es negativo hablamos de un sado migratorio negativo.</t>
  </si>
  <si>
    <t xml:space="preserve">Cuando entras a ver tu cuenta del banco y miras tu SALDO estás revisando LO QUE TE QUEDA en la cuenta.</t>
  </si>
  <si>
    <t>otros</t>
  </si>
  <si>
    <t xml:space="preserve">¿Qué dice la Declaración Universal de los Derechos Humanos sobre la inmigración?</t>
  </si>
  <si>
    <t xml:space="preserve">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</si>
  <si>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 xml:space="preserve">1@Dentro de un Estado toda persona tiene derecho a elegir su lugar de residencia (Artículo 13 de la Declaración Universal de los Derechos Humanos).
|2@Según el Artículo 14 de la Declaración Universal de los Derechos Humanos, toda persona tiene derecho a disfrutar de asilo en cualquier país SI SE ENCUENTRA EN SITUACIÓN DE PERSECUCIÓN EN EL SUYO.
|3@Según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|4@Los Artículos 13 y 14 de la Declaración Universal de los Derechos Humanos centran su atención este punto.</t>
  </si>
  <si>
    <t xml:space="preserve">Si vives en Sevilla, ¿eres libre para irte a vivir a Barcelona?</t>
  </si>
  <si>
    <t>map</t>
  </si>
  <si>
    <t xml:space="preserve">En el siguiente mapa se muestra la densidad de población en 2018 en España por provincias. ¿Sabes los nombres de las provincias marcadas con densidad de población muy baja?</t>
  </si>
  <si>
    <t xml:space="preserve">Cáceres.
|Zamora.
|Ávila.
|Soria.
|Cuenca.</t>
  </si>
  <si>
    <t>questionBank</t>
  </si>
  <si>
    <t>useAllQuestions</t>
  </si>
  <si>
    <t>questions</t>
  </si>
  <si>
    <t xml:space="preserve">Feature image</t>
  </si>
  <si>
    <t xml:space="preserve">Use all questions</t>
  </si>
  <si>
    <t>Questions</t>
  </si>
  <si>
    <t>test01</t>
  </si>
  <si>
    <t xml:space="preserve">Conceptos básicos de demografía</t>
  </si>
  <si>
    <t xml:space="preserve">Concdeptos básicos de demografía, 2º ESO</t>
  </si>
  <si>
    <t>#4057bf</t>
  </si>
  <si>
    <t>learn</t>
  </si>
  <si>
    <t>q01|q08|q09|q20</t>
  </si>
  <si>
    <t xml:space="preserve">¿Cuánto sabes de este tema?</t>
  </si>
  <si>
    <t>test02</t>
  </si>
  <si>
    <t xml:space="preserve">Demografía: vocavulario básico</t>
  </si>
  <si>
    <t xml:space="preserve">Repaso de vocabulario de demografía de 2º ESO</t>
  </si>
  <si>
    <t xml:space="preserve">vocabulario, demografía</t>
  </si>
  <si>
    <t>#d9b68c</t>
  </si>
  <si>
    <t>q02|q04|q06|q07|q10|q11|q12|q17|q18</t>
  </si>
  <si>
    <t>test03</t>
  </si>
  <si>
    <t xml:space="preserve">Arquitectura románica</t>
  </si>
  <si>
    <t xml:space="preserve">arte, románico, arquitectura</t>
  </si>
  <si>
    <t>#d98c8c</t>
  </si>
  <si>
    <t>https://s3.eu-west-1.amazonaws.com/global-assets.leemons.io/alzado_romanico_dc8dae7e3b.png</t>
  </si>
  <si>
    <t>test04</t>
  </si>
  <si>
    <t xml:space="preserve">Vocabulaire: Mon école</t>
  </si>
  <si>
    <t xml:space="preserve">vocabulaire, école, lycée</t>
  </si>
  <si>
    <t>#4d1a1a</t>
  </si>
  <si>
    <t>https://s3.eu-west-1.amazonaws.com/global-assets.leemons.io/mon_ecole_230b74a701.png</t>
  </si>
  <si>
    <t>test05</t>
  </si>
  <si>
    <t xml:space="preserve">El Camino de Santiago</t>
  </si>
  <si>
    <t xml:space="preserve">Edad Media, Camino nde Sanbtiago, Románico, arquitectura</t>
  </si>
  <si>
    <t>#a8bf40</t>
  </si>
  <si>
    <t>https://s3.eu-west-1.amazonaws.com/global-assets.leemons.io/santiago_4f314525c3.jpeg</t>
  </si>
  <si>
    <t>test06</t>
  </si>
  <si>
    <t xml:space="preserve">Grammaire: Le présent</t>
  </si>
  <si>
    <t xml:space="preserve">grammaire, verbes, présent</t>
  </si>
  <si>
    <t>#cc6666</t>
  </si>
  <si>
    <t>https://s3.eu-west-1.amazonaws.com/global-assets.leemons.io/verbe_aimer_76039c54a5.png</t>
  </si>
  <si>
    <t>test07</t>
  </si>
  <si>
    <t xml:space="preserve">Arquitectura barroca italiana</t>
  </si>
  <si>
    <t xml:space="preserve">2º Bachillerato</t>
  </si>
  <si>
    <t xml:space="preserve">arte, barroco, Italia</t>
  </si>
  <si>
    <t>#40b7bf</t>
  </si>
  <si>
    <t>https://s3.eu-west-1.amazonaws.com/global-assets.leemons.io/cupula_borromini_51bd61a526.png</t>
  </si>
  <si>
    <t>title</t>
  </si>
  <si>
    <t>startDate</t>
  </si>
  <si>
    <t>endDate</t>
  </si>
  <si>
    <t>repeat</t>
  </si>
  <si>
    <t>isAllDay</t>
  </si>
  <si>
    <t>subtask</t>
  </si>
  <si>
    <t>column</t>
  </si>
  <si>
    <t>hideInCalendar</t>
  </si>
  <si>
    <t>from</t>
  </si>
  <si>
    <t>to</t>
  </si>
  <si>
    <t xml:space="preserve">All day</t>
  </si>
  <si>
    <t>Subtasks</t>
  </si>
  <si>
    <t xml:space="preserve">status in kanban</t>
  </si>
  <si>
    <t xml:space="preserve">Hide in calendar</t>
  </si>
  <si>
    <t xml:space="preserve">Calendar to show</t>
  </si>
  <si>
    <t>event01</t>
  </si>
  <si>
    <t xml:space="preserve">Inicio de curso</t>
  </si>
  <si>
    <t>event</t>
  </si>
  <si>
    <t>dont_repeat</t>
  </si>
  <si>
    <t>event02</t>
  </si>
  <si>
    <t xml:space="preserve">Inicio de la primera evaluación</t>
  </si>
  <si>
    <t>event03</t>
  </si>
  <si>
    <t xml:space="preserve">Día no lectivo</t>
  </si>
  <si>
    <t>event04</t>
  </si>
  <si>
    <t xml:space="preserve">Fiesta Nacional</t>
  </si>
  <si>
    <t xml:space="preserve">Nª Sª del Pilar</t>
  </si>
  <si>
    <t>event05</t>
  </si>
  <si>
    <t xml:space="preserve">Fiesta de Todos los Santos</t>
  </si>
  <si>
    <t>event06</t>
  </si>
  <si>
    <t xml:space="preserve">Fiesta local</t>
  </si>
  <si>
    <t xml:space="preserve">Nª Sª de la Almudena</t>
  </si>
  <si>
    <t>event07</t>
  </si>
  <si>
    <t xml:space="preserve">Día de la Constitución</t>
  </si>
  <si>
    <t>event08</t>
  </si>
  <si>
    <t>event09</t>
  </si>
  <si>
    <t xml:space="preserve">Nª Sª de la Inmaculada</t>
  </si>
  <si>
    <t>event10</t>
  </si>
  <si>
    <t xml:space="preserve">Final de la primera evaluación</t>
  </si>
  <si>
    <t>event11</t>
  </si>
  <si>
    <t>event12</t>
  </si>
  <si>
    <t xml:space="preserve">Inicio de la segunda evaluación</t>
  </si>
  <si>
    <t>event13</t>
  </si>
  <si>
    <t xml:space="preserve">Fiesta del colegio</t>
  </si>
  <si>
    <t>event14</t>
  </si>
  <si>
    <t xml:space="preserve">Semana cultural</t>
  </si>
  <si>
    <t>event15</t>
  </si>
  <si>
    <t>event16</t>
  </si>
  <si>
    <t>event17</t>
  </si>
  <si>
    <t xml:space="preserve">Final de la segunda evaluación</t>
  </si>
  <si>
    <t>event18</t>
  </si>
  <si>
    <t xml:space="preserve">Semana Santa</t>
  </si>
  <si>
    <t>event19</t>
  </si>
  <si>
    <t>event20</t>
  </si>
  <si>
    <t>event21</t>
  </si>
  <si>
    <t>event22</t>
  </si>
  <si>
    <t>event23</t>
  </si>
  <si>
    <t>event24</t>
  </si>
  <si>
    <t>event25</t>
  </si>
  <si>
    <t xml:space="preserve">Inicio de la tercera evaluación</t>
  </si>
  <si>
    <t>event26</t>
  </si>
  <si>
    <t xml:space="preserve">Final de la tercera evaluación</t>
  </si>
  <si>
    <t>event27</t>
  </si>
  <si>
    <t xml:space="preserve">Último día lectivo</t>
  </si>
  <si>
    <t>event28</t>
  </si>
  <si>
    <t xml:space="preserve">Evaluación extraordinaria</t>
  </si>
  <si>
    <t>event29</t>
  </si>
  <si>
    <t xml:space="preserve">Proyecto Socio-lingüístico</t>
  </si>
  <si>
    <t>asignatura02|asignatura03</t>
  </si>
  <si>
    <t>event31</t>
  </si>
  <si>
    <t xml:space="preserve">Examen de matemáticas</t>
  </si>
  <si>
    <t xml:space="preserve">Operaciones combinadas</t>
  </si>
  <si>
    <t>asignatura04</t>
  </si>
  <si>
    <t>event32</t>
  </si>
  <si>
    <t xml:space="preserve">Test de Cooper</t>
  </si>
  <si>
    <t xml:space="preserve">¡Desayuno saludable!</t>
  </si>
  <si>
    <t>asignatura06</t>
  </si>
  <si>
    <t>event33</t>
  </si>
  <si>
    <t xml:space="preserve">Entrega trabajo Música</t>
  </si>
  <si>
    <t>asignatura08</t>
  </si>
  <si>
    <t>event34</t>
  </si>
  <si>
    <t xml:space="preserve">Examen de Français</t>
  </si>
  <si>
    <t>task</t>
  </si>
  <si>
    <t xml:space="preserve">Unité 5: On part en vacances!</t>
  </si>
  <si>
    <t>event35</t>
  </si>
  <si>
    <t xml:space="preserve">Corregir exámenes FR 2ºA</t>
  </si>
  <si>
    <t>event36</t>
  </si>
  <si>
    <t xml:space="preserve">Preparar examen final de Geografía e Historia de 1º ESO</t>
  </si>
  <si>
    <t xml:space="preserve">Preparar preguntas
|Resolver para validar</t>
  </si>
  <si>
    <t>event37</t>
  </si>
  <si>
    <t xml:space="preserve">Corregir exámenes de francés de 2ºB.</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</si>
</sst>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2">
    <numFmt numFmtId="160" formatCode="dd/mm/yyyy"/>
    <numFmt numFmtId="161" formatCode="dd/mm/yy h:mm;@"/>
  </numFmts>
  <fonts count="22">
    <font>
      <name val="Calibri"/>
      <color theme="1"/>
      <sz val="11.000000"/>
      <scheme val="minor"/>
    </font>
    <font>
      <name val="Calibri"/>
      <color theme="10"/>
      <sz val="11.000000"/>
      <u/>
      <scheme val="minor"/>
    </font>
    <font>
      <name val="Calibri"/>
      <b/>
      <color theme="0"/>
      <sz val="11.000000"/>
      <scheme val="minor"/>
    </font>
    <font>
      <name val="Menlo"/>
      <color theme="1"/>
      <sz val="9.000000"/>
    </font>
    <font>
      <name val="Calibri"/>
      <i/>
      <color theme="1" tint="0.499984740745262"/>
      <sz val="9.000000"/>
      <scheme val="minor"/>
    </font>
    <font>
      <name val="Calibri"/>
      <b/>
      <color theme="1"/>
      <sz val="11.000000"/>
      <scheme val="minor"/>
    </font>
    <font>
      <name val="Calibri"/>
      <i/>
      <color theme="4"/>
      <sz val="9.000000"/>
      <scheme val="minor"/>
    </font>
    <font>
      <name val="Calibri"/>
      <i/>
      <color theme="5" tint="0.39997558519241921"/>
      <sz val="9.000000"/>
      <scheme val="minor"/>
    </font>
    <font>
      <name val="Calibri"/>
      <i/>
      <color theme="9" tint="0.39997558519241921"/>
      <sz val="9.000000"/>
      <scheme val="minor"/>
    </font>
    <font>
      <name val="Calibri"/>
      <i/>
      <color theme="7" tint="0.39997558519241921"/>
      <sz val="9.000000"/>
      <scheme val="minor"/>
    </font>
    <font>
      <name val="Calibri"/>
      <i/>
      <color rgb="FFB472C4"/>
      <sz val="9.000000"/>
      <scheme val="minor"/>
    </font>
    <font>
      <name val="Calibri"/>
      <color theme="1"/>
      <sz val="10.000000"/>
      <scheme val="minor"/>
    </font>
    <font>
      <name val="Calibri"/>
      <color theme="10"/>
      <sz val="10.000000"/>
      <u/>
    </font>
    <font>
      <name val="Calibri"/>
      <color theme="10"/>
      <sz val="10.000000"/>
      <u/>
      <scheme val="minor"/>
    </font>
    <font>
      <name val="Calibri"/>
      <b/>
      <color theme="1"/>
      <sz val="10.000000"/>
      <scheme val="minor"/>
    </font>
    <font>
      <name val="Calibri"/>
      <color indexed="64"/>
      <sz val="11.000000"/>
      <scheme val="minor"/>
    </font>
    <font>
      <name val="Calibri"/>
      <color theme="10"/>
      <sz val="11.000000"/>
      <u/>
    </font>
    <font>
      <name val="Calibri"/>
      <color rgb="FF292B2C"/>
      <sz val="10.000000"/>
      <scheme val="minor"/>
    </font>
    <font>
      <name val="Calibri"/>
      <b/>
      <color theme="0" tint="0"/>
      <sz val="10.000000"/>
      <scheme val="minor"/>
    </font>
    <font>
      <name val="Calibri"/>
      <i/>
      <color theme="0" tint="-0.34998626667073579"/>
      <sz val="10.000000"/>
      <scheme val="minor"/>
    </font>
    <font>
      <name val="Calibri"/>
      <b/>
      <color theme="0"/>
      <sz val="10.000000"/>
      <scheme val="minor"/>
    </font>
    <font>
      <name val="Menlo"/>
      <color rgb="FFCDCDCD"/>
      <sz val="8.500000"/>
    </font>
  </fonts>
  <fills count="24">
    <fill>
      <patternFill patternType="none"/>
    </fill>
    <fill>
      <patternFill patternType="gray125"/>
    </fill>
    <fill>
      <patternFill patternType="solid">
        <fgColor theme="1"/>
        <bgColor theme="1"/>
      </patternFill>
    </fill>
    <fill>
      <patternFill patternType="solid">
        <fgColor theme="0" tint="-0.049989318521683403"/>
        <bgColor theme="0" tint="-0.049989318521683403"/>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3" tint="-0.499984740745262"/>
        <bgColor theme="3" tint="-0.499984740745262"/>
      </patternFill>
    </fill>
    <fill>
      <patternFill patternType="solid">
        <fgColor theme="4" tint="-0.499984740745262"/>
        <bgColor theme="4" tint="-0.499984740745262"/>
      </patternFill>
    </fill>
    <fill>
      <patternFill patternType="solid">
        <fgColor theme="5" tint="-0.499984740745262"/>
        <bgColor theme="5" tint="-0.499984740745262"/>
      </patternFill>
    </fill>
    <fill>
      <patternFill patternType="solid">
        <fgColor theme="9" tint="-0.499984740745262"/>
        <bgColor theme="9" tint="-0.499984740745262"/>
      </patternFill>
    </fill>
    <fill>
      <patternFill patternType="solid">
        <fgColor theme="7" tint="-0.249977111117893"/>
        <bgColor theme="7" tint="-0.249977111117893"/>
      </patternFill>
    </fill>
    <fill>
      <patternFill patternType="solid">
        <fgColor rgb="FF69247A"/>
        <bgColor rgb="FF69247A"/>
      </patternFill>
    </fill>
    <fill>
      <patternFill patternType="solid">
        <fgColor theme="5" tint="0.79998168889431442"/>
        <bgColor theme="5" tint="0.79998168889431442"/>
      </patternFill>
    </fill>
    <fill>
      <patternFill patternType="solid">
        <fgColor theme="9" tint="0.79998168889431442"/>
        <bgColor theme="9" tint="0.79998168889431442"/>
      </patternFill>
    </fill>
    <fill>
      <patternFill patternType="solid">
        <fgColor theme="7" tint="0.79998168889431442"/>
        <bgColor theme="7" tint="0.79998168889431442"/>
      </patternFill>
    </fill>
    <fill>
      <patternFill patternType="solid">
        <fgColor rgb="FFECC1F7"/>
        <bgColor rgb="FFECC1F7"/>
      </patternFill>
    </fill>
    <fill>
      <patternFill patternType="solid">
        <fgColor theme="4" tint="0.59999389629810485"/>
        <bgColor theme="4" tint="0.59999389629810485"/>
      </patternFill>
    </fill>
    <fill>
      <patternFill patternType="solid">
        <fgColor theme="0"/>
        <bgColor theme="0"/>
      </patternFill>
    </fill>
    <fill>
      <patternFill patternType="solid">
        <fgColor theme="8" tint="-0.499984740745262"/>
        <bgColor theme="8" tint="-0.499984740745262"/>
      </patternFill>
    </fill>
    <fill>
      <patternFill patternType="solid">
        <fgColor theme="8" tint="0.79998168889431442"/>
        <bgColor theme="8" tint="0.79998168889431442"/>
      </patternFill>
    </fill>
    <fill>
      <patternFill patternType="solid">
        <fgColor theme="9" tint="0.59999389629810485"/>
        <bgColor theme="9" tint="0.59999389629810485"/>
      </patternFill>
    </fill>
    <fill>
      <patternFill patternType="solid">
        <fgColor theme="7" tint="0.59999389629810485"/>
        <bgColor theme="7" tint="0.59999389629810485"/>
      </patternFill>
    </fill>
    <fill>
      <patternFill patternType="solid">
        <fgColor theme="5" tint="0.59999389629810485"/>
        <bgColor theme="5" tint="0.59999389629810485"/>
      </patternFill>
    </fill>
    <fill>
      <patternFill patternType="solid">
        <fgColor theme="1" tint="0"/>
        <bgColor theme="1" tint="0"/>
      </patternFill>
    </fill>
  </fills>
  <borders count="3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left>
      <right/>
      <top style="thin">
        <color theme="0"/>
      </top>
      <bottom/>
      <diagonal/>
    </border>
    <border>
      <left/>
      <right/>
      <top style="thin">
        <color theme="0"/>
      </top>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left>
      <right/>
      <top/>
      <bottom style="thin">
        <color theme="0"/>
      </bottom>
      <diagonal/>
    </border>
    <border>
      <left/>
      <right/>
      <top/>
      <bottom style="thin">
        <color theme="0"/>
      </bottom>
      <diagonal/>
    </border>
    <border>
      <left style="thin">
        <color theme="0" tint="-0.249977111117893"/>
      </left>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style="thin">
        <color theme="0"/>
      </right>
      <top/>
      <bottom/>
      <diagonal/>
    </border>
    <border>
      <left style="thin">
        <color theme="0"/>
      </left>
      <right style="thin">
        <color theme="0"/>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style="thin">
        <color theme="0" tint="-0.249977111117893"/>
      </right>
      <top/>
      <bottom/>
      <diagonal/>
    </border>
    <border>
      <left style="thin">
        <color rgb="FFBFBFBF"/>
      </left>
      <right style="thin">
        <color rgb="FFBFBFBF"/>
      </right>
      <top style="thin">
        <color rgb="FFBFBFBF"/>
      </top>
      <bottom style="thin">
        <color rgb="FFBFBFBF"/>
      </bottom>
      <diagonal/>
    </border>
    <border>
      <left/>
      <right/>
      <top style="thin">
        <color theme="0" tint="-0.249977111117893"/>
      </top>
      <bottom style="thin">
        <color theme="0" tint="-0.249977111117893"/>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2">
    <xf fontId="0" fillId="0" borderId="0" numFmtId="0" applyNumberFormat="1" applyFont="1" applyFill="1" applyBorder="1"/>
    <xf fontId="1" fillId="0" borderId="0" numFmtId="0" applyNumberFormat="0" applyFont="1" applyFill="0" applyBorder="0" applyProtection="0"/>
  </cellStyleXfs>
  <cellXfs count="205">
    <xf fontId="0" fillId="0" borderId="0" numFmtId="0" xfId="0"/>
    <xf fontId="2" fillId="2" borderId="0" numFmtId="0" xfId="0" applyFont="1" applyFill="1" applyAlignment="1">
      <alignment horizontal="center" vertical="center"/>
    </xf>
    <xf fontId="3" fillId="0" borderId="0" numFmtId="0" xfId="0" applyFont="1" applyAlignment="1" quotePrefix="1">
      <alignment horizontal="left"/>
    </xf>
    <xf fontId="0" fillId="3" borderId="1" numFmtId="0" xfId="0" applyFill="1" applyBorder="1" applyAlignment="1">
      <alignment horizontal="center"/>
    </xf>
    <xf fontId="2" fillId="2" borderId="2" numFmtId="0" xfId="0" applyFont="1" applyFill="1" applyBorder="1" applyAlignment="1">
      <alignment horizontal="center" vertical="center"/>
    </xf>
    <xf fontId="4" fillId="0" borderId="0" numFmtId="0" xfId="0" applyFont="1" applyAlignment="1">
      <alignment vertical="center"/>
    </xf>
    <xf fontId="2" fillId="2" borderId="0" numFmtId="0" xfId="0" applyFont="1" applyFill="1" applyAlignment="1">
      <alignment vertical="center"/>
    </xf>
    <xf fontId="5" fillId="4" borderId="0" numFmtId="0" xfId="0" applyFont="1" applyFill="1" applyAlignment="1">
      <alignment vertical="center"/>
    </xf>
    <xf fontId="5" fillId="4" borderId="0" numFmtId="0" xfId="0" applyFont="1" applyFill="1" applyAlignment="1">
      <alignment horizontal="center" vertical="center"/>
    </xf>
    <xf fontId="0" fillId="0" borderId="0" numFmtId="0" xfId="0" applyAlignment="1">
      <alignment vertical="center"/>
    </xf>
    <xf fontId="0" fillId="5" borderId="1" numFmtId="0" xfId="0" applyFill="1" applyBorder="1" applyAlignment="1">
      <alignment vertical="center"/>
    </xf>
    <xf fontId="0" fillId="0" borderId="1" numFmtId="0" xfId="0" applyBorder="1" applyAlignment="1">
      <alignment vertical="center"/>
    </xf>
    <xf fontId="0" fillId="0" borderId="1" numFmtId="0" xfId="0" applyBorder="1" applyAlignment="1">
      <alignment vertical="center"/>
    </xf>
    <xf fontId="0" fillId="5" borderId="1" numFmtId="0" xfId="0" applyFill="1" applyBorder="1" applyAlignment="1">
      <alignment vertical="center"/>
    </xf>
    <xf fontId="0" fillId="3" borderId="1" numFmtId="0" xfId="0" applyFill="1" applyBorder="1" applyAlignment="1">
      <alignment vertical="center"/>
    </xf>
    <xf fontId="0" fillId="3" borderId="1" numFmtId="0" xfId="0" applyFill="1" applyBorder="1" applyAlignment="1">
      <alignment vertical="center"/>
    </xf>
    <xf fontId="4" fillId="0" borderId="0" numFmtId="0" xfId="0" applyFont="1"/>
    <xf fontId="2" fillId="6" borderId="0" numFmtId="0" xfId="0" applyFont="1" applyFill="1" applyAlignment="1">
      <alignment horizontal="center" vertical="center"/>
    </xf>
    <xf fontId="2" fillId="6" borderId="2" numFmtId="0" xfId="0" applyFont="1" applyFill="1" applyBorder="1" applyAlignment="1">
      <alignment horizontal="center" vertical="center"/>
    </xf>
    <xf fontId="0" fillId="0" borderId="0" numFmtId="0" xfId="0"/>
    <xf fontId="6" fillId="7" borderId="3" numFmtId="0" xfId="0" applyFont="1" applyFill="1" applyBorder="1" applyAlignment="1">
      <alignment horizontal="center"/>
    </xf>
    <xf fontId="6" fillId="7" borderId="4" numFmtId="0" xfId="0" applyFont="1" applyFill="1" applyBorder="1" applyAlignment="1">
      <alignment horizontal="center"/>
    </xf>
    <xf fontId="7" fillId="8" borderId="3" numFmtId="0" xfId="0" applyFont="1" applyFill="1" applyBorder="1"/>
    <xf fontId="8" fillId="9" borderId="3" numFmtId="0" xfId="0" applyFont="1" applyFill="1" applyBorder="1"/>
    <xf fontId="9" fillId="10" borderId="3" numFmtId="0" xfId="0" applyFont="1" applyFill="1" applyBorder="1" applyAlignment="1">
      <alignment horizontal="center"/>
    </xf>
    <xf fontId="9" fillId="10" borderId="4" numFmtId="0" xfId="0" applyFont="1" applyFill="1" applyBorder="1" applyAlignment="1">
      <alignment horizontal="center"/>
    </xf>
    <xf fontId="7" fillId="8" borderId="3" numFmtId="0" xfId="0" applyFont="1" applyFill="1" applyBorder="1" applyAlignment="1">
      <alignment horizontal="center"/>
    </xf>
    <xf fontId="7" fillId="8" borderId="4" numFmtId="0" xfId="0" applyFont="1" applyFill="1" applyBorder="1" applyAlignment="1">
      <alignment horizontal="center"/>
    </xf>
    <xf fontId="8" fillId="9" borderId="3" numFmtId="0" xfId="0" applyFont="1" applyFill="1" applyBorder="1" applyAlignment="1">
      <alignment horizontal="center"/>
    </xf>
    <xf fontId="10" fillId="11" borderId="5" numFmtId="0" xfId="0" applyFont="1" applyFill="1" applyBorder="1" applyAlignment="1">
      <alignment horizontal="center"/>
    </xf>
    <xf fontId="10" fillId="11" borderId="6" numFmtId="0" xfId="0" applyFont="1" applyFill="1" applyBorder="1" applyAlignment="1">
      <alignment horizontal="center"/>
    </xf>
    <xf fontId="10" fillId="11" borderId="7" numFmtId="0" xfId="0" applyFont="1" applyFill="1" applyBorder="1" applyAlignment="1">
      <alignment horizontal="center"/>
    </xf>
    <xf fontId="5" fillId="0" borderId="0" numFmtId="0" xfId="0" applyFont="1" applyAlignment="1">
      <alignment horizontal="center" vertical="center"/>
    </xf>
    <xf fontId="2" fillId="7" borderId="8" numFmtId="0" xfId="0" applyFont="1" applyFill="1" applyBorder="1" applyAlignment="1">
      <alignment horizontal="center" vertical="center"/>
    </xf>
    <xf fontId="2" fillId="7" borderId="9" numFmtId="0" xfId="0" applyFont="1" applyFill="1" applyBorder="1" applyAlignment="1">
      <alignment horizontal="center" vertical="center"/>
    </xf>
    <xf fontId="2" fillId="8" borderId="8" numFmtId="0" xfId="0" applyFont="1" applyFill="1" applyBorder="1" applyAlignment="1">
      <alignment horizontal="center" vertical="center"/>
    </xf>
    <xf fontId="2" fillId="9" borderId="8" numFmtId="0" xfId="0" applyFont="1" applyFill="1" applyBorder="1" applyAlignment="1">
      <alignment horizontal="center" vertical="center"/>
    </xf>
    <xf fontId="2" fillId="10" borderId="8" numFmtId="0" xfId="0" applyFont="1" applyFill="1" applyBorder="1" applyAlignment="1">
      <alignment horizontal="center" vertical="center"/>
    </xf>
    <xf fontId="2" fillId="10" borderId="9" numFmtId="0" xfId="0" applyFont="1" applyFill="1" applyBorder="1" applyAlignment="1">
      <alignment horizontal="center" vertical="center"/>
    </xf>
    <xf fontId="2" fillId="8" borderId="9" numFmtId="0" xfId="0" applyFont="1" applyFill="1" applyBorder="1" applyAlignment="1">
      <alignment horizontal="center" vertical="center"/>
    </xf>
    <xf fontId="2" fillId="11" borderId="10" numFmtId="0" xfId="0" applyFont="1" applyFill="1" applyBorder="1" applyAlignment="1">
      <alignment horizontal="center" vertical="center"/>
    </xf>
    <xf fontId="2" fillId="11" borderId="0" numFmtId="0" xfId="0" applyFont="1" applyFill="1" applyAlignment="1">
      <alignment horizontal="center" vertical="center"/>
    </xf>
    <xf fontId="2" fillId="11" borderId="11" numFmtId="0" xfId="0" applyFont="1" applyFill="1" applyBorder="1" applyAlignment="1">
      <alignment horizontal="center" vertical="center"/>
    </xf>
    <xf fontId="2" fillId="11" borderId="2" numFmtId="0" xfId="0" applyFont="1" applyFill="1" applyBorder="1" applyAlignment="1">
      <alignment horizontal="center" vertical="center"/>
    </xf>
    <xf fontId="2" fillId="11" borderId="12" numFmtId="0" xfId="0" applyFont="1" applyFill="1" applyBorder="1" applyAlignment="1">
      <alignment horizontal="center" vertical="center"/>
    </xf>
    <xf fontId="6" fillId="4" borderId="3" numFmtId="0" xfId="0" applyFont="1" applyFill="1" applyBorder="1" applyAlignment="1">
      <alignment horizontal="center"/>
    </xf>
    <xf fontId="6" fillId="4" borderId="4" numFmtId="0" xfId="0" applyFont="1" applyFill="1" applyBorder="1" applyAlignment="1">
      <alignment horizontal="center"/>
    </xf>
    <xf fontId="6" fillId="4" borderId="13" numFmtId="0" xfId="0" applyFont="1" applyFill="1" applyBorder="1" applyAlignment="1">
      <alignment horizontal="center"/>
    </xf>
    <xf fontId="7" fillId="12" borderId="14" numFmtId="0" xfId="0" applyFont="1" applyFill="1" applyBorder="1" applyAlignment="1">
      <alignment horizontal="center"/>
    </xf>
    <xf fontId="8" fillId="13" borderId="14" numFmtId="0" xfId="0" applyFont="1" applyFill="1" applyBorder="1" applyAlignment="1">
      <alignment horizontal="center"/>
    </xf>
    <xf fontId="9" fillId="14" borderId="3" numFmtId="0" xfId="0" applyFont="1" applyFill="1" applyBorder="1" applyAlignment="1">
      <alignment horizontal="center"/>
    </xf>
    <xf fontId="9" fillId="14" borderId="4" numFmtId="0" xfId="0" applyFont="1" applyFill="1" applyBorder="1" applyAlignment="1">
      <alignment horizontal="center"/>
    </xf>
    <xf fontId="9" fillId="14" borderId="14" numFmtId="0" xfId="0" applyFont="1" applyFill="1" applyBorder="1" applyAlignment="1">
      <alignment horizontal="center"/>
    </xf>
    <xf fontId="10" fillId="15" borderId="5" numFmtId="0" xfId="0" applyFont="1" applyFill="1" applyBorder="1" applyAlignment="1">
      <alignment horizontal="center"/>
    </xf>
    <xf fontId="10" fillId="15" borderId="6" numFmtId="0" xfId="0" applyFont="1" applyFill="1" applyBorder="1" applyAlignment="1">
      <alignment horizontal="center"/>
    </xf>
    <xf fontId="7" fillId="12" borderId="3" numFmtId="0" xfId="0" applyFont="1" applyFill="1" applyBorder="1" applyAlignment="1">
      <alignment horizontal="center"/>
    </xf>
    <xf fontId="10" fillId="15" borderId="7" numFmtId="0" xfId="0" applyFont="1" applyFill="1" applyBorder="1" applyAlignment="1">
      <alignment horizontal="center"/>
    </xf>
    <xf fontId="5" fillId="0" borderId="0" numFmtId="0" xfId="0" applyFont="1" applyAlignment="1">
      <alignment vertical="center"/>
    </xf>
    <xf fontId="5" fillId="16" borderId="0" numFmtId="0" xfId="0" applyFont="1" applyFill="1" applyAlignment="1">
      <alignment horizontal="center" vertical="center"/>
    </xf>
    <xf fontId="5" fillId="4" borderId="15" numFmtId="0" xfId="0" applyFont="1" applyFill="1" applyBorder="1" applyAlignment="1">
      <alignment horizontal="center" vertical="center"/>
    </xf>
    <xf fontId="5" fillId="4" borderId="16" numFmtId="0" xfId="0" applyFont="1" applyFill="1" applyBorder="1" applyAlignment="1">
      <alignment horizontal="center" vertical="center"/>
    </xf>
    <xf fontId="5" fillId="12" borderId="17" numFmtId="0" xfId="0" applyFont="1" applyFill="1" applyBorder="1" applyAlignment="1">
      <alignment horizontal="center" vertical="center"/>
    </xf>
    <xf fontId="5" fillId="13" borderId="17" numFmtId="0" xfId="0" applyFont="1" applyFill="1" applyBorder="1" applyAlignment="1">
      <alignment horizontal="center" vertical="center"/>
    </xf>
    <xf fontId="5" fillId="14" borderId="15" numFmtId="0" xfId="0" applyFont="1" applyFill="1" applyBorder="1" applyAlignment="1">
      <alignment horizontal="center" vertical="center"/>
    </xf>
    <xf fontId="5" fillId="14" borderId="0" numFmtId="0" xfId="0" applyFont="1" applyFill="1" applyAlignment="1">
      <alignment horizontal="center" vertical="center"/>
    </xf>
    <xf fontId="5" fillId="13" borderId="18" numFmtId="0" xfId="0" applyFont="1" applyFill="1" applyBorder="1" applyAlignment="1">
      <alignment horizontal="center" vertical="center"/>
    </xf>
    <xf fontId="5" fillId="14" borderId="18" numFmtId="0" xfId="0" applyFont="1" applyFill="1" applyBorder="1" applyAlignment="1">
      <alignment horizontal="center" vertical="center"/>
    </xf>
    <xf fontId="5" fillId="15" borderId="11" numFmtId="0" xfId="0" applyFont="1" applyFill="1" applyBorder="1" applyAlignment="1">
      <alignment horizontal="center" vertical="center"/>
    </xf>
    <xf fontId="5" fillId="15" borderId="2" numFmtId="0" xfId="0" applyFont="1" applyFill="1" applyBorder="1" applyAlignment="1">
      <alignment horizontal="center" vertical="center"/>
    </xf>
    <xf fontId="5" fillId="12" borderId="15" numFmtId="0" xfId="0" applyFont="1" applyFill="1" applyBorder="1" applyAlignment="1">
      <alignment horizontal="center" vertical="center"/>
    </xf>
    <xf fontId="5" fillId="15" borderId="12" numFmtId="0" xfId="0" applyFont="1" applyFill="1" applyBorder="1" applyAlignment="1">
      <alignment horizontal="center" vertical="center"/>
    </xf>
    <xf fontId="0" fillId="4" borderId="1" numFmtId="0" xfId="0" applyFill="1" applyBorder="1" applyAlignment="1">
      <alignment horizontal="center" vertical="center"/>
    </xf>
    <xf fontId="0" fillId="0" borderId="1" numFmtId="0" xfId="0" applyBorder="1" applyAlignment="1">
      <alignment horizontal="center" vertical="center"/>
    </xf>
    <xf fontId="0" fillId="0" borderId="19" numFmtId="0" xfId="0" applyBorder="1" applyAlignment="1">
      <alignment horizontal="center" vertical="center"/>
    </xf>
    <xf fontId="0" fillId="0" borderId="19" numFmtId="0" xfId="0" applyBorder="1" applyAlignment="1">
      <alignment horizontal="center" vertical="center"/>
    </xf>
    <xf fontId="0" fillId="0" borderId="1" numFmtId="0" xfId="0" applyBorder="1" applyAlignment="1">
      <alignment horizontal="center" vertical="center"/>
    </xf>
    <xf fontId="5" fillId="4" borderId="0" numFmtId="0" xfId="0" applyFont="1" applyFill="1" applyAlignment="1">
      <alignment horizontal="left" vertical="center"/>
    </xf>
    <xf fontId="5" fillId="4" borderId="2" numFmtId="0" xfId="0" applyFont="1" applyFill="1" applyBorder="1" applyAlignment="1">
      <alignment horizontal="left" vertical="center"/>
    </xf>
    <xf fontId="2" fillId="7" borderId="0" numFmtId="0" xfId="0" applyFont="1" applyFill="1" applyAlignment="1">
      <alignment horizontal="left" vertical="center"/>
    </xf>
    <xf fontId="11" fillId="0" borderId="0" numFmtId="0" xfId="0" applyFont="1" applyAlignment="1">
      <alignment vertical="center"/>
    </xf>
    <xf fontId="11" fillId="5" borderId="1" numFmtId="0" xfId="0" applyFont="1" applyFill="1" applyBorder="1" applyAlignment="1">
      <alignment vertical="center"/>
    </xf>
    <xf fontId="11" fillId="0" borderId="1" numFmtId="0" xfId="0" applyFont="1" applyBorder="1" applyAlignment="1">
      <alignment vertical="center"/>
    </xf>
    <xf fontId="11" fillId="0" borderId="1" numFmtId="160" xfId="0" applyNumberFormat="1" applyFont="1" applyBorder="1" applyAlignment="1">
      <alignment vertical="center"/>
    </xf>
    <xf fontId="12" fillId="0" borderId="1" numFmtId="0" xfId="0" applyFont="1" applyBorder="1" applyAlignment="1">
      <alignment vertical="center"/>
    </xf>
    <xf fontId="11" fillId="0" borderId="1" numFmtId="0" xfId="0" applyFont="1" applyBorder="1" applyAlignment="1">
      <alignment horizontal="center" vertical="center"/>
    </xf>
    <xf fontId="11" fillId="4" borderId="1" numFmtId="0" xfId="0" applyFont="1" applyFill="1" applyBorder="1" applyAlignment="1">
      <alignment vertical="center"/>
    </xf>
    <xf fontId="13" fillId="0" borderId="1" numFmtId="0" xfId="1" applyFont="1" applyBorder="1" applyAlignment="1">
      <alignment horizontal="center" vertical="center"/>
    </xf>
    <xf fontId="13" fillId="0" borderId="1" numFmtId="0" xfId="1" applyFont="1" applyBorder="1" applyAlignment="1">
      <alignment vertical="center"/>
    </xf>
    <xf fontId="13" fillId="4" borderId="1" numFmtId="0" xfId="1" applyFont="1" applyFill="1" applyBorder="1" applyAlignment="1">
      <alignment vertical="center"/>
    </xf>
    <xf fontId="11" fillId="3" borderId="1" numFmtId="0" xfId="0" applyFont="1" applyFill="1" applyBorder="1" applyAlignment="1">
      <alignment vertical="center"/>
    </xf>
    <xf fontId="11" fillId="3" borderId="1" numFmtId="160" xfId="0" applyNumberFormat="1" applyFont="1" applyFill="1" applyBorder="1" applyAlignment="1">
      <alignment vertical="center"/>
    </xf>
    <xf fontId="12" fillId="3" borderId="1" numFmtId="0" xfId="0" applyFont="1" applyFill="1" applyBorder="1" applyAlignment="1">
      <alignment vertical="center"/>
    </xf>
    <xf fontId="11" fillId="3" borderId="1" numFmtId="0" xfId="0" applyFont="1" applyFill="1" applyBorder="1" applyAlignment="1">
      <alignment horizontal="center" vertical="center"/>
    </xf>
    <xf fontId="11" fillId="0" borderId="0" numFmtId="0" xfId="0" applyFont="1"/>
    <xf fontId="13" fillId="3" borderId="1" numFmtId="0" xfId="1" applyFont="1" applyFill="1" applyBorder="1" applyAlignment="1">
      <alignment vertical="center"/>
    </xf>
    <xf fontId="0" fillId="0" borderId="0" numFmtId="0" xfId="0" applyAlignment="1">
      <alignment horizontal="center"/>
    </xf>
    <xf fontId="4" fillId="0" borderId="0" numFmtId="0" xfId="0" applyFont="1" applyAlignment="1">
      <alignment horizontal="center" vertical="center"/>
    </xf>
    <xf fontId="5" fillId="16" borderId="0" numFmtId="0" xfId="0" applyFont="1" applyFill="1" applyAlignment="1">
      <alignment vertical="center"/>
    </xf>
    <xf fontId="0" fillId="4" borderId="1" numFmtId="0" xfId="0" applyFill="1" applyBorder="1" applyAlignment="1">
      <alignment vertical="center"/>
    </xf>
    <xf fontId="2" fillId="2" borderId="2" numFmtId="0" xfId="0" applyFont="1" applyFill="1" applyBorder="1" applyAlignment="1">
      <alignment vertical="center"/>
    </xf>
    <xf fontId="5" fillId="4" borderId="2" numFmtId="0" xfId="0" applyFont="1" applyFill="1" applyBorder="1" applyAlignment="1">
      <alignment vertical="center"/>
    </xf>
    <xf fontId="5" fillId="16" borderId="2" numFmtId="0" xfId="0" applyFont="1" applyFill="1" applyBorder="1" applyAlignment="1">
      <alignment vertical="center"/>
    </xf>
    <xf fontId="0" fillId="4" borderId="1" numFmtId="0" xfId="0" applyFill="1" applyBorder="1" applyAlignment="1">
      <alignment vertical="center"/>
    </xf>
    <xf fontId="0" fillId="17" borderId="1" numFmtId="0" xfId="0" applyFill="1" applyBorder="1" applyAlignment="1">
      <alignment vertical="center"/>
    </xf>
    <xf fontId="5" fillId="4" borderId="2" numFmtId="0" xfId="0" applyFont="1" applyFill="1" applyBorder="1" applyAlignment="1">
      <alignment vertical="center" wrapText="1"/>
    </xf>
    <xf fontId="5" fillId="16" borderId="2" numFmtId="0" xfId="0" applyFont="1" applyFill="1" applyBorder="1" applyAlignment="1">
      <alignment vertical="center" wrapText="1"/>
    </xf>
    <xf fontId="11" fillId="0" borderId="1" numFmtId="0" xfId="0" applyFont="1" applyBorder="1" applyAlignment="1">
      <alignment vertical="center" wrapText="1"/>
    </xf>
    <xf fontId="2" fillId="7" borderId="20" numFmtId="0" xfId="0" applyFont="1" applyFill="1" applyBorder="1" applyAlignment="1">
      <alignment horizontal="center" vertical="center"/>
    </xf>
    <xf fontId="2" fillId="8" borderId="21" numFmtId="0" xfId="0" applyFont="1" applyFill="1" applyBorder="1" applyAlignment="1">
      <alignment horizontal="center" vertical="center"/>
    </xf>
    <xf fontId="2" fillId="8" borderId="22" numFmtId="0" xfId="0" applyFont="1" applyFill="1" applyBorder="1" applyAlignment="1">
      <alignment horizontal="center" vertical="center"/>
    </xf>
    <xf fontId="2" fillId="8" borderId="23" numFmtId="0" xfId="0" applyFont="1" applyFill="1" applyBorder="1" applyAlignment="1">
      <alignment horizontal="center" vertical="center"/>
    </xf>
    <xf fontId="2" fillId="9" borderId="20" numFmtId="0" xfId="0" applyFont="1" applyFill="1" applyBorder="1" applyAlignment="1">
      <alignment horizontal="center" vertical="center"/>
    </xf>
    <xf fontId="2" fillId="18" borderId="21" numFmtId="0" xfId="0" applyFont="1" applyFill="1" applyBorder="1" applyAlignment="1">
      <alignment horizontal="center" vertical="center"/>
    </xf>
    <xf fontId="2" fillId="18" borderId="22" numFmtId="0" xfId="0" applyFont="1" applyFill="1" applyBorder="1" applyAlignment="1">
      <alignment horizontal="center" vertical="center"/>
    </xf>
    <xf fontId="2" fillId="18" borderId="23" numFmtId="0" xfId="0" applyFont="1" applyFill="1" applyBorder="1" applyAlignment="1">
      <alignment horizontal="center" vertical="center"/>
    </xf>
    <xf fontId="2" fillId="10" borderId="15" numFmtId="0" xfId="0" applyFont="1" applyFill="1" applyBorder="1" applyAlignment="1">
      <alignment horizontal="center" vertical="center"/>
    </xf>
    <xf fontId="2" fillId="10" borderId="0" numFmtId="0" xfId="0" applyFont="1" applyFill="1" applyAlignment="1">
      <alignment horizontal="center" vertical="center"/>
    </xf>
    <xf fontId="2" fillId="2" borderId="0" numFmtId="0" xfId="0" applyFont="1" applyFill="1" applyAlignment="1">
      <alignment vertical="center" wrapText="1"/>
    </xf>
    <xf fontId="5" fillId="4" borderId="0" numFmtId="0" xfId="0" applyFont="1" applyFill="1" applyAlignment="1">
      <alignment vertical="center" wrapText="1"/>
    </xf>
    <xf fontId="5" fillId="16" borderId="0" numFmtId="0" xfId="0" applyFont="1" applyFill="1" applyAlignment="1">
      <alignment vertical="center" wrapText="1"/>
    </xf>
    <xf fontId="5" fillId="16" borderId="0" numFmtId="0" xfId="0" applyFont="1" applyFill="1" applyAlignment="1">
      <alignment horizontal="center" vertical="center" wrapText="1"/>
    </xf>
    <xf fontId="14" fillId="4" borderId="3" numFmtId="0" xfId="0" applyFont="1" applyFill="1" applyBorder="1" applyAlignment="1">
      <alignment horizontal="center" vertical="center" wrapText="1"/>
    </xf>
    <xf fontId="14" fillId="4" borderId="13" numFmtId="0" xfId="0" applyFont="1" applyFill="1" applyBorder="1" applyAlignment="1">
      <alignment horizontal="center" vertical="center" wrapText="1"/>
    </xf>
    <xf fontId="14" fillId="12" borderId="3" numFmtId="0" xfId="0" applyFont="1" applyFill="1" applyBorder="1" applyAlignment="1">
      <alignment horizontal="center" vertical="center" wrapText="1"/>
    </xf>
    <xf fontId="14" fillId="12" borderId="13" numFmtId="0" xfId="0" applyFont="1" applyFill="1" applyBorder="1" applyAlignment="1">
      <alignment horizontal="center" vertical="center" wrapText="1"/>
    </xf>
    <xf fontId="14" fillId="12" borderId="4" numFmtId="0" xfId="0" applyFont="1" applyFill="1" applyBorder="1" applyAlignment="1">
      <alignment horizontal="center" vertical="center" wrapText="1"/>
    </xf>
    <xf fontId="14" fillId="13" borderId="3" numFmtId="0" xfId="0" applyFont="1" applyFill="1" applyBorder="1" applyAlignment="1">
      <alignment horizontal="center" vertical="center" wrapText="1"/>
    </xf>
    <xf fontId="14" fillId="13" borderId="4" numFmtId="0" xfId="0" applyFont="1" applyFill="1" applyBorder="1" applyAlignment="1">
      <alignment horizontal="center" vertical="center" wrapText="1"/>
    </xf>
    <xf fontId="14" fillId="13" borderId="13" numFmtId="0" xfId="0" applyFont="1" applyFill="1" applyBorder="1" applyAlignment="1">
      <alignment horizontal="center" vertical="center" wrapText="1"/>
    </xf>
    <xf fontId="14" fillId="19" borderId="3" numFmtId="0" xfId="0" applyFont="1" applyFill="1" applyBorder="1" applyAlignment="1">
      <alignment horizontal="center" vertical="center" wrapText="1"/>
    </xf>
    <xf fontId="14" fillId="19" borderId="4" numFmtId="0" xfId="0" applyFont="1" applyFill="1" applyBorder="1" applyAlignment="1">
      <alignment horizontal="center" vertical="center" wrapText="1"/>
    </xf>
    <xf fontId="14" fillId="14" borderId="4" numFmtId="0" xfId="0" applyFont="1" applyFill="1" applyBorder="1" applyAlignment="1">
      <alignment horizontal="center" vertical="center" wrapText="1"/>
    </xf>
    <xf fontId="14" fillId="14" borderId="13" numFmtId="0" xfId="0" applyFont="1" applyFill="1" applyBorder="1" applyAlignment="1">
      <alignment horizontal="center" vertical="center" wrapText="1"/>
    </xf>
    <xf fontId="14" fillId="14" borderId="0" numFmtId="0" xfId="0" applyFont="1" applyFill="1" applyAlignment="1">
      <alignment horizontal="center" vertical="center" wrapText="1"/>
    </xf>
    <xf fontId="0" fillId="4" borderId="1" numFmtId="0" xfId="0" applyFill="1" applyBorder="1" applyAlignment="1">
      <alignment horizontal="left" vertical="center"/>
    </xf>
    <xf fontId="0" fillId="0" borderId="1" numFmtId="0" xfId="0" applyBorder="1" applyAlignment="1">
      <alignment vertical="center" wrapText="1"/>
    </xf>
    <xf fontId="0" fillId="0" borderId="1" numFmtId="0" xfId="0" applyBorder="1" applyAlignment="1">
      <alignment vertical="center" wrapText="1"/>
    </xf>
    <xf fontId="5" fillId="4" borderId="0" numFmtId="0" xfId="0" applyFont="1" applyFill="1" applyAlignment="1">
      <alignment horizontal="center" vertical="center" wrapText="1"/>
    </xf>
    <xf fontId="2" fillId="2" borderId="2" numFmtId="0" xfId="0" applyFont="1" applyFill="1" applyBorder="1" applyAlignment="1">
      <alignment vertical="center" wrapText="1"/>
    </xf>
    <xf fontId="5" fillId="4" borderId="2" numFmtId="0" xfId="0" applyFont="1" applyFill="1" applyBorder="1" applyAlignment="1">
      <alignment horizontal="center" vertical="center" wrapText="1"/>
    </xf>
    <xf fontId="4" fillId="0" borderId="0" numFmtId="0" xfId="0" applyFont="1" applyAlignment="1">
      <alignment vertical="center" wrapText="1"/>
    </xf>
    <xf fontId="5" fillId="16" borderId="2" numFmtId="0" xfId="0" applyFont="1" applyFill="1" applyBorder="1" applyAlignment="1">
      <alignment horizontal="center" vertical="center" wrapText="1"/>
    </xf>
    <xf fontId="2" fillId="7" borderId="2" numFmtId="0" xfId="0" applyFont="1" applyFill="1" applyBorder="1" applyAlignment="1">
      <alignment horizontal="center" vertical="center"/>
    </xf>
    <xf fontId="2" fillId="7" borderId="2" numFmtId="0" xfId="0" applyFont="1" applyFill="1" applyBorder="1" applyAlignment="1">
      <alignment horizontal="center" vertical="center" wrapText="1"/>
    </xf>
    <xf fontId="5" fillId="16" borderId="2" numFmtId="0" xfId="0" applyFont="1" applyFill="1" applyBorder="1" applyAlignment="1">
      <alignment horizontal="center" vertical="center"/>
    </xf>
    <xf fontId="11" fillId="0" borderId="0" numFmtId="0" xfId="0" applyFont="1" applyAlignment="1">
      <alignment horizontal="center" vertical="center" wrapText="1"/>
    </xf>
    <xf fontId="15" fillId="0" borderId="24" numFmtId="0" xfId="0" applyFont="1" applyBorder="1" applyAlignment="1">
      <alignment horizontal="left" vertical="center"/>
    </xf>
    <xf fontId="1" fillId="0" borderId="1" numFmtId="0" xfId="1" applyFont="1" applyBorder="1" applyAlignment="1">
      <alignment horizontal="left" vertical="center"/>
    </xf>
    <xf fontId="16" fillId="0" borderId="25" numFmtId="0" xfId="1" applyFont="1" applyBorder="1" applyAlignment="1">
      <alignment horizontal="left" vertical="center"/>
    </xf>
    <xf fontId="11" fillId="4" borderId="1" numFmtId="0" xfId="0" applyFont="1" applyFill="1" applyBorder="1" applyAlignment="1">
      <alignment horizontal="left" vertical="center"/>
    </xf>
    <xf fontId="11" fillId="4" borderId="1" numFmtId="0" xfId="0" applyFont="1" applyFill="1" applyBorder="1" applyAlignment="1">
      <alignment horizontal="left" vertical="center" wrapText="1"/>
    </xf>
    <xf fontId="11" fillId="0" borderId="1" numFmtId="0" xfId="0" applyFont="1" applyBorder="1" applyAlignment="1">
      <alignment horizontal="left" vertical="center"/>
    </xf>
    <xf fontId="12" fillId="0" borderId="25" numFmtId="0" xfId="0" applyFont="1" applyBorder="1" applyAlignment="1">
      <alignment horizontal="left" vertical="center"/>
    </xf>
    <xf fontId="16" fillId="0" borderId="25" numFmtId="0" xfId="0" applyFont="1" applyBorder="1" applyAlignment="1">
      <alignment horizontal="left" vertical="center"/>
    </xf>
    <xf fontId="12" fillId="0" borderId="25" numFmtId="0" xfId="1" applyFont="1" applyBorder="1" applyAlignment="1">
      <alignment horizontal="left" vertical="center"/>
    </xf>
    <xf fontId="13" fillId="0" borderId="1" numFmtId="0" xfId="1" applyFont="1" applyBorder="1" applyAlignment="1">
      <alignment horizontal="left" vertical="center"/>
    </xf>
    <xf fontId="17" fillId="0" borderId="26" numFmtId="0" xfId="0" applyFont="1" applyBorder="1" applyAlignment="1">
      <alignment vertical="center"/>
    </xf>
    <xf fontId="0" fillId="0" borderId="0" numFmtId="0" xfId="0" applyAlignment="1">
      <alignment vertical="center" wrapText="1"/>
    </xf>
    <xf fontId="0" fillId="0" borderId="0" numFmtId="0" xfId="0" applyAlignment="1">
      <alignment wrapText="1"/>
    </xf>
    <xf fontId="0" fillId="0" borderId="0" numFmtId="0" xfId="0" applyAlignment="1">
      <alignment horizontal="center" vertical="center" wrapText="1"/>
    </xf>
    <xf fontId="5" fillId="16" borderId="27" numFmtId="0" xfId="0" applyFont="1" applyFill="1" applyBorder="1" applyAlignment="1">
      <alignment horizontal="center" vertical="center"/>
    </xf>
    <xf fontId="5" fillId="20" borderId="0" numFmtId="0" xfId="0" applyFont="1" applyFill="1" applyAlignment="1">
      <alignment horizontal="center" vertical="center" wrapText="1"/>
    </xf>
    <xf fontId="5" fillId="20" borderId="0" numFmtId="0" xfId="0" applyFont="1" applyFill="1" applyAlignment="1">
      <alignment vertical="center" wrapText="1"/>
    </xf>
    <xf fontId="5" fillId="21" borderId="0" numFmtId="0" xfId="0" applyFont="1" applyFill="1" applyAlignment="1">
      <alignment vertical="center" wrapText="1"/>
    </xf>
    <xf fontId="5" fillId="22" borderId="0" numFmtId="0" xfId="0" applyFont="1" applyFill="1" applyAlignment="1">
      <alignment vertical="center" wrapText="1"/>
    </xf>
    <xf fontId="18" fillId="23" borderId="0" numFmtId="0" xfId="0" applyFont="1" applyFill="1" applyAlignment="1">
      <alignment horizontal="center" vertical="center"/>
    </xf>
    <xf fontId="11" fillId="5" borderId="1" numFmtId="0" xfId="0" applyFont="1" applyFill="1" applyBorder="1" applyAlignment="1">
      <alignment vertical="center" wrapText="1"/>
    </xf>
    <xf fontId="11" fillId="0" borderId="0" numFmtId="0" xfId="0" applyFont="1" applyAlignment="1">
      <alignment vertical="center" wrapText="1"/>
    </xf>
    <xf fontId="0" fillId="4" borderId="28" numFmtId="0" xfId="0" applyFill="1" applyBorder="1" applyAlignment="1">
      <alignment horizontal="center" vertical="center" wrapText="1"/>
    </xf>
    <xf fontId="11" fillId="4" borderId="29" numFmtId="0" xfId="0" applyFont="1" applyFill="1" applyBorder="1" applyAlignment="1">
      <alignment horizontal="center" vertical="center" wrapText="1"/>
    </xf>
    <xf fontId="11" fillId="4" borderId="1" numFmtId="0" xfId="0" applyFont="1" applyFill="1" applyBorder="1" applyAlignment="1">
      <alignment horizontal="center" vertical="center" wrapText="1"/>
    </xf>
    <xf fontId="5" fillId="16" borderId="0" numFmtId="0" xfId="0" applyFont="1" applyFill="1" applyAlignment="1">
      <alignment horizontal="left" vertical="center"/>
    </xf>
    <xf fontId="11" fillId="5" borderId="28" numFmtId="0" xfId="0" applyFont="1" applyFill="1" applyBorder="1" applyAlignment="1">
      <alignment vertical="center"/>
    </xf>
    <xf fontId="11" fillId="0" borderId="28" numFmtId="0" xfId="0" applyFont="1" applyBorder="1" applyAlignment="1">
      <alignment vertical="center"/>
    </xf>
    <xf fontId="11" fillId="0" borderId="28" numFmtId="0" xfId="0" applyFont="1" applyBorder="1" applyAlignment="1">
      <alignment vertical="center" wrapText="1"/>
    </xf>
    <xf fontId="12" fillId="0" borderId="28" numFmtId="0" xfId="0" applyFont="1" applyBorder="1" applyAlignment="1">
      <alignment vertical="center"/>
    </xf>
    <xf fontId="11" fillId="4" borderId="28" numFmtId="0" xfId="0" applyFont="1" applyFill="1" applyBorder="1" applyAlignment="1">
      <alignment horizontal="center" vertical="center" wrapText="1"/>
    </xf>
    <xf fontId="11" fillId="4" borderId="28" numFmtId="0" xfId="0" applyFont="1" applyFill="1" applyBorder="1" applyAlignment="1">
      <alignment horizontal="center" vertical="center"/>
    </xf>
    <xf fontId="11" fillId="4" borderId="30" numFmtId="0" xfId="0" applyFont="1" applyFill="1" applyBorder="1" applyAlignment="1">
      <alignment horizontal="left" vertical="center" wrapText="1"/>
    </xf>
    <xf fontId="0" fillId="0" borderId="0" numFmtId="0" xfId="0" applyAlignment="1">
      <alignment horizontal="center" vertical="center"/>
    </xf>
    <xf fontId="0" fillId="0" borderId="0" numFmtId="0" xfId="0" applyAlignment="1">
      <alignment horizontal="left" wrapText="1"/>
    </xf>
    <xf fontId="0" fillId="0" borderId="0" numFmtId="0" xfId="0"/>
    <xf fontId="4" fillId="0" borderId="0" numFmtId="0" xfId="0" applyFont="1" applyAlignment="1">
      <alignment horizontal="left" vertical="center" wrapText="1"/>
    </xf>
    <xf fontId="4" fillId="0" borderId="0" numFmtId="0" xfId="0" applyFont="1" applyAlignment="1">
      <alignment horizontal="left" vertical="center"/>
    </xf>
    <xf fontId="5" fillId="4" borderId="0" numFmtId="0" xfId="0" applyFont="1" applyFill="1" applyAlignment="1">
      <alignment horizontal="left" vertical="center" wrapText="1"/>
    </xf>
    <xf fontId="11" fillId="5" borderId="1" numFmtId="0" xfId="0" applyFont="1" applyFill="1" applyBorder="1" applyAlignment="1">
      <alignment horizontal="center" vertical="center"/>
    </xf>
    <xf fontId="11" fillId="0" borderId="1" numFmtId="0" xfId="0" applyFont="1" applyBorder="1" applyAlignment="1">
      <alignment horizontal="left" vertical="center" wrapText="1"/>
    </xf>
    <xf fontId="11" fillId="0" borderId="1" numFmtId="0" xfId="0" applyFont="1" applyBorder="1"/>
    <xf fontId="19" fillId="0" borderId="0" numFmtId="0" xfId="0" applyFont="1" applyAlignment="1">
      <alignment horizontal="center" vertical="center"/>
    </xf>
    <xf fontId="11" fillId="0" borderId="1" numFmtId="0" xfId="0" applyFont="1" applyBorder="1">
      <protection hidden="0" locked="1"/>
    </xf>
    <xf fontId="11" fillId="0" borderId="1" numFmtId="0" xfId="0" applyFont="1" applyBorder="1">
      <protection hidden="0" locked="1"/>
    </xf>
    <xf fontId="19" fillId="0" borderId="0" numFmtId="0" xfId="0" applyFont="1" applyAlignment="1">
      <alignment horizontal="center" vertical="center"/>
      <protection hidden="0" locked="1"/>
    </xf>
    <xf fontId="5" fillId="16" borderId="27" numFmtId="0" xfId="0" applyFont="1" applyFill="1" applyBorder="1" applyAlignment="1">
      <alignment horizontal="center" vertical="center" wrapText="1"/>
    </xf>
    <xf fontId="5" fillId="16" borderId="27" numFmtId="0" xfId="0" applyFont="1" applyFill="1" applyBorder="1" applyAlignment="1">
      <alignment horizontal="left" vertical="center" wrapText="1"/>
    </xf>
    <xf fontId="11" fillId="4" borderId="28" numFmtId="0" xfId="0" applyFont="1" applyFill="1" applyBorder="1" applyAlignment="1">
      <alignment horizontal="left" vertical="center" wrapText="1"/>
    </xf>
    <xf fontId="11" fillId="0" borderId="0" numFmtId="0" xfId="0" applyFont="1" applyAlignment="1">
      <alignment horizontal="center" vertical="center"/>
    </xf>
    <xf fontId="11" fillId="4" borderId="30" numFmtId="0" xfId="0" applyFont="1" applyFill="1" applyBorder="1" applyAlignment="1">
      <alignment horizontal="center" vertical="center" wrapText="1"/>
    </xf>
    <xf fontId="20" fillId="2" borderId="2" numFmtId="0" xfId="0" applyFont="1" applyFill="1" applyBorder="1" applyAlignment="1">
      <alignment vertical="center" wrapText="1"/>
    </xf>
    <xf fontId="14" fillId="4" borderId="0" numFmtId="0" xfId="0" applyFont="1" applyFill="1" applyAlignment="1">
      <alignment vertical="center" wrapText="1"/>
    </xf>
    <xf fontId="14" fillId="4" borderId="0" numFmtId="0" xfId="0" applyFont="1" applyFill="1" applyAlignment="1">
      <alignment horizontal="center" vertical="center" wrapText="1"/>
    </xf>
    <xf fontId="14" fillId="16" borderId="27" numFmtId="0" xfId="0" applyFont="1" applyFill="1" applyBorder="1" applyAlignment="1">
      <alignment horizontal="center" vertical="center" wrapText="1"/>
    </xf>
    <xf fontId="11" fillId="0" borderId="10" numFmtId="0" xfId="0" applyFont="1" applyBorder="1" applyAlignment="1">
      <alignment vertical="center"/>
    </xf>
    <xf fontId="11" fillId="0" borderId="0" numFmtId="161" xfId="0" applyNumberFormat="1" applyFont="1" applyAlignment="1">
      <alignment vertical="center"/>
    </xf>
    <xf fontId="21" fillId="0" borderId="1" numFmtId="0" xfId="0" applyFont="1" applyBorder="1" applyAlignment="1">
      <alignment horizontal="center" vertical="center"/>
    </xf>
    <xf fontId="11" fillId="4" borderId="31" numFmtId="0" xfId="0" applyFont="1" applyFill="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21" Type="http://schemas.openxmlformats.org/officeDocument/2006/relationships/sharedStrings" Target="sharedStrings.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5" Type="http://schemas.openxmlformats.org/officeDocument/2006/relationships/worksheet" Target="worksheets/sheet15.xml"/><Relationship  Id="rId11" Type="http://schemas.openxmlformats.org/officeDocument/2006/relationships/worksheet" Target="worksheets/sheet11.xml"/><Relationship  Id="rId16" Type="http://schemas.openxmlformats.org/officeDocument/2006/relationships/worksheet" Target="worksheets/sheet16.xml"/><Relationship  Id="rId22" Type="http://schemas.openxmlformats.org/officeDocument/2006/relationships/styles" Target="styles.xml"/><Relationship  Id="rId10" Type="http://schemas.openxmlformats.org/officeDocument/2006/relationships/worksheet" Target="worksheets/sheet10.xml"/><Relationship  Id="rId7" Type="http://schemas.openxmlformats.org/officeDocument/2006/relationships/worksheet" Target="worksheets/sheet7.xml"/><Relationship  Id="rId14" Type="http://schemas.openxmlformats.org/officeDocument/2006/relationships/worksheet" Target="worksheets/sheet14.xml"/><Relationship  Id="rId6" Type="http://schemas.openxmlformats.org/officeDocument/2006/relationships/worksheet" Target="worksheets/sheet6.xml"/><Relationship  Id="rId13" Type="http://schemas.openxmlformats.org/officeDocument/2006/relationships/worksheet" Target="worksheets/sheet13.xml"/><Relationship  Id="rId5" Type="http://schemas.openxmlformats.org/officeDocument/2006/relationships/worksheet" Target="worksheets/sheet5.xml"/><Relationship  Id="rId9" Type="http://schemas.openxmlformats.org/officeDocument/2006/relationships/worksheet" Target="worksheets/sheet9.xml"/><Relationship  Id="rId4" Type="http://schemas.openxmlformats.org/officeDocument/2006/relationships/worksheet" Target="worksheets/sheet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Relationships xmlns="http://schemas.openxmlformats.org/package/2006/relationships"><Relationship  Id="rId15" Type="http://schemas.openxmlformats.org/officeDocument/2006/relationships/hyperlink" Target="https://s3.eu-west-1.amazonaws.com/global-assets.leemons.io/Religion_5_B6577_98b0dcd33a.svg" TargetMode="External"/><Relationship  Id="rId16" Type="http://schemas.openxmlformats.org/officeDocument/2006/relationships/hyperlink" Target="https://s3.eu-west-1.amazonaws.com/global-assets.leemons.io/Tutoria_81_CD_06_3d0192414d.svg" TargetMode="External"/><Relationship  Id="rId11" Type="http://schemas.openxmlformats.org/officeDocument/2006/relationships/hyperlink" Target="https://s3.eu-west-1.amazonaws.com/global-assets.leemons.io/Musica_E8_C642_00ae04b699.svg" TargetMode="External"/><Relationship  Id="rId10" Type="http://schemas.openxmlformats.org/officeDocument/2006/relationships/hyperlink" Target="https://s3.eu-west-1.amazonaws.com/global-assets.leemons.io/Educacion_plastica_visual_y_audiovisual_E36_B2_B_3a37e3ce5e.svg" TargetMode="External"/><Relationship  Id="rId14" Type="http://schemas.openxmlformats.org/officeDocument/2006/relationships/hyperlink" Target="https://s3.eu-west-1.amazonaws.com/global-assets.leemons.io/Valores_eticos_08829_C_d545e11280.svg" TargetMode="External"/><Relationship  Id="rId7" Type="http://schemas.openxmlformats.org/officeDocument/2006/relationships/hyperlink" Target="https://s3.eu-west-1.amazonaws.com/global-assets.leemons.io/EF_4_7d44c52842.jpeg" TargetMode="External"/><Relationship  Id="rId6" Type="http://schemas.openxmlformats.org/officeDocument/2006/relationships/hyperlink" Target="https://s3.eu-west-1.amazonaws.com/global-assets.leemons.io/Flag_Plain_1_01e354d68e.svg" TargetMode="External"/><Relationship  Id="rId13" Type="http://schemas.openxmlformats.org/officeDocument/2006/relationships/hyperlink" Target="https://s3.eu-west-1.amazonaws.com/global-assets.leemons.io/recuperacion_mates_4_F96_FF_7c216d0f8d.svg" TargetMode="External"/><Relationship  Id="rId9" Type="http://schemas.openxmlformats.org/officeDocument/2006/relationships/hyperlink" Target="https://s3.eu-west-1.amazonaws.com/global-assets.leemons.io/epv_3_84d7510eaf.jpeg" TargetMode="External"/><Relationship  Id="rId5" Type="http://schemas.openxmlformats.org/officeDocument/2006/relationships/hyperlink" Target="https://s3.eu-west-1.amazonaws.com/global-assets.leemons.io/Matematicas_4_F96_FF_8ff138d73c.svg" TargetMode="External"/><Relationship  Id="rId8" Type="http://schemas.openxmlformats.org/officeDocument/2006/relationships/hyperlink" Target="https://s3.eu-west-1.amazonaws.com/global-assets.leemons.io/Educacion_fisica_7449_F4_f1ebca85a0.svg" TargetMode="External"/><Relationship  Id="rId4" Type="http://schemas.openxmlformats.org/officeDocument/2006/relationships/hyperlink" Target="https://s3.eu-west-1.amazonaws.com/global-assets.leemons.io/Lengua_castellana_y_literatura_DC_5571_38293fa0f0.svg" TargetMode="External"/><Relationship  Id="rId12" Type="http://schemas.openxmlformats.org/officeDocument/2006/relationships/hyperlink" Target="https://s3.eu-west-1.amazonaws.com/global-assets.leemons.io/Recuperacion_de_lengua_DC_5571_fbf841c98c.svg" TargetMode="External"/><Relationship  Id="rId3" Type="http://schemas.openxmlformats.org/officeDocument/2006/relationships/hyperlink" Target="https://s3.eu-west-1.amazonaws.com/global-assets.leemons.io/Geografia_e_Historia_1_BB_184_344ecf5269.svg" TargetMode="External"/><Relationship  Id="rId2" Type="http://schemas.openxmlformats.org/officeDocument/2006/relationships/hyperlink" Target="https://s3.eu-west-1.amazonaws.com/global-assets.leemons.io/Fisica_y_quimica_B462_F2_1e50644b43.svg" TargetMode="External"/><Relationship  Id="rId1" Type="http://schemas.openxmlformats.org/officeDocument/2006/relationships/hyperlink" Target="https://s3.eu-west-1.amazonaws.com/global-assets.leemons.io/FQ_2_36a510dc62.jpeg" TargetMode="External"/></Relationships>
</file>

<file path=xl/worksheets/_rels/sheet16.xml.rels><?xml version="1.0" encoding="UTF-8" standalone="yes"?><Relationships xmlns="http://schemas.openxmlformats.org/package/2006/relationships"><Relationship  Id="rId1" Type="http://schemas.openxmlformats.org/officeDocument/2006/relationships/hyperlink" Target="https://s3.eu-west-1.amazonaws.com/global-assets.leemons.io/piramide_togo_6b24d983b2.png" TargetMode="External"/></Relationships>
</file>

<file path=xl/worksheets/_rels/sheet17.xml.rels><?xml version="1.0" encoding="UTF-8" standalone="yes"?><Relationships xmlns="http://schemas.openxmlformats.org/package/2006/relationships"><Relationship  Id="rId4" Type="http://schemas.openxmlformats.org/officeDocument/2006/relationships/hyperlink" Target="https://s3.eu-west-1.amazonaws.com/global-assets.leemons.io/Densidad_2018_7d243fae08.jpeg" TargetMode="External"/><Relationship  Id="rId3" Type="http://schemas.openxmlformats.org/officeDocument/2006/relationships/hyperlink" Target="https://s3.eu-west-1.amazonaws.com/global-assets.leemons.io/piramide_poblacion_a59b798d04.png" TargetMode="External"/><Relationship  Id="rId2" Type="http://schemas.openxmlformats.org/officeDocument/2006/relationships/hyperlink" Target="https://s3.eu-west-1.amazonaws.com/global-assets.leemons.io/densidad_mundo_df44ce83b6.png" TargetMode="External"/><Relationship  Id="rId1" Type="http://schemas.openxmlformats.org/officeDocument/2006/relationships/hyperlink" Target="mailto:1@https://s3.eu-west-1.amazonaws.com/global-assets.leemons.io/Niger_67ff7ecf20.png|2@https://s3.eu-west-1.amazonaws.com/global-assets.leemons.io/Italia_69f8c90a1f.png|3@https://s3.eu-west-1.amazonaws.com/global-assets.leemons.io/Bolivia_9880c08bfb.png|4@https://s3.eu-west-1.amazonaws.com/global-assets.leemons.io/mongolia_82e9e2e35e.png" TargetMode="External"/></Relationships>
</file>

<file path=xl/worksheets/_rels/sheet4.xml.rels><?xml version="1.0" encoding="UTF-8" standalone="yes"?><Relationships xmlns="http://schemas.openxmlformats.org/package/2006/relationships"><Relationship  Id="rId15" Type="http://schemas.openxmlformats.org/officeDocument/2006/relationships/hyperlink" Target="mailto:student+ignacio@leemons.io" TargetMode="External"/><Relationship  Id="rId16" Type="http://schemas.openxmlformats.org/officeDocument/2006/relationships/hyperlink" Target="mailto:student+alvaro@leemons.io" TargetMode="External"/><Relationship  Id="rId11" Type="http://schemas.openxmlformats.org/officeDocument/2006/relationships/hyperlink" Target="mailto:student+maria@leemons.io" TargetMode="External"/><Relationship  Id="rId10" Type="http://schemas.openxmlformats.org/officeDocument/2006/relationships/hyperlink" Target="mailto:student2@leemons.io" TargetMode="External"/><Relationship  Id="rId14" Type="http://schemas.openxmlformats.org/officeDocument/2006/relationships/hyperlink" Target="mailto:student+elena@leemons.io" TargetMode="External"/><Relationship  Id="rId7" Type="http://schemas.openxmlformats.org/officeDocument/2006/relationships/hyperlink" Target="mailto:guardian@centerB" TargetMode="External"/><Relationship  Id="rId6" Type="http://schemas.openxmlformats.org/officeDocument/2006/relationships/hyperlink" Target="mailto:guardian@leemons.io" TargetMode="External"/><Relationship  Id="rId13" Type="http://schemas.openxmlformats.org/officeDocument/2006/relationships/hyperlink" Target="mailto:student+joaquin@leemons.io" TargetMode="External"/><Relationship  Id="rId9" Type="http://schemas.openxmlformats.org/officeDocument/2006/relationships/hyperlink" Target="mailto:student@centerB" TargetMode="External"/><Relationship  Id="rId5" Type="http://schemas.openxmlformats.org/officeDocument/2006/relationships/hyperlink" Target="mailto:teacher@centerB" TargetMode="External"/><Relationship  Id="rId8" Type="http://schemas.openxmlformats.org/officeDocument/2006/relationships/hyperlink" Target="mailto:student+john@leemons.io" TargetMode="External"/><Relationship  Id="rId4" Type="http://schemas.openxmlformats.org/officeDocument/2006/relationships/hyperlink" Target="mailto:teacher+celia@leemons.io" TargetMode="External"/><Relationship  Id="rId12" Type="http://schemas.openxmlformats.org/officeDocument/2006/relationships/hyperlink" Target="mailto:student+paz@leemons.io" TargetMode="External"/><Relationship  Id="rId3" Type="http://schemas.openxmlformats.org/officeDocument/2006/relationships/hyperlink" Target="https://s3.eu-west-1.amazonaws.com/global-assets.leemons.io/willy_teacher_6b95ec70a2.png" TargetMode="External"/><Relationship  Id="rId2" Type="http://schemas.openxmlformats.org/officeDocument/2006/relationships/hyperlink" Target="mailto:teacher@leemons.io" TargetMode="External"/><Relationship  Id="rId1" Type="http://schemas.openxmlformats.org/officeDocument/2006/relationships/hyperlink" Target="mailto:admin@leemons.io" TargetMode="External"/></Relationships>
</file>

<file path=xl/worksheets/_rels/sheet5.xml.rels><?xml version="1.0" encoding="UTF-8" standalone="yes"?><Relationships xmlns="http://schemas.openxmlformats.org/package/2006/relationships"><Relationship  Id="rId41" Type="http://schemas.openxmlformats.org/officeDocument/2006/relationships/hyperlink" Target="https://s3.eu-west-1.amazonaws.com/global-assets.leemons.io/vocabulary_96a8e57638.jpeg" TargetMode="External"/><Relationship  Id="rId40" Type="http://schemas.openxmlformats.org/officeDocument/2006/relationships/hyperlink" Target="https://s3.eu-west-1.amazonaws.com/global-assets.leemons.io/texto_argumentativo_4712b912a6.pdf" TargetMode="External"/><Relationship  Id="rId39" Type="http://schemas.openxmlformats.org/officeDocument/2006/relationships/hyperlink" Target="https://s3.eu-west-1.amazonaws.com/global-assets.leemons.io/piramide_muda_solucion_963ab6e12e.png" TargetMode="External"/><Relationship  Id="rId37" Type="http://schemas.openxmlformats.org/officeDocument/2006/relationships/hyperlink" Target="https://s3.eu-west-1.amazonaws.com/global-assets.leemons.io/mongolia_82e9e2e35e.png" TargetMode="External"/><Relationship  Id="rId34" Type="http://schemas.openxmlformats.org/officeDocument/2006/relationships/hyperlink" Target="https://s3.eu-west-1.amazonaws.com/global-assets.leemons.io/Bolivia_9880c08bfb.png" TargetMode="External"/><Relationship  Id="rId33" Type="http://schemas.openxmlformats.org/officeDocument/2006/relationships/hyperlink" Target="https://s3.eu-west-1.amazonaws.com/global-assets.leemons.io/TEXTO_EXPOSITIVO_ac3c4a56df.docx" TargetMode="External"/><Relationship  Id="rId31" Type="http://schemas.openxmlformats.org/officeDocument/2006/relationships/hyperlink" Target="https://s3.eu-west-1.amazonaws.com/global-assets.leemons.io/RUBRICA_621eec7499.pdf" TargetMode="External"/><Relationship  Id="rId28" Type="http://schemas.openxmlformats.org/officeDocument/2006/relationships/hyperlink" Target="https://s3.eu-west-1.amazonaws.com/global-assets.leemons.io/POB_F05_f6b677dd13.pdf" TargetMode="External"/><Relationship  Id="rId24" Type="http://schemas.openxmlformats.org/officeDocument/2006/relationships/hyperlink" Target="https://s3.eu-west-1.amazonaws.com/global-assets.leemons.io/POB_F03_410d3691b9.pdf" TargetMode="External"/><Relationship  Id="rId36" Type="http://schemas.openxmlformats.org/officeDocument/2006/relationships/hyperlink" Target="https://s3.eu-west-1.amazonaws.com/global-assets.leemons.io/Italia_69f8c90a1f.png" TargetMode="External"/><Relationship  Id="rId23" Type="http://schemas.openxmlformats.org/officeDocument/2006/relationships/hyperlink" Target="https://s3.eu-west-1.amazonaws.com/global-assets.leemons.io/cover_f2_2e0ce10cdb.png" TargetMode="External"/><Relationship  Id="rId27" Type="http://schemas.openxmlformats.org/officeDocument/2006/relationships/hyperlink" Target="https://s3.eu-west-1.amazonaws.com/global-assets.leemons.io/cover_f4_9fe07396b6.png" TargetMode="External"/><Relationship  Id="rId21" Type="http://schemas.openxmlformats.org/officeDocument/2006/relationships/hyperlink" Target="https://s3.eu-west-1.amazonaws.com/global-assets.leemons.io/cover_f1_a18bc99556.png" TargetMode="External"/><Relationship  Id="rId19" Type="http://schemas.openxmlformats.org/officeDocument/2006/relationships/hyperlink" Target="https://s3.eu-west-1.amazonaws.com/global-assets.leemons.io/pizza_c537f7026e.gif" TargetMode="External"/><Relationship  Id="rId18" Type="http://schemas.openxmlformats.org/officeDocument/2006/relationships/hyperlink" Target="https://s3.eu-west-1.amazonaws.com/global-assets.leemons.io/piramide_poblacion_a59b798d04.png" TargetMode="External"/><Relationship  Id="rId17" Type="http://schemas.openxmlformats.org/officeDocument/2006/relationships/hyperlink" Target="https://s3.eu-west-1.amazonaws.com/global-assets.leemons.io/piramide_poblacion_Madrid_5b7efd45b7.png" TargetMode="External"/><Relationship  Id="rId15" Type="http://schemas.openxmlformats.org/officeDocument/2006/relationships/hyperlink" Target="https://s3.eu-west-1.amazonaws.com/global-assets.leemons.io/Piramide_galicia_fae8bc80aa.png" TargetMode="External"/><Relationship  Id="rId16" Type="http://schemas.openxmlformats.org/officeDocument/2006/relationships/hyperlink" Target="https://s3.eu-west-1.amazonaws.com/global-assets.leemons.io/piramide_muda_15aab13415.png" TargetMode="External"/><Relationship  Id="rId11" Type="http://schemas.openxmlformats.org/officeDocument/2006/relationships/hyperlink" Target="https://s3.eu-west-1.amazonaws.com/global-assets.leemons.io/densidad_mundo_df44ce83b6.png" TargetMode="External"/><Relationship  Id="rId22" Type="http://schemas.openxmlformats.org/officeDocument/2006/relationships/hyperlink" Target="https://s3.eu-west-1.amazonaws.com/global-assets.leemons.io/POB_F02_6eedd2acd9.pdf" TargetMode="External"/><Relationship  Id="rId38" Type="http://schemas.openxmlformats.org/officeDocument/2006/relationships/hyperlink" Target="https://s3.eu-west-1.amazonaws.com/global-assets.leemons.io/Niger_67ff7ecf20.png" TargetMode="External"/><Relationship  Id="rId10" Type="http://schemas.openxmlformats.org/officeDocument/2006/relationships/hyperlink" Target="https://www.lepointdufle.net/" TargetMode="External"/><Relationship  Id="rId14" Type="http://schemas.openxmlformats.org/officeDocument/2006/relationships/hyperlink" Target="https://s3.eu-west-1.amazonaws.com/global-assets.leemons.io/estadisticas_demograficas_7dbb582e98.docx" TargetMode="External"/><Relationship  Id="rId7" Type="http://schemas.openxmlformats.org/officeDocument/2006/relationships/hyperlink" Target="https://datosmacro.expansion.com/" TargetMode="External"/><Relationship  Id="rId6" Type="http://schemas.openxmlformats.org/officeDocument/2006/relationships/hyperlink" Target="https://s3.eu-west-1.amazonaws.com/global-assets.leemons.io/Marwan_Puede_Ser_Que_la_Conozcas_Feat_Jorge_Drexler_8683dbdf88.mp4" TargetMode="External"/><Relationship  Id="rId13" Type="http://schemas.openxmlformats.org/officeDocument/2006/relationships/hyperlink" Target="https://s3.eu-west-1.amazonaws.com/global-assets.leemons.io/EQUIPAJE_7b1c34adc6.jpg" TargetMode="External"/><Relationship  Id="rId9" Type="http://schemas.openxmlformats.org/officeDocument/2006/relationships/hyperlink" Target="https://es.statista.com/estadisticas/1099466/pib-distribucion-por-por-sectores-economicos-cc-aa-espanolas/" TargetMode="External"/><Relationship  Id="rId32" Type="http://schemas.openxmlformats.org/officeDocument/2006/relationships/hyperlink" Target="https://s3.eu-west-1.amazonaws.com/global-assets.leemons.io/argumentacion_b376d47aa6.docx" TargetMode="External"/><Relationship  Id="rId5" Type="http://schemas.openxmlformats.org/officeDocument/2006/relationships/hyperlink" Target="https://www.ine.es" TargetMode="External"/><Relationship  Id="rId8" Type="http://schemas.openxmlformats.org/officeDocument/2006/relationships/hyperlink" Target="https://mapasinteractivos.didactalia.net/comunidad/mapasflashinteractivos" TargetMode="External"/><Relationship  Id="rId4" Type="http://schemas.openxmlformats.org/officeDocument/2006/relationships/hyperlink" Target="https://s3.eu-west-1.amazonaws.com/global-assets.leemons.io/pongamos_que_hablo_de_madrid_b0879d79e3.mp3" TargetMode="External"/><Relationship  Id="rId26" Type="http://schemas.openxmlformats.org/officeDocument/2006/relationships/hyperlink" Target="https://s3.eu-west-1.amazonaws.com/global-assets.leemons.io/POB_F04_c9d207f49a.pdf" TargetMode="External"/><Relationship  Id="rId35" Type="http://schemas.openxmlformats.org/officeDocument/2006/relationships/hyperlink" Target="https://s3.eu-west-1.amazonaws.com/global-assets.leemons.io/Densidad_2018_solucion_477dd169a1.jpeg" TargetMode="External"/><Relationship  Id="rId12" Type="http://schemas.openxmlformats.org/officeDocument/2006/relationships/hyperlink" Target="https://s3.eu-west-1.amazonaws.com/global-assets.leemons.io/Densidad_2018_7d243fae08.jpeg" TargetMode="External"/><Relationship  Id="rId29" Type="http://schemas.openxmlformats.org/officeDocument/2006/relationships/hyperlink" Target="https://s3.eu-west-1.amazonaws.com/global-assets.leemons.io/cover_f5_5917ccb94d.png" TargetMode="External"/><Relationship  Id="rId3" Type="http://schemas.openxmlformats.org/officeDocument/2006/relationships/hyperlink" Target="https://s3.eu-west-1.amazonaws.com/global-assets.leemons.io/POB_F07_f4a89b15d3.pdf" TargetMode="External"/><Relationship  Id="rId30" Type="http://schemas.openxmlformats.org/officeDocument/2006/relationships/hyperlink" Target="https://s3.eu-west-1.amazonaws.com/global-assets.leemons.io/population_d147987780.jpeg" TargetMode="External"/><Relationship  Id="rId2" Type="http://schemas.openxmlformats.org/officeDocument/2006/relationships/hyperlink" Target="https://s3.eu-west-1.amazonaws.com/global-assets.leemons.io/natalidad_mundo_f3df12fdac.png" TargetMode="External"/><Relationship  Id="rId25" Type="http://schemas.openxmlformats.org/officeDocument/2006/relationships/hyperlink" Target="https://s3.eu-west-1.amazonaws.com/global-assets.leemons.io/cover_f3_a869f6c7a7.png" TargetMode="External"/><Relationship  Id="rId1" Type="http://schemas.openxmlformats.org/officeDocument/2006/relationships/hyperlink" Target="https://s3.eu-west-1.amazonaws.com/global-assets.leemons.io/piramide_togo_6b24d983b2.png" TargetMode="External"/><Relationship  Id="rId20" Type="http://schemas.openxmlformats.org/officeDocument/2006/relationships/hyperlink" Target="https://s3.eu-west-1.amazonaws.com/global-assets.leemons.io/POB_F01_6b2a2613c8.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1"/>
    <outlinePr applyStyles="0" summaryBelow="1" summaryRight="1" showOutlineSymbols="1"/>
    <pageSetUpPr autoPageBreaks="1" fitToPage="0"/>
  </sheetPr>
  <sheetViews>
    <sheetView showGridLines="0" topLeftCell="A15" zoomScale="100" workbookViewId="0">
      <selection activeCell="A1" activeCellId="0" sqref="A1"/>
    </sheetView>
  </sheetViews>
  <sheetFormatPr baseColWidth="10" defaultColWidth="8.83203125" defaultRowHeight="14.25"/>
  <cols>
    <col customWidth="1" min="1" max="1" width="23.8515625"/>
  </cols>
  <sheetData>
    <row r="1" ht="20.5" customHeight="1">
      <c r="A1" s="1" t="s">
        <v>0</v>
      </c>
      <c r="F1" s="2"/>
    </row>
    <row r="2">
      <c r="A2" s="3" t="s">
        <v>1</v>
      </c>
    </row>
    <row r="3">
      <c r="A3" s="3" t="s">
        <v>2</v>
      </c>
    </row>
    <row r="4">
      <c r="A4" s="3" t="s">
        <v>3</v>
      </c>
    </row>
    <row r="5">
      <c r="A5" s="3" t="s">
        <v>4</v>
      </c>
    </row>
    <row r="6">
      <c r="A6" s="3" t="s">
        <v>5</v>
      </c>
    </row>
    <row r="7">
      <c r="A7" s="3" t="s">
        <v>6</v>
      </c>
    </row>
    <row r="8">
      <c r="A8" s="3" t="s">
        <v>7</v>
      </c>
    </row>
    <row r="10" ht="22" customHeight="1">
      <c r="A10" s="1" t="s">
        <v>8</v>
      </c>
    </row>
    <row r="11">
      <c r="A11" s="3" t="s">
        <v>9</v>
      </c>
    </row>
    <row r="12">
      <c r="A12" s="3" t="s">
        <v>10</v>
      </c>
    </row>
    <row r="14" ht="22" customHeight="1">
      <c r="A14" s="4" t="s">
        <v>11</v>
      </c>
    </row>
    <row r="15">
      <c r="A15" s="3" t="s">
        <v>12</v>
      </c>
    </row>
    <row r="16">
      <c r="A16" s="3" t="s">
        <v>13</v>
      </c>
    </row>
    <row r="18">
      <c r="A18" s="4" t="s">
        <v>14</v>
      </c>
    </row>
    <row r="19">
      <c r="A19" s="3" t="s">
        <v>15</v>
      </c>
    </row>
    <row r="20">
      <c r="A20" s="3" t="s">
        <v>16</v>
      </c>
    </row>
    <row r="21">
      <c r="A21" s="3" t="s">
        <v>17</v>
      </c>
    </row>
    <row r="22">
      <c r="A22" s="3" t="s">
        <v>18</v>
      </c>
    </row>
    <row r="23">
      <c r="A23" s="3" t="s">
        <v>19</v>
      </c>
    </row>
    <row r="25">
      <c r="A25" s="4" t="s">
        <v>20</v>
      </c>
    </row>
    <row r="26">
      <c r="A26" s="3" t="s">
        <v>21</v>
      </c>
    </row>
    <row r="27">
      <c r="A27" s="3" t="s">
        <v>22</v>
      </c>
    </row>
    <row r="29" ht="14.25">
      <c r="A29" s="4" t="s">
        <v>23</v>
      </c>
    </row>
    <row r="30" ht="14.25">
      <c r="A30" s="3" t="s">
        <v>24</v>
      </c>
    </row>
    <row r="31" ht="14.25">
      <c r="A31" s="3" t="s">
        <v>25</v>
      </c>
    </row>
    <row r="32" ht="14.25">
      <c r="A32" s="3" t="s">
        <v>26</v>
      </c>
    </row>
    <row r="33" ht="14.25">
      <c r="A33" s="3" t="s">
        <v>27</v>
      </c>
    </row>
    <row r="34" ht="14.25">
      <c r="A34" s="3" t="s">
        <v>28</v>
      </c>
    </row>
    <row r="35" ht="14.25">
      <c r="A35" s="3" t="s">
        <v>29</v>
      </c>
    </row>
    <row r="36" ht="14.25">
      <c r="A36" s="3" t="s">
        <v>30</v>
      </c>
    </row>
    <row r="37" ht="14.25">
      <c r="A37" s="3" t="s">
        <v>31</v>
      </c>
    </row>
    <row r="38" ht="14.25">
      <c r="A38" s="3" t="s">
        <v>32</v>
      </c>
    </row>
    <row r="39" ht="14.25">
      <c r="A39" s="3" t="s">
        <v>33</v>
      </c>
    </row>
    <row r="40" ht="14.25">
      <c r="A40" s="3" t="s">
        <v>34</v>
      </c>
    </row>
    <row r="42" ht="14.25">
      <c r="A42" s="4" t="s">
        <v>35</v>
      </c>
    </row>
    <row r="43" ht="14.25">
      <c r="A43" s="3" t="s">
        <v>36</v>
      </c>
    </row>
    <row r="44" ht="14.25">
      <c r="A44" s="3" t="s">
        <v>37</v>
      </c>
    </row>
    <row r="45" ht="14.25">
      <c r="A45" s="3" t="s">
        <v>38</v>
      </c>
    </row>
    <row r="46" ht="14.25">
      <c r="A46" s="3" t="s">
        <v>39</v>
      </c>
    </row>
    <row r="47" ht="14.25">
      <c r="A47" s="3" t="s">
        <v>40</v>
      </c>
    </row>
    <row r="48" ht="14.25">
      <c r="A48" s="3" t="s">
        <v>41</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40" workbookViewId="0">
      <selection activeCell="K8" activeCellId="0" sqref="K8"/>
    </sheetView>
  </sheetViews>
  <sheetFormatPr baseColWidth="10" defaultColWidth="8.83203125" defaultRowHeight="14.25"/>
  <cols>
    <col customWidth="1" min="1" max="1" width="11"/>
    <col customWidth="1" min="2" max="2" width="19.1640625"/>
    <col customWidth="1" min="3" max="3" width="10.7109375"/>
    <col customWidth="1" min="4" max="4" width="11.00390625"/>
    <col customWidth="1" min="6" max="7" width="11.1640625"/>
    <col customWidth="1" min="8" max="8" width="9.5"/>
    <col customWidth="1" min="9" max="9" width="9"/>
    <col customWidth="1" min="10" max="10" width="11.83203125"/>
    <col customWidth="1" min="11" max="12" width="17"/>
    <col customWidth="1" min="13" max="13" width="12.5"/>
    <col customWidth="1" min="14" max="14" width="12.1640625"/>
    <col customWidth="1" min="15" max="15" width="17"/>
    <col customWidth="1" min="16" max="16" width="14.83203125"/>
    <col customWidth="1" min="17" max="17" width="13"/>
    <col customWidth="1" min="18" max="20" width="14.6640625"/>
    <col customWidth="1" min="21" max="21" width="15.83203125"/>
    <col customWidth="1" min="22" max="22" width="15.33203125"/>
    <col customWidth="1" min="23" max="23" width="12.83203125"/>
    <col customWidth="1" min="24" max="24" width="14.1640625"/>
    <col customWidth="1" min="25" max="25" width="18.1640625"/>
  </cols>
  <sheetData>
    <row r="1">
      <c r="A1" s="5" t="s">
        <v>42</v>
      </c>
      <c r="B1" s="5" t="s">
        <v>43</v>
      </c>
      <c r="C1" s="5" t="s">
        <v>447</v>
      </c>
      <c r="D1" s="5" t="s">
        <v>448</v>
      </c>
      <c r="E1" s="5" t="s">
        <v>88</v>
      </c>
      <c r="F1" s="5" t="s">
        <v>449</v>
      </c>
      <c r="G1" s="5" t="s">
        <v>450</v>
      </c>
      <c r="H1" s="5" t="s">
        <v>451</v>
      </c>
      <c r="I1" s="5" t="s">
        <v>452</v>
      </c>
      <c r="J1" s="5" t="s">
        <v>453</v>
      </c>
      <c r="K1" s="5" t="s">
        <v>454</v>
      </c>
      <c r="L1" s="5" t="s">
        <v>455</v>
      </c>
      <c r="M1" s="5" t="s">
        <v>456</v>
      </c>
      <c r="N1" s="5" t="s">
        <v>457</v>
      </c>
      <c r="O1" s="5" t="s">
        <v>458</v>
      </c>
      <c r="P1" s="5" t="s">
        <v>459</v>
      </c>
      <c r="Q1" s="5" t="s">
        <v>460</v>
      </c>
      <c r="R1" s="5" t="s">
        <v>461</v>
      </c>
      <c r="S1" s="5" t="s">
        <v>462</v>
      </c>
      <c r="T1" s="5" t="s">
        <v>463</v>
      </c>
      <c r="U1" s="5" t="s">
        <v>464</v>
      </c>
      <c r="V1" s="5" t="s">
        <v>465</v>
      </c>
      <c r="W1" s="5" t="s">
        <v>466</v>
      </c>
      <c r="X1" s="5" t="s">
        <v>467</v>
      </c>
      <c r="Y1" s="5" t="s">
        <v>468</v>
      </c>
      <c r="Z1" s="5"/>
      <c r="AA1" s="5"/>
      <c r="AB1" s="5"/>
      <c r="AC1" s="5"/>
      <c r="AD1" s="5"/>
      <c r="AE1" s="5"/>
      <c r="AF1" s="5"/>
      <c r="AG1" s="5"/>
      <c r="AH1" s="5"/>
      <c r="AI1" s="5"/>
      <c r="AJ1" s="5"/>
      <c r="AK1" s="5"/>
      <c r="AL1" s="5"/>
      <c r="AM1" s="5"/>
      <c r="AN1" s="5"/>
      <c r="AO1" s="5"/>
    </row>
    <row r="2" s="9" customFormat="1" ht="23.5" customHeight="1">
      <c r="C2" s="9"/>
      <c r="G2" s="107" t="s">
        <v>469</v>
      </c>
      <c r="H2" s="107"/>
      <c r="I2" s="108" t="s">
        <v>470</v>
      </c>
      <c r="J2" s="109"/>
      <c r="K2" s="109"/>
      <c r="L2" s="109"/>
      <c r="M2" s="109"/>
      <c r="N2" s="109"/>
      <c r="O2" s="110"/>
      <c r="P2" s="111" t="s">
        <v>471</v>
      </c>
      <c r="Q2" s="111"/>
      <c r="R2" s="111"/>
      <c r="S2" s="112" t="s">
        <v>472</v>
      </c>
      <c r="T2" s="113"/>
      <c r="U2" s="113"/>
      <c r="V2" s="114"/>
      <c r="W2" s="115" t="s">
        <v>473</v>
      </c>
      <c r="X2" s="116"/>
      <c r="Y2" s="116"/>
    </row>
    <row r="3" ht="34" customHeight="1">
      <c r="A3" s="117" t="s">
        <v>46</v>
      </c>
      <c r="B3" s="118" t="s">
        <v>47</v>
      </c>
      <c r="C3" s="104" t="s">
        <v>474</v>
      </c>
      <c r="D3" s="119" t="s">
        <v>475</v>
      </c>
      <c r="E3" s="119" t="s">
        <v>117</v>
      </c>
      <c r="F3" s="120" t="s">
        <v>476</v>
      </c>
      <c r="G3" s="121" t="s">
        <v>477</v>
      </c>
      <c r="H3" s="122" t="s">
        <v>478</v>
      </c>
      <c r="I3" s="123" t="s">
        <v>479</v>
      </c>
      <c r="J3" s="124" t="s">
        <v>480</v>
      </c>
      <c r="K3" s="125" t="s">
        <v>481</v>
      </c>
      <c r="L3" s="125" t="s">
        <v>482</v>
      </c>
      <c r="M3" s="125" t="s">
        <v>483</v>
      </c>
      <c r="N3" s="125" t="s">
        <v>484</v>
      </c>
      <c r="O3" s="125" t="s">
        <v>485</v>
      </c>
      <c r="P3" s="126" t="s">
        <v>486</v>
      </c>
      <c r="Q3" s="127" t="s">
        <v>484</v>
      </c>
      <c r="R3" s="128" t="s">
        <v>485</v>
      </c>
      <c r="S3" s="129" t="s">
        <v>487</v>
      </c>
      <c r="T3" s="130" t="s">
        <v>488</v>
      </c>
      <c r="U3" s="130" t="s">
        <v>484</v>
      </c>
      <c r="V3" s="130" t="s">
        <v>485</v>
      </c>
      <c r="W3" s="131" t="s">
        <v>484</v>
      </c>
      <c r="X3" s="132" t="s">
        <v>489</v>
      </c>
      <c r="Y3" s="133" t="s">
        <v>490</v>
      </c>
    </row>
    <row r="4" s="9" customFormat="1" ht="30" customHeight="1">
      <c r="A4" s="10" t="s">
        <v>491</v>
      </c>
      <c r="B4" s="11" t="s">
        <v>492</v>
      </c>
      <c r="C4" s="11" t="s">
        <v>493</v>
      </c>
      <c r="D4" s="134" t="s">
        <v>163</v>
      </c>
      <c r="E4" s="71" t="str">
        <f>centers!$A$3</f>
        <v>centerA</v>
      </c>
      <c r="F4" s="71" t="str">
        <f>ar_evaluations!A3</f>
        <v>gradeA</v>
      </c>
      <c r="G4" s="72" t="s">
        <v>10</v>
      </c>
      <c r="H4" s="72">
        <v>0</v>
      </c>
      <c r="I4" s="72">
        <v>5</v>
      </c>
      <c r="J4" s="72"/>
      <c r="K4" s="72" t="s">
        <v>10</v>
      </c>
      <c r="L4" s="135"/>
      <c r="M4" s="72"/>
      <c r="N4" s="72"/>
      <c r="O4" s="72"/>
      <c r="P4" s="72" t="s">
        <v>10</v>
      </c>
      <c r="Q4" s="72"/>
      <c r="R4" s="72" t="s">
        <v>10</v>
      </c>
      <c r="S4" s="72" t="s">
        <v>10</v>
      </c>
      <c r="T4" s="72" t="s">
        <v>9</v>
      </c>
      <c r="U4" s="72">
        <v>3</v>
      </c>
      <c r="V4" s="72" t="s">
        <v>10</v>
      </c>
      <c r="W4" s="72">
        <v>3</v>
      </c>
      <c r="X4" s="72" t="s">
        <v>9</v>
      </c>
      <c r="Y4" s="72" t="s">
        <v>10</v>
      </c>
    </row>
    <row r="5" s="9" customFormat="1" ht="46.5" customHeight="1">
      <c r="A5" s="10" t="s">
        <v>494</v>
      </c>
      <c r="B5" s="11" t="s">
        <v>495</v>
      </c>
      <c r="C5" s="11" t="s">
        <v>495</v>
      </c>
      <c r="D5" s="134" t="s">
        <v>163</v>
      </c>
      <c r="E5" s="71" t="str">
        <f>centers!$A$4</f>
        <v>centerB</v>
      </c>
      <c r="F5" s="71" t="str">
        <f>ar_evaluations!A4</f>
        <v>gradeB</v>
      </c>
      <c r="G5" s="72" t="s">
        <v>10</v>
      </c>
      <c r="H5" s="72">
        <v>0</v>
      </c>
      <c r="I5" s="72">
        <v>4</v>
      </c>
      <c r="J5" s="72"/>
      <c r="K5" s="72" t="s">
        <v>10</v>
      </c>
      <c r="L5" s="136" t="s">
        <v>496</v>
      </c>
      <c r="M5" s="72" t="s">
        <v>4</v>
      </c>
      <c r="N5" s="72">
        <v>4</v>
      </c>
      <c r="O5" s="72" t="s">
        <v>10</v>
      </c>
      <c r="P5" s="72" t="s">
        <v>10</v>
      </c>
      <c r="Q5" s="72"/>
      <c r="R5" s="72" t="s">
        <v>10</v>
      </c>
      <c r="S5" s="72" t="s">
        <v>10</v>
      </c>
      <c r="T5" s="72" t="s">
        <v>9</v>
      </c>
      <c r="U5" s="72">
        <v>3</v>
      </c>
      <c r="V5" s="72" t="s">
        <v>10</v>
      </c>
      <c r="W5" s="72">
        <v>3</v>
      </c>
      <c r="X5" s="72" t="s">
        <v>9</v>
      </c>
      <c r="Y5" s="72" t="s">
        <v>10</v>
      </c>
    </row>
    <row r="6" ht="14.25"/>
  </sheetData>
  <mergeCells count="5">
    <mergeCell ref="G2:H2"/>
    <mergeCell ref="I2:O2"/>
    <mergeCell ref="P2:R2"/>
    <mergeCell ref="S2:V2"/>
    <mergeCell ref="W2:Y2"/>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450018-00BE-4506-B27C-006B005A00DA}" type="list" allowBlank="1" errorStyle="stop" imeMode="noControl" operator="between" showDropDown="0" showErrorMessage="1" showInputMessage="1">
          <x14:formula1>
            <xm:f>BOOLEAN_ANSWER</xm:f>
          </x14:formula1>
          <xm:sqref>T4 X4:Y5 V4:V5 G4:G5 K4:K5</xm:sqref>
        </x14:dataValidation>
        <x14:dataValidation xr:uid="{007E001C-00BD-435B-B082-004E006E002D}" type="list" allowBlank="1" errorStyle="stop" imeMode="noControl" operator="between" showDropDown="0" showErrorMessage="1" showInputMessage="1">
          <x14:formula1>
            <xm:f>SUBSTAGES_FRECUENCY</xm:f>
          </x14:formula1>
          <xm:sqref>M4:M5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80" workbookViewId="0">
      <selection activeCell="E6" activeCellId="0" sqref="E6"/>
    </sheetView>
  </sheetViews>
  <sheetFormatPr baseColWidth="10" defaultColWidth="8.83203125" defaultRowHeight="14.25"/>
  <cols>
    <col customWidth="1" min="3" max="3" width="11.5"/>
    <col customWidth="1" min="4" max="4" width="10.5"/>
    <col customWidth="1" min="5" max="5" width="12.5"/>
  </cols>
  <sheetData>
    <row r="1">
      <c r="A1" s="5" t="s">
        <v>42</v>
      </c>
      <c r="B1" s="5" t="s">
        <v>43</v>
      </c>
      <c r="C1" s="5" t="s">
        <v>497</v>
      </c>
      <c r="D1" s="5" t="s">
        <v>498</v>
      </c>
      <c r="E1" s="5" t="s">
        <v>499</v>
      </c>
    </row>
    <row r="2" ht="28.5">
      <c r="A2" s="117" t="s">
        <v>46</v>
      </c>
      <c r="B2" s="118" t="s">
        <v>47</v>
      </c>
      <c r="C2" s="119" t="s">
        <v>500</v>
      </c>
      <c r="D2" s="137" t="s">
        <v>478</v>
      </c>
      <c r="E2" s="137" t="s">
        <v>501</v>
      </c>
    </row>
    <row r="3" s="9" customFormat="1" ht="19.5" customHeight="1">
      <c r="A3" s="10" t="s">
        <v>502</v>
      </c>
      <c r="B3" s="11" t="s">
        <v>503</v>
      </c>
      <c r="C3" s="98" t="str">
        <f>ap_programs!$A$4</f>
        <v>programA</v>
      </c>
      <c r="D3" s="72">
        <v>0</v>
      </c>
      <c r="E3" s="72" t="s">
        <v>10</v>
      </c>
    </row>
    <row r="4" s="9" customFormat="1" ht="19.5" customHeight="1">
      <c r="A4" s="10" t="s">
        <v>504</v>
      </c>
      <c r="B4" s="11" t="s">
        <v>505</v>
      </c>
      <c r="C4" s="98" t="str">
        <f>ap_programs!$A$4</f>
        <v>programA</v>
      </c>
      <c r="D4" s="72">
        <v>0</v>
      </c>
      <c r="E4" s="72" t="s">
        <v>10</v>
      </c>
    </row>
    <row r="5" ht="19.5" customHeight="1">
      <c r="A5" s="10" t="s">
        <v>506</v>
      </c>
      <c r="B5" s="11" t="s">
        <v>503</v>
      </c>
      <c r="C5" s="98" t="str">
        <f>ap_programs!$A$5</f>
        <v>programB</v>
      </c>
      <c r="D5" s="72">
        <v>0</v>
      </c>
      <c r="E5" s="72" t="s">
        <v>9</v>
      </c>
    </row>
    <row r="6" ht="19.5" customHeight="1">
      <c r="A6" s="10" t="s">
        <v>507</v>
      </c>
      <c r="B6" s="11" t="s">
        <v>505</v>
      </c>
      <c r="C6" s="98" t="str">
        <f>ap_programs!$A$5</f>
        <v>programB</v>
      </c>
      <c r="D6" s="72">
        <v>0</v>
      </c>
      <c r="E6" s="72" t="s">
        <v>9</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7300BD-0066-41F7-B07E-00E30028000F}" type="list" allowBlank="1" errorStyle="stop" imeMode="noControl" operator="between" showDropDown="0" showErrorMessage="1" showInputMessage="1">
          <x14:formula1>
            <xm:f>BOOLEAN_ANSWER</xm:f>
          </x14:formula1>
          <xm:sqref>E3:E6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4.5"/>
    <col customWidth="1" min="3" max="3" width="10.83203125"/>
    <col customWidth="1" min="5" max="5" width="13.83203125"/>
    <col customWidth="1" min="6" max="6" width="10.5"/>
  </cols>
  <sheetData>
    <row r="1">
      <c r="A1" s="5" t="s">
        <v>42</v>
      </c>
      <c r="B1" s="5" t="s">
        <v>43</v>
      </c>
      <c r="C1" s="5" t="s">
        <v>447</v>
      </c>
      <c r="D1" s="5" t="s">
        <v>260</v>
      </c>
      <c r="E1" s="5" t="s">
        <v>508</v>
      </c>
      <c r="F1" s="5" t="s">
        <v>497</v>
      </c>
      <c r="G1" s="5" t="s">
        <v>498</v>
      </c>
    </row>
    <row r="2" ht="28.5">
      <c r="A2" s="138" t="s">
        <v>46</v>
      </c>
      <c r="B2" s="104" t="s">
        <v>47</v>
      </c>
      <c r="C2" s="104" t="s">
        <v>474</v>
      </c>
      <c r="D2" s="104" t="s">
        <v>268</v>
      </c>
      <c r="E2" s="104" t="s">
        <v>509</v>
      </c>
      <c r="F2" s="105" t="s">
        <v>500</v>
      </c>
      <c r="G2" s="139" t="s">
        <v>478</v>
      </c>
    </row>
    <row r="3" ht="14.25"/>
    <row r="4" ht="14.25"/>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60" workbookViewId="0">
      <pane xSplit="2" ySplit="3" topLeftCell="C4" activePane="bottomRight" state="frozen"/>
      <selection activeCell="L23" activeCellId="0" sqref="L23"/>
    </sheetView>
  </sheetViews>
  <sheetFormatPr baseColWidth="10" defaultColWidth="8.83203125" defaultRowHeight="14.25"/>
  <cols>
    <col customWidth="1" min="1" max="1" width="12.83203125"/>
    <col customWidth="1" min="2" max="2" width="31.421875"/>
    <col customWidth="1" min="3" max="3" width="12.83203125"/>
    <col customWidth="1" min="7" max="8" width="10.5"/>
    <col customWidth="1" min="9" max="9" style="9" width="13"/>
    <col customWidth="1" min="10" max="12" style="9" width="10.83203125"/>
    <col customWidth="1" min="13" max="13" style="9" width="11.83203125"/>
    <col customWidth="1" min="14" max="14" style="9" width="13.140625"/>
    <col customWidth="1" min="15" max="15" style="9" width="23.33203125"/>
    <col customWidth="1" min="16" max="16" width="75.28125"/>
    <col customWidth="1" min="17" max="17" width="3.5"/>
  </cols>
  <sheetData>
    <row r="1">
      <c r="A1" s="5" t="s">
        <v>42</v>
      </c>
      <c r="B1" s="5" t="s">
        <v>43</v>
      </c>
      <c r="C1" s="5" t="s">
        <v>497</v>
      </c>
      <c r="D1" s="5" t="s">
        <v>510</v>
      </c>
      <c r="E1" s="5" t="s">
        <v>511</v>
      </c>
      <c r="F1" s="5" t="s">
        <v>451</v>
      </c>
      <c r="G1" s="5" t="s">
        <v>512</v>
      </c>
      <c r="H1" s="5" t="s">
        <v>448</v>
      </c>
      <c r="I1" s="5" t="s">
        <v>513</v>
      </c>
      <c r="J1" s="5" t="s">
        <v>260</v>
      </c>
      <c r="K1" s="5" t="s">
        <v>514</v>
      </c>
      <c r="L1" s="5" t="s">
        <v>508</v>
      </c>
      <c r="M1" s="5" t="s">
        <v>515</v>
      </c>
      <c r="N1" s="5" t="s">
        <v>516</v>
      </c>
      <c r="O1" s="5" t="s">
        <v>517</v>
      </c>
      <c r="P1" s="140" t="s">
        <v>518</v>
      </c>
      <c r="Q1" s="19"/>
    </row>
    <row r="2" ht="28.75" customHeight="1">
      <c r="A2" s="5"/>
      <c r="B2" s="5"/>
      <c r="C2" s="5"/>
      <c r="D2" s="5"/>
      <c r="E2" s="5"/>
      <c r="F2" s="5"/>
      <c r="G2" s="5"/>
      <c r="H2" s="5"/>
      <c r="I2" s="1" t="s">
        <v>519</v>
      </c>
      <c r="J2" s="1"/>
      <c r="K2" s="1"/>
      <c r="L2" s="1"/>
      <c r="M2" s="1"/>
      <c r="N2" s="1"/>
      <c r="O2" s="1"/>
      <c r="P2" s="1"/>
      <c r="Q2" s="19"/>
    </row>
    <row r="3" ht="31.75" customHeight="1">
      <c r="A3" s="138" t="s">
        <v>46</v>
      </c>
      <c r="B3" s="104" t="s">
        <v>47</v>
      </c>
      <c r="C3" s="120" t="s">
        <v>500</v>
      </c>
      <c r="D3" s="118" t="s">
        <v>520</v>
      </c>
      <c r="E3" s="104" t="s">
        <v>521</v>
      </c>
      <c r="F3" s="118" t="s">
        <v>522</v>
      </c>
      <c r="G3" s="118" t="s">
        <v>523</v>
      </c>
      <c r="H3" s="141" t="s">
        <v>475</v>
      </c>
      <c r="I3" s="142" t="s">
        <v>524</v>
      </c>
      <c r="J3" s="142" t="s">
        <v>268</v>
      </c>
      <c r="K3" s="142" t="s">
        <v>269</v>
      </c>
      <c r="L3" s="142" t="s">
        <v>509</v>
      </c>
      <c r="M3" s="143" t="s">
        <v>525</v>
      </c>
      <c r="N3" s="144" t="s">
        <v>526</v>
      </c>
      <c r="O3" s="101" t="s">
        <v>527</v>
      </c>
      <c r="P3" s="105" t="s">
        <v>528</v>
      </c>
      <c r="Q3" s="145"/>
    </row>
    <row r="4" s="9" customFormat="1" ht="30" customHeight="1">
      <c r="A4" s="10" t="str">
        <f>_xlfn.CONCAT("asignatura",IF(Q4&lt;10,"0",""),Q4)</f>
        <v>asignatura01</v>
      </c>
      <c r="B4" s="146" t="s">
        <v>529</v>
      </c>
      <c r="C4" s="71" t="str">
        <f>ap_programs!A5</f>
        <v>programB</v>
      </c>
      <c r="D4" s="72">
        <v>2</v>
      </c>
      <c r="E4" s="72">
        <v>20</v>
      </c>
      <c r="F4" s="72"/>
      <c r="G4" s="72" t="str">
        <f>_xlfn.CONCAT("0",IF(Q4&lt;10,"0",""),Q4)</f>
        <v>001</v>
      </c>
      <c r="H4" s="71" t="s">
        <v>163</v>
      </c>
      <c r="I4" s="84" t="s">
        <v>530</v>
      </c>
      <c r="J4" s="72" t="s">
        <v>531</v>
      </c>
      <c r="K4" s="147" t="s">
        <v>532</v>
      </c>
      <c r="L4" s="148" t="s">
        <v>533</v>
      </c>
      <c r="M4" s="72"/>
      <c r="N4" s="71" t="s">
        <v>506</v>
      </c>
      <c r="O4" s="149" t="s">
        <v>534</v>
      </c>
      <c r="P4" s="150" t="s">
        <v>535</v>
      </c>
      <c r="Q4" s="96">
        <v>1</v>
      </c>
    </row>
    <row r="5" s="9" customFormat="1" ht="30" customHeight="1">
      <c r="A5" s="10" t="str">
        <f>_xlfn.CONCAT("asignatura",IF(Q5&lt;10,"0",""),Q5)</f>
        <v>asignatura02</v>
      </c>
      <c r="B5" s="11" t="s">
        <v>536</v>
      </c>
      <c r="C5" s="71" t="str">
        <f>C4</f>
        <v>programB</v>
      </c>
      <c r="D5" s="72">
        <v>2</v>
      </c>
      <c r="E5" s="72">
        <v>20</v>
      </c>
      <c r="F5" s="72"/>
      <c r="G5" s="72" t="str">
        <f>_xlfn.CONCAT("0",IF(Q5&lt;10,"0",""),Q5)</f>
        <v>002</v>
      </c>
      <c r="H5" s="71" t="s">
        <v>163</v>
      </c>
      <c r="I5" s="84" t="str">
        <f>I4</f>
        <v>2ºA|2ºA</v>
      </c>
      <c r="J5" s="72" t="s">
        <v>537</v>
      </c>
      <c r="K5" s="151" t="s">
        <v>538</v>
      </c>
      <c r="L5" s="152" t="s">
        <v>539</v>
      </c>
      <c r="M5" s="72"/>
      <c r="N5" s="71" t="s">
        <v>506</v>
      </c>
      <c r="O5" s="149" t="s">
        <v>540</v>
      </c>
      <c r="P5" s="150" t="str">
        <f>P4</f>
        <v xml:space="preserve">studentB01@2ºA, studentB02@2ºA, studentB03@2ºA, studentB04@2ºA, studentB05@2ºA, studentB06@2ºA, studentB07@2ºA, studentB08@2ºA, studentB09@2ºA, studentB10@2ºA</v>
      </c>
      <c r="Q5" s="96">
        <f>Q4+1</f>
        <v>2</v>
      </c>
      <c r="R5" s="9"/>
    </row>
    <row r="6" s="9" customFormat="1" ht="30" customHeight="1">
      <c r="A6" s="10" t="str">
        <f>_xlfn.CONCAT("asignatura",IF(Q6&lt;10,"0",""),Q6)</f>
        <v>asignatura03</v>
      </c>
      <c r="B6" s="11" t="s">
        <v>541</v>
      </c>
      <c r="C6" s="71" t="str">
        <f>C5</f>
        <v>programB</v>
      </c>
      <c r="D6" s="72">
        <v>2</v>
      </c>
      <c r="E6" s="72">
        <v>20</v>
      </c>
      <c r="F6" s="72"/>
      <c r="G6" s="72" t="str">
        <f>_xlfn.CONCAT("0",IF(Q6&lt;10,"0",""),Q6)</f>
        <v>003</v>
      </c>
      <c r="H6" s="71" t="s">
        <v>163</v>
      </c>
      <c r="I6" s="84" t="str">
        <f>I5</f>
        <v>2ºA|2ºA</v>
      </c>
      <c r="J6" s="72" t="s">
        <v>542</v>
      </c>
      <c r="K6" s="151" t="s">
        <v>543</v>
      </c>
      <c r="L6" s="152" t="s">
        <v>544</v>
      </c>
      <c r="M6" s="72"/>
      <c r="N6" s="71" t="s">
        <v>506</v>
      </c>
      <c r="O6" s="149" t="s">
        <v>540</v>
      </c>
      <c r="P6" s="150" t="str">
        <f>P5</f>
        <v xml:space="preserve">studentB01@2ºA, studentB02@2ºA, studentB03@2ºA, studentB04@2ºA, studentB05@2ºA, studentB06@2ºA, studentB07@2ºA, studentB08@2ºA, studentB09@2ºA, studentB10@2ºA</v>
      </c>
      <c r="Q6" s="96">
        <f>Q5+1</f>
        <v>3</v>
      </c>
      <c r="R6" s="9"/>
    </row>
    <row r="7" s="9" customFormat="1" ht="30" customHeight="1">
      <c r="A7" s="10" t="str">
        <f>_xlfn.CONCAT("asignatura",IF(Q7&lt;10,"0",""),Q7)</f>
        <v>asignatura04</v>
      </c>
      <c r="B7" s="11" t="s">
        <v>545</v>
      </c>
      <c r="C7" s="71" t="str">
        <f>C6</f>
        <v>programB</v>
      </c>
      <c r="D7" s="72">
        <v>2</v>
      </c>
      <c r="E7" s="72">
        <v>20</v>
      </c>
      <c r="F7" s="72"/>
      <c r="G7" s="72" t="str">
        <f>_xlfn.CONCAT("0",IF(Q7&lt;10,"0",""),Q7)</f>
        <v>004</v>
      </c>
      <c r="H7" s="71" t="s">
        <v>163</v>
      </c>
      <c r="I7" s="84" t="str">
        <f>I6</f>
        <v>2ºA|2ºA</v>
      </c>
      <c r="J7" s="72" t="s">
        <v>546</v>
      </c>
      <c r="K7" s="151" t="s">
        <v>547</v>
      </c>
      <c r="L7" s="153" t="s">
        <v>548</v>
      </c>
      <c r="M7" s="72"/>
      <c r="N7" s="71" t="s">
        <v>506</v>
      </c>
      <c r="O7" s="149" t="s">
        <v>534</v>
      </c>
      <c r="P7" s="150" t="str">
        <f>P6</f>
        <v xml:space="preserve">studentB01@2ºA, studentB02@2ºA, studentB03@2ºA, studentB04@2ºA, studentB05@2ºA, studentB06@2ºA, studentB07@2ºA, studentB08@2ºA, studentB09@2ºA, studentB10@2ºA</v>
      </c>
      <c r="Q7" s="96">
        <f>Q6+1</f>
        <v>4</v>
      </c>
      <c r="R7" s="9"/>
    </row>
    <row r="8" ht="30" customHeight="1">
      <c r="A8" s="10" t="str">
        <f>_xlfn.CONCAT("asignatura",IF(Q8&lt;10,"0",""),Q8)</f>
        <v>asignatura05</v>
      </c>
      <c r="B8" s="11" t="s">
        <v>549</v>
      </c>
      <c r="C8" s="71" t="str">
        <f>C7</f>
        <v>programB</v>
      </c>
      <c r="D8" s="72">
        <v>2</v>
      </c>
      <c r="E8" s="72">
        <v>20</v>
      </c>
      <c r="F8" s="72"/>
      <c r="G8" s="72" t="str">
        <f>_xlfn.CONCAT("0",IF(Q8&lt;10,"0",""),Q8)</f>
        <v>005</v>
      </c>
      <c r="H8" s="71" t="s">
        <v>163</v>
      </c>
      <c r="I8" s="84" t="str">
        <f>I7</f>
        <v>2ºA|2ºA</v>
      </c>
      <c r="J8" s="72" t="s">
        <v>550</v>
      </c>
      <c r="K8" s="151" t="s">
        <v>551</v>
      </c>
      <c r="L8" s="153" t="s">
        <v>552</v>
      </c>
      <c r="M8" s="72"/>
      <c r="N8" s="71" t="s">
        <v>506</v>
      </c>
      <c r="O8" s="149" t="s">
        <v>534</v>
      </c>
      <c r="P8" s="150" t="str">
        <f>P7</f>
        <v xml:space="preserve">studentB01@2ºA, studentB02@2ºA, studentB03@2ºA, studentB04@2ºA, studentB05@2ºA, studentB06@2ºA, studentB07@2ºA, studentB08@2ºA, studentB09@2ºA, studentB10@2ºA</v>
      </c>
      <c r="Q8" s="96">
        <f>Q7+1</f>
        <v>5</v>
      </c>
    </row>
    <row r="9" ht="30" customHeight="1">
      <c r="A9" s="10" t="str">
        <f>_xlfn.CONCAT("asignatura",IF(Q9&lt;10,"0",""),Q9)</f>
        <v>asignatura06</v>
      </c>
      <c r="B9" s="11" t="s">
        <v>553</v>
      </c>
      <c r="C9" s="71" t="str">
        <f>C8</f>
        <v>programB</v>
      </c>
      <c r="D9" s="72">
        <v>2</v>
      </c>
      <c r="E9" s="72">
        <v>20</v>
      </c>
      <c r="F9" s="72"/>
      <c r="G9" s="72" t="str">
        <f>_xlfn.CONCAT("0",IF(Q9&lt;10,"0",""),Q9)</f>
        <v>006</v>
      </c>
      <c r="H9" s="71" t="s">
        <v>163</v>
      </c>
      <c r="I9" s="84" t="str">
        <f>I8</f>
        <v>2ºA|2ºA</v>
      </c>
      <c r="J9" s="72" t="s">
        <v>554</v>
      </c>
      <c r="K9" s="87" t="s">
        <v>555</v>
      </c>
      <c r="L9" s="154" t="s">
        <v>556</v>
      </c>
      <c r="M9" s="72"/>
      <c r="N9" s="71" t="s">
        <v>506</v>
      </c>
      <c r="O9" s="149" t="s">
        <v>534</v>
      </c>
      <c r="P9" s="150" t="str">
        <f>P8</f>
        <v xml:space="preserve">studentB01@2ºA, studentB02@2ºA, studentB03@2ºA, studentB04@2ºA, studentB05@2ºA, studentB06@2ºA, studentB07@2ºA, studentB08@2ºA, studentB09@2ºA, studentB10@2ºA</v>
      </c>
      <c r="Q9" s="96">
        <f>Q8+1</f>
        <v>6</v>
      </c>
    </row>
    <row r="10" ht="30" customHeight="1">
      <c r="A10" s="10" t="str">
        <f>_xlfn.CONCAT("asignatura",IF(Q10&lt;10,"0",""),Q10)</f>
        <v>asignatura07</v>
      </c>
      <c r="B10" s="11" t="s">
        <v>557</v>
      </c>
      <c r="C10" s="71" t="str">
        <f>C9</f>
        <v>programB</v>
      </c>
      <c r="D10" s="72">
        <v>2</v>
      </c>
      <c r="E10" s="72">
        <v>20</v>
      </c>
      <c r="F10" s="72"/>
      <c r="G10" s="72" t="str">
        <f>_xlfn.CONCAT("0",IF(Q10&lt;10,"0",""),Q10)</f>
        <v>007</v>
      </c>
      <c r="H10" s="71" t="s">
        <v>163</v>
      </c>
      <c r="I10" s="84" t="str">
        <f>I9</f>
        <v>2ºA|2ºA</v>
      </c>
      <c r="J10" s="72" t="s">
        <v>558</v>
      </c>
      <c r="K10" s="155" t="s">
        <v>559</v>
      </c>
      <c r="L10" s="154" t="s">
        <v>560</v>
      </c>
      <c r="M10" s="72"/>
      <c r="N10" s="71" t="s">
        <v>506</v>
      </c>
      <c r="O10" s="149" t="s">
        <v>534</v>
      </c>
      <c r="P10" s="150" t="str">
        <f>P9</f>
        <v xml:space="preserve">studentB01@2ºA, studentB02@2ºA, studentB03@2ºA, studentB04@2ºA, studentB05@2ºA, studentB06@2ºA, studentB07@2ºA, studentB08@2ºA, studentB09@2ºA, studentB10@2ºA</v>
      </c>
      <c r="Q10" s="96">
        <f>Q9+1</f>
        <v>7</v>
      </c>
    </row>
    <row r="11" ht="30" customHeight="1">
      <c r="A11" s="10" t="str">
        <f>_xlfn.CONCAT("asignatura",IF(Q11&lt;10,"0",""),Q11)</f>
        <v>asignatura08</v>
      </c>
      <c r="B11" s="11" t="s">
        <v>561</v>
      </c>
      <c r="C11" s="71" t="str">
        <f>C10</f>
        <v>programB</v>
      </c>
      <c r="D11" s="72">
        <v>2</v>
      </c>
      <c r="E11" s="72">
        <v>20</v>
      </c>
      <c r="F11" s="72"/>
      <c r="G11" s="72" t="str">
        <f>_xlfn.CONCAT("0",IF(Q11&lt;10,"0",""),Q11)</f>
        <v>008</v>
      </c>
      <c r="H11" s="71" t="s">
        <v>163</v>
      </c>
      <c r="I11" s="84" t="str">
        <f>I10</f>
        <v>2ºA|2ºA</v>
      </c>
      <c r="J11" s="72" t="s">
        <v>562</v>
      </c>
      <c r="K11" s="151" t="s">
        <v>563</v>
      </c>
      <c r="L11" s="152" t="s">
        <v>564</v>
      </c>
      <c r="M11" s="72"/>
      <c r="N11" s="71" t="s">
        <v>506</v>
      </c>
      <c r="O11" s="149" t="s">
        <v>534</v>
      </c>
      <c r="P11" s="150" t="str">
        <f>P10</f>
        <v xml:space="preserve">studentB01@2ºA, studentB02@2ºA, studentB03@2ºA, studentB04@2ºA, studentB05@2ºA, studentB06@2ºA, studentB07@2ºA, studentB08@2ºA, studentB09@2ºA, studentB10@2ºA</v>
      </c>
      <c r="Q11" s="96">
        <f>Q10+1</f>
        <v>8</v>
      </c>
    </row>
    <row r="12" ht="30" customHeight="1">
      <c r="A12" s="10" t="str">
        <f>_xlfn.CONCAT("asignatura",IF(Q12&lt;10,"0",""),Q12)</f>
        <v>asignatura09</v>
      </c>
      <c r="B12" s="11" t="s">
        <v>565</v>
      </c>
      <c r="C12" s="71" t="str">
        <f>C11</f>
        <v>programB</v>
      </c>
      <c r="D12" s="72">
        <v>2</v>
      </c>
      <c r="E12" s="72">
        <v>20</v>
      </c>
      <c r="F12" s="72"/>
      <c r="G12" s="72" t="str">
        <f>_xlfn.CONCAT("0",IF(Q12&lt;10,"0",""),Q12)</f>
        <v>009</v>
      </c>
      <c r="H12" s="71" t="s">
        <v>163</v>
      </c>
      <c r="I12" s="84" t="str">
        <f>I11</f>
        <v>2ºA|2ºA</v>
      </c>
      <c r="J12" s="72" t="s">
        <v>566</v>
      </c>
      <c r="K12" s="151" t="s">
        <v>567</v>
      </c>
      <c r="L12" s="153" t="s">
        <v>552</v>
      </c>
      <c r="M12" s="72"/>
      <c r="N12" s="71" t="s">
        <v>507</v>
      </c>
      <c r="O12" s="149" t="s">
        <v>540</v>
      </c>
      <c r="P12" s="150" t="str">
        <f>P11</f>
        <v xml:space="preserve">studentB01@2ºA, studentB02@2ºA, studentB03@2ºA, studentB04@2ºA, studentB05@2ºA, studentB06@2ºA, studentB07@2ºA, studentB08@2ºA, studentB09@2ºA, studentB10@2ºA</v>
      </c>
      <c r="Q12" s="96">
        <f>Q11+1</f>
        <v>9</v>
      </c>
    </row>
    <row r="13" ht="30" customHeight="1">
      <c r="A13" s="10" t="str">
        <f>_xlfn.CONCAT("asignatura",IF(Q13&lt;10,"0",""),Q13)</f>
        <v>asignatura10</v>
      </c>
      <c r="B13" s="11" t="s">
        <v>568</v>
      </c>
      <c r="C13" s="71" t="str">
        <f>C12</f>
        <v>programB</v>
      </c>
      <c r="D13" s="72">
        <v>2</v>
      </c>
      <c r="E13" s="72">
        <v>20</v>
      </c>
      <c r="F13" s="72"/>
      <c r="G13" s="72" t="str">
        <f>_xlfn.CONCAT("0",IF(Q13&lt;10,"0",""),Q13)</f>
        <v>010</v>
      </c>
      <c r="H13" s="71" t="s">
        <v>163</v>
      </c>
      <c r="I13" s="84" t="str">
        <f>I12</f>
        <v>2ºA|2ºA</v>
      </c>
      <c r="J13" s="72" t="s">
        <v>542</v>
      </c>
      <c r="K13" s="151" t="s">
        <v>543</v>
      </c>
      <c r="L13" s="152" t="s">
        <v>569</v>
      </c>
      <c r="M13" s="72"/>
      <c r="N13" s="71" t="s">
        <v>507</v>
      </c>
      <c r="O13" s="149" t="s">
        <v>534</v>
      </c>
      <c r="P13" s="150" t="str">
        <f>P12</f>
        <v xml:space="preserve">studentB01@2ºA, studentB02@2ºA, studentB03@2ºA, studentB04@2ºA, studentB05@2ºA, studentB06@2ºA, studentB07@2ºA, studentB08@2ºA, studentB09@2ºA, studentB10@2ºA</v>
      </c>
      <c r="Q13" s="96">
        <f>Q12+1</f>
        <v>10</v>
      </c>
    </row>
    <row r="14" ht="30" customHeight="1">
      <c r="A14" s="10" t="str">
        <f>_xlfn.CONCAT("asignatura",IF(Q14&lt;10,"0",""),Q14)</f>
        <v>asignatura11</v>
      </c>
      <c r="B14" s="11" t="s">
        <v>570</v>
      </c>
      <c r="C14" s="71" t="str">
        <f>C13</f>
        <v>programB</v>
      </c>
      <c r="D14" s="72">
        <v>2</v>
      </c>
      <c r="E14" s="72">
        <v>20</v>
      </c>
      <c r="F14" s="72"/>
      <c r="G14" s="72" t="str">
        <f>_xlfn.CONCAT("0",IF(Q14&lt;10,"0",""),Q14)</f>
        <v>011</v>
      </c>
      <c r="H14" s="71" t="s">
        <v>163</v>
      </c>
      <c r="I14" s="84" t="str">
        <f>I13</f>
        <v>2ºA|2ºA</v>
      </c>
      <c r="J14" s="72" t="s">
        <v>546</v>
      </c>
      <c r="K14" s="151" t="s">
        <v>547</v>
      </c>
      <c r="L14" s="152" t="s">
        <v>571</v>
      </c>
      <c r="M14" s="72"/>
      <c r="N14" s="71" t="s">
        <v>507</v>
      </c>
      <c r="O14" s="149" t="s">
        <v>534</v>
      </c>
      <c r="P14" s="150" t="str">
        <f>P13</f>
        <v xml:space="preserve">studentB01@2ºA, studentB02@2ºA, studentB03@2ºA, studentB04@2ºA, studentB05@2ºA, studentB06@2ºA, studentB07@2ºA, studentB08@2ºA, studentB09@2ºA, studentB10@2ºA</v>
      </c>
      <c r="Q14" s="96">
        <f>Q13+1</f>
        <v>11</v>
      </c>
    </row>
    <row r="15" ht="30" customHeight="1">
      <c r="A15" s="10" t="str">
        <f>_xlfn.CONCAT("asignatura",IF(Q15&lt;10,"0",""),Q15)</f>
        <v>asignatura12</v>
      </c>
      <c r="B15" s="11" t="s">
        <v>572</v>
      </c>
      <c r="C15" s="71" t="str">
        <f>C14</f>
        <v>programB</v>
      </c>
      <c r="D15" s="72">
        <v>2</v>
      </c>
      <c r="E15" s="72">
        <v>20</v>
      </c>
      <c r="F15" s="72"/>
      <c r="G15" s="72" t="str">
        <f>_xlfn.CONCAT("0",IF(Q15&lt;10,"0",""),Q15)</f>
        <v>012</v>
      </c>
      <c r="H15" s="71" t="s">
        <v>163</v>
      </c>
      <c r="I15" s="84" t="str">
        <f>I14</f>
        <v>2ºA|2ºA</v>
      </c>
      <c r="J15" s="72" t="s">
        <v>573</v>
      </c>
      <c r="K15" s="156" t="s">
        <v>574</v>
      </c>
      <c r="L15" s="152" t="s">
        <v>575</v>
      </c>
      <c r="M15" s="72"/>
      <c r="N15" s="71" t="s">
        <v>507</v>
      </c>
      <c r="O15" s="149" t="s">
        <v>534</v>
      </c>
      <c r="P15" s="150" t="str">
        <f>P14</f>
        <v xml:space="preserve">studentB01@2ºA, studentB02@2ºA, studentB03@2ºA, studentB04@2ºA, studentB05@2ºA, studentB06@2ºA, studentB07@2ºA, studentB08@2ºA, studentB09@2ºA, studentB10@2ºA</v>
      </c>
      <c r="Q15" s="96">
        <f>Q14+1</f>
        <v>12</v>
      </c>
    </row>
    <row r="16" ht="30" customHeight="1">
      <c r="A16" s="10" t="str">
        <f>_xlfn.CONCAT("asignatura",IF(Q16&lt;10,"0",""),Q16)</f>
        <v>asignatura13</v>
      </c>
      <c r="B16" s="11" t="s">
        <v>576</v>
      </c>
      <c r="C16" s="71" t="str">
        <f>C15</f>
        <v>programB</v>
      </c>
      <c r="D16" s="72">
        <v>2</v>
      </c>
      <c r="E16" s="72">
        <v>20</v>
      </c>
      <c r="F16" s="72"/>
      <c r="G16" s="72" t="str">
        <f>_xlfn.CONCAT("0",IF(Q16&lt;10,"0",""),Q16)</f>
        <v>013</v>
      </c>
      <c r="H16" s="71" t="s">
        <v>163</v>
      </c>
      <c r="I16" s="84" t="str">
        <f>I15</f>
        <v>2ºA|2ºA</v>
      </c>
      <c r="J16" s="72" t="s">
        <v>577</v>
      </c>
      <c r="K16" s="151" t="s">
        <v>578</v>
      </c>
      <c r="L16" s="152" t="s">
        <v>579</v>
      </c>
      <c r="M16" s="72"/>
      <c r="N16" s="71" t="s">
        <v>507</v>
      </c>
      <c r="O16" s="149" t="s">
        <v>534</v>
      </c>
      <c r="P16" s="150" t="str">
        <f>P15</f>
        <v xml:space="preserve">studentB01@2ºA, studentB02@2ºA, studentB03@2ºA, studentB04@2ºA, studentB05@2ºA, studentB06@2ºA, studentB07@2ºA, studentB08@2ºA, studentB09@2ºA, studentB10@2ºA</v>
      </c>
      <c r="Q16" s="96">
        <f>Q15+1</f>
        <v>13</v>
      </c>
    </row>
    <row r="17" ht="30" customHeight="1">
      <c r="A17" s="10" t="str">
        <f>_xlfn.CONCAT("asignatura",IF(Q17&lt;10,"0",""),Q17)</f>
        <v>asignatura14</v>
      </c>
      <c r="B17" s="11" t="s">
        <v>580</v>
      </c>
      <c r="C17" s="71" t="str">
        <f>C16</f>
        <v>programB</v>
      </c>
      <c r="D17" s="72">
        <v>2</v>
      </c>
      <c r="E17" s="72">
        <v>20</v>
      </c>
      <c r="F17" s="72"/>
      <c r="G17" s="72" t="str">
        <f>_xlfn.CONCAT("0",IF(Q17&lt;10,"0",""),Q17)</f>
        <v>014</v>
      </c>
      <c r="H17" s="71" t="s">
        <v>163</v>
      </c>
      <c r="I17" s="84" t="str">
        <f>I16</f>
        <v>2ºA|2ºA</v>
      </c>
      <c r="J17" s="72" t="s">
        <v>581</v>
      </c>
      <c r="K17" s="151" t="s">
        <v>582</v>
      </c>
      <c r="L17" s="152" t="s">
        <v>583</v>
      </c>
      <c r="M17" s="72"/>
      <c r="N17" s="71" t="s">
        <v>506</v>
      </c>
      <c r="O17" s="149" t="s">
        <v>540</v>
      </c>
      <c r="P17" s="150" t="str">
        <f>P16</f>
        <v xml:space="preserve">studentB01@2ºA, studentB02@2ºA, studentB03@2ºA, studentB04@2ºA, studentB05@2ºA, studentB06@2ºA, studentB07@2ºA, studentB08@2ºA, studentB09@2ºA, studentB10@2ºA</v>
      </c>
      <c r="Q17" s="96">
        <f>Q16+1</f>
        <v>14</v>
      </c>
    </row>
    <row r="18" ht="14.25">
      <c r="I18" s="9"/>
      <c r="J18" s="9"/>
      <c r="K18" s="9"/>
      <c r="L18" s="9"/>
      <c r="M18" s="9"/>
      <c r="N18" s="9"/>
      <c r="O18" s="9"/>
    </row>
    <row r="19" ht="14.25">
      <c r="I19" s="9"/>
      <c r="J19" s="9"/>
      <c r="K19" s="9"/>
      <c r="L19" s="9"/>
      <c r="M19" s="9"/>
      <c r="N19" s="9"/>
      <c r="O19" s="9"/>
    </row>
    <row r="20" ht="14.25">
      <c r="I20" s="9"/>
      <c r="J20" s="9"/>
      <c r="K20" s="9"/>
      <c r="L20" s="9"/>
      <c r="M20" s="9"/>
      <c r="N20" s="9"/>
      <c r="O20" s="9"/>
    </row>
    <row r="21" ht="14.25">
      <c r="I21" s="9"/>
      <c r="J21" s="9"/>
      <c r="K21" s="9"/>
      <c r="L21" s="9"/>
      <c r="M21" s="9"/>
      <c r="N21" s="9"/>
      <c r="O21" s="9"/>
    </row>
    <row r="22" ht="14.25">
      <c r="I22" s="9"/>
      <c r="J22" s="9"/>
      <c r="K22" s="9"/>
      <c r="L22" s="9"/>
      <c r="M22" s="9"/>
      <c r="N22" s="9"/>
      <c r="O22" s="9"/>
    </row>
    <row r="23" ht="14.25"/>
    <row r="24" ht="14.25">
      <c r="N24" s="9"/>
    </row>
  </sheetData>
  <mergeCells count="1">
    <mergeCell ref="I2:O2"/>
  </mergeCells>
  <hyperlinks>
    <hyperlink r:id="rId1" ref="K4"/>
    <hyperlink r:id="rId2" ref="L4" tooltip=""/>
    <hyperlink r:id="rId3" ref="L5"/>
    <hyperlink r:id="rId4" ref="L6"/>
    <hyperlink r:id="rId5" ref="L7" tooltip=""/>
    <hyperlink r:id="rId6" ref="L8"/>
    <hyperlink r:id="rId7" ref="K9"/>
    <hyperlink r:id="rId8" ref="L9"/>
    <hyperlink r:id="rId9" ref="K10"/>
    <hyperlink r:id="rId10" ref="L10"/>
    <hyperlink r:id="rId11" ref="L11"/>
    <hyperlink r:id="rId6" ref="L12"/>
    <hyperlink r:id="rId12" ref="L13"/>
    <hyperlink r:id="rId13" ref="L14"/>
    <hyperlink r:id="rId14" ref="L15"/>
    <hyperlink r:id="rId15" ref="L16"/>
    <hyperlink r:id="rId16" ref="L17"/>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showGridLines="0" zoomScale="100" workbookViewId="0">
      <selection activeCell="A1" activeCellId="0" sqref="A1"/>
    </sheetView>
  </sheetViews>
  <sheetFormatPr defaultRowHeight="14.25"/>
  <cols>
    <col customWidth="1" min="2" max="2" width="14.7109375"/>
  </cols>
  <sheetData>
    <row r="1">
      <c r="A1" s="5" t="s">
        <v>42</v>
      </c>
      <c r="B1" s="5" t="s">
        <v>421</v>
      </c>
    </row>
    <row r="2" ht="21.75" customHeight="1">
      <c r="A2" s="99" t="s">
        <v>46</v>
      </c>
      <c r="B2" s="101" t="s">
        <v>422</v>
      </c>
    </row>
    <row r="3" ht="19.5" customHeight="1">
      <c r="A3" s="10" t="s">
        <v>138</v>
      </c>
      <c r="B3" s="98" t="str">
        <f>profiles!$A$8</f>
        <v>teacher</v>
      </c>
    </row>
    <row r="4" ht="19.5" customHeight="1">
      <c r="A4" s="10" t="s">
        <v>143</v>
      </c>
      <c r="B4" s="98"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5"/>
  <cols>
    <col customWidth="1" min="2" max="2" width="27.00390625"/>
    <col customWidth="1" min="3" max="3" style="157" width="31.8515625"/>
    <col customWidth="1" min="4" max="4" style="157" width="54.57421875"/>
    <col customWidth="1" min="5" max="5" style="158" width="25.421875"/>
    <col customWidth="1" min="7" max="8" width="12.8515625"/>
    <col min="9" max="9" style="95" width="9.140625"/>
    <col customWidth="1" min="10" max="10" style="159" width="11.140625"/>
    <col customWidth="1" min="11" max="13" style="157" width="25.140625"/>
    <col customWidth="1" min="14" max="14" style="157" width="41.421875"/>
    <col customWidth="1" min="15" max="15" style="157" width="66.57421875"/>
    <col customWidth="1" min="16" max="16" style="159" width="11.7109375"/>
    <col bestFit="1" customWidth="1" min="17" max="17" style="159" width="17.203125"/>
    <col customWidth="1" min="18" max="18" style="159" width="8.140625"/>
    <col customWidth="1" min="19" max="19" style="159" width="10.28125"/>
    <col customWidth="1" min="20" max="20" style="159" width="10.140625"/>
    <col customWidth="1" min="21" max="21" style="157" width="42.8515625"/>
    <col customWidth="1" min="22" max="22" style="158" width="30.28125"/>
    <col customWidth="1" min="23" max="23" style="158" width="34.57421875"/>
    <col customWidth="1" min="24" max="24" style="158" width="48.57421875"/>
    <col customWidth="1" min="25" max="25" width="32.00390625"/>
    <col customWidth="1" min="26" max="26" width="59.8515625"/>
    <col customWidth="1" min="27" max="27" width="40.00390625"/>
    <col customWidth="1" min="28" max="28" width="51.140625"/>
    <col customWidth="1" min="29" max="29" width="52.28125"/>
  </cols>
  <sheetData>
    <row r="1">
      <c r="A1" s="5" t="s">
        <v>42</v>
      </c>
      <c r="B1" s="5" t="s">
        <v>43</v>
      </c>
      <c r="C1" s="5" t="s">
        <v>259</v>
      </c>
      <c r="D1" s="5" t="s">
        <v>44</v>
      </c>
      <c r="E1" s="5" t="s">
        <v>155</v>
      </c>
      <c r="F1" s="5" t="s">
        <v>260</v>
      </c>
      <c r="G1" s="5" t="s">
        <v>261</v>
      </c>
      <c r="H1" s="5" t="s">
        <v>448</v>
      </c>
      <c r="I1" s="5" t="s">
        <v>433</v>
      </c>
      <c r="J1" s="5" t="s">
        <v>497</v>
      </c>
      <c r="K1" s="5" t="s">
        <v>94</v>
      </c>
      <c r="L1" s="5" t="s">
        <v>584</v>
      </c>
      <c r="M1" s="5" t="s">
        <v>585</v>
      </c>
      <c r="N1" s="5" t="s">
        <v>586</v>
      </c>
      <c r="O1" s="5" t="s">
        <v>587</v>
      </c>
      <c r="P1" s="96" t="s">
        <v>588</v>
      </c>
      <c r="Q1" s="96" t="s">
        <v>589</v>
      </c>
      <c r="R1" s="96" t="s">
        <v>590</v>
      </c>
      <c r="S1" s="96" t="s">
        <v>591</v>
      </c>
      <c r="T1" s="96" t="s">
        <v>592</v>
      </c>
      <c r="U1" s="5" t="s">
        <v>593</v>
      </c>
      <c r="V1" s="140" t="s">
        <v>594</v>
      </c>
      <c r="W1" s="140" t="s">
        <v>595</v>
      </c>
      <c r="X1" s="140" t="s">
        <v>596</v>
      </c>
      <c r="Y1" s="140" t="s">
        <v>597</v>
      </c>
      <c r="Z1" s="140" t="s">
        <v>598</v>
      </c>
      <c r="AA1" s="140" t="s">
        <v>599</v>
      </c>
      <c r="AB1" s="140" t="s">
        <v>600</v>
      </c>
      <c r="AC1" s="140" t="s">
        <v>601</v>
      </c>
    </row>
    <row r="2" s="9" customFormat="1" ht="33.75" customHeight="1">
      <c r="A2" s="99" t="s">
        <v>46</v>
      </c>
      <c r="B2" s="7" t="s">
        <v>47</v>
      </c>
      <c r="C2" s="7" t="s">
        <v>267</v>
      </c>
      <c r="D2" s="7" t="s">
        <v>48</v>
      </c>
      <c r="E2" s="7" t="s">
        <v>162</v>
      </c>
      <c r="F2" s="7" t="s">
        <v>268</v>
      </c>
      <c r="G2" s="7" t="s">
        <v>269</v>
      </c>
      <c r="H2" s="160" t="str">
        <f>PROPER(H1)</f>
        <v>Creator</v>
      </c>
      <c r="I2" s="141" t="s">
        <v>602</v>
      </c>
      <c r="J2" s="141" t="s">
        <v>500</v>
      </c>
      <c r="K2" s="105" t="s">
        <v>121</v>
      </c>
      <c r="L2" s="118" t="s">
        <v>603</v>
      </c>
      <c r="M2" s="118" t="s">
        <v>604</v>
      </c>
      <c r="N2" s="118" t="s">
        <v>605</v>
      </c>
      <c r="O2" s="118" t="s">
        <v>606</v>
      </c>
      <c r="P2" s="137" t="s">
        <v>607</v>
      </c>
      <c r="Q2" s="161" t="s">
        <v>608</v>
      </c>
      <c r="R2" s="161" t="s">
        <v>438</v>
      </c>
      <c r="S2" s="161" t="s">
        <v>609</v>
      </c>
      <c r="T2" s="161" t="s">
        <v>610</v>
      </c>
      <c r="U2" s="162" t="s">
        <v>48</v>
      </c>
      <c r="V2" s="163" t="s">
        <v>611</v>
      </c>
      <c r="W2" s="163" t="s">
        <v>612</v>
      </c>
      <c r="X2" s="163" t="s">
        <v>613</v>
      </c>
      <c r="Y2" s="164" t="s">
        <v>611</v>
      </c>
      <c r="Z2" s="164" t="s">
        <v>612</v>
      </c>
      <c r="AA2" s="164" t="s">
        <v>613</v>
      </c>
      <c r="AB2" s="165" t="s">
        <v>614</v>
      </c>
      <c r="AC2" s="165" t="s">
        <v>615</v>
      </c>
    </row>
    <row r="3" s="157" customFormat="1" ht="162">
      <c r="A3" s="166" t="s">
        <v>616</v>
      </c>
      <c r="B3" s="167" t="s">
        <v>617</v>
      </c>
      <c r="C3" s="167" t="s">
        <v>618</v>
      </c>
      <c r="D3" s="167" t="s">
        <v>619</v>
      </c>
      <c r="E3" s="167" t="s">
        <v>620</v>
      </c>
      <c r="F3" s="167" t="s">
        <v>292</v>
      </c>
      <c r="G3" s="167" t="s">
        <v>621</v>
      </c>
      <c r="H3" s="168" t="str">
        <f>users!A4</f>
        <v>teacher01</v>
      </c>
      <c r="I3" s="169" t="s">
        <v>54</v>
      </c>
      <c r="J3" s="170" t="s">
        <v>494</v>
      </c>
      <c r="K3" s="150" t="s">
        <v>622</v>
      </c>
      <c r="L3" s="167" t="s">
        <v>623</v>
      </c>
      <c r="M3" s="167" t="s">
        <v>624</v>
      </c>
      <c r="N3" s="167" t="s">
        <v>625</v>
      </c>
      <c r="O3" s="167" t="s">
        <v>626</v>
      </c>
      <c r="P3" s="145" t="s">
        <v>9</v>
      </c>
      <c r="Q3" s="145" t="s">
        <v>266</v>
      </c>
      <c r="R3" s="145" t="s">
        <v>627</v>
      </c>
      <c r="S3" s="145">
        <v>8</v>
      </c>
      <c r="T3" s="145" t="s">
        <v>10</v>
      </c>
      <c r="U3" s="167"/>
      <c r="V3" s="167" t="s">
        <v>628</v>
      </c>
      <c r="W3" s="167" t="s">
        <v>629</v>
      </c>
      <c r="X3" s="167" t="s">
        <v>630</v>
      </c>
      <c r="Y3" s="167" t="s">
        <v>631</v>
      </c>
      <c r="Z3" s="167" t="s">
        <v>632</v>
      </c>
      <c r="AA3" s="167" t="s">
        <v>633</v>
      </c>
      <c r="AB3" s="167" t="s">
        <v>634</v>
      </c>
      <c r="AC3" s="167" t="s">
        <v>635</v>
      </c>
    </row>
    <row r="4" s="157" customFormat="1" ht="243">
      <c r="A4" s="166" t="s">
        <v>636</v>
      </c>
      <c r="B4" s="167" t="s">
        <v>637</v>
      </c>
      <c r="C4" s="167" t="s">
        <v>638</v>
      </c>
      <c r="D4" s="167" t="s">
        <v>639</v>
      </c>
      <c r="E4" s="167" t="s">
        <v>640</v>
      </c>
      <c r="F4" s="167" t="s">
        <v>641</v>
      </c>
      <c r="G4" s="167" t="s">
        <v>642</v>
      </c>
      <c r="H4" s="168" t="str">
        <f>H3</f>
        <v>teacher01</v>
      </c>
      <c r="I4" s="169" t="s">
        <v>54</v>
      </c>
      <c r="J4" s="170" t="s">
        <v>494</v>
      </c>
      <c r="K4" s="150" t="s">
        <v>622</v>
      </c>
      <c r="L4" s="167" t="s">
        <v>643</v>
      </c>
      <c r="M4" s="167"/>
      <c r="N4" s="167" t="s">
        <v>644</v>
      </c>
      <c r="O4" s="167" t="s">
        <v>645</v>
      </c>
      <c r="P4" s="145" t="s">
        <v>9</v>
      </c>
      <c r="Q4" s="145" t="s">
        <v>266</v>
      </c>
      <c r="R4" s="145" t="s">
        <v>627</v>
      </c>
      <c r="S4" s="145">
        <v>5</v>
      </c>
      <c r="T4" s="145" t="s">
        <v>10</v>
      </c>
      <c r="U4" s="167" t="s">
        <v>646</v>
      </c>
      <c r="V4" s="167" t="s">
        <v>647</v>
      </c>
      <c r="W4" s="167" t="s">
        <v>648</v>
      </c>
      <c r="X4" s="167" t="s">
        <v>649</v>
      </c>
      <c r="Y4" s="167" t="s">
        <v>650</v>
      </c>
      <c r="Z4" s="167" t="s">
        <v>651</v>
      </c>
      <c r="AA4" s="167" t="s">
        <v>633</v>
      </c>
      <c r="AB4" s="167" t="s">
        <v>652</v>
      </c>
      <c r="AC4" s="167" t="s">
        <v>653</v>
      </c>
    </row>
    <row r="5" s="157" customFormat="1" ht="94.5">
      <c r="A5" s="166" t="s">
        <v>654</v>
      </c>
      <c r="B5" s="167" t="s">
        <v>655</v>
      </c>
      <c r="C5" s="167" t="s">
        <v>656</v>
      </c>
      <c r="D5" s="167" t="s">
        <v>657</v>
      </c>
      <c r="E5" s="167" t="s">
        <v>658</v>
      </c>
      <c r="F5" s="167" t="s">
        <v>659</v>
      </c>
      <c r="G5" s="79" t="s">
        <v>660</v>
      </c>
      <c r="H5" s="168" t="str">
        <f>H4</f>
        <v>teacher01</v>
      </c>
      <c r="I5" s="169" t="s">
        <v>54</v>
      </c>
      <c r="J5" s="170" t="s">
        <v>494</v>
      </c>
      <c r="K5" s="150" t="s">
        <v>661</v>
      </c>
      <c r="L5" s="167" t="s">
        <v>662</v>
      </c>
      <c r="M5" s="167" t="s">
        <v>387</v>
      </c>
      <c r="N5" s="167" t="s">
        <v>663</v>
      </c>
      <c r="O5" s="167" t="s">
        <v>664</v>
      </c>
      <c r="P5" s="145" t="s">
        <v>9</v>
      </c>
      <c r="Q5" s="145" t="s">
        <v>266</v>
      </c>
      <c r="R5" s="145" t="s">
        <v>627</v>
      </c>
      <c r="S5" s="145">
        <v>5</v>
      </c>
      <c r="T5" s="145" t="s">
        <v>10</v>
      </c>
      <c r="U5" s="167"/>
      <c r="V5" s="167"/>
      <c r="W5" s="167"/>
      <c r="X5" s="167"/>
      <c r="Y5" s="167" t="s">
        <v>631</v>
      </c>
      <c r="Z5" s="167" t="s">
        <v>665</v>
      </c>
      <c r="AA5" s="167" t="s">
        <v>633</v>
      </c>
      <c r="AB5" s="167" t="s">
        <v>666</v>
      </c>
      <c r="AC5" s="167" t="s">
        <v>667</v>
      </c>
    </row>
    <row r="6" s="157" customFormat="1" ht="94.5">
      <c r="A6" s="166" t="s">
        <v>668</v>
      </c>
      <c r="B6" s="167" t="s">
        <v>669</v>
      </c>
      <c r="C6" s="167" t="s">
        <v>670</v>
      </c>
      <c r="D6" s="167" t="s">
        <v>671</v>
      </c>
      <c r="E6" s="167" t="s">
        <v>672</v>
      </c>
      <c r="F6" s="167" t="s">
        <v>673</v>
      </c>
      <c r="G6" s="167" t="s">
        <v>674</v>
      </c>
      <c r="H6" s="168" t="str">
        <f>H5</f>
        <v>teacher01</v>
      </c>
      <c r="I6" s="169" t="s">
        <v>54</v>
      </c>
      <c r="J6" s="170" t="s">
        <v>494</v>
      </c>
      <c r="K6" s="150" t="s">
        <v>622</v>
      </c>
      <c r="L6" s="167" t="s">
        <v>662</v>
      </c>
      <c r="M6" s="167" t="s">
        <v>414</v>
      </c>
      <c r="N6" s="167" t="s">
        <v>675</v>
      </c>
      <c r="O6" s="167"/>
      <c r="P6" s="145" t="s">
        <v>10</v>
      </c>
      <c r="Q6" s="145"/>
      <c r="R6" s="145"/>
      <c r="S6" s="145"/>
      <c r="T6" s="145" t="s">
        <v>10</v>
      </c>
      <c r="U6" s="167"/>
      <c r="V6" s="167" t="s">
        <v>676</v>
      </c>
      <c r="W6" s="167" t="s">
        <v>677</v>
      </c>
      <c r="X6" s="167" t="s">
        <v>678</v>
      </c>
      <c r="Y6" s="167"/>
      <c r="Z6" s="167"/>
      <c r="AA6" s="167"/>
      <c r="AB6" s="167" t="s">
        <v>679</v>
      </c>
      <c r="AC6" s="167" t="s">
        <v>680</v>
      </c>
    </row>
    <row r="7" s="157" customFormat="1" ht="94.5">
      <c r="A7" s="166" t="s">
        <v>681</v>
      </c>
      <c r="B7" s="167" t="s">
        <v>682</v>
      </c>
      <c r="C7" s="167" t="s">
        <v>683</v>
      </c>
      <c r="D7" s="167" t="s">
        <v>684</v>
      </c>
      <c r="E7" s="167" t="s">
        <v>685</v>
      </c>
      <c r="F7" s="167" t="s">
        <v>686</v>
      </c>
      <c r="G7" s="167" t="s">
        <v>687</v>
      </c>
      <c r="H7" s="168" t="str">
        <f>H6</f>
        <v>teacher01</v>
      </c>
      <c r="I7" s="169" t="s">
        <v>54</v>
      </c>
      <c r="J7" s="170" t="s">
        <v>494</v>
      </c>
      <c r="K7" s="150" t="s">
        <v>661</v>
      </c>
      <c r="L7" s="167" t="s">
        <v>662</v>
      </c>
      <c r="M7" s="167" t="s">
        <v>391</v>
      </c>
      <c r="N7" s="167" t="s">
        <v>688</v>
      </c>
      <c r="O7" s="167"/>
      <c r="P7" s="145" t="s">
        <v>9</v>
      </c>
      <c r="Q7" s="145" t="s">
        <v>266</v>
      </c>
      <c r="R7" s="145" t="s">
        <v>627</v>
      </c>
      <c r="S7" s="145">
        <v>5</v>
      </c>
      <c r="T7" s="145" t="s">
        <v>10</v>
      </c>
      <c r="U7" s="167"/>
      <c r="V7" s="167"/>
      <c r="W7" s="167"/>
      <c r="X7" s="167"/>
      <c r="Y7" s="167" t="s">
        <v>689</v>
      </c>
      <c r="Z7" s="167" t="s">
        <v>690</v>
      </c>
      <c r="AA7" s="167" t="s">
        <v>633</v>
      </c>
      <c r="AB7" s="167" t="s">
        <v>691</v>
      </c>
      <c r="AC7" s="167" t="s">
        <v>692</v>
      </c>
    </row>
    <row r="8" s="157" customFormat="1" ht="108">
      <c r="A8" s="166" t="s">
        <v>693</v>
      </c>
      <c r="B8" s="167" t="s">
        <v>694</v>
      </c>
      <c r="C8" s="167" t="s">
        <v>695</v>
      </c>
      <c r="D8" s="167" t="s">
        <v>696</v>
      </c>
      <c r="E8" s="167" t="s">
        <v>697</v>
      </c>
      <c r="F8" s="167" t="s">
        <v>698</v>
      </c>
      <c r="G8" s="167" t="s">
        <v>699</v>
      </c>
      <c r="H8" s="168" t="str">
        <f>H7</f>
        <v>teacher01</v>
      </c>
      <c r="I8" s="169" t="s">
        <v>54</v>
      </c>
      <c r="J8" s="170" t="s">
        <v>494</v>
      </c>
      <c r="K8" s="150" t="s">
        <v>700</v>
      </c>
      <c r="L8" s="167" t="s">
        <v>662</v>
      </c>
      <c r="M8" s="167" t="s">
        <v>283</v>
      </c>
      <c r="N8" s="167" t="s">
        <v>675</v>
      </c>
      <c r="O8" s="167"/>
      <c r="P8" s="145" t="s">
        <v>10</v>
      </c>
      <c r="Q8" s="145"/>
      <c r="R8" s="145"/>
      <c r="S8" s="145"/>
      <c r="T8" s="145"/>
      <c r="U8" s="167"/>
      <c r="V8" s="167" t="s">
        <v>676</v>
      </c>
      <c r="W8" s="167" t="s">
        <v>677</v>
      </c>
      <c r="X8" s="167" t="s">
        <v>701</v>
      </c>
      <c r="Y8" s="167"/>
      <c r="Z8" s="167"/>
      <c r="AA8" s="167"/>
      <c r="AB8" s="167" t="s">
        <v>702</v>
      </c>
      <c r="AC8" s="167" t="s">
        <v>703</v>
      </c>
    </row>
    <row r="9">
      <c r="C9" s="157"/>
      <c r="D9" s="157"/>
      <c r="E9" s="158"/>
      <c r="I9" s="95"/>
      <c r="J9" s="159"/>
      <c r="K9" s="157"/>
      <c r="L9" s="157"/>
      <c r="M9" s="157"/>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topLeftCell="C1" zoomScale="100" workbookViewId="0">
      <selection activeCell="A1" activeCellId="0" sqref="A1"/>
    </sheetView>
  </sheetViews>
  <sheetFormatPr defaultRowHeight="14.25"/>
  <cols>
    <col customWidth="1" min="2" max="2" width="25.00390625"/>
    <col customWidth="1" min="3" max="3" width="16.00390625"/>
    <col customWidth="1" min="4" max="4" width="22.28125"/>
    <col customWidth="1" min="6" max="6" width="21.00390625"/>
    <col customWidth="1" min="7" max="7" width="23.28125"/>
    <col customWidth="1" min="8" max="8" width="14.140625"/>
    <col customWidth="1" min="9" max="9" width="12.7109375"/>
    <col customWidth="1" min="10" max="10" width="25.57421875"/>
  </cols>
  <sheetData>
    <row r="1">
      <c r="A1" s="5" t="s">
        <v>42</v>
      </c>
      <c r="B1" s="5" t="s">
        <v>43</v>
      </c>
      <c r="C1" s="5" t="s">
        <v>259</v>
      </c>
      <c r="D1" s="5" t="s">
        <v>44</v>
      </c>
      <c r="E1" s="5" t="s">
        <v>260</v>
      </c>
      <c r="F1" s="5" t="s">
        <v>261</v>
      </c>
      <c r="G1" s="5" t="s">
        <v>155</v>
      </c>
      <c r="H1" s="5" t="s">
        <v>448</v>
      </c>
      <c r="I1" s="5" t="s">
        <v>497</v>
      </c>
      <c r="J1" s="5" t="s">
        <v>94</v>
      </c>
      <c r="K1" s="5" t="s">
        <v>704</v>
      </c>
    </row>
    <row r="2" ht="24" customHeight="1">
      <c r="A2" s="6" t="s">
        <v>46</v>
      </c>
      <c r="B2" s="7" t="s">
        <v>47</v>
      </c>
      <c r="C2" s="7" t="str">
        <f>PROPER(C1)</f>
        <v>Tagline</v>
      </c>
      <c r="D2" s="7" t="str">
        <f>PROPER(D1)</f>
        <v>Description</v>
      </c>
      <c r="E2" s="7" t="str">
        <f>PROPER(E1)</f>
        <v>Color</v>
      </c>
      <c r="F2" s="7" t="str">
        <f>PROPER(F1)</f>
        <v>Cover</v>
      </c>
      <c r="G2" s="7" t="str">
        <f>PROPER(G1)</f>
        <v>Tags</v>
      </c>
      <c r="H2" s="58" t="str">
        <f>PROPER(H1)</f>
        <v>Creator</v>
      </c>
      <c r="I2" s="58" t="str">
        <f>PROPER(I1)</f>
        <v>Program</v>
      </c>
      <c r="J2" s="171" t="str">
        <f>PROPER(J1)</f>
        <v>Subjects</v>
      </c>
      <c r="K2" s="141" t="str">
        <f>PROPER(K1)</f>
        <v>Published</v>
      </c>
    </row>
    <row r="3" s="93" customFormat="1" ht="34.5" customHeight="1">
      <c r="A3" s="172" t="s">
        <v>705</v>
      </c>
      <c r="B3" s="173" t="s">
        <v>706</v>
      </c>
      <c r="C3" s="173" t="s">
        <v>707</v>
      </c>
      <c r="D3" s="174"/>
      <c r="E3" s="173" t="s">
        <v>708</v>
      </c>
      <c r="F3" s="175" t="s">
        <v>381</v>
      </c>
      <c r="G3" s="174" t="s">
        <v>709</v>
      </c>
      <c r="H3" s="176" t="s">
        <v>170</v>
      </c>
      <c r="I3" s="177" t="s">
        <v>494</v>
      </c>
      <c r="J3" s="178" t="s">
        <v>710</v>
      </c>
      <c r="K3" s="84" t="s">
        <v>9</v>
      </c>
    </row>
    <row r="4" ht="27">
      <c r="A4" s="172" t="s">
        <v>711</v>
      </c>
      <c r="B4" s="173" t="s">
        <v>712</v>
      </c>
      <c r="C4" s="173" t="s">
        <v>707</v>
      </c>
      <c r="D4" s="174"/>
      <c r="E4" s="173" t="s">
        <v>713</v>
      </c>
      <c r="F4" s="175" t="s">
        <v>714</v>
      </c>
      <c r="G4" s="174" t="s">
        <v>715</v>
      </c>
      <c r="H4" s="176" t="s">
        <v>170</v>
      </c>
      <c r="I4" s="177" t="s">
        <v>494</v>
      </c>
      <c r="J4" s="178" t="s">
        <v>710</v>
      </c>
      <c r="K4" s="84" t="s">
        <v>10</v>
      </c>
    </row>
    <row r="5" ht="27">
      <c r="A5" s="172" t="s">
        <v>716</v>
      </c>
      <c r="B5" s="173" t="s">
        <v>717</v>
      </c>
      <c r="C5" s="173" t="s">
        <v>707</v>
      </c>
      <c r="D5" s="174"/>
      <c r="E5" s="173" t="s">
        <v>718</v>
      </c>
      <c r="F5" s="175" t="s">
        <v>719</v>
      </c>
      <c r="G5" s="174" t="s">
        <v>658</v>
      </c>
      <c r="H5" s="176" t="s">
        <v>170</v>
      </c>
      <c r="I5" s="177" t="s">
        <v>494</v>
      </c>
      <c r="J5" s="178" t="s">
        <v>720</v>
      </c>
      <c r="K5" s="84" t="s">
        <v>10</v>
      </c>
    </row>
    <row r="6" ht="40.5">
      <c r="A6" s="172" t="s">
        <v>721</v>
      </c>
      <c r="B6" s="173" t="s">
        <v>722</v>
      </c>
      <c r="C6" s="173" t="s">
        <v>707</v>
      </c>
      <c r="D6" s="174"/>
      <c r="E6" s="173" t="s">
        <v>723</v>
      </c>
      <c r="F6" s="175" t="s">
        <v>724</v>
      </c>
      <c r="G6" s="174" t="s">
        <v>672</v>
      </c>
      <c r="H6" s="176" t="s">
        <v>170</v>
      </c>
      <c r="I6" s="177" t="s">
        <v>494</v>
      </c>
      <c r="J6" s="178" t="s">
        <v>710</v>
      </c>
      <c r="K6" s="84" t="s">
        <v>10</v>
      </c>
    </row>
    <row r="7" ht="14.25">
      <c r="A7" s="172" t="s">
        <v>725</v>
      </c>
      <c r="B7" s="173" t="s">
        <v>726</v>
      </c>
      <c r="C7" s="173" t="s">
        <v>727</v>
      </c>
      <c r="D7" s="174"/>
      <c r="E7" s="173" t="s">
        <v>728</v>
      </c>
      <c r="F7" s="175" t="s">
        <v>729</v>
      </c>
      <c r="G7" s="174" t="s">
        <v>730</v>
      </c>
      <c r="H7" s="176" t="s">
        <v>170</v>
      </c>
      <c r="I7" s="177" t="s">
        <v>494</v>
      </c>
      <c r="J7" s="178" t="s">
        <v>720</v>
      </c>
      <c r="K7" s="84" t="s">
        <v>10</v>
      </c>
    </row>
    <row r="8" ht="27">
      <c r="A8" s="172" t="s">
        <v>731</v>
      </c>
      <c r="B8" s="173" t="s">
        <v>732</v>
      </c>
      <c r="C8" s="173" t="s">
        <v>733</v>
      </c>
      <c r="D8" s="174"/>
      <c r="E8" s="173" t="s">
        <v>734</v>
      </c>
      <c r="F8" s="175" t="s">
        <v>735</v>
      </c>
      <c r="G8" s="174" t="s">
        <v>736</v>
      </c>
      <c r="H8" s="176" t="s">
        <v>170</v>
      </c>
      <c r="I8" s="177" t="s">
        <v>494</v>
      </c>
      <c r="J8" s="178" t="s">
        <v>710</v>
      </c>
      <c r="K8" s="84" t="s">
        <v>10</v>
      </c>
    </row>
  </sheetData>
  <hyperlinks>
    <hyperlink r:id="rId1" ref="F3"/>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950072-00C1-4B89-9114-009D00BF0030}" type="list" allowBlank="1" errorStyle="stop" imeMode="noControl" operator="between" showDropDown="0" showErrorMessage="1" showInputMessage="1">
          <x14:formula1>
            <xm:f>BOOLEAN_ANSWER</xm:f>
          </x14:formula1>
          <xm:sqref>K3</xm:sqref>
        </x14:dataValidation>
        <x14:dataValidation xr:uid="{005C009C-000B-41D4-91DC-0057008D0043}" type="list" allowBlank="1" errorStyle="stop" imeMode="noControl" operator="between" showDropDown="0" showErrorMessage="1" showInputMessage="1">
          <x14:formula1>
            <xm:f>BOOLEAN_ANSWER</xm:f>
          </x14:formula1>
          <xm:sqref>K4</xm:sqref>
        </x14:dataValidation>
        <x14:dataValidation xr:uid="{00F600EF-0035-4CCE-8984-00B000380049}" type="list" allowBlank="1" errorStyle="stop" imeMode="noControl" operator="between" showDropDown="0" showErrorMessage="1" showInputMessage="1">
          <x14:formula1>
            <xm:f>BOOLEAN_ANSWER</xm:f>
          </x14:formula1>
          <xm:sqref>K5</xm:sqref>
        </x14:dataValidation>
        <x14:dataValidation xr:uid="{00C50027-004B-4DCA-A4E2-00F500A70088}" type="list" allowBlank="1" errorStyle="stop" imeMode="noControl" operator="between" showDropDown="0" showErrorMessage="1" showInputMessage="1">
          <x14:formula1>
            <xm:f>BOOLEAN_ANSWER</xm:f>
          </x14:formula1>
          <xm:sqref>K6</xm:sqref>
        </x14:dataValidation>
        <x14:dataValidation xr:uid="{003A0000-0005-413E-AAE4-001C00EA00D1}" type="list" allowBlank="1" errorStyle="stop" imeMode="noControl" operator="between" showDropDown="0" showErrorMessage="1" showInputMessage="1">
          <x14:formula1>
            <xm:f>BOOLEAN_ANSWER</xm:f>
          </x14:formula1>
          <xm:sqref>K7</xm:sqref>
        </x14:dataValidation>
        <x14:dataValidation xr:uid="{00E20017-0086-48CF-9674-00ED00F700BF}" type="list" allowBlank="1" errorStyle="stop" imeMode="noControl" operator="between" showDropDown="0" showErrorMessage="1" showInputMessage="1">
          <x14:formula1>
            <xm:f>BOOLEAN_ANSWER</xm:f>
          </x14:formula1>
          <xm:sqref>K8</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4.25"/>
  <cols>
    <col customWidth="1" min="1" max="1" width="11.8515625"/>
    <col customWidth="1" min="2" max="2" width="15.8515625"/>
    <col customWidth="1" min="3" max="3" width="14.00390625"/>
    <col customWidth="1" min="4" max="4" style="179" width="13.421875"/>
    <col bestFit="1" min="5" max="5" style="179" width="17.3515625"/>
    <col bestFit="1" min="6" max="6" width="11.28125"/>
    <col customWidth="1" min="7" max="7" style="180" width="14.7109375"/>
    <col customWidth="1" min="8" max="8" width="69.57421875"/>
    <col bestFit="1" min="9" max="9" style="181" width="13.8515625"/>
    <col customWidth="1" min="10" max="10" width="73.140625"/>
    <col bestFit="1" min="11" max="11" style="181" width="15.2109375"/>
    <col bestFit="1" min="12" max="12" width="9.921875"/>
    <col customWidth="1" min="13" max="13" width="114.28125"/>
    <col customWidth="1" min="14" max="14" width="35.7109375"/>
    <col customWidth="1" min="15" max="15" style="181" width="23.8515625"/>
    <col bestFit="1" min="16" max="16" width="2.78125"/>
  </cols>
  <sheetData>
    <row r="1" ht="14.25">
      <c r="A1" s="96" t="s">
        <v>42</v>
      </c>
      <c r="B1" s="96" t="s">
        <v>737</v>
      </c>
      <c r="C1" s="96" t="s">
        <v>434</v>
      </c>
      <c r="D1" s="96" t="s">
        <v>738</v>
      </c>
      <c r="E1" s="96" t="s">
        <v>739</v>
      </c>
      <c r="F1" s="96" t="s">
        <v>740</v>
      </c>
      <c r="G1" s="182" t="s">
        <v>155</v>
      </c>
      <c r="H1" s="183" t="s">
        <v>741</v>
      </c>
      <c r="I1" s="96" t="s">
        <v>742</v>
      </c>
      <c r="J1" s="96" t="s">
        <v>743</v>
      </c>
      <c r="K1" s="96" t="s">
        <v>744</v>
      </c>
      <c r="L1" s="96" t="s">
        <v>745</v>
      </c>
      <c r="M1" s="96" t="s">
        <v>746</v>
      </c>
      <c r="N1" s="96" t="s">
        <v>747</v>
      </c>
      <c r="O1" s="96" t="s">
        <v>748</v>
      </c>
    </row>
    <row r="2" ht="28.5">
      <c r="A2" s="138" t="s">
        <v>46</v>
      </c>
      <c r="B2" s="58" t="s">
        <v>749</v>
      </c>
      <c r="C2" s="118" t="s">
        <v>438</v>
      </c>
      <c r="D2" s="137" t="s">
        <v>264</v>
      </c>
      <c r="E2" s="8" t="s">
        <v>750</v>
      </c>
      <c r="F2" s="8" t="s">
        <v>751</v>
      </c>
      <c r="G2" s="184" t="s">
        <v>162</v>
      </c>
      <c r="H2" s="184" t="s">
        <v>752</v>
      </c>
      <c r="I2" s="7" t="s">
        <v>753</v>
      </c>
      <c r="J2" s="137" t="s">
        <v>754</v>
      </c>
      <c r="K2" s="7" t="s">
        <v>755</v>
      </c>
      <c r="L2" s="118" t="s">
        <v>756</v>
      </c>
      <c r="M2" s="137" t="s">
        <v>757</v>
      </c>
      <c r="N2" s="137" t="s">
        <v>758</v>
      </c>
      <c r="O2" s="7" t="s">
        <v>759</v>
      </c>
    </row>
    <row r="3" ht="114">
      <c r="A3" s="185" t="str">
        <f>_xlfn.CONCAT("q",IF(P3&lt;10,"0",""),P3)</f>
        <v>q01</v>
      </c>
      <c r="B3" s="170" t="str">
        <f>te_qbanks!A3</f>
        <v>qbank01</v>
      </c>
      <c r="C3" s="84" t="s">
        <v>760</v>
      </c>
      <c r="D3" s="84" t="s">
        <v>761</v>
      </c>
      <c r="E3" s="84" t="s">
        <v>37</v>
      </c>
      <c r="F3" s="72" t="s">
        <v>10</v>
      </c>
      <c r="G3" s="186" t="s">
        <v>762</v>
      </c>
      <c r="H3" s="186" t="s">
        <v>763</v>
      </c>
      <c r="I3" s="84"/>
      <c r="J3" s="186" t="s">
        <v>764</v>
      </c>
      <c r="K3" s="187"/>
      <c r="L3" s="84">
        <v>1</v>
      </c>
      <c r="M3" s="186" t="s">
        <v>765</v>
      </c>
      <c r="N3" s="186" t="s">
        <v>766</v>
      </c>
      <c r="O3" s="84"/>
      <c r="P3" s="188">
        <v>1</v>
      </c>
    </row>
    <row r="4" ht="199.5">
      <c r="A4" s="185" t="str">
        <f>_xlfn.CONCAT("q",IF(P4&lt;10,"0",""),P4)</f>
        <v>q02</v>
      </c>
      <c r="B4" s="170" t="str">
        <f>B3</f>
        <v>qbank01</v>
      </c>
      <c r="C4" s="84" t="s">
        <v>760</v>
      </c>
      <c r="D4" s="84" t="s">
        <v>767</v>
      </c>
      <c r="E4" s="84" t="s">
        <v>39</v>
      </c>
      <c r="F4" s="72" t="s">
        <v>10</v>
      </c>
      <c r="G4" s="186" t="s">
        <v>768</v>
      </c>
      <c r="H4" s="186" t="s">
        <v>769</v>
      </c>
      <c r="I4" s="84"/>
      <c r="J4" s="186" t="s">
        <v>770</v>
      </c>
      <c r="K4" s="84"/>
      <c r="L4" s="84">
        <v>4</v>
      </c>
      <c r="M4" s="186" t="s">
        <v>771</v>
      </c>
      <c r="N4" s="186" t="s">
        <v>772</v>
      </c>
      <c r="O4" s="84"/>
      <c r="P4" s="188">
        <f>P3+1</f>
        <v>2</v>
      </c>
    </row>
    <row r="5" ht="114">
      <c r="A5" s="185" t="str">
        <f>_xlfn.CONCAT("q",IF(P5&lt;10,"0",""),P5)</f>
        <v>q03</v>
      </c>
      <c r="B5" s="170" t="str">
        <f>B4</f>
        <v>qbank01</v>
      </c>
      <c r="C5" s="84" t="s">
        <v>760</v>
      </c>
      <c r="D5" s="84" t="s">
        <v>761</v>
      </c>
      <c r="E5" s="84" t="s">
        <v>39</v>
      </c>
      <c r="F5" s="72" t="s">
        <v>10</v>
      </c>
      <c r="G5" s="186" t="s">
        <v>773</v>
      </c>
      <c r="H5" s="186" t="s">
        <v>774</v>
      </c>
      <c r="I5" s="84"/>
      <c r="J5" s="186" t="s">
        <v>775</v>
      </c>
      <c r="K5" s="84"/>
      <c r="L5" s="84">
        <v>3</v>
      </c>
      <c r="M5" s="186" t="s">
        <v>776</v>
      </c>
      <c r="N5" s="186" t="s">
        <v>766</v>
      </c>
      <c r="O5" s="84"/>
      <c r="P5" s="188">
        <f>P4+1</f>
        <v>3</v>
      </c>
    </row>
    <row r="6" ht="156.75">
      <c r="A6" s="185" t="str">
        <f>_xlfn.CONCAT("q",IF(P6&lt;10,"0",""),P6)</f>
        <v>q04</v>
      </c>
      <c r="B6" s="170" t="str">
        <f>B5</f>
        <v>qbank01</v>
      </c>
      <c r="C6" s="84" t="s">
        <v>760</v>
      </c>
      <c r="D6" s="84" t="s">
        <v>767</v>
      </c>
      <c r="E6" s="84" t="s">
        <v>39</v>
      </c>
      <c r="F6" s="72" t="s">
        <v>10</v>
      </c>
      <c r="G6" s="186" t="s">
        <v>768</v>
      </c>
      <c r="H6" s="186" t="s">
        <v>777</v>
      </c>
      <c r="I6" s="84"/>
      <c r="J6" s="186" t="s">
        <v>778</v>
      </c>
      <c r="K6" s="84"/>
      <c r="L6" s="84">
        <v>2</v>
      </c>
      <c r="M6" s="186" t="s">
        <v>779</v>
      </c>
      <c r="N6" s="186" t="s">
        <v>780</v>
      </c>
      <c r="O6" s="84"/>
      <c r="P6" s="188">
        <f>P5+1</f>
        <v>4</v>
      </c>
    </row>
    <row r="7" ht="71.25">
      <c r="A7" s="185" t="str">
        <f>_xlfn.CONCAT("q",IF(P7&lt;10,"0",""),P7)</f>
        <v>q05</v>
      </c>
      <c r="B7" s="170" t="str">
        <f>B6</f>
        <v>qbank01</v>
      </c>
      <c r="C7" s="84" t="s">
        <v>760</v>
      </c>
      <c r="D7" s="84" t="s">
        <v>761</v>
      </c>
      <c r="E7" s="84" t="s">
        <v>39</v>
      </c>
      <c r="F7" s="72" t="s">
        <v>10</v>
      </c>
      <c r="G7" s="186" t="s">
        <v>781</v>
      </c>
      <c r="H7" s="186" t="s">
        <v>782</v>
      </c>
      <c r="I7" s="84"/>
      <c r="J7" s="186" t="s">
        <v>783</v>
      </c>
      <c r="K7" s="84"/>
      <c r="L7" s="84">
        <v>1</v>
      </c>
      <c r="M7" s="186" t="s">
        <v>784</v>
      </c>
      <c r="N7" s="186" t="s">
        <v>785</v>
      </c>
      <c r="O7" s="84"/>
      <c r="P7" s="188">
        <f>P6+1</f>
        <v>5</v>
      </c>
    </row>
    <row r="8" ht="242.25">
      <c r="A8" s="185" t="str">
        <f>_xlfn.CONCAT("q",IF(P8&lt;10,"0",""),P8)</f>
        <v>q06</v>
      </c>
      <c r="B8" s="170" t="str">
        <f>B7</f>
        <v>qbank01</v>
      </c>
      <c r="C8" s="84" t="s">
        <v>760</v>
      </c>
      <c r="D8" s="84" t="s">
        <v>767</v>
      </c>
      <c r="E8" s="84" t="s">
        <v>39</v>
      </c>
      <c r="F8" s="72" t="s">
        <v>10</v>
      </c>
      <c r="G8" s="186" t="s">
        <v>768</v>
      </c>
      <c r="H8" s="186" t="s">
        <v>786</v>
      </c>
      <c r="I8" s="187"/>
      <c r="J8" s="186" t="s">
        <v>787</v>
      </c>
      <c r="K8" s="84"/>
      <c r="L8" s="84">
        <v>2</v>
      </c>
      <c r="M8" s="186" t="s">
        <v>788</v>
      </c>
      <c r="N8" s="186" t="s">
        <v>789</v>
      </c>
      <c r="O8" s="189"/>
      <c r="P8" s="188">
        <f>P7+1</f>
        <v>6</v>
      </c>
    </row>
    <row r="9" ht="242.25">
      <c r="A9" s="185" t="str">
        <f>_xlfn.CONCAT("q",IF(P9&lt;10,"0",""),P9)</f>
        <v>q07</v>
      </c>
      <c r="B9" s="170" t="str">
        <f>B8</f>
        <v>qbank01</v>
      </c>
      <c r="C9" s="84" t="s">
        <v>760</v>
      </c>
      <c r="D9" s="84" t="s">
        <v>767</v>
      </c>
      <c r="E9" s="84" t="s">
        <v>39</v>
      </c>
      <c r="F9" s="72" t="s">
        <v>10</v>
      </c>
      <c r="G9" s="186" t="s">
        <v>768</v>
      </c>
      <c r="H9" s="186" t="s">
        <v>790</v>
      </c>
      <c r="I9" s="187"/>
      <c r="J9" s="186" t="s">
        <v>791</v>
      </c>
      <c r="K9" s="84"/>
      <c r="L9" s="84">
        <v>3</v>
      </c>
      <c r="M9" s="186" t="s">
        <v>792</v>
      </c>
      <c r="N9" s="186" t="s">
        <v>793</v>
      </c>
      <c r="O9" s="84"/>
      <c r="P9" s="188">
        <f>P8+1</f>
        <v>7</v>
      </c>
    </row>
    <row r="10" ht="356.25">
      <c r="A10" s="185" t="str">
        <f>_xlfn.CONCAT("q",IF(P10&lt;10,"0",""),P10)</f>
        <v>q08</v>
      </c>
      <c r="B10" s="170" t="str">
        <f>B9</f>
        <v>qbank01</v>
      </c>
      <c r="C10" s="84" t="s">
        <v>760</v>
      </c>
      <c r="D10" s="84" t="s">
        <v>761</v>
      </c>
      <c r="E10" s="84" t="s">
        <v>37</v>
      </c>
      <c r="F10" s="72" t="s">
        <v>9</v>
      </c>
      <c r="G10" s="186" t="s">
        <v>773</v>
      </c>
      <c r="H10" s="186" t="s">
        <v>794</v>
      </c>
      <c r="I10" s="84"/>
      <c r="J10" s="84"/>
      <c r="K10" s="86" t="s">
        <v>795</v>
      </c>
      <c r="L10" s="84">
        <v>2</v>
      </c>
      <c r="M10" s="186" t="s">
        <v>796</v>
      </c>
      <c r="N10" s="186"/>
      <c r="O10" s="84"/>
      <c r="P10" s="188">
        <f>P9+1</f>
        <v>8</v>
      </c>
    </row>
    <row r="11" ht="185.25">
      <c r="A11" s="185" t="str">
        <f>_xlfn.CONCAT("q",IF(P11&lt;10,"0",""),P11)</f>
        <v>q09</v>
      </c>
      <c r="B11" s="170" t="str">
        <f>B10</f>
        <v>qbank01</v>
      </c>
      <c r="C11" s="84" t="s">
        <v>760</v>
      </c>
      <c r="D11" s="84" t="s">
        <v>761</v>
      </c>
      <c r="E11" s="84" t="s">
        <v>37</v>
      </c>
      <c r="F11" s="72" t="s">
        <v>10</v>
      </c>
      <c r="G11" s="186" t="s">
        <v>773</v>
      </c>
      <c r="H11" s="186" t="s">
        <v>797</v>
      </c>
      <c r="I11" s="86" t="s">
        <v>320</v>
      </c>
      <c r="J11" s="186" t="s">
        <v>798</v>
      </c>
      <c r="K11" s="84"/>
      <c r="L11" s="84">
        <v>1</v>
      </c>
      <c r="M11" s="186" t="s">
        <v>799</v>
      </c>
      <c r="N11" s="186" t="s">
        <v>800</v>
      </c>
      <c r="O11" s="84"/>
      <c r="P11" s="188">
        <f>P10+1</f>
        <v>9</v>
      </c>
    </row>
    <row r="12" ht="185.25">
      <c r="A12" s="185" t="str">
        <f>_xlfn.CONCAT("q",IF(P12&lt;10,"0",""),P12)</f>
        <v>q10</v>
      </c>
      <c r="B12" s="170" t="str">
        <f>B11</f>
        <v>qbank01</v>
      </c>
      <c r="C12" s="84" t="s">
        <v>760</v>
      </c>
      <c r="D12" s="84" t="s">
        <v>767</v>
      </c>
      <c r="E12" s="84" t="s">
        <v>40</v>
      </c>
      <c r="F12" s="84" t="s">
        <v>801</v>
      </c>
      <c r="G12" s="186" t="s">
        <v>768</v>
      </c>
      <c r="H12" s="186" t="s">
        <v>802</v>
      </c>
      <c r="I12" s="84"/>
      <c r="J12" s="106" t="s">
        <v>803</v>
      </c>
      <c r="K12" s="84"/>
      <c r="L12" s="84">
        <v>4</v>
      </c>
      <c r="M12" s="186" t="s">
        <v>804</v>
      </c>
      <c r="N12" s="186" t="s">
        <v>805</v>
      </c>
      <c r="O12" s="84"/>
      <c r="P12" s="188">
        <f>P11+1</f>
        <v>10</v>
      </c>
    </row>
    <row r="13" ht="185.25">
      <c r="A13" s="185" t="str">
        <f>_xlfn.CONCAT("q",IF(P13&lt;10,"0",""),P13)</f>
        <v>q11</v>
      </c>
      <c r="B13" s="170" t="str">
        <f>B12</f>
        <v>qbank01</v>
      </c>
      <c r="C13" s="84" t="s">
        <v>760</v>
      </c>
      <c r="D13" s="84" t="s">
        <v>767</v>
      </c>
      <c r="E13" s="84" t="s">
        <v>39</v>
      </c>
      <c r="F13" s="84" t="s">
        <v>801</v>
      </c>
      <c r="G13" s="186" t="s">
        <v>768</v>
      </c>
      <c r="H13" s="186" t="s">
        <v>806</v>
      </c>
      <c r="I13" s="84"/>
      <c r="J13" s="186" t="s">
        <v>807</v>
      </c>
      <c r="K13" s="84"/>
      <c r="L13" s="84">
        <v>3</v>
      </c>
      <c r="M13" s="186" t="s">
        <v>808</v>
      </c>
      <c r="N13" s="186" t="s">
        <v>809</v>
      </c>
      <c r="O13" s="84"/>
      <c r="P13" s="188">
        <f>P12+1</f>
        <v>11</v>
      </c>
    </row>
    <row r="14" ht="185.25">
      <c r="A14" s="185" t="str">
        <f>_xlfn.CONCAT("q",IF(P14&lt;10,"0",""),P14)</f>
        <v>q12</v>
      </c>
      <c r="B14" s="170" t="str">
        <f>B13</f>
        <v>qbank01</v>
      </c>
      <c r="C14" s="84" t="s">
        <v>760</v>
      </c>
      <c r="D14" s="84" t="s">
        <v>767</v>
      </c>
      <c r="E14" s="84" t="s">
        <v>39</v>
      </c>
      <c r="F14" s="84" t="s">
        <v>801</v>
      </c>
      <c r="G14" s="186" t="s">
        <v>768</v>
      </c>
      <c r="H14" s="186" t="s">
        <v>810</v>
      </c>
      <c r="I14" s="84"/>
      <c r="J14" s="186" t="s">
        <v>811</v>
      </c>
      <c r="K14" s="84"/>
      <c r="L14" s="84">
        <v>1</v>
      </c>
      <c r="M14" s="186" t="s">
        <v>812</v>
      </c>
      <c r="N14" s="186"/>
      <c r="O14" s="84"/>
      <c r="P14" s="188">
        <f>P13+1</f>
        <v>12</v>
      </c>
    </row>
    <row r="15" ht="114">
      <c r="A15" s="185" t="str">
        <f>_xlfn.CONCAT("q",IF(P15&lt;10,"0",""),P15)</f>
        <v>q13</v>
      </c>
      <c r="B15" s="170" t="str">
        <f>B14</f>
        <v>qbank01</v>
      </c>
      <c r="C15" s="84" t="s">
        <v>760</v>
      </c>
      <c r="D15" s="84" t="s">
        <v>761</v>
      </c>
      <c r="E15" s="84" t="s">
        <v>39</v>
      </c>
      <c r="F15" s="84" t="s">
        <v>801</v>
      </c>
      <c r="G15" s="186" t="s">
        <v>813</v>
      </c>
      <c r="H15" s="186" t="s">
        <v>814</v>
      </c>
      <c r="I15" s="84" t="s">
        <v>346</v>
      </c>
      <c r="J15" s="186" t="s">
        <v>815</v>
      </c>
      <c r="K15" s="187"/>
      <c r="L15" s="84">
        <v>2</v>
      </c>
      <c r="M15" s="186" t="s">
        <v>816</v>
      </c>
      <c r="N15" s="186"/>
      <c r="O15" s="84"/>
      <c r="P15" s="188">
        <f>P14+1</f>
        <v>13</v>
      </c>
    </row>
    <row r="16" ht="114">
      <c r="A16" s="185" t="str">
        <f>_xlfn.CONCAT("q",IF(P16&lt;10,"0",""),P16)</f>
        <v>q14</v>
      </c>
      <c r="B16" s="170" t="str">
        <f>B15</f>
        <v>qbank01</v>
      </c>
      <c r="C16" s="84" t="s">
        <v>760</v>
      </c>
      <c r="D16" s="84" t="s">
        <v>761</v>
      </c>
      <c r="E16" s="84" t="s">
        <v>39</v>
      </c>
      <c r="F16" s="84" t="s">
        <v>801</v>
      </c>
      <c r="G16" s="186" t="s">
        <v>813</v>
      </c>
      <c r="H16" s="186" t="s">
        <v>817</v>
      </c>
      <c r="I16" s="84" t="s">
        <v>346</v>
      </c>
      <c r="J16" s="186" t="s">
        <v>818</v>
      </c>
      <c r="K16" s="187"/>
      <c r="L16" s="84">
        <v>1</v>
      </c>
      <c r="M16" s="186" t="s">
        <v>819</v>
      </c>
      <c r="N16" s="186"/>
      <c r="O16" s="189"/>
      <c r="P16" s="188">
        <f>P15+1</f>
        <v>14</v>
      </c>
    </row>
    <row r="17" ht="142.5">
      <c r="A17" s="185" t="str">
        <f>_xlfn.CONCAT("q",IF(P17&lt;10,"0",""),P17)</f>
        <v>q15</v>
      </c>
      <c r="B17" s="170" t="str">
        <f>B16</f>
        <v>qbank01</v>
      </c>
      <c r="C17" s="84" t="s">
        <v>760</v>
      </c>
      <c r="D17" s="84" t="s">
        <v>761</v>
      </c>
      <c r="E17" s="84" t="s">
        <v>39</v>
      </c>
      <c r="F17" s="84" t="s">
        <v>801</v>
      </c>
      <c r="G17" s="186" t="s">
        <v>820</v>
      </c>
      <c r="H17" s="186" t="s">
        <v>821</v>
      </c>
      <c r="I17" s="187"/>
      <c r="J17" s="186" t="s">
        <v>822</v>
      </c>
      <c r="K17" s="187"/>
      <c r="L17" s="84">
        <v>2</v>
      </c>
      <c r="M17" s="186" t="s">
        <v>823</v>
      </c>
      <c r="N17" s="186"/>
      <c r="O17" s="189"/>
      <c r="P17" s="188">
        <f>P16+1</f>
        <v>15</v>
      </c>
    </row>
    <row r="18" ht="242.25">
      <c r="A18" s="185" t="str">
        <f>_xlfn.CONCAT("q",IF(P18&lt;10,"0",""),P18)</f>
        <v>q16</v>
      </c>
      <c r="B18" s="170" t="str">
        <f>B17</f>
        <v>qbank01</v>
      </c>
      <c r="C18" s="84" t="s">
        <v>760</v>
      </c>
      <c r="D18" s="84" t="s">
        <v>761</v>
      </c>
      <c r="E18" s="84" t="s">
        <v>39</v>
      </c>
      <c r="F18" s="84" t="s">
        <v>801</v>
      </c>
      <c r="G18" s="186" t="s">
        <v>813</v>
      </c>
      <c r="H18" s="186" t="s">
        <v>824</v>
      </c>
      <c r="I18" s="187"/>
      <c r="J18" s="186" t="s">
        <v>825</v>
      </c>
      <c r="K18" s="187"/>
      <c r="L18" s="84">
        <v>1</v>
      </c>
      <c r="M18" s="186" t="s">
        <v>826</v>
      </c>
      <c r="N18" s="186"/>
      <c r="O18" s="189"/>
      <c r="P18" s="188">
        <f>P17+1</f>
        <v>16</v>
      </c>
    </row>
    <row r="19" ht="213.75">
      <c r="A19" s="185" t="str">
        <f>_xlfn.CONCAT("q",IF(P19&lt;10,"0",""),P19)</f>
        <v>q17</v>
      </c>
      <c r="B19" s="170" t="str">
        <f>B18</f>
        <v>qbank01</v>
      </c>
      <c r="C19" s="84" t="s">
        <v>760</v>
      </c>
      <c r="D19" s="84" t="s">
        <v>767</v>
      </c>
      <c r="E19" s="84" t="s">
        <v>39</v>
      </c>
      <c r="F19" s="84" t="s">
        <v>801</v>
      </c>
      <c r="G19" s="186" t="s">
        <v>768</v>
      </c>
      <c r="H19" s="186" t="s">
        <v>827</v>
      </c>
      <c r="I19" s="187"/>
      <c r="J19" s="186" t="s">
        <v>828</v>
      </c>
      <c r="K19" s="187"/>
      <c r="L19" s="84">
        <v>3</v>
      </c>
      <c r="M19" s="186" t="s">
        <v>829</v>
      </c>
      <c r="N19" s="186" t="s">
        <v>830</v>
      </c>
      <c r="O19" s="189"/>
      <c r="P19" s="188">
        <f>P18+1</f>
        <v>17</v>
      </c>
    </row>
    <row r="20" ht="242.25">
      <c r="A20" s="185" t="str">
        <f>_xlfn.CONCAT("q",IF(P20&lt;10,"0",""),P20)</f>
        <v>q18</v>
      </c>
      <c r="B20" s="170" t="str">
        <f>B19</f>
        <v>qbank01</v>
      </c>
      <c r="C20" s="84" t="s">
        <v>760</v>
      </c>
      <c r="D20" s="84" t="s">
        <v>767</v>
      </c>
      <c r="E20" s="84" t="s">
        <v>39</v>
      </c>
      <c r="F20" s="84" t="s">
        <v>801</v>
      </c>
      <c r="G20" s="186" t="s">
        <v>768</v>
      </c>
      <c r="H20" s="186" t="s">
        <v>831</v>
      </c>
      <c r="I20" s="187"/>
      <c r="J20" s="186" t="s">
        <v>832</v>
      </c>
      <c r="K20" s="187"/>
      <c r="L20" s="84">
        <v>4</v>
      </c>
      <c r="M20" s="186" t="s">
        <v>833</v>
      </c>
      <c r="N20" s="186" t="s">
        <v>834</v>
      </c>
      <c r="O20" s="189"/>
      <c r="P20" s="188">
        <f>P19+1</f>
        <v>18</v>
      </c>
    </row>
    <row r="21" ht="409.5">
      <c r="A21" s="185" t="str">
        <f>_xlfn.CONCAT("q",IF(P21&lt;10,"0",""),P21)</f>
        <v>q19</v>
      </c>
      <c r="B21" s="170" t="str">
        <f>B20</f>
        <v>qbank01</v>
      </c>
      <c r="C21" s="84" t="s">
        <v>760</v>
      </c>
      <c r="D21" s="84" t="s">
        <v>835</v>
      </c>
      <c r="E21" s="84" t="s">
        <v>40</v>
      </c>
      <c r="F21" s="84" t="s">
        <v>801</v>
      </c>
      <c r="G21" s="186" t="s">
        <v>820</v>
      </c>
      <c r="H21" s="186" t="s">
        <v>836</v>
      </c>
      <c r="I21" s="84"/>
      <c r="J21" s="186" t="s">
        <v>837</v>
      </c>
      <c r="K21" s="84"/>
      <c r="L21" s="84">
        <v>4</v>
      </c>
      <c r="M21" s="186" t="s">
        <v>838</v>
      </c>
      <c r="N21" s="186" t="s">
        <v>839</v>
      </c>
      <c r="O21" s="84"/>
      <c r="P21" s="188">
        <f>P20+1</f>
        <v>19</v>
      </c>
    </row>
    <row r="22" ht="114">
      <c r="A22" s="185" t="str">
        <f>_xlfn.CONCAT("q",IF(P22&lt;10,"0",""),P22)</f>
        <v>q20</v>
      </c>
      <c r="B22" s="170" t="str">
        <f>B21</f>
        <v>qbank01</v>
      </c>
      <c r="C22" s="84" t="s">
        <v>840</v>
      </c>
      <c r="D22" s="84" t="s">
        <v>835</v>
      </c>
      <c r="E22" s="84" t="s">
        <v>37</v>
      </c>
      <c r="F22" s="81"/>
      <c r="G22" s="186" t="s">
        <v>781</v>
      </c>
      <c r="H22" s="186" t="s">
        <v>841</v>
      </c>
      <c r="I22" s="86" t="s">
        <v>323</v>
      </c>
      <c r="J22" s="186" t="s">
        <v>842</v>
      </c>
      <c r="K22" s="187"/>
      <c r="L22" s="190"/>
      <c r="M22" s="151"/>
      <c r="N22" s="151"/>
      <c r="O22" s="81" t="s">
        <v>400</v>
      </c>
      <c r="P22" s="191">
        <f>P21+1</f>
        <v>20</v>
      </c>
    </row>
  </sheetData>
  <hyperlinks>
    <hyperlink r:id="rId1" ref="K10"/>
    <hyperlink r:id="rId2" ref="I11"/>
    <hyperlink r:id="rId3" ref="I15"/>
    <hyperlink r:id="rId3" ref="I16"/>
    <hyperlink r:id="rId4" ref="I22"/>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9" disablePrompts="0">
        <x14:dataValidation xr:uid="{00A300D9-008C-4B3D-9E30-00DF00B20088}" type="list" allowBlank="1" errorStyle="stop" imeMode="noControl" operator="between" showDropDown="0" showErrorMessage="1" showInputMessage="1">
          <x14:formula1>
            <xm:f>BOOLEAN_ANSWER</xm:f>
          </x14:formula1>
          <xm:sqref>F3</xm:sqref>
        </x14:dataValidation>
        <x14:dataValidation xr:uid="{00EC009D-0037-432A-8A37-003600E0000F}" type="list" allowBlank="1" errorStyle="stop" imeMode="noControl" operator="between" showDropDown="0" showErrorMessage="1" showInputMessage="1">
          <x14:formula1>
            <xm:f>BOOLEAN_ANSWER</xm:f>
          </x14:formula1>
          <xm:sqref>F4</xm:sqref>
        </x14:dataValidation>
        <x14:dataValidation xr:uid="{003600D8-007E-4365-98F4-0029006500FC}" type="list" allowBlank="1" errorStyle="stop" imeMode="noControl" operator="between" showDropDown="0" showErrorMessage="1" showInputMessage="1">
          <x14:formula1>
            <xm:f>BOOLEAN_ANSWER</xm:f>
          </x14:formula1>
          <xm:sqref>F5</xm:sqref>
        </x14:dataValidation>
        <x14:dataValidation xr:uid="{008200A3-0044-4EF3-98B6-0061008300BA}" type="list" allowBlank="1" errorStyle="stop" imeMode="noControl" operator="between" showDropDown="0" showErrorMessage="1" showInputMessage="1">
          <x14:formula1>
            <xm:f>BOOLEAN_ANSWER</xm:f>
          </x14:formula1>
          <xm:sqref>F6</xm:sqref>
        </x14:dataValidation>
        <x14:dataValidation xr:uid="{0035003D-00F2-455C-A0C4-00B8009200EB}" type="list" allowBlank="1" errorStyle="stop" imeMode="noControl" operator="between" showDropDown="0" showErrorMessage="1" showInputMessage="1">
          <x14:formula1>
            <xm:f>BOOLEAN_ANSWER</xm:f>
          </x14:formula1>
          <xm:sqref>F7</xm:sqref>
        </x14:dataValidation>
        <x14:dataValidation xr:uid="{00F9001B-0074-4FE2-9291-002900E700DD}" type="list" allowBlank="1" errorStyle="stop" imeMode="noControl" operator="between" showDropDown="0" showErrorMessage="1" showInputMessage="1">
          <x14:formula1>
            <xm:f>BOOLEAN_ANSWER</xm:f>
          </x14:formula1>
          <xm:sqref>F8</xm:sqref>
        </x14:dataValidation>
        <x14:dataValidation xr:uid="{004500D1-000E-423A-85B9-001800F4006D}" type="list" allowBlank="1" errorStyle="stop" imeMode="noControl" operator="between" showDropDown="0" showErrorMessage="1" showInputMessage="1">
          <x14:formula1>
            <xm:f>BOOLEAN_ANSWER</xm:f>
          </x14:formula1>
          <xm:sqref>F9</xm:sqref>
        </x14:dataValidation>
        <x14:dataValidation xr:uid="{005000A1-00A2-47B6-9825-00590081003C}" type="list" allowBlank="1" errorStyle="stop" imeMode="noControl" operator="between" showDropDown="0" showErrorMessage="1" showInputMessage="1">
          <x14:formula1>
            <xm:f>BOOLEAN_ANSWER</xm:f>
          </x14:formula1>
          <xm:sqref>F11</xm:sqref>
        </x14:dataValidation>
        <x14:dataValidation xr:uid="{005E002D-000E-4C1A-A9CC-003300CD0061}" type="list" allowBlank="1" errorStyle="stop" imeMode="noControl" operator="between" showDropDown="0" showErrorMessage="1" showInputMessage="1">
          <x14:formula1>
            <xm:f>BOOLEAN_ANSWER</xm:f>
          </x14:formula1>
          <xm:sqref>F10</xm:sqref>
        </x14:dataValidation>
        <x14:dataValidation xr:uid="{0062007E-00C7-4B75-826C-005300720015}" type="list" allowBlank="1" errorStyle="stop" imeMode="noControl" operator="between" showDropDown="0" showErrorMessage="1" showInputMessage="1">
          <x14:formula1>
            <xm:f>LEVELS</xm:f>
          </x14:formula1>
          <xm:sqref>E3</xm:sqref>
        </x14:dataValidation>
        <x14:dataValidation xr:uid="{00EB009C-0033-42B0-A1F0-006D002C00CE}" type="list" allowBlank="1" errorStyle="stop" imeMode="noControl" operator="between" showDropDown="0" showErrorMessage="1" showInputMessage="1">
          <x14:formula1>
            <xm:f>LEVELS</xm:f>
          </x14:formula1>
          <xm:sqref>E4</xm:sqref>
        </x14:dataValidation>
        <x14:dataValidation xr:uid="{00DF0064-00A2-4F3F-939F-009500B10056}" type="list" allowBlank="1" errorStyle="stop" imeMode="noControl" operator="between" showDropDown="0" showErrorMessage="1" showInputMessage="1">
          <x14:formula1>
            <xm:f>LEVELS</xm:f>
          </x14:formula1>
          <xm:sqref>E5</xm:sqref>
        </x14:dataValidation>
        <x14:dataValidation xr:uid="{0070001C-006C-4215-AD86-00C2002100C9}" type="list" allowBlank="1" errorStyle="stop" imeMode="noControl" operator="between" showDropDown="0" showErrorMessage="1" showInputMessage="1">
          <x14:formula1>
            <xm:f>LEVELS</xm:f>
          </x14:formula1>
          <xm:sqref>E6</xm:sqref>
        </x14:dataValidation>
        <x14:dataValidation xr:uid="{00CA0096-0081-469B-AB73-00F4005A00B3}" type="list" allowBlank="1" errorStyle="stop" imeMode="noControl" operator="between" showDropDown="0" showErrorMessage="1" showInputMessage="1">
          <x14:formula1>
            <xm:f>LEVELS</xm:f>
          </x14:formula1>
          <xm:sqref>E7</xm:sqref>
        </x14:dataValidation>
        <x14:dataValidation xr:uid="{00B80048-00A1-43D0-8A95-0093006F0073}" type="list" allowBlank="1" errorStyle="stop" imeMode="noControl" operator="between" showDropDown="0" showErrorMessage="1" showInputMessage="1">
          <x14:formula1>
            <xm:f>LEVELS</xm:f>
          </x14:formula1>
          <xm:sqref>E8</xm:sqref>
        </x14:dataValidation>
        <x14:dataValidation xr:uid="{00A30007-0015-49B0-8D1B-00A6004300EA}" type="list" allowBlank="1" errorStyle="stop" imeMode="noControl" operator="between" showDropDown="0" showErrorMessage="1" showInputMessage="1">
          <x14:formula1>
            <xm:f>LEVELS</xm:f>
          </x14:formula1>
          <xm:sqref>E9</xm:sqref>
        </x14:dataValidation>
        <x14:dataValidation xr:uid="{00E60056-0019-4238-A241-003400110066}" type="list" allowBlank="1" errorStyle="stop" imeMode="noControl" operator="between" showDropDown="0" showErrorMessage="1" showInputMessage="1">
          <x14:formula1>
            <xm:f>LEVELS</xm:f>
          </x14:formula1>
          <xm:sqref>E13</xm:sqref>
        </x14:dataValidation>
        <x14:dataValidation xr:uid="{0088004F-0038-4A9A-BB3B-00220069005C}" type="list" allowBlank="1" errorStyle="stop" imeMode="noControl" operator="between" showDropDown="0" showErrorMessage="1" showInputMessage="1">
          <x14:formula1>
            <xm:f>LEVELS</xm:f>
          </x14:formula1>
          <xm:sqref>E14</xm:sqref>
        </x14:dataValidation>
        <x14:dataValidation xr:uid="{00680058-00DB-4B80-98F5-00E300B90051}" type="list" allowBlank="1" errorStyle="stop" imeMode="noControl" operator="between" showDropDown="0" showErrorMessage="1" showInputMessage="1">
          <x14:formula1>
            <xm:f>LEVELS</xm:f>
          </x14:formula1>
          <xm:sqref>E15</xm:sqref>
        </x14:dataValidation>
        <x14:dataValidation xr:uid="{0060000A-0082-4F6E-9AC4-004C00E800E8}" type="list" allowBlank="1" errorStyle="stop" imeMode="noControl" operator="between" showDropDown="0" showErrorMessage="1" showInputMessage="1">
          <x14:formula1>
            <xm:f>LEVELS</xm:f>
          </x14:formula1>
          <xm:sqref>E16</xm:sqref>
        </x14:dataValidation>
        <x14:dataValidation xr:uid="{00920057-008F-4B17-A0CC-002B00CC000A}" type="list" allowBlank="1" errorStyle="stop" imeMode="noControl" operator="between" showDropDown="0" showErrorMessage="1" showInputMessage="1">
          <x14:formula1>
            <xm:f>LEVELS</xm:f>
          </x14:formula1>
          <xm:sqref>E17</xm:sqref>
        </x14:dataValidation>
        <x14:dataValidation xr:uid="{00F100DB-00DC-4C12-8A36-008B009F0009}" type="list" allowBlank="1" errorStyle="stop" imeMode="noControl" operator="between" showDropDown="0" showErrorMessage="1" showInputMessage="1">
          <x14:formula1>
            <xm:f>LEVELS</xm:f>
          </x14:formula1>
          <xm:sqref>E18</xm:sqref>
        </x14:dataValidation>
        <x14:dataValidation xr:uid="{00AD0032-000B-4251-B757-006C00420082}" type="list" allowBlank="1" errorStyle="stop" imeMode="noControl" operator="between" showDropDown="0" showErrorMessage="1" showInputMessage="1">
          <x14:formula1>
            <xm:f>LEVELS</xm:f>
          </x14:formula1>
          <xm:sqref>E19</xm:sqref>
        </x14:dataValidation>
        <x14:dataValidation xr:uid="{005C004B-00EC-4549-A9FC-009400110033}" type="list" allowBlank="1" errorStyle="stop" imeMode="noControl" operator="between" showDropDown="0" showErrorMessage="1" showInputMessage="1">
          <x14:formula1>
            <xm:f>LEVELS</xm:f>
          </x14:formula1>
          <xm:sqref>E20</xm:sqref>
        </x14:dataValidation>
        <x14:dataValidation xr:uid="{006D0019-0098-4C35-BB3C-0095000E008E}" type="list" allowBlank="1" errorStyle="stop" imeMode="noControl" operator="between" showDropDown="0" showErrorMessage="1" showInputMessage="1">
          <x14:formula1>
            <xm:f>LEVELS</xm:f>
          </x14:formula1>
          <xm:sqref>E10</xm:sqref>
        </x14:dataValidation>
        <x14:dataValidation xr:uid="{003000EA-007F-45A4-A0F7-00D500A500F8}" type="list" allowBlank="1" errorStyle="stop" imeMode="noControl" operator="between" showDropDown="0" showErrorMessage="1" showInputMessage="1">
          <x14:formula1>
            <xm:f>LEVELS</xm:f>
          </x14:formula1>
          <xm:sqref>E11</xm:sqref>
        </x14:dataValidation>
        <x14:dataValidation xr:uid="{00F1004B-0070-479E-9DFE-002C00E00008}" type="list" allowBlank="1" errorStyle="stop" imeMode="noControl" operator="between" showDropDown="0" showErrorMessage="1" showInputMessage="1">
          <x14:formula1>
            <xm:f>LEVELS</xm:f>
          </x14:formula1>
          <xm:sqref>E22</xm:sqref>
        </x14:dataValidation>
        <x14:dataValidation xr:uid="{0004007C-0020-4B7A-A787-00ED00BB0021}" type="list" allowBlank="1" errorStyle="stop" imeMode="noControl" operator="between" showDropDown="0" showErrorMessage="1" showInputMessage="1">
          <x14:formula1>
            <xm:f>LEVELS</xm:f>
          </x14:formula1>
          <xm:sqref>E21</xm:sqref>
        </x14:dataValidation>
        <x14:dataValidation xr:uid="{00020049-00D6-41F1-B767-007900A000E0}" type="list" allowBlank="1" errorStyle="stop" imeMode="noControl" operator="between" showDropDown="0" showErrorMessage="1" showInputMessage="1">
          <x14:formula1>
            <xm:f>LEVELS</xm:f>
          </x14:formula1>
          <xm:sqref>E12</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4.25"/>
  <cols>
    <col customWidth="1" min="2" max="2" width="14.57421875"/>
    <col customWidth="1" min="3" max="3" width="24.8515625"/>
    <col customWidth="1" min="4" max="4" width="41.421875"/>
    <col customWidth="1" min="5" max="5" width="25.00390625"/>
    <col customWidth="1" min="6" max="6" style="158" width="18.8515625"/>
    <col customWidth="1" min="8" max="8" width="14.7109375"/>
    <col customWidth="1" min="9" max="9" width="11.28125"/>
    <col customWidth="1" min="10" max="10" width="13.8515625"/>
    <col min="11" max="12" style="95" width="9.140625"/>
    <col customWidth="1" min="13" max="13" style="95" width="13.57421875"/>
    <col customWidth="1" min="14" max="14" style="158" width="37.421875"/>
    <col customWidth="1" min="15" max="15" width="43.7109375"/>
  </cols>
  <sheetData>
    <row r="1" ht="14.25">
      <c r="A1" s="96" t="s">
        <v>42</v>
      </c>
      <c r="B1" s="96" t="s">
        <v>843</v>
      </c>
      <c r="C1" s="5" t="s">
        <v>43</v>
      </c>
      <c r="D1" s="5" t="s">
        <v>259</v>
      </c>
      <c r="E1" s="5" t="s">
        <v>44</v>
      </c>
      <c r="F1" s="140" t="s">
        <v>155</v>
      </c>
      <c r="G1" s="5" t="s">
        <v>260</v>
      </c>
      <c r="H1" s="5" t="s">
        <v>261</v>
      </c>
      <c r="I1" s="5" t="s">
        <v>497</v>
      </c>
      <c r="J1" s="5" t="s">
        <v>94</v>
      </c>
      <c r="K1" s="5" t="s">
        <v>434</v>
      </c>
      <c r="L1" s="5" t="s">
        <v>588</v>
      </c>
      <c r="M1" s="5" t="s">
        <v>844</v>
      </c>
      <c r="N1" s="5" t="s">
        <v>845</v>
      </c>
      <c r="O1" s="5" t="s">
        <v>586</v>
      </c>
      <c r="P1" s="5" t="s">
        <v>448</v>
      </c>
      <c r="Q1" s="5" t="s">
        <v>704</v>
      </c>
    </row>
    <row r="2" s="158" customFormat="1" ht="28.5">
      <c r="A2" s="138" t="s">
        <v>46</v>
      </c>
      <c r="B2" s="141" t="s">
        <v>749</v>
      </c>
      <c r="C2" s="118" t="s">
        <v>47</v>
      </c>
      <c r="D2" s="118" t="str">
        <f>PROPER(D1)</f>
        <v>Tagline</v>
      </c>
      <c r="E2" s="118" t="s">
        <v>48</v>
      </c>
      <c r="F2" s="118" t="s">
        <v>162</v>
      </c>
      <c r="G2" s="118" t="s">
        <v>268</v>
      </c>
      <c r="H2" s="118" t="s">
        <v>846</v>
      </c>
      <c r="I2" s="192" t="str">
        <f>PROPER(I1)</f>
        <v>Program</v>
      </c>
      <c r="J2" s="193" t="str">
        <f>PROPER(J1)</f>
        <v>Subjects</v>
      </c>
      <c r="K2" s="137" t="s">
        <v>438</v>
      </c>
      <c r="L2" s="137" t="s">
        <v>607</v>
      </c>
      <c r="M2" s="137" t="s">
        <v>847</v>
      </c>
      <c r="N2" s="193" t="s">
        <v>848</v>
      </c>
      <c r="O2" s="193" t="str">
        <f>PROPER(O1)</f>
        <v>Statement</v>
      </c>
      <c r="P2" s="192" t="str">
        <f>PROPER(P1)</f>
        <v>Creator</v>
      </c>
      <c r="Q2" s="120" t="str">
        <f>PROPER(Q1)</f>
        <v>Published</v>
      </c>
      <c r="R2" s="158"/>
    </row>
    <row r="3" s="79" customFormat="1" ht="19.5" customHeight="1">
      <c r="A3" s="185" t="s">
        <v>849</v>
      </c>
      <c r="B3" s="170" t="str">
        <f>te_qbanks!A3</f>
        <v>qbank01</v>
      </c>
      <c r="C3" s="79" t="s">
        <v>850</v>
      </c>
      <c r="D3" s="167" t="s">
        <v>851</v>
      </c>
      <c r="E3" s="167"/>
      <c r="F3" s="167" t="s">
        <v>334</v>
      </c>
      <c r="G3" s="79" t="s">
        <v>852</v>
      </c>
      <c r="H3" s="79" t="s">
        <v>280</v>
      </c>
      <c r="I3" s="177" t="str">
        <f>ap_programs!A5</f>
        <v>programB</v>
      </c>
      <c r="J3" s="194" t="s">
        <v>710</v>
      </c>
      <c r="K3" s="195" t="s">
        <v>853</v>
      </c>
      <c r="L3" s="84" t="s">
        <v>10</v>
      </c>
      <c r="M3" s="84" t="s">
        <v>9</v>
      </c>
      <c r="N3" s="194" t="s">
        <v>854</v>
      </c>
      <c r="O3" s="79" t="s">
        <v>855</v>
      </c>
      <c r="P3" s="196" t="s">
        <v>170</v>
      </c>
      <c r="Q3" s="84" t="s">
        <v>9</v>
      </c>
      <c r="R3" s="79"/>
    </row>
    <row r="4" s="79" customFormat="1" ht="27">
      <c r="A4" s="185" t="s">
        <v>856</v>
      </c>
      <c r="B4" s="170" t="str">
        <f>B3</f>
        <v>qbank01</v>
      </c>
      <c r="C4" s="79" t="s">
        <v>857</v>
      </c>
      <c r="D4" s="167" t="s">
        <v>858</v>
      </c>
      <c r="E4" s="167"/>
      <c r="F4" s="167" t="s">
        <v>859</v>
      </c>
      <c r="G4" s="79" t="s">
        <v>860</v>
      </c>
      <c r="H4" s="79" t="s">
        <v>420</v>
      </c>
      <c r="I4" s="177" t="str">
        <f>I3</f>
        <v>programB</v>
      </c>
      <c r="J4" s="194" t="s">
        <v>710</v>
      </c>
      <c r="K4" s="195" t="s">
        <v>853</v>
      </c>
      <c r="L4" s="84" t="s">
        <v>10</v>
      </c>
      <c r="M4" s="84" t="s">
        <v>9</v>
      </c>
      <c r="N4" s="194" t="s">
        <v>861</v>
      </c>
      <c r="O4" s="79" t="s">
        <v>855</v>
      </c>
      <c r="P4" s="196" t="str">
        <f>P3</f>
        <v>teacher01</v>
      </c>
      <c r="Q4" s="84" t="s">
        <v>9</v>
      </c>
      <c r="R4" s="79"/>
    </row>
    <row r="5" ht="27">
      <c r="A5" s="185" t="s">
        <v>862</v>
      </c>
      <c r="B5" s="170"/>
      <c r="C5" s="79" t="s">
        <v>863</v>
      </c>
      <c r="D5" s="167" t="s">
        <v>707</v>
      </c>
      <c r="E5" s="167"/>
      <c r="F5" s="167" t="s">
        <v>864</v>
      </c>
      <c r="G5" s="79" t="s">
        <v>865</v>
      </c>
      <c r="H5" s="79" t="s">
        <v>866</v>
      </c>
      <c r="I5" s="177"/>
      <c r="J5" s="194"/>
      <c r="K5" s="195"/>
      <c r="L5" s="84"/>
      <c r="M5" s="84"/>
      <c r="N5" s="194"/>
      <c r="O5" s="79"/>
      <c r="P5" s="196" t="str">
        <f>P4</f>
        <v>teacher01</v>
      </c>
      <c r="Q5" s="84" t="s">
        <v>10</v>
      </c>
    </row>
    <row r="6" ht="27">
      <c r="A6" s="185" t="s">
        <v>867</v>
      </c>
      <c r="B6" s="170"/>
      <c r="C6" s="79" t="s">
        <v>868</v>
      </c>
      <c r="D6" s="167" t="s">
        <v>707</v>
      </c>
      <c r="E6" s="167"/>
      <c r="F6" s="167" t="s">
        <v>869</v>
      </c>
      <c r="G6" s="79" t="s">
        <v>870</v>
      </c>
      <c r="H6" s="79" t="s">
        <v>871</v>
      </c>
      <c r="I6" s="177"/>
      <c r="J6" s="194"/>
      <c r="K6" s="195"/>
      <c r="L6" s="84"/>
      <c r="M6" s="84"/>
      <c r="N6" s="194"/>
      <c r="O6" s="79"/>
      <c r="P6" s="196" t="str">
        <f>P5</f>
        <v>teacher01</v>
      </c>
      <c r="Q6" s="84" t="s">
        <v>10</v>
      </c>
    </row>
    <row r="7" ht="40.5">
      <c r="A7" s="185" t="s">
        <v>872</v>
      </c>
      <c r="B7" s="170"/>
      <c r="C7" s="79" t="s">
        <v>873</v>
      </c>
      <c r="D7" s="167" t="s">
        <v>707</v>
      </c>
      <c r="E7" s="167"/>
      <c r="F7" s="167" t="s">
        <v>874</v>
      </c>
      <c r="G7" s="79" t="s">
        <v>875</v>
      </c>
      <c r="H7" s="79" t="s">
        <v>876</v>
      </c>
      <c r="I7" s="177"/>
      <c r="J7" s="194"/>
      <c r="K7" s="195"/>
      <c r="L7" s="84"/>
      <c r="M7" s="84"/>
      <c r="N7" s="194"/>
      <c r="O7" s="79"/>
      <c r="P7" s="196" t="str">
        <f>P6</f>
        <v>teacher01</v>
      </c>
      <c r="Q7" s="84" t="s">
        <v>10</v>
      </c>
    </row>
    <row r="8" ht="27">
      <c r="A8" s="185" t="s">
        <v>877</v>
      </c>
      <c r="B8" s="170"/>
      <c r="C8" s="79" t="s">
        <v>878</v>
      </c>
      <c r="D8" s="167" t="s">
        <v>727</v>
      </c>
      <c r="E8" s="167"/>
      <c r="F8" s="167" t="s">
        <v>879</v>
      </c>
      <c r="G8" s="79" t="s">
        <v>880</v>
      </c>
      <c r="H8" s="79" t="s">
        <v>881</v>
      </c>
      <c r="I8" s="177"/>
      <c r="J8" s="194"/>
      <c r="K8" s="195"/>
      <c r="L8" s="84"/>
      <c r="M8" s="84"/>
      <c r="N8" s="194"/>
      <c r="O8" s="79"/>
      <c r="P8" s="196" t="str">
        <f>P7</f>
        <v>teacher01</v>
      </c>
      <c r="Q8" s="84" t="s">
        <v>10</v>
      </c>
    </row>
    <row r="9" ht="14.25">
      <c r="A9" s="185" t="s">
        <v>882</v>
      </c>
      <c r="B9" s="170"/>
      <c r="C9" s="79" t="s">
        <v>883</v>
      </c>
      <c r="D9" s="167" t="s">
        <v>884</v>
      </c>
      <c r="E9" s="167"/>
      <c r="F9" s="167" t="s">
        <v>885</v>
      </c>
      <c r="G9" s="79" t="s">
        <v>886</v>
      </c>
      <c r="H9" s="79" t="s">
        <v>887</v>
      </c>
      <c r="I9" s="177"/>
      <c r="J9" s="194"/>
      <c r="K9" s="195"/>
      <c r="L9" s="84"/>
      <c r="M9" s="84"/>
      <c r="N9" s="194"/>
      <c r="O9" s="79"/>
      <c r="P9" s="196" t="str">
        <f>P8</f>
        <v>teacher01</v>
      </c>
      <c r="Q9" s="84" t="s">
        <v>10</v>
      </c>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1" disablePrompts="0">
        <x14:dataValidation xr:uid="{008C00A6-00A8-4D7D-A5CE-00AD00BE0014}" type="list" allowBlank="1" errorStyle="stop" imeMode="noControl" operator="between" showDropDown="0" showErrorMessage="1" showInputMessage="1">
          <x14:formula1>
            <xm:f>BOOLEAN_ANSWER</xm:f>
          </x14:formula1>
          <xm:sqref>L3</xm:sqref>
        </x14:dataValidation>
        <x14:dataValidation xr:uid="{009F008A-00D6-4372-AD6D-00770056009A}" type="list" allowBlank="1" errorStyle="stop" imeMode="noControl" operator="between" showDropDown="0" showErrorMessage="1" showInputMessage="1">
          <x14:formula1>
            <xm:f>BOOLEAN_ANSWER</xm:f>
          </x14:formula1>
          <xm:sqref>L4</xm:sqref>
        </x14:dataValidation>
        <x14:dataValidation xr:uid="{0076003A-0050-4EB0-8ABF-002700480078}" type="list" allowBlank="1" errorStyle="stop" imeMode="noControl" operator="between" showDropDown="0" showErrorMessage="1" showInputMessage="1">
          <x14:formula1>
            <xm:f>BOOLEAN_ANSWER</xm:f>
          </x14:formula1>
          <xm:sqref>M3</xm:sqref>
        </x14:dataValidation>
        <x14:dataValidation xr:uid="{007F0005-007C-4EE7-BD99-001700E70057}" type="list" allowBlank="1" errorStyle="stop" imeMode="noControl" operator="between" showDropDown="0" showErrorMessage="1" showInputMessage="1">
          <x14:formula1>
            <xm:f>BOOLEAN_ANSWER</xm:f>
          </x14:formula1>
          <xm:sqref>M4</xm:sqref>
        </x14:dataValidation>
        <x14:dataValidation xr:uid="{003B001C-005C-4174-926E-008000A200FD}" type="list" allowBlank="1" errorStyle="stop" imeMode="noControl" operator="between" showDropDown="0" showErrorMessage="1" showInputMessage="1">
          <x14:formula1>
            <xm:f>BOOLEAN_ANSWER</xm:f>
          </x14:formula1>
          <xm:sqref>Q3</xm:sqref>
        </x14:dataValidation>
        <x14:dataValidation xr:uid="{003F007A-002E-4CCE-B383-00BF00030077}" type="list" allowBlank="1" errorStyle="stop" imeMode="noControl" operator="between" showDropDown="0" showErrorMessage="1" showInputMessage="1">
          <x14:formula1>
            <xm:f>BOOLEAN_ANSWER</xm:f>
          </x14:formula1>
          <xm:sqref>Q4</xm:sqref>
        </x14:dataValidation>
        <x14:dataValidation xr:uid="{006C0086-0058-447F-8AF7-00BB000D009E}" type="list" allowBlank="1" errorStyle="stop" imeMode="noControl" operator="between" showDropDown="0" showErrorMessage="1" showInputMessage="1">
          <x14:formula1>
            <xm:f>BOOLEAN_ANSWER</xm:f>
          </x14:formula1>
          <xm:sqref>Q5</xm:sqref>
        </x14:dataValidation>
        <x14:dataValidation xr:uid="{00F20001-00F4-462C-9E5D-005C0016007B}" type="list" allowBlank="1" errorStyle="stop" imeMode="noControl" operator="between" showDropDown="0" showErrorMessage="1" showInputMessage="1">
          <x14:formula1>
            <xm:f>BOOLEAN_ANSWER</xm:f>
          </x14:formula1>
          <xm:sqref>Q6</xm:sqref>
        </x14:dataValidation>
        <x14:dataValidation xr:uid="{004C00C1-00FA-454C-AE6D-003A00E8008F}" type="list" allowBlank="1" errorStyle="stop" imeMode="noControl" operator="between" showDropDown="0" showErrorMessage="1" showInputMessage="1">
          <x14:formula1>
            <xm:f>BOOLEAN_ANSWER</xm:f>
          </x14:formula1>
          <xm:sqref>Q7</xm:sqref>
        </x14:dataValidation>
        <x14:dataValidation xr:uid="{00D400E2-003C-489D-9FCA-0044009E00FF}" type="list" allowBlank="1" errorStyle="stop" imeMode="noControl" operator="between" showDropDown="0" showErrorMessage="1" showInputMessage="1">
          <x14:formula1>
            <xm:f>BOOLEAN_ANSWER</xm:f>
          </x14:formula1>
          <xm:sqref>Q8</xm:sqref>
        </x14:dataValidation>
        <x14:dataValidation xr:uid="{00E20038-002F-4B46-9C89-00D700D800AD}" type="list" allowBlank="1" errorStyle="stop" imeMode="noControl" operator="between" showDropDown="0" showErrorMessage="1" showInputMessage="1">
          <x14:formula1>
            <xm:f>BOOLEAN_ANSWER</xm:f>
          </x14:formula1>
          <xm:sqref>Q9</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1" ySplit="2" topLeftCell="B3" activePane="bottomRight" state="frozen"/>
      <selection activeCell="A1" activeCellId="0" sqref="A1"/>
    </sheetView>
  </sheetViews>
  <sheetFormatPr defaultRowHeight="14.25"/>
  <cols>
    <col min="1" max="1" style="9" width="9.140625"/>
    <col customWidth="1" min="2" max="2" style="9" width="37.140625"/>
    <col min="3" max="3" style="179" width="9.140625"/>
    <col customWidth="1" min="4" max="4" style="9" width="15.28125"/>
    <col customWidth="1" min="5" max="5" style="9" width="16.28125"/>
    <col customWidth="1" min="6" max="6" style="9" width="14.57421875"/>
    <col min="7" max="7" style="9" width="9.140625"/>
    <col customWidth="1" min="8" max="8" style="9" width="42.421875"/>
    <col customWidth="1" min="9" max="9" style="157" width="22.8515625"/>
    <col bestFit="1" min="10" max="10" style="9" width="14.61328125"/>
    <col min="11" max="11" width="14.61328125"/>
    <col customWidth="1" min="12" max="12" width="24.140625"/>
    <col customWidth="1" min="13" max="13" style="179" width="11.8515625"/>
    <col min="14" max="16384" style="9" width="9.140625"/>
  </cols>
  <sheetData>
    <row r="1" ht="14.25">
      <c r="A1" s="96" t="s">
        <v>42</v>
      </c>
      <c r="B1" s="5" t="s">
        <v>888</v>
      </c>
      <c r="C1" s="96" t="s">
        <v>434</v>
      </c>
      <c r="D1" s="96" t="s">
        <v>889</v>
      </c>
      <c r="E1" s="96" t="s">
        <v>890</v>
      </c>
      <c r="F1" s="96" t="s">
        <v>891</v>
      </c>
      <c r="G1" s="96" t="s">
        <v>892</v>
      </c>
      <c r="H1" s="183" t="s">
        <v>44</v>
      </c>
      <c r="I1" s="183" t="s">
        <v>893</v>
      </c>
      <c r="J1" s="183" t="s">
        <v>894</v>
      </c>
      <c r="K1" s="96" t="s">
        <v>895</v>
      </c>
      <c r="L1" s="96" t="s">
        <v>91</v>
      </c>
      <c r="M1" s="96" t="s">
        <v>448</v>
      </c>
    </row>
    <row r="2" s="79" customFormat="1" ht="35.25" customHeight="1">
      <c r="A2" s="197" t="s">
        <v>46</v>
      </c>
      <c r="B2" s="198" t="str">
        <f>PROPER(B1)</f>
        <v>Title</v>
      </c>
      <c r="C2" s="199" t="str">
        <f>PROPER(C1)</f>
        <v>Type</v>
      </c>
      <c r="D2" s="199" t="s">
        <v>896</v>
      </c>
      <c r="E2" s="199" t="s">
        <v>897</v>
      </c>
      <c r="F2" s="198" t="s">
        <v>891</v>
      </c>
      <c r="G2" s="198" t="s">
        <v>898</v>
      </c>
      <c r="H2" s="198" t="s">
        <v>48</v>
      </c>
      <c r="I2" s="198" t="s">
        <v>899</v>
      </c>
      <c r="J2" s="198" t="s">
        <v>900</v>
      </c>
      <c r="K2" s="199" t="s">
        <v>901</v>
      </c>
      <c r="L2" s="200" t="s">
        <v>902</v>
      </c>
      <c r="M2" s="200" t="s">
        <v>475</v>
      </c>
    </row>
    <row r="3" ht="19.5" customHeight="1">
      <c r="A3" s="185" t="s">
        <v>903</v>
      </c>
      <c r="B3" s="201" t="s">
        <v>904</v>
      </c>
      <c r="C3" s="195" t="s">
        <v>905</v>
      </c>
      <c r="D3" s="202">
        <v>44447</v>
      </c>
      <c r="E3" s="202">
        <v>44447</v>
      </c>
      <c r="F3" s="203" t="s">
        <v>906</v>
      </c>
      <c r="G3" s="84" t="s">
        <v>9</v>
      </c>
      <c r="H3" s="79"/>
      <c r="I3" s="167"/>
      <c r="J3" s="79"/>
      <c r="K3" s="84"/>
      <c r="L3" s="177" t="str">
        <f>ap_programs!A5</f>
        <v>programB</v>
      </c>
      <c r="M3" s="177" t="str">
        <f>users!A3</f>
        <v>admin01</v>
      </c>
      <c r="N3" s="9"/>
    </row>
    <row r="4" ht="19.5" customHeight="1">
      <c r="A4" s="185" t="s">
        <v>907</v>
      </c>
      <c r="B4" s="79" t="s">
        <v>908</v>
      </c>
      <c r="C4" s="195" t="s">
        <v>905</v>
      </c>
      <c r="D4" s="202">
        <v>44447</v>
      </c>
      <c r="E4" s="202">
        <v>44447</v>
      </c>
      <c r="F4" s="84" t="s">
        <v>906</v>
      </c>
      <c r="G4" s="84" t="s">
        <v>9</v>
      </c>
      <c r="H4" s="79"/>
      <c r="I4" s="167"/>
      <c r="J4" s="79"/>
      <c r="K4" s="84"/>
      <c r="L4" s="204" t="str">
        <f>L3</f>
        <v>programB</v>
      </c>
      <c r="M4" s="177" t="str">
        <f>M3</f>
        <v>admin01</v>
      </c>
      <c r="N4" s="9"/>
    </row>
    <row r="5" ht="19.5" customHeight="1">
      <c r="A5" s="185" t="s">
        <v>909</v>
      </c>
      <c r="B5" s="79" t="s">
        <v>910</v>
      </c>
      <c r="C5" s="195" t="s">
        <v>905</v>
      </c>
      <c r="D5" s="202">
        <v>44480</v>
      </c>
      <c r="E5" s="202">
        <v>44480</v>
      </c>
      <c r="F5" s="84" t="s">
        <v>906</v>
      </c>
      <c r="G5" s="84" t="s">
        <v>9</v>
      </c>
      <c r="H5" s="79"/>
      <c r="I5" s="167"/>
      <c r="J5" s="79"/>
      <c r="K5" s="84"/>
      <c r="L5" s="204" t="str">
        <f>L4</f>
        <v>programB</v>
      </c>
      <c r="M5" s="177" t="str">
        <f>M4</f>
        <v>admin01</v>
      </c>
      <c r="N5" s="9"/>
    </row>
    <row r="6" ht="19.5" customHeight="1">
      <c r="A6" s="185" t="s">
        <v>911</v>
      </c>
      <c r="B6" s="79" t="s">
        <v>912</v>
      </c>
      <c r="C6" s="195" t="s">
        <v>905</v>
      </c>
      <c r="D6" s="202">
        <v>44481</v>
      </c>
      <c r="E6" s="202">
        <v>44481</v>
      </c>
      <c r="F6" s="84" t="s">
        <v>906</v>
      </c>
      <c r="G6" s="84" t="s">
        <v>9</v>
      </c>
      <c r="H6" s="79" t="s">
        <v>913</v>
      </c>
      <c r="I6" s="167"/>
      <c r="J6" s="79"/>
      <c r="K6" s="84"/>
      <c r="L6" s="204" t="str">
        <f>L5</f>
        <v>programB</v>
      </c>
      <c r="M6" s="177" t="str">
        <f>M5</f>
        <v>admin01</v>
      </c>
      <c r="N6" s="9"/>
    </row>
    <row r="7" ht="19.5" customHeight="1">
      <c r="A7" s="185" t="s">
        <v>914</v>
      </c>
      <c r="B7" s="79" t="s">
        <v>912</v>
      </c>
      <c r="C7" s="195" t="s">
        <v>905</v>
      </c>
      <c r="D7" s="202">
        <v>44501</v>
      </c>
      <c r="E7" s="202">
        <v>44501</v>
      </c>
      <c r="F7" s="84" t="s">
        <v>906</v>
      </c>
      <c r="G7" s="84" t="s">
        <v>9</v>
      </c>
      <c r="H7" s="79" t="s">
        <v>915</v>
      </c>
      <c r="I7" s="167"/>
      <c r="J7" s="79"/>
      <c r="K7" s="84"/>
      <c r="L7" s="204" t="str">
        <f>L6</f>
        <v>programB</v>
      </c>
      <c r="M7" s="177" t="str">
        <f>M6</f>
        <v>admin01</v>
      </c>
      <c r="N7" s="9"/>
    </row>
    <row r="8" ht="19.5" customHeight="1">
      <c r="A8" s="185" t="s">
        <v>916</v>
      </c>
      <c r="B8" s="79" t="s">
        <v>917</v>
      </c>
      <c r="C8" s="195" t="s">
        <v>905</v>
      </c>
      <c r="D8" s="202">
        <v>44509</v>
      </c>
      <c r="E8" s="202">
        <v>44509</v>
      </c>
      <c r="F8" s="84" t="s">
        <v>906</v>
      </c>
      <c r="G8" s="84" t="s">
        <v>9</v>
      </c>
      <c r="H8" s="79" t="s">
        <v>918</v>
      </c>
      <c r="I8" s="167"/>
      <c r="J8" s="79"/>
      <c r="K8" s="84"/>
      <c r="L8" s="177" t="str">
        <f>L7</f>
        <v>programB</v>
      </c>
      <c r="M8" s="177" t="str">
        <f>M7</f>
        <v>admin01</v>
      </c>
      <c r="N8" s="9"/>
    </row>
    <row r="9" ht="19.5" customHeight="1">
      <c r="A9" s="185" t="s">
        <v>919</v>
      </c>
      <c r="B9" s="79" t="s">
        <v>912</v>
      </c>
      <c r="C9" s="195" t="s">
        <v>905</v>
      </c>
      <c r="D9" s="202">
        <v>44536</v>
      </c>
      <c r="E9" s="202">
        <v>44536</v>
      </c>
      <c r="F9" s="84" t="s">
        <v>906</v>
      </c>
      <c r="G9" s="84" t="s">
        <v>9</v>
      </c>
      <c r="H9" s="79" t="s">
        <v>920</v>
      </c>
      <c r="I9" s="167"/>
      <c r="J9" s="79"/>
      <c r="K9" s="84"/>
      <c r="L9" s="177" t="str">
        <f>L8</f>
        <v>programB</v>
      </c>
      <c r="M9" s="177" t="str">
        <f>M8</f>
        <v>admin01</v>
      </c>
      <c r="N9" s="9"/>
    </row>
    <row r="10" ht="19.5" customHeight="1">
      <c r="A10" s="185" t="s">
        <v>921</v>
      </c>
      <c r="B10" s="79" t="s">
        <v>910</v>
      </c>
      <c r="C10" s="195" t="s">
        <v>905</v>
      </c>
      <c r="D10" s="202">
        <v>44537</v>
      </c>
      <c r="E10" s="202">
        <v>44537</v>
      </c>
      <c r="F10" s="84" t="s">
        <v>906</v>
      </c>
      <c r="G10" s="84" t="s">
        <v>9</v>
      </c>
      <c r="H10" s="79"/>
      <c r="I10" s="167"/>
      <c r="J10" s="79"/>
      <c r="K10" s="84"/>
      <c r="L10" s="177" t="str">
        <f>L9</f>
        <v>programB</v>
      </c>
      <c r="M10" s="177" t="str">
        <f>M9</f>
        <v>admin01</v>
      </c>
      <c r="N10" s="9"/>
    </row>
    <row r="11" ht="19.5" customHeight="1">
      <c r="A11" s="185" t="s">
        <v>922</v>
      </c>
      <c r="B11" s="79" t="s">
        <v>912</v>
      </c>
      <c r="C11" s="195" t="s">
        <v>905</v>
      </c>
      <c r="D11" s="202">
        <v>44538</v>
      </c>
      <c r="E11" s="202">
        <v>44538</v>
      </c>
      <c r="F11" s="84" t="s">
        <v>906</v>
      </c>
      <c r="G11" s="84" t="s">
        <v>9</v>
      </c>
      <c r="H11" s="79" t="s">
        <v>923</v>
      </c>
      <c r="I11" s="167"/>
      <c r="J11" s="79"/>
      <c r="K11" s="84"/>
      <c r="L11" s="177" t="str">
        <f>L10</f>
        <v>programB</v>
      </c>
      <c r="M11" s="177" t="str">
        <f>M10</f>
        <v>admin01</v>
      </c>
      <c r="N11" s="9"/>
    </row>
    <row r="12" ht="19.5" customHeight="1">
      <c r="A12" s="185" t="s">
        <v>924</v>
      </c>
      <c r="B12" s="79" t="s">
        <v>925</v>
      </c>
      <c r="C12" s="195" t="s">
        <v>905</v>
      </c>
      <c r="D12" s="202">
        <v>44552</v>
      </c>
      <c r="E12" s="202">
        <v>44552</v>
      </c>
      <c r="F12" s="84" t="s">
        <v>906</v>
      </c>
      <c r="G12" s="84" t="s">
        <v>9</v>
      </c>
      <c r="H12" s="79"/>
      <c r="I12" s="167"/>
      <c r="J12" s="79"/>
      <c r="K12" s="84"/>
      <c r="L12" s="177" t="str">
        <f>L11</f>
        <v>programB</v>
      </c>
      <c r="M12" s="177" t="str">
        <f>M11</f>
        <v>admin01</v>
      </c>
      <c r="N12" s="9"/>
    </row>
    <row r="13" ht="19.5" customHeight="1">
      <c r="A13" s="185" t="s">
        <v>926</v>
      </c>
      <c r="B13" s="79" t="s">
        <v>910</v>
      </c>
      <c r="C13" s="195" t="s">
        <v>905</v>
      </c>
      <c r="D13" s="202">
        <v>44568</v>
      </c>
      <c r="E13" s="202">
        <v>44568</v>
      </c>
      <c r="F13" s="84" t="s">
        <v>906</v>
      </c>
      <c r="G13" s="84" t="s">
        <v>9</v>
      </c>
      <c r="H13" s="79"/>
      <c r="I13" s="167"/>
      <c r="J13" s="79"/>
      <c r="K13" s="84"/>
      <c r="L13" s="177" t="str">
        <f>L12</f>
        <v>programB</v>
      </c>
      <c r="M13" s="177" t="str">
        <f>M12</f>
        <v>admin01</v>
      </c>
      <c r="N13" s="9"/>
    </row>
    <row r="14" ht="19.5" customHeight="1">
      <c r="A14" s="185" t="s">
        <v>927</v>
      </c>
      <c r="B14" s="79" t="s">
        <v>928</v>
      </c>
      <c r="C14" s="195" t="s">
        <v>905</v>
      </c>
      <c r="D14" s="202">
        <v>44571</v>
      </c>
      <c r="E14" s="202">
        <v>44571</v>
      </c>
      <c r="F14" s="84" t="s">
        <v>906</v>
      </c>
      <c r="G14" s="84" t="s">
        <v>9</v>
      </c>
      <c r="H14" s="79"/>
      <c r="I14" s="167"/>
      <c r="J14" s="79"/>
      <c r="K14" s="84"/>
      <c r="L14" s="177" t="str">
        <f>L13</f>
        <v>programB</v>
      </c>
      <c r="M14" s="177" t="str">
        <f>M13</f>
        <v>admin01</v>
      </c>
      <c r="N14" s="9"/>
    </row>
    <row r="15" ht="19.5" customHeight="1">
      <c r="A15" s="185" t="s">
        <v>929</v>
      </c>
      <c r="B15" s="79" t="s">
        <v>930</v>
      </c>
      <c r="C15" s="195" t="s">
        <v>905</v>
      </c>
      <c r="D15" s="202">
        <v>44596</v>
      </c>
      <c r="E15" s="202">
        <v>44596</v>
      </c>
      <c r="F15" s="84" t="s">
        <v>906</v>
      </c>
      <c r="G15" s="84" t="s">
        <v>9</v>
      </c>
      <c r="H15" s="79"/>
      <c r="I15" s="167"/>
      <c r="J15" s="79"/>
      <c r="K15" s="84"/>
      <c r="L15" s="177" t="str">
        <f>L14</f>
        <v>programB</v>
      </c>
      <c r="M15" s="177" t="str">
        <f>M14</f>
        <v>admin01</v>
      </c>
      <c r="N15" s="9"/>
    </row>
    <row r="16" ht="19.5" customHeight="1">
      <c r="A16" s="185" t="s">
        <v>931</v>
      </c>
      <c r="B16" s="79" t="s">
        <v>932</v>
      </c>
      <c r="C16" s="195" t="s">
        <v>905</v>
      </c>
      <c r="D16" s="202">
        <v>44606</v>
      </c>
      <c r="E16" s="202">
        <v>44610</v>
      </c>
      <c r="F16" s="84" t="s">
        <v>906</v>
      </c>
      <c r="G16" s="84" t="s">
        <v>9</v>
      </c>
      <c r="H16" s="79"/>
      <c r="I16" s="167"/>
      <c r="J16" s="79"/>
      <c r="K16" s="84"/>
      <c r="L16" s="177" t="str">
        <f>L15</f>
        <v>programB</v>
      </c>
      <c r="M16" s="177" t="str">
        <f>M15</f>
        <v>admin01</v>
      </c>
      <c r="N16" s="9"/>
    </row>
    <row r="17" ht="19.5" customHeight="1">
      <c r="A17" s="185" t="s">
        <v>933</v>
      </c>
      <c r="B17" s="79" t="s">
        <v>910</v>
      </c>
      <c r="C17" s="195" t="s">
        <v>905</v>
      </c>
      <c r="D17" s="202">
        <v>44617</v>
      </c>
      <c r="E17" s="202">
        <v>44617</v>
      </c>
      <c r="F17" s="84" t="s">
        <v>906</v>
      </c>
      <c r="G17" s="84" t="s">
        <v>9</v>
      </c>
      <c r="H17" s="79"/>
      <c r="I17" s="167"/>
      <c r="J17" s="79"/>
      <c r="K17" s="84"/>
      <c r="L17" s="177" t="str">
        <f>L16</f>
        <v>programB</v>
      </c>
      <c r="M17" s="177" t="str">
        <f>M16</f>
        <v>admin01</v>
      </c>
      <c r="N17" s="9"/>
    </row>
    <row r="18" ht="19.5" customHeight="1">
      <c r="A18" s="185" t="s">
        <v>934</v>
      </c>
      <c r="B18" s="79" t="s">
        <v>910</v>
      </c>
      <c r="C18" s="195" t="s">
        <v>905</v>
      </c>
      <c r="D18" s="202">
        <v>44620</v>
      </c>
      <c r="E18" s="202">
        <v>44617</v>
      </c>
      <c r="F18" s="84" t="s">
        <v>906</v>
      </c>
      <c r="G18" s="84" t="s">
        <v>9</v>
      </c>
      <c r="H18" s="79"/>
      <c r="I18" s="167"/>
      <c r="J18" s="79"/>
      <c r="K18" s="84"/>
      <c r="L18" s="177" t="str">
        <f>L17</f>
        <v>programB</v>
      </c>
      <c r="M18" s="177" t="str">
        <f>M17</f>
        <v>admin01</v>
      </c>
      <c r="N18" s="9"/>
    </row>
    <row r="19" ht="19.5" customHeight="1">
      <c r="A19" s="185" t="s">
        <v>935</v>
      </c>
      <c r="B19" s="79" t="s">
        <v>936</v>
      </c>
      <c r="C19" s="195" t="s">
        <v>905</v>
      </c>
      <c r="D19" s="202">
        <v>44658</v>
      </c>
      <c r="E19" s="202">
        <v>44658</v>
      </c>
      <c r="F19" s="84" t="s">
        <v>906</v>
      </c>
      <c r="G19" s="84" t="s">
        <v>9</v>
      </c>
      <c r="H19" s="79"/>
      <c r="I19" s="167"/>
      <c r="J19" s="79"/>
      <c r="K19" s="84"/>
      <c r="L19" s="177" t="str">
        <f>L18</f>
        <v>programB</v>
      </c>
      <c r="M19" s="177" t="str">
        <f>M18</f>
        <v>admin01</v>
      </c>
      <c r="N19" s="9"/>
    </row>
    <row r="20" ht="19.5" customHeight="1">
      <c r="A20" s="185" t="s">
        <v>937</v>
      </c>
      <c r="B20" s="79" t="s">
        <v>910</v>
      </c>
      <c r="C20" s="195" t="s">
        <v>905</v>
      </c>
      <c r="D20" s="202">
        <v>44659</v>
      </c>
      <c r="E20" s="202">
        <v>44659</v>
      </c>
      <c r="F20" s="84" t="s">
        <v>906</v>
      </c>
      <c r="G20" s="84" t="s">
        <v>9</v>
      </c>
      <c r="H20" s="79" t="s">
        <v>938</v>
      </c>
      <c r="I20" s="167"/>
      <c r="J20" s="79"/>
      <c r="K20" s="84"/>
      <c r="L20" s="177" t="str">
        <f>L19</f>
        <v>programB</v>
      </c>
      <c r="M20" s="177" t="str">
        <f>M19</f>
        <v>admin01</v>
      </c>
      <c r="N20" s="9"/>
    </row>
    <row r="21" ht="19.5" customHeight="1">
      <c r="A21" s="185" t="s">
        <v>939</v>
      </c>
      <c r="B21" s="79" t="s">
        <v>910</v>
      </c>
      <c r="C21" s="195" t="s">
        <v>905</v>
      </c>
      <c r="D21" s="202">
        <v>44662</v>
      </c>
      <c r="E21" s="202">
        <v>44662</v>
      </c>
      <c r="F21" s="84" t="s">
        <v>906</v>
      </c>
      <c r="G21" s="84" t="s">
        <v>9</v>
      </c>
      <c r="H21" s="79" t="s">
        <v>938</v>
      </c>
      <c r="I21" s="167"/>
      <c r="J21" s="79"/>
      <c r="K21" s="84"/>
      <c r="L21" s="177" t="str">
        <f>L20</f>
        <v>programB</v>
      </c>
      <c r="M21" s="177" t="str">
        <f>M20</f>
        <v>admin01</v>
      </c>
      <c r="N21" s="9"/>
    </row>
    <row r="22" ht="19.5" customHeight="1">
      <c r="A22" s="185" t="s">
        <v>940</v>
      </c>
      <c r="B22" s="79" t="s">
        <v>910</v>
      </c>
      <c r="C22" s="195" t="s">
        <v>905</v>
      </c>
      <c r="D22" s="202">
        <v>44663</v>
      </c>
      <c r="E22" s="202">
        <v>44663</v>
      </c>
      <c r="F22" s="84" t="s">
        <v>906</v>
      </c>
      <c r="G22" s="84" t="s">
        <v>9</v>
      </c>
      <c r="H22" s="79" t="s">
        <v>938</v>
      </c>
      <c r="I22" s="167"/>
      <c r="J22" s="79"/>
      <c r="K22" s="84"/>
      <c r="L22" s="177" t="str">
        <f>L21</f>
        <v>programB</v>
      </c>
      <c r="M22" s="177" t="str">
        <f>M21</f>
        <v>admin01</v>
      </c>
      <c r="N22" s="9"/>
    </row>
    <row r="23" ht="19.5" customHeight="1">
      <c r="A23" s="185" t="s">
        <v>941</v>
      </c>
      <c r="B23" s="79" t="s">
        <v>910</v>
      </c>
      <c r="C23" s="195" t="s">
        <v>905</v>
      </c>
      <c r="D23" s="202">
        <v>44664</v>
      </c>
      <c r="E23" s="202">
        <v>44664</v>
      </c>
      <c r="F23" s="84" t="s">
        <v>906</v>
      </c>
      <c r="G23" s="84" t="s">
        <v>9</v>
      </c>
      <c r="H23" s="79" t="s">
        <v>938</v>
      </c>
      <c r="I23" s="167"/>
      <c r="J23" s="79"/>
      <c r="K23" s="84"/>
      <c r="L23" s="177" t="str">
        <f>L22</f>
        <v>programB</v>
      </c>
      <c r="M23" s="177" t="str">
        <f>M22</f>
        <v>admin01</v>
      </c>
      <c r="N23" s="9"/>
    </row>
    <row r="24" ht="19.5" customHeight="1">
      <c r="A24" s="185" t="s">
        <v>942</v>
      </c>
      <c r="B24" s="79" t="s">
        <v>912</v>
      </c>
      <c r="C24" s="195" t="s">
        <v>905</v>
      </c>
      <c r="D24" s="202">
        <v>44665</v>
      </c>
      <c r="E24" s="202">
        <v>44665</v>
      </c>
      <c r="F24" s="84" t="s">
        <v>906</v>
      </c>
      <c r="G24" s="84" t="s">
        <v>9</v>
      </c>
      <c r="H24" s="79" t="s">
        <v>938</v>
      </c>
      <c r="I24" s="167"/>
      <c r="J24" s="79"/>
      <c r="K24" s="84"/>
      <c r="L24" s="177" t="str">
        <f>L23</f>
        <v>programB</v>
      </c>
      <c r="M24" s="177" t="str">
        <f>M23</f>
        <v>admin01</v>
      </c>
      <c r="N24" s="9"/>
    </row>
    <row r="25" ht="19.5" customHeight="1">
      <c r="A25" s="185" t="s">
        <v>943</v>
      </c>
      <c r="B25" s="79" t="s">
        <v>912</v>
      </c>
      <c r="C25" s="195" t="s">
        <v>905</v>
      </c>
      <c r="D25" s="202">
        <v>44666</v>
      </c>
      <c r="E25" s="202">
        <v>44666</v>
      </c>
      <c r="F25" s="84" t="s">
        <v>906</v>
      </c>
      <c r="G25" s="84" t="s">
        <v>9</v>
      </c>
      <c r="H25" s="79" t="s">
        <v>938</v>
      </c>
      <c r="I25" s="167"/>
      <c r="J25" s="79"/>
      <c r="K25" s="84"/>
      <c r="L25" s="177" t="str">
        <f>L24</f>
        <v>programB</v>
      </c>
      <c r="M25" s="177" t="str">
        <f>M24</f>
        <v>admin01</v>
      </c>
      <c r="N25" s="9"/>
    </row>
    <row r="26" ht="19.5" customHeight="1">
      <c r="A26" s="185" t="s">
        <v>944</v>
      </c>
      <c r="B26" s="79" t="s">
        <v>910</v>
      </c>
      <c r="C26" s="195" t="s">
        <v>905</v>
      </c>
      <c r="D26" s="202">
        <v>44669</v>
      </c>
      <c r="E26" s="202">
        <v>44667</v>
      </c>
      <c r="F26" s="84" t="s">
        <v>906</v>
      </c>
      <c r="G26" s="84" t="s">
        <v>9</v>
      </c>
      <c r="H26" s="79" t="s">
        <v>938</v>
      </c>
      <c r="I26" s="167"/>
      <c r="J26" s="79"/>
      <c r="K26" s="84"/>
      <c r="L26" s="177" t="str">
        <f>L25</f>
        <v>programB</v>
      </c>
      <c r="M26" s="177" t="str">
        <f>M25</f>
        <v>admin01</v>
      </c>
      <c r="N26" s="9"/>
    </row>
    <row r="27" ht="19.5" customHeight="1">
      <c r="A27" s="185" t="s">
        <v>945</v>
      </c>
      <c r="B27" s="79" t="s">
        <v>946</v>
      </c>
      <c r="C27" s="195" t="s">
        <v>905</v>
      </c>
      <c r="D27" s="202">
        <v>44670</v>
      </c>
      <c r="E27" s="202">
        <v>44670</v>
      </c>
      <c r="F27" s="84" t="s">
        <v>906</v>
      </c>
      <c r="G27" s="84" t="s">
        <v>9</v>
      </c>
      <c r="H27" s="79"/>
      <c r="I27" s="167"/>
      <c r="J27" s="79"/>
      <c r="K27" s="84"/>
      <c r="L27" s="177" t="str">
        <f>L26</f>
        <v>programB</v>
      </c>
      <c r="M27" s="177" t="str">
        <f>M26</f>
        <v>admin01</v>
      </c>
      <c r="N27" s="9"/>
    </row>
    <row r="28" ht="19.5" customHeight="1">
      <c r="A28" s="185" t="s">
        <v>947</v>
      </c>
      <c r="B28" s="79" t="s">
        <v>948</v>
      </c>
      <c r="C28" s="195" t="s">
        <v>905</v>
      </c>
      <c r="D28" s="202">
        <v>44715</v>
      </c>
      <c r="E28" s="202">
        <v>44715</v>
      </c>
      <c r="F28" s="84" t="s">
        <v>906</v>
      </c>
      <c r="G28" s="84" t="s">
        <v>9</v>
      </c>
      <c r="H28" s="79"/>
      <c r="I28" s="167"/>
      <c r="J28" s="79"/>
      <c r="K28" s="84"/>
      <c r="L28" s="177" t="str">
        <f>L27</f>
        <v>programB</v>
      </c>
      <c r="M28" s="177" t="str">
        <f>M27</f>
        <v>admin01</v>
      </c>
      <c r="N28" s="9"/>
    </row>
    <row r="29" ht="19.5" customHeight="1">
      <c r="A29" s="185" t="s">
        <v>949</v>
      </c>
      <c r="B29" s="79" t="s">
        <v>950</v>
      </c>
      <c r="C29" s="195" t="s">
        <v>905</v>
      </c>
      <c r="D29" s="202">
        <v>44736</v>
      </c>
      <c r="E29" s="202">
        <v>44736</v>
      </c>
      <c r="F29" s="84" t="s">
        <v>906</v>
      </c>
      <c r="G29" s="84" t="s">
        <v>9</v>
      </c>
      <c r="H29" s="79"/>
      <c r="I29" s="167"/>
      <c r="J29" s="79"/>
      <c r="K29" s="84"/>
      <c r="L29" s="177" t="str">
        <f>L28</f>
        <v>programB</v>
      </c>
      <c r="M29" s="177" t="str">
        <f>M28</f>
        <v>admin01</v>
      </c>
      <c r="N29" s="9"/>
    </row>
    <row r="30" ht="19.5" customHeight="1">
      <c r="A30" s="185" t="s">
        <v>951</v>
      </c>
      <c r="B30" s="79" t="s">
        <v>952</v>
      </c>
      <c r="C30" s="195" t="s">
        <v>905</v>
      </c>
      <c r="D30" s="202">
        <v>44739</v>
      </c>
      <c r="E30" s="202">
        <v>44739</v>
      </c>
      <c r="F30" s="84" t="s">
        <v>906</v>
      </c>
      <c r="G30" s="84" t="s">
        <v>9</v>
      </c>
      <c r="H30" s="79"/>
      <c r="I30" s="167"/>
      <c r="J30" s="79"/>
      <c r="K30" s="84"/>
      <c r="L30" s="177" t="str">
        <f>L29</f>
        <v>programB</v>
      </c>
      <c r="M30" s="177" t="str">
        <f>M29</f>
        <v>admin01</v>
      </c>
      <c r="N30" s="9"/>
    </row>
    <row r="31" ht="19.5" customHeight="1">
      <c r="A31" s="185" t="s">
        <v>953</v>
      </c>
      <c r="B31" s="79" t="s">
        <v>954</v>
      </c>
      <c r="C31" s="195" t="s">
        <v>905</v>
      </c>
      <c r="D31" s="202">
        <v>44684</v>
      </c>
      <c r="E31" s="202">
        <v>44697</v>
      </c>
      <c r="F31" s="84" t="s">
        <v>906</v>
      </c>
      <c r="G31" s="84" t="s">
        <v>9</v>
      </c>
      <c r="H31" s="79" t="s">
        <v>637</v>
      </c>
      <c r="I31" s="167"/>
      <c r="J31" s="79"/>
      <c r="K31" s="84"/>
      <c r="L31" s="177" t="s">
        <v>955</v>
      </c>
      <c r="M31" s="177" t="str">
        <f>users!A4</f>
        <v>teacher01</v>
      </c>
      <c r="N31" s="9"/>
    </row>
    <row r="32" ht="19.5" customHeight="1">
      <c r="A32" s="185" t="s">
        <v>956</v>
      </c>
      <c r="B32" s="79" t="s">
        <v>957</v>
      </c>
      <c r="C32" s="195" t="s">
        <v>905</v>
      </c>
      <c r="D32" s="202">
        <v>44698.489583333336</v>
      </c>
      <c r="E32" s="202">
        <v>44698.527777777781</v>
      </c>
      <c r="F32" s="84" t="s">
        <v>906</v>
      </c>
      <c r="G32" s="84" t="s">
        <v>10</v>
      </c>
      <c r="H32" s="79" t="s">
        <v>958</v>
      </c>
      <c r="I32" s="167"/>
      <c r="J32" s="79"/>
      <c r="K32" s="84"/>
      <c r="L32" s="177" t="s">
        <v>959</v>
      </c>
      <c r="M32" s="177" t="str">
        <f>users!A5</f>
        <v>teacher02</v>
      </c>
      <c r="N32" s="9"/>
    </row>
    <row r="33" ht="19.5" customHeight="1">
      <c r="A33" s="185" t="s">
        <v>960</v>
      </c>
      <c r="B33" s="79" t="s">
        <v>961</v>
      </c>
      <c r="C33" s="195" t="s">
        <v>905</v>
      </c>
      <c r="D33" s="202">
        <v>44711.430555555555</v>
      </c>
      <c r="E33" s="202">
        <v>44711.46875</v>
      </c>
      <c r="F33" s="84" t="s">
        <v>906</v>
      </c>
      <c r="G33" s="84" t="s">
        <v>10</v>
      </c>
      <c r="H33" s="79" t="s">
        <v>962</v>
      </c>
      <c r="I33" s="167"/>
      <c r="J33" s="79"/>
      <c r="K33" s="84"/>
      <c r="L33" s="177" t="s">
        <v>963</v>
      </c>
      <c r="M33" s="177" t="str">
        <f>M32</f>
        <v>teacher02</v>
      </c>
      <c r="N33" s="9"/>
    </row>
    <row r="34" ht="19.5" customHeight="1">
      <c r="A34" s="185" t="s">
        <v>964</v>
      </c>
      <c r="B34" s="79" t="s">
        <v>965</v>
      </c>
      <c r="C34" s="195" t="s">
        <v>905</v>
      </c>
      <c r="D34" s="202">
        <v>44700.354166666664</v>
      </c>
      <c r="E34" s="202">
        <v>44700.392361111109</v>
      </c>
      <c r="F34" s="84" t="s">
        <v>906</v>
      </c>
      <c r="G34" s="84" t="s">
        <v>10</v>
      </c>
      <c r="H34" s="79"/>
      <c r="I34" s="167"/>
      <c r="J34" s="79"/>
      <c r="K34" s="84"/>
      <c r="L34" s="177" t="s">
        <v>966</v>
      </c>
      <c r="M34" s="177" t="str">
        <f>M33</f>
        <v>teacher02</v>
      </c>
      <c r="N34" s="9"/>
    </row>
    <row r="35" ht="19.5" customHeight="1">
      <c r="A35" s="185" t="s">
        <v>967</v>
      </c>
      <c r="B35" s="79" t="s">
        <v>968</v>
      </c>
      <c r="C35" s="195" t="s">
        <v>969</v>
      </c>
      <c r="D35" s="202">
        <v>44706.565972222219</v>
      </c>
      <c r="E35" s="202">
        <v>44706.604166666664</v>
      </c>
      <c r="F35" s="84" t="s">
        <v>906</v>
      </c>
      <c r="G35" s="84" t="s">
        <v>10</v>
      </c>
      <c r="H35" s="79" t="s">
        <v>970</v>
      </c>
      <c r="I35" s="167"/>
      <c r="J35" s="79"/>
      <c r="K35" s="84"/>
      <c r="L35" s="177" t="s">
        <v>720</v>
      </c>
      <c r="M35" s="177" t="str">
        <f>M31</f>
        <v>teacher01</v>
      </c>
      <c r="N35" s="9"/>
    </row>
    <row r="36" ht="19.5" customHeight="1">
      <c r="A36" s="185" t="s">
        <v>971</v>
      </c>
      <c r="B36" s="79" t="s">
        <v>972</v>
      </c>
      <c r="C36" s="195" t="s">
        <v>969</v>
      </c>
      <c r="D36" s="79"/>
      <c r="E36" s="79"/>
      <c r="F36" s="84"/>
      <c r="G36" s="79"/>
      <c r="H36" s="79"/>
      <c r="I36" s="167"/>
      <c r="J36" s="79">
        <v>2</v>
      </c>
      <c r="K36" s="84" t="s">
        <v>9</v>
      </c>
      <c r="L36" s="177" t="s">
        <v>170</v>
      </c>
      <c r="M36" s="177" t="str">
        <f>M35</f>
        <v>teacher01</v>
      </c>
      <c r="N36" s="9"/>
    </row>
    <row r="37" ht="31.850000000000001" customHeight="1">
      <c r="A37" s="185" t="s">
        <v>973</v>
      </c>
      <c r="B37" s="79" t="s">
        <v>974</v>
      </c>
      <c r="C37" s="195" t="s">
        <v>969</v>
      </c>
      <c r="D37" s="79"/>
      <c r="E37" s="79"/>
      <c r="F37" s="79"/>
      <c r="G37" s="79"/>
      <c r="H37" s="79"/>
      <c r="I37" s="167" t="s">
        <v>975</v>
      </c>
      <c r="J37" s="79">
        <v>3</v>
      </c>
      <c r="K37" s="84" t="s">
        <v>9</v>
      </c>
      <c r="L37" s="204" t="s">
        <v>170</v>
      </c>
      <c r="M37" s="177" t="str">
        <f>M36</f>
        <v>teacher01</v>
      </c>
      <c r="N37" s="9"/>
    </row>
    <row r="38" ht="19.5" customHeight="1">
      <c r="A38" s="185" t="s">
        <v>976</v>
      </c>
      <c r="B38" s="79" t="s">
        <v>977</v>
      </c>
      <c r="C38" s="195" t="s">
        <v>969</v>
      </c>
      <c r="D38" s="79"/>
      <c r="E38" s="79"/>
      <c r="F38" s="79"/>
      <c r="G38" s="79"/>
      <c r="H38" s="79"/>
      <c r="I38" s="167"/>
      <c r="J38" s="79">
        <v>5</v>
      </c>
      <c r="K38" s="84" t="s">
        <v>9</v>
      </c>
      <c r="L38" s="204" t="s">
        <v>170</v>
      </c>
      <c r="M38" s="177" t="str">
        <f>M37</f>
        <v>teacher01</v>
      </c>
      <c r="N38" s="9"/>
    </row>
    <row r="39" ht="14.25">
      <c r="A39" s="9"/>
      <c r="B39" s="9"/>
      <c r="C39" s="179"/>
      <c r="D39" s="9"/>
      <c r="E39" s="9"/>
      <c r="F39" s="9"/>
      <c r="G39" s="9"/>
      <c r="H39" s="9"/>
      <c r="I39" s="157"/>
      <c r="J39" s="9"/>
      <c r="M39" s="179"/>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02" disablePrompts="0">
        <x14:dataValidation xr:uid="{009D007F-0001-4338-9BBB-000B006D0078}" type="list" allowBlank="1" errorStyle="stop" imeMode="noControl" operator="between" showDropDown="0" showErrorMessage="1" showInputMessage="1">
          <x14:formula1>
            <xm:f>BOOLEAN_ANSWER</xm:f>
          </x14:formula1>
          <xm:sqref>F36</xm:sqref>
        </x14:dataValidation>
        <x14:dataValidation xr:uid="{006200CA-0003-464F-978E-00A2007200D8}" type="list" allowBlank="1" errorStyle="stop" imeMode="noControl" operator="between" showDropDown="0" showErrorMessage="1" showInputMessage="1">
          <x14:formula1>
            <xm:f>BOOLEAN_ANSWER</xm:f>
          </x14:formula1>
          <xm:sqref>G32</xm:sqref>
        </x14:dataValidation>
        <x14:dataValidation xr:uid="{008C004B-006D-48B2-99A1-001400E90088}" type="list" allowBlank="1" errorStyle="stop" imeMode="noControl" operator="between" showDropDown="0" showErrorMessage="1" showInputMessage="1">
          <x14:formula1>
            <xm:f>BOOLEAN_ANSWER</xm:f>
          </x14:formula1>
          <xm:sqref>G33</xm:sqref>
        </x14:dataValidation>
        <x14:dataValidation xr:uid="{00F90091-001C-4C99-826D-005E006500AB}" type="list" allowBlank="1" errorStyle="stop" imeMode="noControl" operator="between" showDropDown="0" showErrorMessage="1" showInputMessage="1">
          <x14:formula1>
            <xm:f>BOOLEAN_ANSWER</xm:f>
          </x14:formula1>
          <xm:sqref>G34</xm:sqref>
        </x14:dataValidation>
        <x14:dataValidation xr:uid="{002D00E2-00A2-419A-9552-00CE003E00AC}" type="list" allowBlank="1" errorStyle="stop" imeMode="noControl" operator="between" showDropDown="0" showErrorMessage="1" showInputMessage="1">
          <x14:formula1>
            <xm:f>BOOLEAN_ANSWER</xm:f>
          </x14:formula1>
          <xm:sqref>G35</xm:sqref>
        </x14:dataValidation>
        <x14:dataValidation xr:uid="{00EF0047-00F8-4389-8630-009400420067}" type="list" allowBlank="1" errorStyle="stop" imeMode="noControl" operator="between" showDropDown="0" showErrorMessage="1" showInputMessage="1">
          <x14:formula1>
            <xm:f>BOOLEAN_ANSWER</xm:f>
          </x14:formula1>
          <xm:sqref>G31</xm:sqref>
        </x14:dataValidation>
        <x14:dataValidation xr:uid="{00370014-0058-4982-9007-00DA000100F2}" type="list" allowBlank="1" errorStyle="stop" imeMode="noControl" operator="between" showDropDown="0" showErrorMessage="1" showInputMessage="1">
          <x14:formula1>
            <xm:f>BOOLEAN_ANSWER</xm:f>
          </x14:formula1>
          <xm:sqref>G30</xm:sqref>
        </x14:dataValidation>
        <x14:dataValidation xr:uid="{0072006C-00FA-47B0-A989-00B400A6003B}" type="list" allowBlank="1" errorStyle="stop" imeMode="noControl" operator="between" showDropDown="0" showErrorMessage="1" showInputMessage="1">
          <x14:formula1>
            <xm:f>BOOLEAN_ANSWER</xm:f>
          </x14:formula1>
          <xm:sqref>G29</xm:sqref>
        </x14:dataValidation>
        <x14:dataValidation xr:uid="{00260027-003F-40A3-8FBF-000900E4000E}" type="list" allowBlank="1" errorStyle="stop" imeMode="noControl" operator="between" showDropDown="0" showErrorMessage="1" showInputMessage="1">
          <x14:formula1>
            <xm:f>BOOLEAN_ANSWER</xm:f>
          </x14:formula1>
          <xm:sqref>G28</xm:sqref>
        </x14:dataValidation>
        <x14:dataValidation xr:uid="{006100B5-00D4-4AF8-B9A8-00B800310025}" type="list" allowBlank="1" errorStyle="stop" imeMode="noControl" operator="between" showDropDown="0" showErrorMessage="1" showInputMessage="1">
          <x14:formula1>
            <xm:f>BOOLEAN_ANSWER</xm:f>
          </x14:formula1>
          <xm:sqref>G27</xm:sqref>
        </x14:dataValidation>
        <x14:dataValidation xr:uid="{00910018-00B8-48F3-B52E-00A9002800D9}" type="list" allowBlank="1" errorStyle="stop" imeMode="noControl" operator="between" showDropDown="0" showErrorMessage="1" showInputMessage="1">
          <x14:formula1>
            <xm:f>BOOLEAN_ANSWER</xm:f>
          </x14:formula1>
          <xm:sqref>G26</xm:sqref>
        </x14:dataValidation>
        <x14:dataValidation xr:uid="{00170055-0071-4305-80E2-00B3008A0013}" type="list" allowBlank="1" errorStyle="stop" imeMode="noControl" operator="between" showDropDown="0" showErrorMessage="1" showInputMessage="1">
          <x14:formula1>
            <xm:f>BOOLEAN_ANSWER</xm:f>
          </x14:formula1>
          <xm:sqref>G25</xm:sqref>
        </x14:dataValidation>
        <x14:dataValidation xr:uid="{00DC00AA-0019-408B-80BB-00D600D2004F}" type="list" allowBlank="1" errorStyle="stop" imeMode="noControl" operator="between" showDropDown="0" showErrorMessage="1" showInputMessage="1">
          <x14:formula1>
            <xm:f>BOOLEAN_ANSWER</xm:f>
          </x14:formula1>
          <xm:sqref>G24</xm:sqref>
        </x14:dataValidation>
        <x14:dataValidation xr:uid="{004100DB-0055-4684-A490-006F007B00D6}" type="list" allowBlank="1" errorStyle="stop" imeMode="noControl" operator="between" showDropDown="0" showErrorMessage="1" showInputMessage="1">
          <x14:formula1>
            <xm:f>BOOLEAN_ANSWER</xm:f>
          </x14:formula1>
          <xm:sqref>G23</xm:sqref>
        </x14:dataValidation>
        <x14:dataValidation xr:uid="{00AF0088-0027-4B93-AB0A-004600C4009F}" type="list" allowBlank="1" errorStyle="stop" imeMode="noControl" operator="between" showDropDown="0" showErrorMessage="1" showInputMessage="1">
          <x14:formula1>
            <xm:f>BOOLEAN_ANSWER</xm:f>
          </x14:formula1>
          <xm:sqref>G22</xm:sqref>
        </x14:dataValidation>
        <x14:dataValidation xr:uid="{00A600E1-00CC-46F2-ACF3-00E000820022}" type="list" allowBlank="1" errorStyle="stop" imeMode="noControl" operator="between" showDropDown="0" showErrorMessage="1" showInputMessage="1">
          <x14:formula1>
            <xm:f>BOOLEAN_ANSWER</xm:f>
          </x14:formula1>
          <xm:sqref>G20</xm:sqref>
        </x14:dataValidation>
        <x14:dataValidation xr:uid="{00560030-000C-4384-9469-00B400AC0075}" type="list" allowBlank="1" errorStyle="stop" imeMode="noControl" operator="between" showDropDown="0" showErrorMessage="1" showInputMessage="1">
          <x14:formula1>
            <xm:f>BOOLEAN_ANSWER</xm:f>
          </x14:formula1>
          <xm:sqref>G21</xm:sqref>
        </x14:dataValidation>
        <x14:dataValidation xr:uid="{002E00AA-007D-45AF-BC21-009900DA0045}" type="list" allowBlank="1" errorStyle="stop" imeMode="noControl" operator="between" showDropDown="0" showErrorMessage="1" showInputMessage="1">
          <x14:formula1>
            <xm:f>BOOLEAN_ANSWER</xm:f>
          </x14:formula1>
          <xm:sqref>G19</xm:sqref>
        </x14:dataValidation>
        <x14:dataValidation xr:uid="{007900C8-00F9-4181-80F9-004800D100D8}" type="list" allowBlank="1" errorStyle="stop" imeMode="noControl" operator="between" showDropDown="0" showErrorMessage="1" showInputMessage="1">
          <x14:formula1>
            <xm:f>BOOLEAN_ANSWER</xm:f>
          </x14:formula1>
          <xm:sqref>G18</xm:sqref>
        </x14:dataValidation>
        <x14:dataValidation xr:uid="{005F006E-0081-429F-8805-00D0003F005A}" type="list" allowBlank="1" errorStyle="stop" imeMode="noControl" operator="between" showDropDown="0" showErrorMessage="1" showInputMessage="1">
          <x14:formula1>
            <xm:f>BOOLEAN_ANSWER</xm:f>
          </x14:formula1>
          <xm:sqref>G17</xm:sqref>
        </x14:dataValidation>
        <x14:dataValidation xr:uid="{007900F5-0003-4E43-B4E8-000300A900E2}" type="list" allowBlank="1" errorStyle="stop" imeMode="noControl" operator="between" showDropDown="0" showErrorMessage="1" showInputMessage="1">
          <x14:formula1>
            <xm:f>BOOLEAN_ANSWER</xm:f>
          </x14:formula1>
          <xm:sqref>G16</xm:sqref>
        </x14:dataValidation>
        <x14:dataValidation xr:uid="{00550083-00A2-4FC4-BE0F-000B003A00A9}" type="list" allowBlank="1" errorStyle="stop" imeMode="noControl" operator="between" showDropDown="0" showErrorMessage="1" showInputMessage="1">
          <x14:formula1>
            <xm:f>BOOLEAN_ANSWER</xm:f>
          </x14:formula1>
          <xm:sqref>G15</xm:sqref>
        </x14:dataValidation>
        <x14:dataValidation xr:uid="{00550004-005F-4F46-924E-00750096000F}" type="list" allowBlank="1" errorStyle="stop" imeMode="noControl" operator="between" showDropDown="0" showErrorMessage="1" showInputMessage="1">
          <x14:formula1>
            <xm:f>BOOLEAN_ANSWER</xm:f>
          </x14:formula1>
          <xm:sqref>G14</xm:sqref>
        </x14:dataValidation>
        <x14:dataValidation xr:uid="{005400E3-003E-4DAE-BFF4-00F000E20056}" type="list" allowBlank="1" errorStyle="stop" imeMode="noControl" operator="between" showDropDown="0" showErrorMessage="1" showInputMessage="1">
          <x14:formula1>
            <xm:f>BOOLEAN_ANSWER</xm:f>
          </x14:formula1>
          <xm:sqref>G13</xm:sqref>
        </x14:dataValidation>
        <x14:dataValidation xr:uid="{00810011-0095-4852-98D9-00A8006B00BD}" type="list" allowBlank="1" errorStyle="stop" imeMode="noControl" operator="between" showDropDown="0" showErrorMessage="1" showInputMessage="1">
          <x14:formula1>
            <xm:f>BOOLEAN_ANSWER</xm:f>
          </x14:formula1>
          <xm:sqref>G3</xm:sqref>
        </x14:dataValidation>
        <x14:dataValidation xr:uid="{00B800A0-00EB-4B2B-8E13-006B00EA007B}" type="list" allowBlank="1" errorStyle="stop" imeMode="noControl" operator="between" showDropDown="0" showErrorMessage="1" showInputMessage="1">
          <x14:formula1>
            <xm:f>BOOLEAN_ANSWER</xm:f>
          </x14:formula1>
          <xm:sqref>G4</xm:sqref>
        </x14:dataValidation>
        <x14:dataValidation xr:uid="{00E90055-000D-4CB5-B824-00E400BB0020}" type="list" allowBlank="1" errorStyle="stop" imeMode="noControl" operator="between" showDropDown="0" showErrorMessage="1" showInputMessage="1">
          <x14:formula1>
            <xm:f>BOOLEAN_ANSWER</xm:f>
          </x14:formula1>
          <xm:sqref>G5</xm:sqref>
        </x14:dataValidation>
        <x14:dataValidation xr:uid="{00720045-00A5-48B0-8A28-00D500FE00CF}" type="list" allowBlank="1" errorStyle="stop" imeMode="noControl" operator="between" showDropDown="0" showErrorMessage="1" showInputMessage="1">
          <x14:formula1>
            <xm:f>BOOLEAN_ANSWER</xm:f>
          </x14:formula1>
          <xm:sqref>G6</xm:sqref>
        </x14:dataValidation>
        <x14:dataValidation xr:uid="{002F009F-007D-4336-9D02-00B100E40024}" type="list" allowBlank="1" errorStyle="stop" imeMode="noControl" operator="between" showDropDown="0" showErrorMessage="1" showInputMessage="1">
          <x14:formula1>
            <xm:f>BOOLEAN_ANSWER</xm:f>
          </x14:formula1>
          <xm:sqref>G7</xm:sqref>
        </x14:dataValidation>
        <x14:dataValidation xr:uid="{005A0087-00F1-4874-B570-00EC00CB0071}" type="list" allowBlank="1" errorStyle="stop" imeMode="noControl" operator="between" showDropDown="0" showErrorMessage="1" showInputMessage="1">
          <x14:formula1>
            <xm:f>BOOLEAN_ANSWER</xm:f>
          </x14:formula1>
          <xm:sqref>G8</xm:sqref>
        </x14:dataValidation>
        <x14:dataValidation xr:uid="{006B00AF-00B2-41B5-B164-00BF009E007F}" type="list" allowBlank="1" errorStyle="stop" imeMode="noControl" operator="between" showDropDown="0" showErrorMessage="1" showInputMessage="1">
          <x14:formula1>
            <xm:f>BOOLEAN_ANSWER</xm:f>
          </x14:formula1>
          <xm:sqref>G9</xm:sqref>
        </x14:dataValidation>
        <x14:dataValidation xr:uid="{004400EA-0090-4058-9813-009B00A70087}" type="list" allowBlank="1" errorStyle="stop" imeMode="noControl" operator="between" showDropDown="0" showErrorMessage="1" showInputMessage="1">
          <x14:formula1>
            <xm:f>BOOLEAN_ANSWER</xm:f>
          </x14:formula1>
          <xm:sqref>G10</xm:sqref>
        </x14:dataValidation>
        <x14:dataValidation xr:uid="{00330092-0063-4939-9C0F-0020004E0004}" type="list" allowBlank="1" errorStyle="stop" imeMode="noControl" operator="between" showDropDown="0" showErrorMessage="1" showInputMessage="1">
          <x14:formula1>
            <xm:f>BOOLEAN_ANSWER</xm:f>
          </x14:formula1>
          <xm:sqref>G11</xm:sqref>
        </x14:dataValidation>
        <x14:dataValidation xr:uid="{00DA00AA-0081-4812-B590-007C00170099}" type="list" allowBlank="1" errorStyle="stop" imeMode="noControl" operator="between" showDropDown="0" showErrorMessage="1" showInputMessage="1">
          <x14:formula1>
            <xm:f>BOOLEAN_ANSWER</xm:f>
          </x14:formula1>
          <xm:sqref>G12</xm:sqref>
        </x14:dataValidation>
        <x14:dataValidation xr:uid="{005E0079-004C-49BB-A28C-001600E0002C}" type="list" allowBlank="1" errorStyle="stop" imeMode="noControl" operator="between" showDropDown="0" showErrorMessage="1" showInputMessage="1">
          <x14:formula1>
            <xm:f>BOOLEAN_ANSWER</xm:f>
          </x14:formula1>
          <xm:sqref>K3</xm:sqref>
        </x14:dataValidation>
        <x14:dataValidation xr:uid="{00630042-0019-46BC-91C8-00520085009B}" type="list" allowBlank="1" errorStyle="stop" imeMode="noControl" operator="between" showDropDown="0" showErrorMessage="1" showInputMessage="1">
          <x14:formula1>
            <xm:f>BOOLEAN_ANSWER</xm:f>
          </x14:formula1>
          <xm:sqref>K8</xm:sqref>
        </x14:dataValidation>
        <x14:dataValidation xr:uid="{008B009F-0073-4920-91BD-0017004A0056}" type="list" allowBlank="1" errorStyle="stop" imeMode="noControl" operator="between" showDropDown="0" showErrorMessage="1" showInputMessage="1">
          <x14:formula1>
            <xm:f>BOOLEAN_ANSWER</xm:f>
          </x14:formula1>
          <xm:sqref>K9</xm:sqref>
        </x14:dataValidation>
        <x14:dataValidation xr:uid="{00930072-0073-4CBD-B8F2-0076008300D9}" type="list" allowBlank="1" errorStyle="stop" imeMode="noControl" operator="between" showDropDown="0" showErrorMessage="1" showInputMessage="1">
          <x14:formula1>
            <xm:f>BOOLEAN_ANSWER</xm:f>
          </x14:formula1>
          <xm:sqref>K10</xm:sqref>
        </x14:dataValidation>
        <x14:dataValidation xr:uid="{00F40084-0098-403C-809F-002D00760043}" type="list" allowBlank="1" errorStyle="stop" imeMode="noControl" operator="between" showDropDown="0" showErrorMessage="1" showInputMessage="1">
          <x14:formula1>
            <xm:f>BOOLEAN_ANSWER</xm:f>
          </x14:formula1>
          <xm:sqref>K11</xm:sqref>
        </x14:dataValidation>
        <x14:dataValidation xr:uid="{0055007C-00E1-43A7-A5AE-009F004F00C3}" type="list" allowBlank="1" errorStyle="stop" imeMode="noControl" operator="between" showDropDown="0" showErrorMessage="1" showInputMessage="1">
          <x14:formula1>
            <xm:f>BOOLEAN_ANSWER</xm:f>
          </x14:formula1>
          <xm:sqref>K12</xm:sqref>
        </x14:dataValidation>
        <x14:dataValidation xr:uid="{00E50060-0038-43EF-A37F-003000B10094}" type="list" allowBlank="1" errorStyle="stop" imeMode="noControl" operator="between" showDropDown="0" showErrorMessage="1" showInputMessage="1">
          <x14:formula1>
            <xm:f>BOOLEAN_ANSWER</xm:f>
          </x14:formula1>
          <xm:sqref>K13</xm:sqref>
        </x14:dataValidation>
        <x14:dataValidation xr:uid="{005B00B8-00FC-49D6-AA95-006B007600FF}" type="list" allowBlank="1" errorStyle="stop" imeMode="noControl" operator="between" showDropDown="0" showErrorMessage="1" showInputMessage="1">
          <x14:formula1>
            <xm:f>BOOLEAN_ANSWER</xm:f>
          </x14:formula1>
          <xm:sqref>K14</xm:sqref>
        </x14:dataValidation>
        <x14:dataValidation xr:uid="{00870061-003A-43A1-B286-00BE00CD00B2}" type="list" allowBlank="1" errorStyle="stop" imeMode="noControl" operator="between" showDropDown="0" showErrorMessage="1" showInputMessage="1">
          <x14:formula1>
            <xm:f>BOOLEAN_ANSWER</xm:f>
          </x14:formula1>
          <xm:sqref>K15</xm:sqref>
        </x14:dataValidation>
        <x14:dataValidation xr:uid="{003500E5-0063-4AB3-A616-005100C800AC}" type="list" allowBlank="1" errorStyle="stop" imeMode="noControl" operator="between" showDropDown="0" showErrorMessage="1" showInputMessage="1">
          <x14:formula1>
            <xm:f>BOOLEAN_ANSWER</xm:f>
          </x14:formula1>
          <xm:sqref>K16</xm:sqref>
        </x14:dataValidation>
        <x14:dataValidation xr:uid="{00E50082-0017-4B9D-BEB4-005000BA00A1}" type="list" allowBlank="1" errorStyle="stop" imeMode="noControl" operator="between" showDropDown="0" showErrorMessage="1" showInputMessage="1">
          <x14:formula1>
            <xm:f>BOOLEAN_ANSWER</xm:f>
          </x14:formula1>
          <xm:sqref>K17</xm:sqref>
        </x14:dataValidation>
        <x14:dataValidation xr:uid="{00CD0033-007B-4C18-B0FF-0006003D00E9}" type="list" allowBlank="1" errorStyle="stop" imeMode="noControl" operator="between" showDropDown="0" showErrorMessage="1" showInputMessage="1">
          <x14:formula1>
            <xm:f>BOOLEAN_ANSWER</xm:f>
          </x14:formula1>
          <xm:sqref>K18</xm:sqref>
        </x14:dataValidation>
        <x14:dataValidation xr:uid="{006A00C1-00C3-48AF-9684-001600170009}" type="list" allowBlank="1" errorStyle="stop" imeMode="noControl" operator="between" showDropDown="0" showErrorMessage="1" showInputMessage="1">
          <x14:formula1>
            <xm:f>BOOLEAN_ANSWER</xm:f>
          </x14:formula1>
          <xm:sqref>K19</xm:sqref>
        </x14:dataValidation>
        <x14:dataValidation xr:uid="{00C60011-0036-4F49-A83A-0038001400E4}" type="list" allowBlank="1" errorStyle="stop" imeMode="noControl" operator="between" showDropDown="0" showErrorMessage="1" showInputMessage="1">
          <x14:formula1>
            <xm:f>BOOLEAN_ANSWER</xm:f>
          </x14:formula1>
          <xm:sqref>K20</xm:sqref>
        </x14:dataValidation>
        <x14:dataValidation xr:uid="{00110051-005C-4C6D-AE63-00770009000F}" type="list" allowBlank="1" errorStyle="stop" imeMode="noControl" operator="between" showDropDown="0" showErrorMessage="1" showInputMessage="1">
          <x14:formula1>
            <xm:f>BOOLEAN_ANSWER</xm:f>
          </x14:formula1>
          <xm:sqref>K21</xm:sqref>
        </x14:dataValidation>
        <x14:dataValidation xr:uid="{0083001B-0051-422B-8F30-0078000D0079}" type="list" allowBlank="1" errorStyle="stop" imeMode="noControl" operator="between" showDropDown="0" showErrorMessage="1" showInputMessage="1">
          <x14:formula1>
            <xm:f>BOOLEAN_ANSWER</xm:f>
          </x14:formula1>
          <xm:sqref>K22</xm:sqref>
        </x14:dataValidation>
        <x14:dataValidation xr:uid="{003800B0-00D9-4F18-8BDA-00A70053007B}" type="list" allowBlank="1" errorStyle="stop" imeMode="noControl" operator="between" showDropDown="0" showErrorMessage="1" showInputMessage="1">
          <x14:formula1>
            <xm:f>BOOLEAN_ANSWER</xm:f>
          </x14:formula1>
          <xm:sqref>K23</xm:sqref>
        </x14:dataValidation>
        <x14:dataValidation xr:uid="{002D0001-00C1-4090-9CF5-00DF00E8000F}" type="list" allowBlank="1" errorStyle="stop" imeMode="noControl" operator="between" showDropDown="0" showErrorMessage="1" showInputMessage="1">
          <x14:formula1>
            <xm:f>BOOLEAN_ANSWER</xm:f>
          </x14:formula1>
          <xm:sqref>K24</xm:sqref>
        </x14:dataValidation>
        <x14:dataValidation xr:uid="{004400CE-00E1-4989-9D10-003500570080}" type="list" allowBlank="1" errorStyle="stop" imeMode="noControl" operator="between" showDropDown="0" showErrorMessage="1" showInputMessage="1">
          <x14:formula1>
            <xm:f>BOOLEAN_ANSWER</xm:f>
          </x14:formula1>
          <xm:sqref>K25</xm:sqref>
        </x14:dataValidation>
        <x14:dataValidation xr:uid="{00FC00AB-002A-4363-A01D-005300C100C0}" type="list" allowBlank="1" errorStyle="stop" imeMode="noControl" operator="between" showDropDown="0" showErrorMessage="1" showInputMessage="1">
          <x14:formula1>
            <xm:f>BOOLEAN_ANSWER</xm:f>
          </x14:formula1>
          <xm:sqref>K26</xm:sqref>
        </x14:dataValidation>
        <x14:dataValidation xr:uid="{00E400B9-0056-40FC-B1A8-00F000B40087}" type="list" allowBlank="1" errorStyle="stop" imeMode="noControl" operator="between" showDropDown="0" showErrorMessage="1" showInputMessage="1">
          <x14:formula1>
            <xm:f>BOOLEAN_ANSWER</xm:f>
          </x14:formula1>
          <xm:sqref>K27</xm:sqref>
        </x14:dataValidation>
        <x14:dataValidation xr:uid="{00EE0037-00D6-40C4-A501-005B009F007F}" type="list" allowBlank="1" errorStyle="stop" imeMode="noControl" operator="between" showDropDown="0" showErrorMessage="1" showInputMessage="1">
          <x14:formula1>
            <xm:f>BOOLEAN_ANSWER</xm:f>
          </x14:formula1>
          <xm:sqref>K28</xm:sqref>
        </x14:dataValidation>
        <x14:dataValidation xr:uid="{00B8004F-00C9-4154-A01F-00F700EC0079}" type="list" allowBlank="1" errorStyle="stop" imeMode="noControl" operator="between" showDropDown="0" showErrorMessage="1" showInputMessage="1">
          <x14:formula1>
            <xm:f>BOOLEAN_ANSWER</xm:f>
          </x14:formula1>
          <xm:sqref>K29</xm:sqref>
        </x14:dataValidation>
        <x14:dataValidation xr:uid="{005300D5-004C-4080-872B-00EF00FF0072}" type="list" allowBlank="1" errorStyle="stop" imeMode="noControl" operator="between" showDropDown="0" showErrorMessage="1" showInputMessage="1">
          <x14:formula1>
            <xm:f>BOOLEAN_ANSWER</xm:f>
          </x14:formula1>
          <xm:sqref>K30</xm:sqref>
        </x14:dataValidation>
        <x14:dataValidation xr:uid="{00FD00D6-0087-452F-A3DB-0021002C00DB}" type="list" allowBlank="1" errorStyle="stop" imeMode="noControl" operator="between" showDropDown="0" showErrorMessage="1" showInputMessage="1">
          <x14:formula1>
            <xm:f>BOOLEAN_ANSWER</xm:f>
          </x14:formula1>
          <xm:sqref>K31</xm:sqref>
        </x14:dataValidation>
        <x14:dataValidation xr:uid="{00AF0059-0066-495D-8226-00C7002700EF}" type="list" allowBlank="1" errorStyle="stop" imeMode="noControl" operator="between" showDropDown="0" showErrorMessage="1" showInputMessage="1">
          <x14:formula1>
            <xm:f>BOOLEAN_ANSWER</xm:f>
          </x14:formula1>
          <xm:sqref>K32</xm:sqref>
        </x14:dataValidation>
        <x14:dataValidation xr:uid="{002300DA-00AF-4125-BCA0-000300C2006F}" type="list" allowBlank="1" errorStyle="stop" imeMode="noControl" operator="between" showDropDown="0" showErrorMessage="1" showInputMessage="1">
          <x14:formula1>
            <xm:f>BOOLEAN_ANSWER</xm:f>
          </x14:formula1>
          <xm:sqref>K33</xm:sqref>
        </x14:dataValidation>
        <x14:dataValidation xr:uid="{00F60069-0034-4735-A7C2-005400EA00A9}" type="list" allowBlank="1" errorStyle="stop" imeMode="noControl" operator="between" showDropDown="0" showErrorMessage="1" showInputMessage="1">
          <x14:formula1>
            <xm:f>BOOLEAN_ANSWER</xm:f>
          </x14:formula1>
          <xm:sqref>K34</xm:sqref>
        </x14:dataValidation>
        <x14:dataValidation xr:uid="{00040013-00FF-4EEE-83A1-006B00380089}" type="list" allowBlank="1" errorStyle="stop" imeMode="noControl" operator="between" showDropDown="0" showErrorMessage="1" showInputMessage="1">
          <x14:formula1>
            <xm:f>BOOLEAN_ANSWER</xm:f>
          </x14:formula1>
          <xm:sqref>K35</xm:sqref>
        </x14:dataValidation>
        <x14:dataValidation xr:uid="{00D70091-0045-4705-BCB5-009600D70069}" type="list" allowBlank="1" errorStyle="stop" imeMode="noControl" operator="between" showDropDown="0" showErrorMessage="1" showInputMessage="1">
          <x14:formula1>
            <xm:f>BOOLEAN_ANSWER</xm:f>
          </x14:formula1>
          <xm:sqref>K36</xm:sqref>
        </x14:dataValidation>
        <x14:dataValidation xr:uid="{0002005F-00B4-47FC-A999-00BD009C003B}" type="none" allowBlank="1" errorStyle="stop" imeMode="noControl" operator="between" showDropDown="0" showErrorMessage="1" showInputMessage="1">
          <x14:formula1>
            <xm:f>BOOLEAN_ANSWER</xm:f>
          </x14:formula1>
          <xm:sqref>F4</xm:sqref>
        </x14:dataValidation>
        <x14:dataValidation xr:uid="{004C00BB-00DC-417F-8CAB-00E0000300F6}" type="none" allowBlank="1" errorStyle="stop" imeMode="noControl" operator="between" showDropDown="0" showErrorMessage="1" showInputMessage="1">
          <x14:formula1>
            <xm:f>BOOLEAN_ANSWER</xm:f>
          </x14:formula1>
          <xm:sqref>F5</xm:sqref>
        </x14:dataValidation>
        <x14:dataValidation xr:uid="{0082005F-009E-472C-A5D5-00A5004D003E}" type="none" allowBlank="1" errorStyle="stop" imeMode="noControl" operator="between" showDropDown="0" showErrorMessage="1" showInputMessage="1">
          <x14:formula1>
            <xm:f>BOOLEAN_ANSWER</xm:f>
          </x14:formula1>
          <xm:sqref>F6</xm:sqref>
        </x14:dataValidation>
        <x14:dataValidation xr:uid="{00600017-00C7-4569-A98D-00C8002D00A3}" type="none" allowBlank="1" errorStyle="stop" imeMode="noControl" operator="between" showDropDown="0" showErrorMessage="1" showInputMessage="1">
          <x14:formula1>
            <xm:f>BOOLEAN_ANSWER</xm:f>
          </x14:formula1>
          <xm:sqref>F7</xm:sqref>
        </x14:dataValidation>
        <x14:dataValidation xr:uid="{00DA0087-0025-4925-BBFD-007400F70047}" type="none" allowBlank="1" errorStyle="stop" imeMode="noControl" operator="between" showDropDown="0" showErrorMessage="1" showInputMessage="1">
          <x14:formula1>
            <xm:f>BOOLEAN_ANSWER</xm:f>
          </x14:formula1>
          <xm:sqref>F8</xm:sqref>
        </x14:dataValidation>
        <x14:dataValidation xr:uid="{005B001E-0075-43FA-A7EA-00D4009A0048}" type="none" allowBlank="1" errorStyle="stop" imeMode="noControl" operator="between" showDropDown="0" showErrorMessage="1" showInputMessage="1">
          <x14:formula1>
            <xm:f>BOOLEAN_ANSWER</xm:f>
          </x14:formula1>
          <xm:sqref>F9</xm:sqref>
        </x14:dataValidation>
        <x14:dataValidation xr:uid="{00C2007B-00F8-4770-B36A-005B008B000A}" type="none" allowBlank="1" errorStyle="stop" imeMode="noControl" operator="between" showDropDown="0" showErrorMessage="1" showInputMessage="1">
          <x14:formula1>
            <xm:f>BOOLEAN_ANSWER</xm:f>
          </x14:formula1>
          <xm:sqref>F10</xm:sqref>
        </x14:dataValidation>
        <x14:dataValidation xr:uid="{00CD009A-00DC-46F5-BCAA-0001000800D8}" type="none" allowBlank="1" errorStyle="stop" imeMode="noControl" operator="between" showDropDown="0" showErrorMessage="1" showInputMessage="1">
          <x14:formula1>
            <xm:f>BOOLEAN_ANSWER</xm:f>
          </x14:formula1>
          <xm:sqref>F11</xm:sqref>
        </x14:dataValidation>
        <x14:dataValidation xr:uid="{007A00FF-007C-4971-B28F-002000790062}" type="none" allowBlank="1" errorStyle="stop" imeMode="noControl" operator="between" showDropDown="0" showErrorMessage="1" showInputMessage="1">
          <x14:formula1>
            <xm:f>BOOLEAN_ANSWER</xm:f>
          </x14:formula1>
          <xm:sqref>F12</xm:sqref>
        </x14:dataValidation>
        <x14:dataValidation xr:uid="{00FA005D-002A-4439-893B-002D00E9001B}" type="none" allowBlank="1" errorStyle="stop" imeMode="noControl" operator="between" showDropDown="0" showErrorMessage="1" showInputMessage="1">
          <x14:formula1>
            <xm:f>BOOLEAN_ANSWER</xm:f>
          </x14:formula1>
          <xm:sqref>F13</xm:sqref>
        </x14:dataValidation>
        <x14:dataValidation xr:uid="{001D0064-0043-46E9-88FD-00AE00C00042}" type="none" allowBlank="1" errorStyle="stop" imeMode="noControl" operator="between" showDropDown="0" showErrorMessage="1" showInputMessage="1">
          <x14:formula1>
            <xm:f>BOOLEAN_ANSWER</xm:f>
          </x14:formula1>
          <xm:sqref>F14</xm:sqref>
        </x14:dataValidation>
        <x14:dataValidation xr:uid="{001F0069-0093-4199-98E5-00FC008400B2}" type="none" allowBlank="1" errorStyle="stop" imeMode="noControl" operator="between" showDropDown="0" showErrorMessage="1" showInputMessage="1">
          <x14:formula1>
            <xm:f>BOOLEAN_ANSWER</xm:f>
          </x14:formula1>
          <xm:sqref>F28</xm:sqref>
        </x14:dataValidation>
        <x14:dataValidation xr:uid="{00460005-0084-4EED-A36A-00A50049008F}" type="none" allowBlank="1" errorStyle="stop" imeMode="noControl" operator="between" showDropDown="0" showErrorMessage="1" showInputMessage="1">
          <x14:formula1>
            <xm:f>BOOLEAN_ANSWER</xm:f>
          </x14:formula1>
          <xm:sqref>F27</xm:sqref>
        </x14:dataValidation>
        <x14:dataValidation xr:uid="{007000EF-00C2-4E36-98C7-00FD0006001B}" type="none" allowBlank="1" errorStyle="stop" imeMode="noControl" operator="between" showDropDown="0" showErrorMessage="1" showInputMessage="1">
          <x14:formula1>
            <xm:f>BOOLEAN_ANSWER</xm:f>
          </x14:formula1>
          <xm:sqref>F26</xm:sqref>
        </x14:dataValidation>
        <x14:dataValidation xr:uid="{00050019-009A-457A-9E1A-00EE00BE001F}" type="none" allowBlank="1" errorStyle="stop" imeMode="noControl" operator="between" showDropDown="0" showErrorMessage="1" showInputMessage="1">
          <x14:formula1>
            <xm:f>BOOLEAN_ANSWER</xm:f>
          </x14:formula1>
          <xm:sqref>F25</xm:sqref>
        </x14:dataValidation>
        <x14:dataValidation xr:uid="{00A700A9-0092-4019-BC22-000C00A100FA}" type="none" allowBlank="1" errorStyle="stop" imeMode="noControl" operator="between" showDropDown="0" showErrorMessage="1" showInputMessage="1">
          <x14:formula1>
            <xm:f>BOOLEAN_ANSWER</xm:f>
          </x14:formula1>
          <xm:sqref>F15</xm:sqref>
        </x14:dataValidation>
        <x14:dataValidation xr:uid="{00520081-006A-4A74-9E8C-00D800D900DE}" type="none" allowBlank="1" errorStyle="stop" imeMode="noControl" operator="between" showDropDown="0" showErrorMessage="1" showInputMessage="1">
          <x14:formula1>
            <xm:f>BOOLEAN_ANSWER</xm:f>
          </x14:formula1>
          <xm:sqref>F16</xm:sqref>
        </x14:dataValidation>
        <x14:dataValidation xr:uid="{009D0049-00E2-487A-8934-00D000CC00E8}" type="none" allowBlank="1" errorStyle="stop" imeMode="noControl" operator="between" showDropDown="0" showErrorMessage="1" showInputMessage="1">
          <x14:formula1>
            <xm:f>BOOLEAN_ANSWER</xm:f>
          </x14:formula1>
          <xm:sqref>F17</xm:sqref>
        </x14:dataValidation>
        <x14:dataValidation xr:uid="{00880092-00BD-4305-9F3B-006500A20028}" type="none" allowBlank="1" errorStyle="stop" imeMode="noControl" operator="between" showDropDown="0" showErrorMessage="1" showInputMessage="1">
          <x14:formula1>
            <xm:f>BOOLEAN_ANSWER</xm:f>
          </x14:formula1>
          <xm:sqref>F18</xm:sqref>
        </x14:dataValidation>
        <x14:dataValidation xr:uid="{001B008F-009E-4D94-8B26-0094006900FC}" type="none" allowBlank="1" errorStyle="stop" imeMode="noControl" operator="between" showDropDown="0" showErrorMessage="1" showInputMessage="1">
          <x14:formula1>
            <xm:f>BOOLEAN_ANSWER</xm:f>
          </x14:formula1>
          <xm:sqref>F19</xm:sqref>
        </x14:dataValidation>
        <x14:dataValidation xr:uid="{006C00D5-005D-4F0D-8230-004F00FD0008}" type="none" allowBlank="1" errorStyle="stop" imeMode="noControl" operator="between" showDropDown="0" showErrorMessage="1" showInputMessage="1">
          <x14:formula1>
            <xm:f>BOOLEAN_ANSWER</xm:f>
          </x14:formula1>
          <xm:sqref>F20</xm:sqref>
        </x14:dataValidation>
        <x14:dataValidation xr:uid="{00B50099-0058-40E9-8F80-000D00810075}" type="none" allowBlank="1" errorStyle="stop" imeMode="noControl" operator="between" showDropDown="0" showErrorMessage="1" showInputMessage="1">
          <x14:formula1>
            <xm:f>BOOLEAN_ANSWER</xm:f>
          </x14:formula1>
          <xm:sqref>F21</xm:sqref>
        </x14:dataValidation>
        <x14:dataValidation xr:uid="{00F600E7-0030-4153-9A17-005F006C0090}" type="none" allowBlank="1" errorStyle="stop" imeMode="noControl" operator="between" showDropDown="0" showErrorMessage="1" showInputMessage="1">
          <x14:formula1>
            <xm:f>BOOLEAN_ANSWER</xm:f>
          </x14:formula1>
          <xm:sqref>F22</xm:sqref>
        </x14:dataValidation>
        <x14:dataValidation xr:uid="{0035007B-00E0-4861-BBD3-001A001A0047}" type="none" allowBlank="1" errorStyle="stop" imeMode="noControl" operator="between" showDropDown="0" showErrorMessage="1" showInputMessage="1">
          <x14:formula1>
            <xm:f>BOOLEAN_ANSWER</xm:f>
          </x14:formula1>
          <xm:sqref>F23</xm:sqref>
        </x14:dataValidation>
        <x14:dataValidation xr:uid="{00700027-00C3-4248-990C-00EA009B00A3}" type="none" allowBlank="1" errorStyle="stop" imeMode="noControl" operator="between" showDropDown="0" showErrorMessage="1" showInputMessage="1">
          <x14:formula1>
            <xm:f>BOOLEAN_ANSWER</xm:f>
          </x14:formula1>
          <xm:sqref>F24</xm:sqref>
        </x14:dataValidation>
        <x14:dataValidation xr:uid="{00DF0051-007C-4A11-B716-00D1004300E0}" type="none" allowBlank="1" errorStyle="stop" imeMode="noControl" operator="between" showDropDown="0" showErrorMessage="1" showInputMessage="1">
          <x14:formula1>
            <xm:f>BOOLEAN_ANSWER</xm:f>
          </x14:formula1>
          <xm:sqref>F29</xm:sqref>
        </x14:dataValidation>
        <x14:dataValidation xr:uid="{00FE007E-00C6-4D17-B9C8-0079001C002B}" type="none" allowBlank="1" errorStyle="stop" imeMode="noControl" operator="between" showDropDown="0" showErrorMessage="1" showInputMessage="1">
          <x14:formula1>
            <xm:f>BOOLEAN_ANSWER</xm:f>
          </x14:formula1>
          <xm:sqref>F30</xm:sqref>
        </x14:dataValidation>
        <x14:dataValidation xr:uid="{00A40061-00FE-4BA5-9CAD-009500FD005D}" type="none" allowBlank="1" errorStyle="stop" imeMode="noControl" operator="between" showDropDown="0" showErrorMessage="1" showInputMessage="1">
          <x14:formula1>
            <xm:f>BOOLEAN_ANSWER</xm:f>
          </x14:formula1>
          <xm:sqref>F31</xm:sqref>
        </x14:dataValidation>
        <x14:dataValidation xr:uid="{005900B3-0044-4BDE-8702-00F300B70013}" type="none" allowBlank="1" errorStyle="stop" imeMode="noControl" operator="between" showDropDown="0" showErrorMessage="1" showInputMessage="1">
          <x14:formula1>
            <xm:f>BOOLEAN_ANSWER</xm:f>
          </x14:formula1>
          <xm:sqref>F32</xm:sqref>
        </x14:dataValidation>
        <x14:dataValidation xr:uid="{00C100A4-0071-470F-9333-00730064001F}" type="none" allowBlank="1" errorStyle="stop" imeMode="noControl" operator="between" showDropDown="0" showErrorMessage="1" showInputMessage="1">
          <x14:formula1>
            <xm:f>BOOLEAN_ANSWER</xm:f>
          </x14:formula1>
          <xm:sqref>F33</xm:sqref>
        </x14:dataValidation>
        <x14:dataValidation xr:uid="{00C10059-00BB-4D4D-B973-009B009100C8}" type="none" allowBlank="1" errorStyle="stop" imeMode="noControl" operator="between" showDropDown="0" showErrorMessage="1" showInputMessage="1">
          <x14:formula1>
            <xm:f>BOOLEAN_ANSWER</xm:f>
          </x14:formula1>
          <xm:sqref>F34</xm:sqref>
        </x14:dataValidation>
        <x14:dataValidation xr:uid="{00560093-007F-44D6-8FBE-00F600D700CD}" type="none" allowBlank="1" errorStyle="stop" imeMode="noControl" operator="between" showDropDown="0" showErrorMessage="1" showInputMessage="1">
          <x14:formula1>
            <xm:f>BOOLEAN_ANSWER</xm:f>
          </x14:formula1>
          <xm:sqref>F35</xm:sqref>
        </x14:dataValidation>
        <x14:dataValidation xr:uid="{004C0086-000A-444E-B584-00F90061003D}" type="list" allowBlank="1" errorStyle="stop" imeMode="noControl" operator="between" showDropDown="0" showErrorMessage="1" showInputMessage="1">
          <x14:formula1>
            <xm:f>BOOLEAN_ANSWER</xm:f>
          </x14:formula1>
          <xm:sqref>K4</xm:sqref>
        </x14:dataValidation>
        <x14:dataValidation xr:uid="{0030006C-00FC-49D6-9D69-00EE00C20014}" type="list" allowBlank="1" errorStyle="stop" imeMode="noControl" operator="between" showDropDown="0" showErrorMessage="1" showInputMessage="1">
          <x14:formula1>
            <xm:f>BOOLEAN_ANSWER</xm:f>
          </x14:formula1>
          <xm:sqref>K5</xm:sqref>
        </x14:dataValidation>
        <x14:dataValidation xr:uid="{00BA00BE-0089-4F10-A3F0-00AC005200E4}" type="list" allowBlank="1" errorStyle="stop" imeMode="noControl" operator="between" showDropDown="0" showErrorMessage="1" showInputMessage="1">
          <x14:formula1>
            <xm:f>BOOLEAN_ANSWER</xm:f>
          </x14:formula1>
          <xm:sqref>K6</xm:sqref>
        </x14:dataValidation>
        <x14:dataValidation xr:uid="{00CA00A6-002A-45AD-8D30-000700AA001E}" type="list" allowBlank="1" errorStyle="stop" imeMode="noControl" operator="between" showDropDown="0" showErrorMessage="1" showInputMessage="1">
          <x14:formula1>
            <xm:f>BOOLEAN_ANSWER</xm:f>
          </x14:formula1>
          <xm:sqref>K7</xm:sqref>
        </x14:dataValidation>
        <x14:dataValidation xr:uid="{00940069-0038-4334-B005-0001008A000D}" type="list" allowBlank="1" errorStyle="stop" imeMode="noControl" operator="between" showDropDown="0" showErrorMessage="1" showInputMessage="1">
          <x14:formula1>
            <xm:f>BOOLEAN_ANSWER</xm:f>
          </x14:formula1>
          <xm:sqref>K37</xm:sqref>
        </x14:dataValidation>
        <x14:dataValidation xr:uid="{004200BE-00B8-4A3D-A675-00AD00FF00B8}" type="list" allowBlank="1" errorStyle="stop" imeMode="noControl" operator="between" showDropDown="0" showErrorMessage="1" showInputMessage="1">
          <x14:formula1>
            <xm:f>BOOLEAN_ANSWER</xm:f>
          </x14:formula1>
          <xm:sqref>K38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90" workbookViewId="0">
      <selection activeCell="C5" activeCellId="0" sqref="C5"/>
    </sheetView>
  </sheetViews>
  <sheetFormatPr baseColWidth="10" defaultColWidth="8.83203125" defaultRowHeight="14.25"/>
  <cols>
    <col customWidth="1" min="2" max="2" width="26"/>
    <col customWidth="1" min="3" max="3" width="44.33203125"/>
  </cols>
  <sheetData>
    <row r="1">
      <c r="A1" s="5" t="s">
        <v>42</v>
      </c>
      <c r="B1" s="5" t="s">
        <v>43</v>
      </c>
      <c r="C1" s="5" t="s">
        <v>44</v>
      </c>
      <c r="D1" s="5" t="s">
        <v>45</v>
      </c>
    </row>
    <row r="2" ht="19.5" customHeight="1">
      <c r="A2" s="6" t="s">
        <v>46</v>
      </c>
      <c r="B2" s="7" t="s">
        <v>47</v>
      </c>
      <c r="C2" s="7" t="s">
        <v>48</v>
      </c>
      <c r="D2" s="8" t="s">
        <v>49</v>
      </c>
    </row>
    <row r="3" s="9" customFormat="1" ht="19.5" customHeight="1">
      <c r="A3" s="10" t="s">
        <v>50</v>
      </c>
      <c r="B3" s="11" t="s">
        <v>51</v>
      </c>
      <c r="C3" s="11" t="s">
        <v>52</v>
      </c>
      <c r="D3" s="12" t="s">
        <v>53</v>
      </c>
    </row>
    <row r="4" s="9" customFormat="1" ht="19.5" customHeight="1">
      <c r="A4" s="10" t="s">
        <v>54</v>
      </c>
      <c r="B4" s="12" t="s">
        <v>55</v>
      </c>
      <c r="C4" s="11" t="s">
        <v>56</v>
      </c>
      <c r="D4" s="12" t="s">
        <v>53</v>
      </c>
    </row>
    <row r="5" ht="19.5" customHeight="1">
      <c r="A5" s="13" t="s">
        <v>57</v>
      </c>
      <c r="B5" s="14" t="s">
        <v>58</v>
      </c>
      <c r="C5" s="14" t="s">
        <v>59</v>
      </c>
      <c r="D5" s="15" t="s">
        <v>53</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00" workbookViewId="0">
      <pane xSplit="1" ySplit="6" topLeftCell="B7" activePane="bottomRight" state="frozen"/>
      <selection activeCell="B7" activeCellId="0" sqref="B7"/>
    </sheetView>
  </sheetViews>
  <sheetFormatPr baseColWidth="10" defaultColWidth="8.83203125" defaultRowHeight="14.25"/>
  <cols>
    <col customWidth="1" min="2" max="2" width="11.5"/>
    <col customWidth="1" min="3" max="3" width="34"/>
    <col customWidth="1" min="4" max="4" width="13.33203125"/>
    <col customWidth="1" min="5" max="5" width="7.83203125"/>
    <col customWidth="1" min="6" max="6" width="9.6640625"/>
    <col customWidth="1" min="7" max="7" width="8"/>
    <col customWidth="1" min="8" max="8" width="8.5"/>
    <col customWidth="1" min="10" max="10" width="10.6640625"/>
    <col customWidth="1" min="16" max="16" width="14.5"/>
    <col customWidth="1" min="21" max="21" width="15"/>
    <col customWidth="1" min="22" max="22" width="17.1640625"/>
    <col customWidth="1" min="24" max="24" width="11.6640625"/>
    <col customWidth="1" min="25" max="25" width="13.83203125"/>
    <col customWidth="1" min="26" max="26" width="14"/>
    <col customWidth="1" min="27" max="27" width="10.140625"/>
    <col customWidth="1" min="28" max="28" width="16.7109375"/>
  </cols>
  <sheetData>
    <row r="1" s="16" customFormat="1" ht="12">
      <c r="A1" s="16" t="s">
        <v>42</v>
      </c>
      <c r="B1" s="16" t="s">
        <v>43</v>
      </c>
      <c r="C1" s="16" t="s">
        <v>44</v>
      </c>
      <c r="D1" s="16" t="s">
        <v>60</v>
      </c>
      <c r="E1" s="16" t="str">
        <f>_xlfn.CONCAT($E$3,".",E5)</f>
        <v>plugins.users.users</v>
      </c>
      <c r="F1" s="16" t="str">
        <f>_xlfn.CONCAT($E$3,".",F5)</f>
        <v>plugins.users.user-data</v>
      </c>
      <c r="G1" s="16" t="str">
        <f>_xlfn.CONCAT($E$3,".",G5)</f>
        <v>plugins.users.centers</v>
      </c>
      <c r="H1" s="16" t="str">
        <f>_xlfn.CONCAT($E$3,".",H5)</f>
        <v>plugins.users.profiles</v>
      </c>
      <c r="I1" s="16" t="str">
        <f>_xlfn.CONCAT($I$3,".",I5)</f>
        <v>plugins.dataset.dataset</v>
      </c>
      <c r="J1" s="16" t="str">
        <f>_xlfn.CONCAT($J$3,".",J5)</f>
        <v>plugins.calendar.calendar</v>
      </c>
      <c r="K1" s="16" t="str">
        <f>_xlfn.CONCAT($K$3,".",K5)</f>
        <v>plugins.academic-portfolio.portfolio</v>
      </c>
      <c r="L1" s="16" t="str">
        <f>_xlfn.CONCAT($K$3,".",L5)</f>
        <v>plugins.academic-portfolio.programs</v>
      </c>
      <c r="M1" s="16" t="str">
        <f>_xlfn.CONCAT($K$3,".",M5)</f>
        <v>plugins.academic-portfolio.profiles</v>
      </c>
      <c r="N1" s="16" t="str">
        <f>_xlfn.CONCAT($K$3,".",N5)</f>
        <v>plugins.academic-portfolio.subjects</v>
      </c>
      <c r="O1" s="16" t="str">
        <f>_xlfn.CONCAT($K$3,".",O5)</f>
        <v>plugins.academic-portfolio.tree</v>
      </c>
      <c r="P1" s="16" t="str">
        <f>_xlfn.CONCAT($P$3,".",P5)</f>
        <v>plugins.timetable.config</v>
      </c>
      <c r="Q1" s="16" t="str">
        <f>_xlfn.CONCAT($P$3,".",Q5)</f>
        <v>plugins.timetable.timetable</v>
      </c>
      <c r="R1" s="16" t="str">
        <f>_xlfn.CONCAT($R$3,".",R5)</f>
        <v>plugins.tasks.tasks</v>
      </c>
      <c r="S1" s="16" t="str">
        <f>_xlfn.CONCAT($R$3,".",S5)</f>
        <v>plugins.tasks.library</v>
      </c>
      <c r="T1" s="16" t="str">
        <f>_xlfn.CONCAT($R$3,".",T5)</f>
        <v>plugins.tasks.profiles</v>
      </c>
      <c r="U1" s="16" t="str">
        <f>_xlfn.CONCAT($U$3,".",U5)</f>
        <v>plugins.curriculum.curriculum</v>
      </c>
      <c r="V1" s="16" t="str">
        <f>_xlfn.CONCAT($V$3,".",V5)</f>
        <v>plugins.leebrary.library</v>
      </c>
      <c r="W1" s="16" t="str">
        <f>_xlfn.CONCAT($W$3,".",W5)</f>
        <v>plugins.grades.rules</v>
      </c>
      <c r="X1" s="16" t="str">
        <f>_xlfn.CONCAT($W$3,".",X5)</f>
        <v>plugins.grades.evaluations</v>
      </c>
      <c r="Y1" s="16" t="str">
        <f>_xlfn.CONCAT($W$3,".",Y5)</f>
        <v>plugins.grades.promotions</v>
      </c>
      <c r="Z1" s="16" t="str">
        <f>_xlfn.CONCAT($W$3,".",Z5)</f>
        <v>plugins.grades.dependencies</v>
      </c>
      <c r="AA1" s="16" t="str">
        <f>_xlfn.CONCAT($AA$3,".",AA5)</f>
        <v>plugins.tests.tests</v>
      </c>
      <c r="AB1" s="16" t="str">
        <f>_xlfn.CONCAT($AA$3,".",AB5)</f>
        <v>plugins.tests.questionsBanks</v>
      </c>
      <c r="AC1" s="16" t="str">
        <f>_xlfn.CONCAT($AC$3,".",AC5)</f>
        <v>plugins.assignables.activities</v>
      </c>
      <c r="AD1" s="16" t="str">
        <f>_xlfn.CONCAT($AC$3,".",AD5)</f>
        <v>plugins.assignables.ongoing</v>
      </c>
      <c r="AE1" s="16" t="str">
        <f>_xlfn.CONCAT($AC$3,".",AE5)</f>
        <v>plugins.assignables.history</v>
      </c>
      <c r="AF1" s="16"/>
      <c r="AG1" s="16"/>
      <c r="AH1" s="16"/>
      <c r="AI1" s="16"/>
      <c r="AJ1" s="16"/>
      <c r="AK1" s="16"/>
      <c r="AL1" s="16"/>
      <c r="AM1" s="16"/>
      <c r="AN1" s="16"/>
      <c r="AO1" s="16"/>
      <c r="AP1" s="16"/>
      <c r="AQ1" s="16"/>
    </row>
    <row r="2" s="9" customFormat="1" ht="21.25" customHeight="1">
      <c r="E2" s="17" t="s">
        <v>61</v>
      </c>
      <c r="F2" s="17"/>
      <c r="G2" s="17"/>
      <c r="H2" s="17"/>
      <c r="I2" s="17"/>
      <c r="J2" s="17"/>
      <c r="K2" s="17"/>
      <c r="L2" s="17"/>
      <c r="M2" s="17"/>
      <c r="N2" s="17"/>
      <c r="O2" s="17"/>
      <c r="P2" s="17"/>
      <c r="Q2" s="17"/>
      <c r="R2" s="17"/>
      <c r="S2" s="17"/>
      <c r="T2" s="17"/>
      <c r="U2" s="17"/>
      <c r="V2" s="17"/>
      <c r="W2" s="17"/>
      <c r="X2" s="17"/>
      <c r="Y2" s="17"/>
      <c r="Z2" s="17"/>
      <c r="AA2" s="17"/>
      <c r="AB2" s="17"/>
      <c r="AC2" s="17"/>
      <c r="AD2" s="17"/>
      <c r="AE2" s="17"/>
      <c r="AF2" s="18"/>
      <c r="AG2" s="18"/>
      <c r="AH2" s="18"/>
      <c r="AI2" s="18"/>
      <c r="AJ2" s="18"/>
      <c r="AK2" s="18"/>
      <c r="AL2" s="9"/>
      <c r="AM2" s="9"/>
      <c r="AN2" s="9"/>
      <c r="AO2" s="9"/>
      <c r="AP2" s="9"/>
      <c r="AQ2" s="9"/>
    </row>
    <row r="3">
      <c r="B3" s="19"/>
      <c r="C3" s="19"/>
      <c r="D3" s="19"/>
      <c r="E3" s="20" t="s">
        <v>62</v>
      </c>
      <c r="F3" s="21"/>
      <c r="G3" s="21"/>
      <c r="H3" s="21"/>
      <c r="I3" s="22" t="s">
        <v>63</v>
      </c>
      <c r="J3" s="23" t="s">
        <v>64</v>
      </c>
      <c r="K3" s="24" t="s">
        <v>65</v>
      </c>
      <c r="L3" s="25"/>
      <c r="M3" s="25"/>
      <c r="N3" s="25"/>
      <c r="O3" s="25"/>
      <c r="P3" s="20" t="s">
        <v>66</v>
      </c>
      <c r="Q3" s="21"/>
      <c r="R3" s="26" t="s">
        <v>67</v>
      </c>
      <c r="S3" s="27"/>
      <c r="T3" s="27"/>
      <c r="U3" s="28" t="s">
        <v>68</v>
      </c>
      <c r="V3" s="24" t="s">
        <v>69</v>
      </c>
      <c r="W3" s="29" t="s">
        <v>70</v>
      </c>
      <c r="X3" s="30"/>
      <c r="Y3" s="30"/>
      <c r="Z3" s="30"/>
      <c r="AA3" s="20" t="s">
        <v>71</v>
      </c>
      <c r="AB3" s="21"/>
      <c r="AC3" s="26" t="s">
        <v>72</v>
      </c>
      <c r="AD3" s="27"/>
      <c r="AE3" s="27"/>
      <c r="AF3" s="29" t="s">
        <v>73</v>
      </c>
      <c r="AG3" s="30"/>
      <c r="AH3" s="30"/>
      <c r="AI3" s="30"/>
      <c r="AJ3" s="30"/>
      <c r="AK3" s="31"/>
    </row>
    <row r="4" s="32" customFormat="1" ht="19.75" customHeight="1">
      <c r="E4" s="33" t="s">
        <v>74</v>
      </c>
      <c r="F4" s="34"/>
      <c r="G4" s="34"/>
      <c r="H4" s="34"/>
      <c r="I4" s="35" t="s">
        <v>75</v>
      </c>
      <c r="J4" s="36" t="s">
        <v>76</v>
      </c>
      <c r="K4" s="37" t="s">
        <v>77</v>
      </c>
      <c r="L4" s="38"/>
      <c r="M4" s="38"/>
      <c r="N4" s="38"/>
      <c r="O4" s="38"/>
      <c r="P4" s="33" t="s">
        <v>78</v>
      </c>
      <c r="Q4" s="34"/>
      <c r="R4" s="35" t="s">
        <v>79</v>
      </c>
      <c r="S4" s="39"/>
      <c r="T4" s="39"/>
      <c r="U4" s="36" t="s">
        <v>80</v>
      </c>
      <c r="V4" s="37" t="s">
        <v>81</v>
      </c>
      <c r="W4" s="40" t="s">
        <v>82</v>
      </c>
      <c r="X4" s="41"/>
      <c r="Y4" s="41"/>
      <c r="Z4" s="41"/>
      <c r="AA4" s="33" t="s">
        <v>83</v>
      </c>
      <c r="AB4" s="34"/>
      <c r="AC4" s="35" t="s">
        <v>84</v>
      </c>
      <c r="AD4" s="39"/>
      <c r="AE4" s="39"/>
      <c r="AF4" s="42" t="s">
        <v>85</v>
      </c>
      <c r="AG4" s="43"/>
      <c r="AH4" s="43"/>
      <c r="AI4" s="43"/>
      <c r="AJ4" s="43"/>
      <c r="AK4" s="44"/>
      <c r="AL4" s="32"/>
    </row>
    <row r="5">
      <c r="B5" s="19"/>
      <c r="C5" s="19"/>
      <c r="D5" s="19"/>
      <c r="E5" s="45" t="s">
        <v>86</v>
      </c>
      <c r="F5" s="46" t="s">
        <v>87</v>
      </c>
      <c r="G5" s="46" t="s">
        <v>88</v>
      </c>
      <c r="H5" s="47" t="s">
        <v>89</v>
      </c>
      <c r="I5" s="48" t="s">
        <v>90</v>
      </c>
      <c r="J5" s="49" t="s">
        <v>91</v>
      </c>
      <c r="K5" s="50" t="s">
        <v>92</v>
      </c>
      <c r="L5" s="51" t="s">
        <v>93</v>
      </c>
      <c r="M5" s="51" t="s">
        <v>89</v>
      </c>
      <c r="N5" s="51" t="s">
        <v>94</v>
      </c>
      <c r="O5" s="51" t="s">
        <v>95</v>
      </c>
      <c r="P5" s="45" t="s">
        <v>96</v>
      </c>
      <c r="Q5" s="46" t="s">
        <v>97</v>
      </c>
      <c r="R5" s="48" t="s">
        <v>98</v>
      </c>
      <c r="S5" s="48" t="s">
        <v>99</v>
      </c>
      <c r="T5" s="48" t="s">
        <v>89</v>
      </c>
      <c r="U5" s="49" t="s">
        <v>100</v>
      </c>
      <c r="V5" s="52" t="s">
        <v>99</v>
      </c>
      <c r="W5" s="53" t="s">
        <v>101</v>
      </c>
      <c r="X5" s="54" t="s">
        <v>102</v>
      </c>
      <c r="Y5" s="54" t="s">
        <v>103</v>
      </c>
      <c r="Z5" s="54" t="s">
        <v>104</v>
      </c>
      <c r="AA5" s="45" t="s">
        <v>105</v>
      </c>
      <c r="AB5" s="46" t="s">
        <v>106</v>
      </c>
      <c r="AC5" s="48" t="s">
        <v>107</v>
      </c>
      <c r="AD5" s="48" t="s">
        <v>108</v>
      </c>
      <c r="AE5" s="55" t="s">
        <v>109</v>
      </c>
      <c r="AF5" s="53" t="s">
        <v>110</v>
      </c>
      <c r="AG5" s="54" t="s">
        <v>96</v>
      </c>
      <c r="AH5" s="54" t="s">
        <v>111</v>
      </c>
      <c r="AI5" s="54" t="s">
        <v>112</v>
      </c>
      <c r="AJ5" s="54" t="s">
        <v>113</v>
      </c>
      <c r="AK5" s="56" t="s">
        <v>114</v>
      </c>
    </row>
    <row r="6" s="57" customFormat="1" ht="19.5" customHeight="1">
      <c r="A6" s="6" t="s">
        <v>46</v>
      </c>
      <c r="B6" s="7" t="s">
        <v>47</v>
      </c>
      <c r="C6" s="7" t="s">
        <v>48</v>
      </c>
      <c r="D6" s="58" t="s">
        <v>115</v>
      </c>
      <c r="E6" s="59" t="s">
        <v>74</v>
      </c>
      <c r="F6" s="8" t="s">
        <v>116</v>
      </c>
      <c r="G6" s="8" t="s">
        <v>117</v>
      </c>
      <c r="H6" s="60" t="s">
        <v>118</v>
      </c>
      <c r="I6" s="61" t="s">
        <v>75</v>
      </c>
      <c r="J6" s="62" t="s">
        <v>76</v>
      </c>
      <c r="K6" s="63" t="s">
        <v>119</v>
      </c>
      <c r="L6" s="64" t="s">
        <v>120</v>
      </c>
      <c r="M6" s="64" t="s">
        <v>118</v>
      </c>
      <c r="N6" s="64" t="s">
        <v>121</v>
      </c>
      <c r="O6" s="64" t="s">
        <v>122</v>
      </c>
      <c r="P6" s="59" t="s">
        <v>123</v>
      </c>
      <c r="Q6" s="8" t="s">
        <v>124</v>
      </c>
      <c r="R6" s="61" t="s">
        <v>79</v>
      </c>
      <c r="S6" s="61" t="s">
        <v>81</v>
      </c>
      <c r="T6" s="61" t="str">
        <f>PROPER(T5)</f>
        <v>Profiles</v>
      </c>
      <c r="U6" s="65" t="s">
        <v>123</v>
      </c>
      <c r="V6" s="66" t="s">
        <v>81</v>
      </c>
      <c r="W6" s="67" t="s">
        <v>125</v>
      </c>
      <c r="X6" s="68" t="s">
        <v>126</v>
      </c>
      <c r="Y6" s="68" t="s">
        <v>127</v>
      </c>
      <c r="Z6" s="68" t="s">
        <v>128</v>
      </c>
      <c r="AA6" s="59" t="str">
        <f>PROPER(AA5)</f>
        <v>Tests</v>
      </c>
      <c r="AB6" s="59" t="s">
        <v>129</v>
      </c>
      <c r="AC6" s="61" t="str">
        <f>PROPER(AC5)</f>
        <v>Activities</v>
      </c>
      <c r="AD6" s="61" t="str">
        <f>PROPER(AD5)</f>
        <v>Ongoing</v>
      </c>
      <c r="AE6" s="69" t="str">
        <f>PROPER(AE5)</f>
        <v>History</v>
      </c>
      <c r="AF6" s="67" t="s">
        <v>85</v>
      </c>
      <c r="AG6" s="68" t="s">
        <v>123</v>
      </c>
      <c r="AH6" s="68" t="s">
        <v>130</v>
      </c>
      <c r="AI6" s="68" t="s">
        <v>131</v>
      </c>
      <c r="AJ6" s="68" t="s">
        <v>132</v>
      </c>
      <c r="AK6" s="70" t="s">
        <v>133</v>
      </c>
      <c r="AL6" s="57"/>
      <c r="AM6" s="57"/>
      <c r="AN6" s="57"/>
      <c r="AO6" s="57"/>
      <c r="AP6" s="57"/>
      <c r="AQ6" s="57"/>
    </row>
    <row r="7" s="9" customFormat="1" ht="19.5" customHeight="1">
      <c r="A7" s="10" t="s">
        <v>134</v>
      </c>
      <c r="B7" s="11" t="s">
        <v>135</v>
      </c>
      <c r="C7" s="11" t="s">
        <v>136</v>
      </c>
      <c r="D7" s="71"/>
      <c r="E7" s="72" t="s">
        <v>134</v>
      </c>
      <c r="F7" s="72" t="s">
        <v>134</v>
      </c>
      <c r="G7" s="72" t="s">
        <v>134</v>
      </c>
      <c r="H7" s="72" t="s">
        <v>134</v>
      </c>
      <c r="I7" s="72" t="s">
        <v>134</v>
      </c>
      <c r="J7" s="72" t="s">
        <v>134</v>
      </c>
      <c r="K7" s="72" t="s">
        <v>134</v>
      </c>
      <c r="L7" s="72" t="s">
        <v>134</v>
      </c>
      <c r="M7" s="72" t="s">
        <v>134</v>
      </c>
      <c r="N7" s="72" t="s">
        <v>134</v>
      </c>
      <c r="O7" s="72" t="s">
        <v>134</v>
      </c>
      <c r="P7" s="73" t="s">
        <v>134</v>
      </c>
      <c r="Q7" s="73" t="s">
        <v>134</v>
      </c>
      <c r="R7" s="73" t="s">
        <v>134</v>
      </c>
      <c r="S7" s="73" t="s">
        <v>134</v>
      </c>
      <c r="T7" s="73" t="s">
        <v>134</v>
      </c>
      <c r="U7" s="72" t="s">
        <v>134</v>
      </c>
      <c r="V7" s="72" t="s">
        <v>134</v>
      </c>
      <c r="W7" s="73" t="s">
        <v>134</v>
      </c>
      <c r="X7" s="73" t="s">
        <v>134</v>
      </c>
      <c r="Y7" s="73" t="s">
        <v>134</v>
      </c>
      <c r="Z7" s="73" t="s">
        <v>134</v>
      </c>
      <c r="AA7" s="74" t="s">
        <v>134</v>
      </c>
      <c r="AB7" s="74" t="s">
        <v>134</v>
      </c>
      <c r="AC7" s="72" t="s">
        <v>137</v>
      </c>
      <c r="AD7" s="72" t="s">
        <v>137</v>
      </c>
      <c r="AE7" s="72" t="s">
        <v>137</v>
      </c>
      <c r="AF7" s="72" t="s">
        <v>134</v>
      </c>
      <c r="AG7" s="72" t="s">
        <v>134</v>
      </c>
      <c r="AH7" s="72" t="s">
        <v>134</v>
      </c>
      <c r="AI7" s="72" t="s">
        <v>134</v>
      </c>
      <c r="AJ7" s="72" t="s">
        <v>134</v>
      </c>
      <c r="AK7" s="72" t="s">
        <v>134</v>
      </c>
      <c r="AL7" s="9"/>
      <c r="AM7" s="9"/>
      <c r="AN7" s="9"/>
      <c r="AO7" s="9"/>
      <c r="AP7" s="9"/>
      <c r="AQ7" s="9"/>
    </row>
    <row r="8" s="9" customFormat="1" ht="19.5" customHeight="1">
      <c r="A8" s="10" t="s">
        <v>138</v>
      </c>
      <c r="B8" s="12" t="s">
        <v>139</v>
      </c>
      <c r="C8" s="11" t="s">
        <v>140</v>
      </c>
      <c r="D8" s="71"/>
      <c r="E8" s="75" t="s">
        <v>137</v>
      </c>
      <c r="F8" s="72" t="s">
        <v>134</v>
      </c>
      <c r="G8" s="72" t="s">
        <v>137</v>
      </c>
      <c r="H8" s="72"/>
      <c r="I8" s="72" t="s">
        <v>141</v>
      </c>
      <c r="J8" s="72" t="s">
        <v>134</v>
      </c>
      <c r="K8" s="75" t="s">
        <v>137</v>
      </c>
      <c r="L8" s="75" t="s">
        <v>137</v>
      </c>
      <c r="M8" s="72"/>
      <c r="N8" s="75" t="s">
        <v>137</v>
      </c>
      <c r="O8" s="75" t="s">
        <v>137</v>
      </c>
      <c r="P8" s="72" t="s">
        <v>137</v>
      </c>
      <c r="Q8" s="72" t="s">
        <v>137</v>
      </c>
      <c r="R8" s="72" t="s">
        <v>134</v>
      </c>
      <c r="S8" s="72" t="s">
        <v>134</v>
      </c>
      <c r="T8" s="72"/>
      <c r="U8" s="75" t="s">
        <v>137</v>
      </c>
      <c r="V8" s="72" t="s">
        <v>142</v>
      </c>
      <c r="W8" s="75" t="s">
        <v>137</v>
      </c>
      <c r="X8" s="75" t="s">
        <v>137</v>
      </c>
      <c r="Y8" s="75" t="s">
        <v>137</v>
      </c>
      <c r="Z8" s="75" t="s">
        <v>137</v>
      </c>
      <c r="AA8" s="75" t="s">
        <v>134</v>
      </c>
      <c r="AB8" s="75" t="s">
        <v>134</v>
      </c>
      <c r="AC8" s="72" t="s">
        <v>137</v>
      </c>
      <c r="AD8" s="72" t="s">
        <v>137</v>
      </c>
      <c r="AE8" s="72" t="s">
        <v>137</v>
      </c>
      <c r="AF8" s="72" t="s">
        <v>137</v>
      </c>
      <c r="AG8" s="72" t="s">
        <v>137</v>
      </c>
      <c r="AH8" s="72"/>
      <c r="AI8" s="72"/>
      <c r="AJ8" s="72"/>
      <c r="AK8" s="72"/>
      <c r="AL8" s="9"/>
      <c r="AM8" s="9"/>
      <c r="AN8" s="9"/>
      <c r="AO8" s="9"/>
      <c r="AP8" s="9"/>
      <c r="AQ8" s="9"/>
    </row>
    <row r="9" s="9" customFormat="1" ht="19.5" customHeight="1">
      <c r="A9" s="10" t="s">
        <v>143</v>
      </c>
      <c r="B9" s="12" t="s">
        <v>144</v>
      </c>
      <c r="C9" s="11" t="s">
        <v>145</v>
      </c>
      <c r="D9" s="71"/>
      <c r="E9" s="75" t="s">
        <v>137</v>
      </c>
      <c r="F9" s="72" t="s">
        <v>134</v>
      </c>
      <c r="G9" s="72" t="s">
        <v>137</v>
      </c>
      <c r="H9" s="72"/>
      <c r="I9" s="72" t="s">
        <v>141</v>
      </c>
      <c r="J9" s="72" t="s">
        <v>134</v>
      </c>
      <c r="K9" s="72"/>
      <c r="L9" s="72"/>
      <c r="M9" s="72"/>
      <c r="N9" s="72"/>
      <c r="O9" s="72"/>
      <c r="P9" s="72" t="s">
        <v>137</v>
      </c>
      <c r="Q9" s="72" t="s">
        <v>137</v>
      </c>
      <c r="R9" s="72"/>
      <c r="S9" s="72"/>
      <c r="T9" s="72"/>
      <c r="U9" s="72" t="s">
        <v>137</v>
      </c>
      <c r="V9" s="72" t="s">
        <v>142</v>
      </c>
      <c r="W9" s="72" t="s">
        <v>137</v>
      </c>
      <c r="X9" s="72" t="s">
        <v>137</v>
      </c>
      <c r="Y9" s="72" t="s">
        <v>137</v>
      </c>
      <c r="Z9" s="72" t="s">
        <v>137</v>
      </c>
      <c r="AA9" s="72" t="s">
        <v>137</v>
      </c>
      <c r="AB9" s="72" t="s">
        <v>137</v>
      </c>
      <c r="AC9" s="72" t="s">
        <v>137</v>
      </c>
      <c r="AD9" s="72" t="s">
        <v>137</v>
      </c>
      <c r="AE9" s="72" t="s">
        <v>137</v>
      </c>
      <c r="AF9" s="72" t="s">
        <v>137</v>
      </c>
      <c r="AG9" s="72" t="s">
        <v>137</v>
      </c>
      <c r="AH9" s="72" t="s">
        <v>142</v>
      </c>
      <c r="AI9" s="72" t="s">
        <v>142</v>
      </c>
      <c r="AJ9" s="72" t="s">
        <v>142</v>
      </c>
      <c r="AK9" s="72" t="s">
        <v>142</v>
      </c>
      <c r="AL9" s="9"/>
      <c r="AM9" s="9"/>
      <c r="AN9" s="9"/>
      <c r="AO9" s="9"/>
      <c r="AP9" s="9"/>
      <c r="AQ9" s="9"/>
    </row>
    <row r="10" s="9" customFormat="1" ht="19.5" customHeight="1">
      <c r="A10" s="10" t="s">
        <v>146</v>
      </c>
      <c r="B10" s="12" t="s">
        <v>147</v>
      </c>
      <c r="C10" s="11" t="s">
        <v>148</v>
      </c>
      <c r="D10" s="71" t="str">
        <f>A9</f>
        <v>student</v>
      </c>
      <c r="E10" s="75" t="s">
        <v>137</v>
      </c>
      <c r="F10" s="72" t="s">
        <v>134</v>
      </c>
      <c r="G10" s="72" t="s">
        <v>137</v>
      </c>
      <c r="H10" s="72"/>
      <c r="I10" s="72" t="s">
        <v>141</v>
      </c>
      <c r="J10" s="72" t="s">
        <v>134</v>
      </c>
      <c r="K10" s="72"/>
      <c r="L10" s="72"/>
      <c r="M10" s="72"/>
      <c r="N10" s="72"/>
      <c r="O10" s="72"/>
      <c r="P10" s="72"/>
      <c r="Q10" s="72"/>
      <c r="R10" s="72"/>
      <c r="S10" s="72"/>
      <c r="T10" s="72"/>
      <c r="U10" s="72"/>
      <c r="V10" s="72" t="s">
        <v>142</v>
      </c>
      <c r="W10" s="72"/>
      <c r="X10" s="72"/>
      <c r="Y10" s="72"/>
      <c r="Z10" s="72"/>
      <c r="AA10" s="72"/>
      <c r="AB10" s="72"/>
      <c r="AC10" s="72"/>
      <c r="AD10" s="72"/>
      <c r="AE10" s="72"/>
      <c r="AF10" s="72" t="s">
        <v>137</v>
      </c>
      <c r="AG10" s="72" t="s">
        <v>137</v>
      </c>
      <c r="AH10" s="72" t="s">
        <v>142</v>
      </c>
      <c r="AI10" s="72" t="s">
        <v>142</v>
      </c>
      <c r="AJ10" s="72" t="s">
        <v>142</v>
      </c>
      <c r="AK10" s="72" t="s">
        <v>142</v>
      </c>
      <c r="AL10" s="9"/>
      <c r="AM10" s="9"/>
      <c r="AN10" s="9"/>
      <c r="AO10" s="9"/>
      <c r="AP10" s="9"/>
      <c r="AQ10" s="9"/>
    </row>
  </sheetData>
  <mergeCells count="17">
    <mergeCell ref="E2:AE2"/>
    <mergeCell ref="E3:H3"/>
    <mergeCell ref="K3:O3"/>
    <mergeCell ref="P3:Q3"/>
    <mergeCell ref="R3:T3"/>
    <mergeCell ref="W3:Z3"/>
    <mergeCell ref="AA3:AB3"/>
    <mergeCell ref="AC3:AE3"/>
    <mergeCell ref="AF3:AK3"/>
    <mergeCell ref="E4:H4"/>
    <mergeCell ref="K4:O4"/>
    <mergeCell ref="P4:Q4"/>
    <mergeCell ref="R4:T4"/>
    <mergeCell ref="W4:Z4"/>
    <mergeCell ref="AA4:AB4"/>
    <mergeCell ref="AC4:AE4"/>
    <mergeCell ref="AF4:AK4"/>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80" workbookViewId="0">
      <pane xSplit="1" ySplit="2" topLeftCell="B3" activePane="bottomRight" state="frozen"/>
      <selection activeCell="E15" activeCellId="0" sqref="E15"/>
    </sheetView>
  </sheetViews>
  <sheetFormatPr baseColWidth="10" defaultColWidth="8.83203125" defaultRowHeight="14.25"/>
  <cols>
    <col customWidth="1" min="1" max="1" width="12.5"/>
    <col customWidth="1" min="2" max="2" width="13.1640625"/>
    <col customWidth="1" min="3" max="3" width="19.83203125"/>
    <col customWidth="1" min="4" max="4" width="11"/>
    <col customWidth="1" min="5" max="5" width="12.5"/>
    <col bestFit="1" customWidth="1" min="6" max="6" width="24.83203125"/>
    <col bestFit="1" min="7" max="7" width="9.1640625"/>
    <col customWidth="1" min="9" max="9" width="22.8515625"/>
    <col customWidth="1" min="10" max="10" width="21.28125"/>
    <col customWidth="1" min="11" max="11" width="69.00390625"/>
    <col customWidth="1" min="12" max="12" width="16.5"/>
  </cols>
  <sheetData>
    <row r="1">
      <c r="A1" s="5" t="s">
        <v>42</v>
      </c>
      <c r="B1" s="5" t="s">
        <v>43</v>
      </c>
      <c r="C1" s="5" t="s">
        <v>149</v>
      </c>
      <c r="D1" s="5" t="s">
        <v>150</v>
      </c>
      <c r="E1" s="5" t="s">
        <v>151</v>
      </c>
      <c r="F1" s="5" t="s">
        <v>152</v>
      </c>
      <c r="G1" s="5" t="s">
        <v>153</v>
      </c>
      <c r="H1" s="5" t="s">
        <v>45</v>
      </c>
      <c r="I1" s="5" t="s">
        <v>154</v>
      </c>
      <c r="J1" s="5" t="s">
        <v>155</v>
      </c>
      <c r="K1" s="5" t="s">
        <v>89</v>
      </c>
    </row>
    <row r="2" ht="19.5" customHeight="1">
      <c r="A2" s="6" t="s">
        <v>46</v>
      </c>
      <c r="B2" s="7" t="s">
        <v>47</v>
      </c>
      <c r="C2" s="7" t="s">
        <v>156</v>
      </c>
      <c r="D2" s="7" t="s">
        <v>157</v>
      </c>
      <c r="E2" s="7" t="s">
        <v>158</v>
      </c>
      <c r="F2" s="7" t="s">
        <v>159</v>
      </c>
      <c r="G2" s="7" t="s">
        <v>160</v>
      </c>
      <c r="H2" s="76" t="s">
        <v>49</v>
      </c>
      <c r="I2" s="76" t="s">
        <v>161</v>
      </c>
      <c r="J2" s="77" t="s">
        <v>162</v>
      </c>
      <c r="K2" s="78" t="s">
        <v>118</v>
      </c>
    </row>
    <row r="3" s="79" customFormat="1" ht="19.5" customHeight="1">
      <c r="A3" s="80" t="s">
        <v>163</v>
      </c>
      <c r="B3" s="81" t="s">
        <v>164</v>
      </c>
      <c r="C3" s="81" t="s">
        <v>135</v>
      </c>
      <c r="D3" s="81" t="s">
        <v>13</v>
      </c>
      <c r="E3" s="82">
        <v>24563</v>
      </c>
      <c r="F3" s="83" t="s">
        <v>165</v>
      </c>
      <c r="G3" s="81" t="s">
        <v>166</v>
      </c>
      <c r="H3" s="84" t="s">
        <v>53</v>
      </c>
      <c r="I3" s="84" t="s">
        <v>167</v>
      </c>
      <c r="J3" s="84" t="s">
        <v>168</v>
      </c>
      <c r="K3" s="85" t="s">
        <v>169</v>
      </c>
    </row>
    <row r="4" s="79" customFormat="1" ht="19.5" customHeight="1">
      <c r="A4" s="80" t="s">
        <v>170</v>
      </c>
      <c r="B4" s="81" t="s">
        <v>171</v>
      </c>
      <c r="C4" s="81" t="s">
        <v>172</v>
      </c>
      <c r="D4" s="81" t="s">
        <v>12</v>
      </c>
      <c r="E4" s="82">
        <v>27670</v>
      </c>
      <c r="F4" s="83" t="s">
        <v>173</v>
      </c>
      <c r="G4" s="81" t="s">
        <v>166</v>
      </c>
      <c r="H4" s="84" t="s">
        <v>53</v>
      </c>
      <c r="I4" s="86" t="s">
        <v>174</v>
      </c>
      <c r="J4" s="84" t="s">
        <v>175</v>
      </c>
      <c r="K4" s="85" t="s">
        <v>176</v>
      </c>
    </row>
    <row r="5" s="79" customFormat="1" ht="19.5" customHeight="1">
      <c r="A5" s="80" t="s">
        <v>177</v>
      </c>
      <c r="B5" s="81" t="s">
        <v>178</v>
      </c>
      <c r="C5" s="81" t="s">
        <v>172</v>
      </c>
      <c r="D5" s="81" t="s">
        <v>13</v>
      </c>
      <c r="E5" s="82">
        <v>27518</v>
      </c>
      <c r="F5" s="87" t="s">
        <v>179</v>
      </c>
      <c r="G5" s="81" t="s">
        <v>166</v>
      </c>
      <c r="H5" s="84" t="s">
        <v>53</v>
      </c>
      <c r="I5" s="84" t="s">
        <v>180</v>
      </c>
      <c r="J5" s="84" t="s">
        <v>181</v>
      </c>
      <c r="K5" s="88" t="s">
        <v>182</v>
      </c>
      <c r="L5" s="79"/>
    </row>
    <row r="6" s="79" customFormat="1" ht="19.5" customHeight="1">
      <c r="A6" s="80" t="s">
        <v>183</v>
      </c>
      <c r="B6" s="89" t="s">
        <v>184</v>
      </c>
      <c r="C6" s="89" t="s">
        <v>185</v>
      </c>
      <c r="D6" s="89" t="s">
        <v>13</v>
      </c>
      <c r="E6" s="90">
        <v>34447</v>
      </c>
      <c r="F6" s="91" t="s">
        <v>186</v>
      </c>
      <c r="G6" s="89" t="s">
        <v>166</v>
      </c>
      <c r="H6" s="92" t="str">
        <f>H5</f>
        <v>es</v>
      </c>
      <c r="I6" s="92"/>
      <c r="J6" s="92" t="s">
        <v>181</v>
      </c>
      <c r="K6" s="85" t="s">
        <v>187</v>
      </c>
      <c r="L6" s="79"/>
    </row>
    <row r="7" s="79" customFormat="1" ht="19.5" customHeight="1">
      <c r="A7" s="80" t="s">
        <v>188</v>
      </c>
      <c r="B7" s="81" t="s">
        <v>189</v>
      </c>
      <c r="C7" s="81" t="s">
        <v>190</v>
      </c>
      <c r="D7" s="81" t="s">
        <v>13</v>
      </c>
      <c r="E7" s="82">
        <v>27791</v>
      </c>
      <c r="F7" s="83" t="s">
        <v>191</v>
      </c>
      <c r="G7" s="81" t="s">
        <v>166</v>
      </c>
      <c r="H7" s="84" t="s">
        <v>53</v>
      </c>
      <c r="I7" s="84" t="s">
        <v>192</v>
      </c>
      <c r="J7" s="84" t="s">
        <v>193</v>
      </c>
      <c r="K7" s="88" t="s">
        <v>194</v>
      </c>
      <c r="L7" s="79"/>
    </row>
    <row r="8" s="79" customFormat="1" ht="19.5" customHeight="1">
      <c r="A8" s="80" t="s">
        <v>195</v>
      </c>
      <c r="B8" s="81" t="s">
        <v>196</v>
      </c>
      <c r="C8" s="81" t="s">
        <v>197</v>
      </c>
      <c r="D8" s="81" t="s">
        <v>12</v>
      </c>
      <c r="E8" s="82">
        <v>39571</v>
      </c>
      <c r="F8" s="87" t="s">
        <v>198</v>
      </c>
      <c r="G8" s="81" t="s">
        <v>166</v>
      </c>
      <c r="H8" s="84" t="s">
        <v>53</v>
      </c>
      <c r="I8" s="84" t="s">
        <v>199</v>
      </c>
      <c r="J8" s="84" t="s">
        <v>200</v>
      </c>
      <c r="K8" s="88" t="s">
        <v>201</v>
      </c>
    </row>
    <row r="9" s="79" customFormat="1" ht="19.5" customHeight="1">
      <c r="A9" s="80" t="s">
        <v>202</v>
      </c>
      <c r="B9" s="81" t="s">
        <v>203</v>
      </c>
      <c r="C9" s="81" t="s">
        <v>204</v>
      </c>
      <c r="D9" s="81" t="s">
        <v>13</v>
      </c>
      <c r="E9" s="82">
        <v>39572</v>
      </c>
      <c r="F9" s="83" t="s">
        <v>205</v>
      </c>
      <c r="G9" s="81" t="s">
        <v>166</v>
      </c>
      <c r="H9" s="84" t="s">
        <v>53</v>
      </c>
      <c r="I9" s="84" t="s">
        <v>206</v>
      </c>
      <c r="J9" s="84" t="str">
        <f>J8</f>
        <v>Estudiante,Test</v>
      </c>
      <c r="K9" s="88" t="s">
        <v>201</v>
      </c>
    </row>
    <row r="10" s="79" customFormat="1" ht="19.5" customHeight="1">
      <c r="A10" s="80" t="s">
        <v>207</v>
      </c>
      <c r="B10" s="81" t="s">
        <v>208</v>
      </c>
      <c r="C10" s="81" t="s">
        <v>209</v>
      </c>
      <c r="D10" s="81" t="s">
        <v>13</v>
      </c>
      <c r="E10" s="82">
        <v>39573</v>
      </c>
      <c r="F10" s="83" t="s">
        <v>210</v>
      </c>
      <c r="G10" s="81" t="s">
        <v>166</v>
      </c>
      <c r="H10" s="84" t="s">
        <v>53</v>
      </c>
      <c r="I10" s="84" t="s">
        <v>211</v>
      </c>
      <c r="J10" s="84" t="str">
        <f>J9</f>
        <v>Estudiante,Test</v>
      </c>
      <c r="K10" s="88" t="s">
        <v>201</v>
      </c>
    </row>
    <row r="11" s="79" customFormat="1" ht="19.5" customHeight="1">
      <c r="A11" s="80" t="s">
        <v>212</v>
      </c>
      <c r="B11" s="81" t="s">
        <v>213</v>
      </c>
      <c r="C11" s="81" t="s">
        <v>214</v>
      </c>
      <c r="D11" s="81" t="s">
        <v>12</v>
      </c>
      <c r="E11" s="82">
        <v>39208</v>
      </c>
      <c r="F11" s="83" t="s">
        <v>215</v>
      </c>
      <c r="G11" s="81" t="s">
        <v>166</v>
      </c>
      <c r="H11" s="84" t="s">
        <v>53</v>
      </c>
      <c r="I11" s="84" t="s">
        <v>216</v>
      </c>
      <c r="J11" s="84" t="str">
        <f>J10</f>
        <v>Estudiante,Test</v>
      </c>
      <c r="K11" s="88" t="s">
        <v>201</v>
      </c>
    </row>
    <row r="12" s="79" customFormat="1" ht="19.5" customHeight="1">
      <c r="A12" s="80" t="s">
        <v>217</v>
      </c>
      <c r="B12" s="81" t="s">
        <v>218</v>
      </c>
      <c r="C12" s="81" t="s">
        <v>219</v>
      </c>
      <c r="D12" s="81" t="s">
        <v>13</v>
      </c>
      <c r="E12" s="82">
        <v>39575</v>
      </c>
      <c r="F12" s="87" t="s">
        <v>220</v>
      </c>
      <c r="G12" s="81" t="s">
        <v>166</v>
      </c>
      <c r="H12" s="84" t="s">
        <v>53</v>
      </c>
      <c r="I12" s="84" t="s">
        <v>221</v>
      </c>
      <c r="J12" s="84" t="str">
        <f>J11</f>
        <v>Estudiante,Test</v>
      </c>
      <c r="K12" s="88" t="s">
        <v>201</v>
      </c>
    </row>
    <row r="13" s="93" customFormat="1" ht="19.5" customHeight="1">
      <c r="A13" s="80" t="s">
        <v>222</v>
      </c>
      <c r="B13" s="81" t="s">
        <v>223</v>
      </c>
      <c r="C13" s="81" t="s">
        <v>224</v>
      </c>
      <c r="D13" s="81" t="s">
        <v>13</v>
      </c>
      <c r="E13" s="82">
        <v>39576</v>
      </c>
      <c r="F13" s="87" t="s">
        <v>225</v>
      </c>
      <c r="G13" s="81" t="s">
        <v>166</v>
      </c>
      <c r="H13" s="84" t="s">
        <v>53</v>
      </c>
      <c r="I13" s="84" t="s">
        <v>226</v>
      </c>
      <c r="J13" s="84" t="str">
        <f>J12</f>
        <v>Estudiante,Test</v>
      </c>
      <c r="K13" s="88" t="s">
        <v>201</v>
      </c>
    </row>
    <row r="14" s="93" customFormat="1" ht="19.5" customHeight="1">
      <c r="A14" s="80" t="s">
        <v>227</v>
      </c>
      <c r="B14" s="81" t="s">
        <v>228</v>
      </c>
      <c r="C14" s="81" t="s">
        <v>229</v>
      </c>
      <c r="D14" s="81" t="s">
        <v>12</v>
      </c>
      <c r="E14" s="82">
        <v>39577</v>
      </c>
      <c r="F14" s="87" t="s">
        <v>230</v>
      </c>
      <c r="G14" s="81" t="s">
        <v>166</v>
      </c>
      <c r="H14" s="84" t="s">
        <v>53</v>
      </c>
      <c r="I14" s="84" t="s">
        <v>231</v>
      </c>
      <c r="J14" s="84" t="str">
        <f>J13</f>
        <v>Estudiante,Test</v>
      </c>
      <c r="K14" s="88" t="s">
        <v>201</v>
      </c>
    </row>
    <row r="15" s="93" customFormat="1" ht="19.5" customHeight="1">
      <c r="A15" s="80" t="s">
        <v>232</v>
      </c>
      <c r="B15" s="81" t="s">
        <v>233</v>
      </c>
      <c r="C15" s="81" t="s">
        <v>234</v>
      </c>
      <c r="D15" s="81" t="s">
        <v>13</v>
      </c>
      <c r="E15" s="82">
        <v>39578</v>
      </c>
      <c r="F15" s="87" t="s">
        <v>235</v>
      </c>
      <c r="G15" s="81" t="s">
        <v>166</v>
      </c>
      <c r="H15" s="84" t="s">
        <v>53</v>
      </c>
      <c r="I15" s="84" t="s">
        <v>236</v>
      </c>
      <c r="J15" s="84" t="str">
        <f>J14</f>
        <v>Estudiante,Test</v>
      </c>
      <c r="K15" s="88" t="s">
        <v>201</v>
      </c>
    </row>
    <row r="16" s="93" customFormat="1" ht="19.5" customHeight="1">
      <c r="A16" s="80" t="s">
        <v>237</v>
      </c>
      <c r="B16" s="81" t="s">
        <v>238</v>
      </c>
      <c r="C16" s="81" t="s">
        <v>239</v>
      </c>
      <c r="D16" s="81" t="s">
        <v>12</v>
      </c>
      <c r="E16" s="82">
        <v>39579</v>
      </c>
      <c r="F16" s="87" t="s">
        <v>240</v>
      </c>
      <c r="G16" s="81" t="s">
        <v>166</v>
      </c>
      <c r="H16" s="84" t="s">
        <v>53</v>
      </c>
      <c r="I16" s="84" t="s">
        <v>241</v>
      </c>
      <c r="J16" s="84" t="str">
        <f>J15</f>
        <v>Estudiante,Test</v>
      </c>
      <c r="K16" s="88" t="s">
        <v>201</v>
      </c>
    </row>
    <row r="17" s="93" customFormat="1" ht="19.5" customHeight="1">
      <c r="A17" s="80" t="s">
        <v>242</v>
      </c>
      <c r="B17" s="81" t="s">
        <v>243</v>
      </c>
      <c r="C17" s="81" t="s">
        <v>244</v>
      </c>
      <c r="D17" s="81" t="s">
        <v>12</v>
      </c>
      <c r="E17" s="82">
        <v>39580</v>
      </c>
      <c r="F17" s="87" t="s">
        <v>245</v>
      </c>
      <c r="G17" s="81" t="s">
        <v>166</v>
      </c>
      <c r="H17" s="84" t="s">
        <v>53</v>
      </c>
      <c r="I17" s="84" t="s">
        <v>246</v>
      </c>
      <c r="J17" s="84" t="str">
        <f>J16</f>
        <v>Estudiante,Test</v>
      </c>
      <c r="K17" s="88" t="s">
        <v>201</v>
      </c>
    </row>
    <row r="18" s="93" customFormat="1" ht="19.5" customHeight="1">
      <c r="A18" s="80" t="s">
        <v>247</v>
      </c>
      <c r="B18" s="89" t="s">
        <v>218</v>
      </c>
      <c r="C18" s="89" t="s">
        <v>248</v>
      </c>
      <c r="D18" s="89" t="s">
        <v>13</v>
      </c>
      <c r="E18" s="90">
        <v>39575</v>
      </c>
      <c r="F18" s="94" t="s">
        <v>249</v>
      </c>
      <c r="G18" s="89" t="s">
        <v>166</v>
      </c>
      <c r="H18" s="92" t="str">
        <f>H17</f>
        <v>es</v>
      </c>
      <c r="I18" s="92"/>
      <c r="J18" s="92" t="str">
        <f>J17</f>
        <v>Estudiante,Test</v>
      </c>
      <c r="K18" s="85" t="s">
        <v>250</v>
      </c>
    </row>
    <row r="19" s="93" customFormat="1" ht="19.5" customHeight="1">
      <c r="A19" s="80" t="s">
        <v>251</v>
      </c>
      <c r="B19" s="89" t="s">
        <v>223</v>
      </c>
      <c r="C19" s="89" t="s">
        <v>224</v>
      </c>
      <c r="D19" s="89" t="s">
        <v>13</v>
      </c>
      <c r="E19" s="90">
        <v>39576</v>
      </c>
      <c r="F19" s="94" t="s">
        <v>252</v>
      </c>
      <c r="G19" s="89" t="s">
        <v>166</v>
      </c>
      <c r="H19" s="92" t="str">
        <f>H18</f>
        <v>es</v>
      </c>
      <c r="I19" s="92"/>
      <c r="J19" s="92" t="str">
        <f>J18</f>
        <v>Estudiante,Test</v>
      </c>
      <c r="K19" s="85" t="s">
        <v>250</v>
      </c>
    </row>
    <row r="20" s="93" customFormat="1" ht="19.5" customHeight="1">
      <c r="A20" s="80" t="s">
        <v>253</v>
      </c>
      <c r="B20" s="89" t="s">
        <v>228</v>
      </c>
      <c r="C20" s="89" t="s">
        <v>229</v>
      </c>
      <c r="D20" s="89" t="s">
        <v>12</v>
      </c>
      <c r="E20" s="90">
        <v>39577</v>
      </c>
      <c r="F20" s="94" t="s">
        <v>254</v>
      </c>
      <c r="G20" s="89" t="s">
        <v>166</v>
      </c>
      <c r="H20" s="92" t="str">
        <f>H19</f>
        <v>es</v>
      </c>
      <c r="I20" s="92"/>
      <c r="J20" s="92" t="str">
        <f>J19</f>
        <v>Estudiante,Test</v>
      </c>
      <c r="K20" s="85" t="s">
        <v>250</v>
      </c>
    </row>
    <row r="21" ht="14.25"/>
  </sheetData>
  <hyperlinks>
    <hyperlink r:id="rId1" ref="F3"/>
    <hyperlink r:id="rId2" ref="F4"/>
    <hyperlink r:id="rId3" ref="I4"/>
    <hyperlink r:id="rId4" ref="F5"/>
    <hyperlink r:id="rId5" ref="K5"/>
    <hyperlink r:id="rId2" ref="F6"/>
    <hyperlink r:id="rId6" ref="F7"/>
    <hyperlink r:id="rId7" ref="K7"/>
    <hyperlink r:id="rId8" ref="F8"/>
    <hyperlink r:id="rId9" ref="K8"/>
    <hyperlink r:id="rId9" ref="K9"/>
    <hyperlink r:id="rId10" ref="F10"/>
    <hyperlink r:id="rId9" ref="K10"/>
    <hyperlink r:id="rId9" ref="K11"/>
    <hyperlink r:id="rId11" ref="F12"/>
    <hyperlink r:id="rId9" ref="K12"/>
    <hyperlink r:id="rId12" ref="F13"/>
    <hyperlink r:id="rId9" ref="K13"/>
    <hyperlink r:id="rId13" ref="F14"/>
    <hyperlink r:id="rId9" ref="K14"/>
    <hyperlink r:id="rId14" ref="F15"/>
    <hyperlink r:id="rId9" ref="K15"/>
    <hyperlink r:id="rId15" ref="F16"/>
    <hyperlink r:id="rId9" ref="K16"/>
    <hyperlink r:id="rId16" ref="F17"/>
    <hyperlink r:id="rId9" ref="K17"/>
    <hyperlink r:id="rId11" ref="F18"/>
    <hyperlink r:id="rId12" ref="F19"/>
    <hyperlink r:id="rId13" ref="F2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D50036-0063-40CB-A697-0010007E0063}" type="list" allowBlank="1" errorStyle="stop" imeMode="noControl" operator="between" showDropDown="0" showErrorMessage="1" showInputMessage="1">
          <x14:formula1>
            <xm:f>GENRE_ANSWER</xm:f>
          </x14:formula1>
          <xm:sqref>D3:D4 D18</xm:sqref>
        </x14:dataValidation>
        <x14:dataValidation xr:uid="{00470010-00D0-404B-907E-009300820051}" type="list" allowBlank="1" errorStyle="stop" imeMode="noControl" operator="between" showDropDown="0" showErrorMessage="1" showInputMessage="1">
          <x14:formula1>
            <xm:f>GENRE_ANSWER</xm:f>
          </x14:formula1>
          <xm:sqref>D18:D20</xm:sqref>
        </x14:dataValidation>
        <x14:dataValidation xr:uid="{00920066-0069-47B6-B108-00C300870018}" type="list" allowBlank="1" errorStyle="stop" imeMode="noControl" operator="between" showDropDown="0" showErrorMessage="1" showInputMessage="1">
          <x14:formula1>
            <xm:f>GENRE_ANSWER</xm:f>
          </x14:formula1>
          <xm:sqref>D5</xm:sqref>
        </x14:dataValidation>
        <x14:dataValidation xr:uid="{005D00DA-00DC-46CB-A503-00C5003000D2}" type="list" allowBlank="1" errorStyle="stop" imeMode="noControl" operator="between" showDropDown="0" showErrorMessage="1" showInputMessage="1">
          <x14:formula1>
            <xm:f>GENRE_ANSWER</xm:f>
          </x14:formula1>
          <xm:sqref>D6</xm:sqref>
        </x14:dataValidation>
        <x14:dataValidation xr:uid="{003C0095-00AB-47A9-9EB7-00EA00AE004E}" type="list" allowBlank="1" errorStyle="stop" imeMode="noControl" operator="between" showDropDown="0" showErrorMessage="1" showInputMessage="1">
          <x14:formula1>
            <xm:f>GENRE_ANSWER</xm:f>
          </x14:formula1>
          <xm:sqref>D8:D17</xm:sqref>
        </x14:dataValidation>
        <x14:dataValidation xr:uid="{00330016-0085-450E-B75A-001E00F4006A}" type="list" allowBlank="1" errorStyle="stop" imeMode="noControl" operator="between" showDropDown="0" showErrorMessage="1" showInputMessage="1">
          <x14:formula1>
            <xm:f>GENRE_ANSWER</xm:f>
          </x14:formula1>
          <xm:sqref>D7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5"/>
  <cols>
    <col min="2" max="2" style="95" width="9.140625"/>
    <col customWidth="1" min="3" max="3" style="95" width="16.421875"/>
    <col customWidth="1" min="4" max="4" width="34.7109375"/>
    <col customWidth="1" min="8" max="8" width="34.8515625"/>
    <col bestFit="1" min="11" max="11" width="31.1015625"/>
    <col customWidth="1" min="12" max="12" width="37.7109375"/>
  </cols>
  <sheetData>
    <row r="1" s="9" customFormat="1">
      <c r="A1" s="5" t="s">
        <v>42</v>
      </c>
      <c r="B1" s="96" t="s">
        <v>255</v>
      </c>
      <c r="C1" s="96" t="s">
        <v>256</v>
      </c>
      <c r="D1" s="5" t="s">
        <v>43</v>
      </c>
      <c r="E1" s="5" t="s">
        <v>257</v>
      </c>
      <c r="F1" s="5" t="s">
        <v>258</v>
      </c>
      <c r="G1" s="5" t="s">
        <v>259</v>
      </c>
      <c r="H1" s="5" t="s">
        <v>44</v>
      </c>
      <c r="I1" s="5" t="s">
        <v>260</v>
      </c>
      <c r="J1" s="5" t="s">
        <v>261</v>
      </c>
      <c r="K1" s="5" t="s">
        <v>155</v>
      </c>
      <c r="L1" s="5" t="s">
        <v>262</v>
      </c>
    </row>
    <row r="2" s="9" customFormat="1" ht="19.5" customHeight="1">
      <c r="A2" s="6" t="s">
        <v>46</v>
      </c>
      <c r="B2" s="8" t="s">
        <v>263</v>
      </c>
      <c r="C2" s="8" t="s">
        <v>264</v>
      </c>
      <c r="D2" s="7" t="s">
        <v>47</v>
      </c>
      <c r="E2" s="7" t="s">
        <v>265</v>
      </c>
      <c r="F2" s="7" t="s">
        <v>266</v>
      </c>
      <c r="G2" s="7" t="s">
        <v>267</v>
      </c>
      <c r="H2" s="7" t="s">
        <v>48</v>
      </c>
      <c r="I2" s="7" t="s">
        <v>268</v>
      </c>
      <c r="J2" s="7" t="s">
        <v>269</v>
      </c>
      <c r="K2" s="7" t="s">
        <v>162</v>
      </c>
      <c r="L2" s="78" t="s">
        <v>270</v>
      </c>
    </row>
    <row r="3" s="9" customFormat="1" ht="19.5" customHeight="1">
      <c r="A3" s="80" t="s">
        <v>271</v>
      </c>
      <c r="B3" s="84"/>
      <c r="C3" s="84" t="s">
        <v>272</v>
      </c>
      <c r="D3" s="81" t="s">
        <v>273</v>
      </c>
      <c r="E3" s="83"/>
      <c r="F3" s="83" t="s">
        <v>274</v>
      </c>
      <c r="G3" s="81"/>
      <c r="H3" s="81"/>
      <c r="I3" s="81" t="s">
        <v>275</v>
      </c>
      <c r="J3" s="81"/>
      <c r="K3" s="81" t="s">
        <v>276</v>
      </c>
      <c r="L3" s="85" t="s">
        <v>277</v>
      </c>
    </row>
    <row r="4" s="9" customFormat="1" ht="19.5" customHeight="1">
      <c r="A4" s="80" t="s">
        <v>278</v>
      </c>
      <c r="B4" s="84" t="s">
        <v>9</v>
      </c>
      <c r="C4" s="84" t="s">
        <v>272</v>
      </c>
      <c r="D4" s="81" t="s">
        <v>279</v>
      </c>
      <c r="E4" s="83"/>
      <c r="F4" s="83" t="s">
        <v>280</v>
      </c>
      <c r="G4" s="81"/>
      <c r="H4" s="81"/>
      <c r="I4" s="81" t="s">
        <v>275</v>
      </c>
      <c r="J4" s="81"/>
      <c r="K4" s="81" t="s">
        <v>281</v>
      </c>
      <c r="L4" s="85" t="s">
        <v>282</v>
      </c>
    </row>
    <row r="5" s="9" customFormat="1" ht="19.5" customHeight="1">
      <c r="A5" s="80" t="s">
        <v>283</v>
      </c>
      <c r="B5" s="84" t="s">
        <v>9</v>
      </c>
      <c r="C5" s="84" t="s">
        <v>272</v>
      </c>
      <c r="D5" s="81" t="s">
        <v>284</v>
      </c>
      <c r="E5" s="83"/>
      <c r="F5" s="83" t="s">
        <v>285</v>
      </c>
      <c r="G5" s="81"/>
      <c r="H5" s="81"/>
      <c r="I5" s="81" t="s">
        <v>286</v>
      </c>
      <c r="J5" s="81"/>
      <c r="K5" s="81" t="s">
        <v>287</v>
      </c>
      <c r="L5" s="85" t="s">
        <v>282</v>
      </c>
    </row>
    <row r="6" s="9" customFormat="1" ht="19.5" customHeight="1">
      <c r="A6" s="80" t="s">
        <v>288</v>
      </c>
      <c r="B6" s="84" t="s">
        <v>9</v>
      </c>
      <c r="C6" s="84" t="s">
        <v>272</v>
      </c>
      <c r="D6" s="81" t="s">
        <v>289</v>
      </c>
      <c r="E6" s="83"/>
      <c r="F6" s="83" t="s">
        <v>290</v>
      </c>
      <c r="G6" s="81"/>
      <c r="H6" s="81" t="s">
        <v>291</v>
      </c>
      <c r="I6" s="81" t="s">
        <v>292</v>
      </c>
      <c r="J6" s="81"/>
      <c r="K6" s="81" t="s">
        <v>293</v>
      </c>
      <c r="L6" s="85" t="s">
        <v>277</v>
      </c>
    </row>
    <row r="7" s="9" customFormat="1" ht="19.5" customHeight="1">
      <c r="A7" s="80" t="s">
        <v>294</v>
      </c>
      <c r="B7" s="84" t="s">
        <v>9</v>
      </c>
      <c r="C7" s="84" t="s">
        <v>295</v>
      </c>
      <c r="D7" s="81" t="s">
        <v>296</v>
      </c>
      <c r="E7" s="83" t="s">
        <v>297</v>
      </c>
      <c r="F7" s="81"/>
      <c r="G7" s="81"/>
      <c r="H7" s="81"/>
      <c r="I7" s="81" t="s">
        <v>298</v>
      </c>
      <c r="J7" s="81"/>
      <c r="K7" s="81" t="s">
        <v>299</v>
      </c>
      <c r="L7" s="85" t="s">
        <v>277</v>
      </c>
    </row>
    <row r="8" s="9" customFormat="1" ht="19.5" customHeight="1">
      <c r="A8" s="80" t="s">
        <v>300</v>
      </c>
      <c r="B8" s="84" t="s">
        <v>9</v>
      </c>
      <c r="C8" s="84" t="s">
        <v>272</v>
      </c>
      <c r="D8" s="81" t="s">
        <v>301</v>
      </c>
      <c r="E8" s="83"/>
      <c r="F8" s="83" t="s">
        <v>302</v>
      </c>
      <c r="G8" s="81"/>
      <c r="H8" s="81" t="s">
        <v>303</v>
      </c>
      <c r="I8" s="81" t="s">
        <v>292</v>
      </c>
      <c r="J8" s="81"/>
      <c r="K8" s="81" t="s">
        <v>293</v>
      </c>
      <c r="L8" s="85" t="s">
        <v>277</v>
      </c>
    </row>
    <row r="9" s="9" customFormat="1" ht="19.5" customHeight="1">
      <c r="A9" s="80" t="s">
        <v>304</v>
      </c>
      <c r="B9" s="84"/>
      <c r="C9" s="84" t="s">
        <v>295</v>
      </c>
      <c r="D9" s="81" t="s">
        <v>305</v>
      </c>
      <c r="E9" s="83" t="s">
        <v>306</v>
      </c>
      <c r="F9" s="81"/>
      <c r="G9" s="81"/>
      <c r="H9" s="81"/>
      <c r="I9" s="81" t="s">
        <v>298</v>
      </c>
      <c r="J9" s="81"/>
      <c r="K9" s="81" t="s">
        <v>299</v>
      </c>
      <c r="L9" s="85" t="s">
        <v>277</v>
      </c>
    </row>
    <row r="10" s="9" customFormat="1" ht="19.5" customHeight="1">
      <c r="A10" s="80" t="s">
        <v>307</v>
      </c>
      <c r="B10" s="84"/>
      <c r="C10" s="84" t="s">
        <v>295</v>
      </c>
      <c r="D10" s="81" t="s">
        <v>308</v>
      </c>
      <c r="E10" s="83" t="s">
        <v>309</v>
      </c>
      <c r="F10" s="81"/>
      <c r="G10" s="81"/>
      <c r="H10" s="81"/>
      <c r="I10" s="81" t="s">
        <v>298</v>
      </c>
      <c r="J10" s="81"/>
      <c r="K10" s="81" t="s">
        <v>310</v>
      </c>
      <c r="L10" s="85" t="s">
        <v>277</v>
      </c>
    </row>
    <row r="11" s="9" customFormat="1" ht="19.5" customHeight="1">
      <c r="A11" s="80" t="s">
        <v>311</v>
      </c>
      <c r="B11" s="84"/>
      <c r="C11" s="84" t="s">
        <v>295</v>
      </c>
      <c r="D11" s="81" t="s">
        <v>312</v>
      </c>
      <c r="E11" s="83" t="s">
        <v>313</v>
      </c>
      <c r="F11" s="81"/>
      <c r="G11" s="81"/>
      <c r="H11" s="81"/>
      <c r="I11" s="81" t="s">
        <v>298</v>
      </c>
      <c r="J11" s="81"/>
      <c r="K11" s="81" t="s">
        <v>299</v>
      </c>
      <c r="L11" s="85" t="s">
        <v>277</v>
      </c>
    </row>
    <row r="12" s="9" customFormat="1" ht="19.5" customHeight="1">
      <c r="A12" s="80" t="s">
        <v>314</v>
      </c>
      <c r="B12" s="84"/>
      <c r="C12" s="84" t="s">
        <v>295</v>
      </c>
      <c r="D12" s="81" t="s">
        <v>315</v>
      </c>
      <c r="E12" s="83" t="s">
        <v>316</v>
      </c>
      <c r="F12" s="81"/>
      <c r="G12" s="81"/>
      <c r="H12" s="81"/>
      <c r="I12" s="81" t="s">
        <v>298</v>
      </c>
      <c r="J12" s="81"/>
      <c r="K12" s="81" t="s">
        <v>317</v>
      </c>
      <c r="L12" s="85" t="s">
        <v>282</v>
      </c>
    </row>
    <row r="13" s="9" customFormat="1" ht="19.5" customHeight="1">
      <c r="A13" s="80" t="s">
        <v>318</v>
      </c>
      <c r="B13" s="84"/>
      <c r="C13" s="84" t="s">
        <v>272</v>
      </c>
      <c r="D13" s="81" t="s">
        <v>319</v>
      </c>
      <c r="E13" s="83"/>
      <c r="F13" s="83" t="s">
        <v>320</v>
      </c>
      <c r="G13" s="81"/>
      <c r="H13" s="81"/>
      <c r="I13" s="81" t="s">
        <v>275</v>
      </c>
      <c r="J13" s="81"/>
      <c r="K13" s="81" t="s">
        <v>281</v>
      </c>
      <c r="L13" s="85" t="s">
        <v>282</v>
      </c>
    </row>
    <row r="14" s="9" customFormat="1" ht="19.5" customHeight="1">
      <c r="A14" s="80" t="s">
        <v>321</v>
      </c>
      <c r="B14" s="84"/>
      <c r="C14" s="84" t="s">
        <v>272</v>
      </c>
      <c r="D14" s="81" t="s">
        <v>322</v>
      </c>
      <c r="E14" s="83"/>
      <c r="F14" s="83" t="s">
        <v>323</v>
      </c>
      <c r="G14" s="81"/>
      <c r="H14" s="81"/>
      <c r="I14" s="81" t="s">
        <v>275</v>
      </c>
      <c r="J14" s="81"/>
      <c r="K14" s="81" t="s">
        <v>324</v>
      </c>
      <c r="L14" s="85" t="s">
        <v>282</v>
      </c>
    </row>
    <row r="15" s="9" customFormat="1" ht="19.5" customHeight="1">
      <c r="A15" s="80" t="s">
        <v>325</v>
      </c>
      <c r="B15" s="84"/>
      <c r="C15" s="84" t="s">
        <v>272</v>
      </c>
      <c r="D15" s="81" t="s">
        <v>326</v>
      </c>
      <c r="E15" s="83"/>
      <c r="F15" s="83" t="s">
        <v>327</v>
      </c>
      <c r="G15" s="81"/>
      <c r="H15" s="81"/>
      <c r="I15" s="81" t="s">
        <v>275</v>
      </c>
      <c r="J15" s="81"/>
      <c r="K15" s="81" t="s">
        <v>328</v>
      </c>
      <c r="L15" s="85" t="s">
        <v>282</v>
      </c>
    </row>
    <row r="16" s="9" customFormat="1" ht="19.5" customHeight="1">
      <c r="A16" s="80" t="s">
        <v>329</v>
      </c>
      <c r="B16" s="84"/>
      <c r="C16" s="84" t="s">
        <v>272</v>
      </c>
      <c r="D16" s="81" t="s">
        <v>330</v>
      </c>
      <c r="E16" s="83"/>
      <c r="F16" s="83" t="s">
        <v>331</v>
      </c>
      <c r="G16" s="81"/>
      <c r="H16" s="81" t="s">
        <v>332</v>
      </c>
      <c r="I16" s="81" t="s">
        <v>333</v>
      </c>
      <c r="J16" s="81"/>
      <c r="K16" s="81" t="s">
        <v>334</v>
      </c>
      <c r="L16" s="85" t="s">
        <v>282</v>
      </c>
    </row>
    <row r="17" s="9" customFormat="1" ht="19.5" customHeight="1">
      <c r="A17" s="80" t="s">
        <v>335</v>
      </c>
      <c r="B17" s="84"/>
      <c r="C17" s="84" t="s">
        <v>272</v>
      </c>
      <c r="D17" s="81" t="s">
        <v>336</v>
      </c>
      <c r="E17" s="83"/>
      <c r="F17" s="83" t="s">
        <v>337</v>
      </c>
      <c r="G17" s="81"/>
      <c r="H17" s="81"/>
      <c r="I17" s="81" t="s">
        <v>275</v>
      </c>
      <c r="J17" s="81"/>
      <c r="K17" s="81" t="s">
        <v>276</v>
      </c>
      <c r="L17" s="85" t="s">
        <v>282</v>
      </c>
    </row>
    <row r="18" s="9" customFormat="1" ht="19.5" customHeight="1">
      <c r="A18" s="80" t="s">
        <v>338</v>
      </c>
      <c r="B18" s="84"/>
      <c r="C18" s="84" t="s">
        <v>272</v>
      </c>
      <c r="D18" s="81" t="s">
        <v>339</v>
      </c>
      <c r="E18" s="83"/>
      <c r="F18" s="83" t="s">
        <v>340</v>
      </c>
      <c r="G18" s="81"/>
      <c r="H18" s="81"/>
      <c r="I18" s="81" t="s">
        <v>275</v>
      </c>
      <c r="J18" s="81"/>
      <c r="K18" s="81" t="s">
        <v>276</v>
      </c>
      <c r="L18" s="85" t="s">
        <v>282</v>
      </c>
    </row>
    <row r="19" s="9" customFormat="1" ht="19.5" customHeight="1">
      <c r="A19" s="80" t="s">
        <v>341</v>
      </c>
      <c r="B19" s="84"/>
      <c r="C19" s="84" t="s">
        <v>272</v>
      </c>
      <c r="D19" s="81" t="s">
        <v>342</v>
      </c>
      <c r="E19" s="83"/>
      <c r="F19" s="83" t="s">
        <v>343</v>
      </c>
      <c r="G19" s="81"/>
      <c r="H19" s="81"/>
      <c r="I19" s="81" t="s">
        <v>275</v>
      </c>
      <c r="J19" s="81"/>
      <c r="K19" s="81" t="s">
        <v>276</v>
      </c>
      <c r="L19" s="85" t="s">
        <v>277</v>
      </c>
    </row>
    <row r="20" s="9" customFormat="1" ht="19.5" customHeight="1">
      <c r="A20" s="80" t="s">
        <v>344</v>
      </c>
      <c r="B20" s="84"/>
      <c r="C20" s="84" t="s">
        <v>272</v>
      </c>
      <c r="D20" s="81" t="s">
        <v>345</v>
      </c>
      <c r="E20" s="83"/>
      <c r="F20" s="83" t="s">
        <v>346</v>
      </c>
      <c r="G20" s="81"/>
      <c r="H20" s="81"/>
      <c r="I20" s="81" t="s">
        <v>275</v>
      </c>
      <c r="J20" s="81"/>
      <c r="K20" s="81" t="s">
        <v>276</v>
      </c>
      <c r="L20" s="85" t="s">
        <v>277</v>
      </c>
    </row>
    <row r="21" s="9" customFormat="1" ht="19.5" customHeight="1">
      <c r="A21" s="80" t="s">
        <v>347</v>
      </c>
      <c r="B21" s="84"/>
      <c r="C21" s="84" t="s">
        <v>272</v>
      </c>
      <c r="D21" s="81" t="s">
        <v>348</v>
      </c>
      <c r="E21" s="83"/>
      <c r="F21" s="83" t="s">
        <v>349</v>
      </c>
      <c r="G21" s="81"/>
      <c r="H21" s="81"/>
      <c r="I21" s="81" t="s">
        <v>275</v>
      </c>
      <c r="J21" s="81"/>
      <c r="K21" s="81"/>
      <c r="L21" s="85" t="s">
        <v>282</v>
      </c>
    </row>
    <row r="22" s="9" customFormat="1" ht="19.5" customHeight="1">
      <c r="A22" s="80" t="s">
        <v>350</v>
      </c>
      <c r="B22" s="84"/>
      <c r="C22" s="84" t="s">
        <v>272</v>
      </c>
      <c r="D22" s="81" t="s">
        <v>351</v>
      </c>
      <c r="E22" s="83"/>
      <c r="F22" s="83" t="s">
        <v>352</v>
      </c>
      <c r="G22" s="81"/>
      <c r="H22" s="81" t="s">
        <v>353</v>
      </c>
      <c r="I22" s="81" t="s">
        <v>286</v>
      </c>
      <c r="J22" s="83" t="s">
        <v>354</v>
      </c>
      <c r="K22" s="81" t="s">
        <v>355</v>
      </c>
      <c r="L22" s="85" t="s">
        <v>277</v>
      </c>
    </row>
    <row r="23" s="9" customFormat="1" ht="19.5" customHeight="1">
      <c r="A23" s="80" t="s">
        <v>356</v>
      </c>
      <c r="B23" s="84"/>
      <c r="C23" s="84" t="s">
        <v>272</v>
      </c>
      <c r="D23" s="81" t="s">
        <v>357</v>
      </c>
      <c r="E23" s="83"/>
      <c r="F23" s="83" t="s">
        <v>358</v>
      </c>
      <c r="G23" s="81"/>
      <c r="H23" s="81" t="s">
        <v>359</v>
      </c>
      <c r="I23" s="81" t="s">
        <v>286</v>
      </c>
      <c r="J23" s="83" t="s">
        <v>360</v>
      </c>
      <c r="K23" s="81" t="s">
        <v>361</v>
      </c>
      <c r="L23" s="85" t="s">
        <v>277</v>
      </c>
    </row>
    <row r="24" s="9" customFormat="1" ht="19.5" customHeight="1">
      <c r="A24" s="80" t="s">
        <v>362</v>
      </c>
      <c r="B24" s="84"/>
      <c r="C24" s="84" t="s">
        <v>272</v>
      </c>
      <c r="D24" s="81" t="s">
        <v>363</v>
      </c>
      <c r="E24" s="83"/>
      <c r="F24" s="83" t="s">
        <v>364</v>
      </c>
      <c r="G24" s="81"/>
      <c r="H24" s="81" t="s">
        <v>365</v>
      </c>
      <c r="I24" s="81" t="s">
        <v>286</v>
      </c>
      <c r="J24" s="83" t="s">
        <v>366</v>
      </c>
      <c r="K24" s="81" t="s">
        <v>367</v>
      </c>
      <c r="L24" s="85" t="s">
        <v>277</v>
      </c>
    </row>
    <row r="25" s="9" customFormat="1" ht="19.5" customHeight="1">
      <c r="A25" s="80" t="s">
        <v>368</v>
      </c>
      <c r="B25" s="84"/>
      <c r="C25" s="84" t="s">
        <v>272</v>
      </c>
      <c r="D25" s="81" t="s">
        <v>369</v>
      </c>
      <c r="E25" s="83"/>
      <c r="F25" s="83" t="s">
        <v>370</v>
      </c>
      <c r="G25" s="81"/>
      <c r="H25" s="81" t="s">
        <v>371</v>
      </c>
      <c r="I25" s="81" t="s">
        <v>286</v>
      </c>
      <c r="J25" s="83" t="s">
        <v>372</v>
      </c>
      <c r="K25" s="81" t="s">
        <v>276</v>
      </c>
      <c r="L25" s="85" t="s">
        <v>277</v>
      </c>
    </row>
    <row r="26" s="9" customFormat="1" ht="19.5" customHeight="1">
      <c r="A26" s="80" t="s">
        <v>373</v>
      </c>
      <c r="B26" s="84"/>
      <c r="C26" s="84" t="s">
        <v>272</v>
      </c>
      <c r="D26" s="81" t="s">
        <v>374</v>
      </c>
      <c r="E26" s="83"/>
      <c r="F26" s="83" t="s">
        <v>375</v>
      </c>
      <c r="G26" s="81"/>
      <c r="H26" s="81" t="s">
        <v>376</v>
      </c>
      <c r="I26" s="81" t="s">
        <v>286</v>
      </c>
      <c r="J26" s="83" t="s">
        <v>377</v>
      </c>
      <c r="K26" s="81" t="s">
        <v>378</v>
      </c>
      <c r="L26" s="85" t="s">
        <v>282</v>
      </c>
    </row>
    <row r="27" s="9" customFormat="1" ht="19.5" customHeight="1">
      <c r="A27" s="80" t="s">
        <v>379</v>
      </c>
      <c r="B27" s="84"/>
      <c r="C27" s="84" t="s">
        <v>272</v>
      </c>
      <c r="D27" s="81" t="s">
        <v>380</v>
      </c>
      <c r="E27" s="83"/>
      <c r="F27" s="83" t="s">
        <v>381</v>
      </c>
      <c r="G27" s="81"/>
      <c r="H27" s="81"/>
      <c r="I27" s="81" t="s">
        <v>275</v>
      </c>
      <c r="J27" s="81"/>
      <c r="K27" s="81" t="s">
        <v>334</v>
      </c>
      <c r="L27" s="85" t="s">
        <v>282</v>
      </c>
    </row>
    <row r="28" s="9" customFormat="1" ht="19.5" customHeight="1">
      <c r="A28" s="80" t="s">
        <v>382</v>
      </c>
      <c r="B28" s="84"/>
      <c r="C28" s="84" t="s">
        <v>272</v>
      </c>
      <c r="D28" s="81" t="s">
        <v>383</v>
      </c>
      <c r="E28" s="83"/>
      <c r="F28" s="83" t="s">
        <v>384</v>
      </c>
      <c r="G28" s="81"/>
      <c r="H28" s="81" t="s">
        <v>385</v>
      </c>
      <c r="I28" s="81" t="s">
        <v>286</v>
      </c>
      <c r="J28" s="81"/>
      <c r="K28" s="81" t="s">
        <v>386</v>
      </c>
      <c r="L28" s="85" t="s">
        <v>277</v>
      </c>
    </row>
    <row r="29" s="9" customFormat="1" ht="19.5" customHeight="1">
      <c r="A29" s="80" t="s">
        <v>387</v>
      </c>
      <c r="B29" s="84"/>
      <c r="C29" s="84" t="s">
        <v>272</v>
      </c>
      <c r="D29" s="81" t="s">
        <v>388</v>
      </c>
      <c r="E29" s="83"/>
      <c r="F29" s="83" t="s">
        <v>389</v>
      </c>
      <c r="G29" s="81"/>
      <c r="H29" s="81" t="s">
        <v>390</v>
      </c>
      <c r="I29" s="81" t="s">
        <v>333</v>
      </c>
      <c r="J29" s="81"/>
      <c r="K29" s="81" t="s">
        <v>388</v>
      </c>
      <c r="L29" s="85" t="s">
        <v>282</v>
      </c>
    </row>
    <row r="30" s="9" customFormat="1" ht="19.5" customHeight="1">
      <c r="A30" s="80" t="s">
        <v>391</v>
      </c>
      <c r="B30" s="84"/>
      <c r="C30" s="84" t="s">
        <v>272</v>
      </c>
      <c r="D30" s="81" t="s">
        <v>392</v>
      </c>
      <c r="E30" s="83"/>
      <c r="F30" s="83" t="s">
        <v>393</v>
      </c>
      <c r="G30" s="81"/>
      <c r="H30" s="81" t="s">
        <v>394</v>
      </c>
      <c r="I30" s="81" t="s">
        <v>333</v>
      </c>
      <c r="J30" s="81"/>
      <c r="K30" s="81" t="s">
        <v>378</v>
      </c>
      <c r="L30" s="85" t="s">
        <v>282</v>
      </c>
    </row>
    <row r="31" s="9" customFormat="1" ht="19.5" customHeight="1">
      <c r="A31" s="80" t="s">
        <v>395</v>
      </c>
      <c r="B31" s="84"/>
      <c r="C31" s="84" t="s">
        <v>272</v>
      </c>
      <c r="D31" s="81" t="s">
        <v>396</v>
      </c>
      <c r="E31" s="83"/>
      <c r="F31" s="83" t="s">
        <v>397</v>
      </c>
      <c r="G31" s="81"/>
      <c r="H31" s="81"/>
      <c r="I31" s="81" t="s">
        <v>275</v>
      </c>
      <c r="J31" s="81"/>
      <c r="K31" s="81" t="s">
        <v>310</v>
      </c>
      <c r="L31" s="85" t="s">
        <v>282</v>
      </c>
    </row>
    <row r="32" s="9" customFormat="1" ht="19.5" customHeight="1">
      <c r="A32" s="80" t="s">
        <v>398</v>
      </c>
      <c r="B32" s="84"/>
      <c r="C32" s="84" t="s">
        <v>272</v>
      </c>
      <c r="D32" s="81" t="s">
        <v>399</v>
      </c>
      <c r="E32" s="83"/>
      <c r="F32" s="83" t="s">
        <v>400</v>
      </c>
      <c r="G32" s="81"/>
      <c r="H32" s="81"/>
      <c r="I32" s="81" t="s">
        <v>275</v>
      </c>
      <c r="J32" s="81"/>
      <c r="K32" s="81" t="s">
        <v>401</v>
      </c>
      <c r="L32" s="85" t="s">
        <v>282</v>
      </c>
    </row>
    <row r="33" s="9" customFormat="1" ht="19.5" customHeight="1">
      <c r="A33" s="80" t="s">
        <v>402</v>
      </c>
      <c r="B33" s="84"/>
      <c r="C33" s="84" t="s">
        <v>272</v>
      </c>
      <c r="D33" s="81" t="s">
        <v>403</v>
      </c>
      <c r="E33" s="83"/>
      <c r="F33" s="83" t="s">
        <v>404</v>
      </c>
      <c r="G33" s="81"/>
      <c r="H33" s="81"/>
      <c r="I33" s="81" t="s">
        <v>275</v>
      </c>
      <c r="J33" s="81"/>
      <c r="K33" s="81" t="s">
        <v>310</v>
      </c>
      <c r="L33" s="85" t="s">
        <v>282</v>
      </c>
    </row>
    <row r="34" s="9" customFormat="1" ht="19.5" customHeight="1">
      <c r="A34" s="80" t="s">
        <v>405</v>
      </c>
      <c r="B34" s="84"/>
      <c r="C34" s="84" t="s">
        <v>272</v>
      </c>
      <c r="D34" s="81" t="s">
        <v>406</v>
      </c>
      <c r="E34" s="83"/>
      <c r="F34" s="83" t="s">
        <v>407</v>
      </c>
      <c r="G34" s="81"/>
      <c r="H34" s="81"/>
      <c r="I34" s="81" t="s">
        <v>275</v>
      </c>
      <c r="J34" s="81"/>
      <c r="K34" s="81" t="s">
        <v>310</v>
      </c>
      <c r="L34" s="85" t="s">
        <v>282</v>
      </c>
    </row>
    <row r="35" s="9" customFormat="1" ht="19.5" customHeight="1">
      <c r="A35" s="80" t="s">
        <v>408</v>
      </c>
      <c r="B35" s="84"/>
      <c r="C35" s="84" t="s">
        <v>272</v>
      </c>
      <c r="D35" s="81" t="s">
        <v>409</v>
      </c>
      <c r="E35" s="83"/>
      <c r="F35" s="83" t="s">
        <v>410</v>
      </c>
      <c r="G35" s="81"/>
      <c r="H35" s="81"/>
      <c r="I35" s="81" t="s">
        <v>275</v>
      </c>
      <c r="J35" s="81"/>
      <c r="K35" s="81" t="s">
        <v>310</v>
      </c>
      <c r="L35" s="85" t="s">
        <v>282</v>
      </c>
    </row>
    <row r="36" s="9" customFormat="1" ht="19.5" customHeight="1">
      <c r="A36" s="80" t="s">
        <v>411</v>
      </c>
      <c r="B36" s="84"/>
      <c r="C36" s="84" t="s">
        <v>272</v>
      </c>
      <c r="D36" s="81" t="s">
        <v>412</v>
      </c>
      <c r="E36" s="83"/>
      <c r="F36" s="83" t="s">
        <v>413</v>
      </c>
      <c r="G36" s="81"/>
      <c r="H36" s="81"/>
      <c r="I36" s="81" t="s">
        <v>275</v>
      </c>
      <c r="J36" s="81"/>
      <c r="K36" s="81" t="s">
        <v>276</v>
      </c>
      <c r="L36" s="85" t="s">
        <v>282</v>
      </c>
    </row>
    <row r="37" s="9" customFormat="1" ht="19.5" customHeight="1">
      <c r="A37" s="80" t="s">
        <v>414</v>
      </c>
      <c r="B37" s="84"/>
      <c r="C37" s="84" t="s">
        <v>272</v>
      </c>
      <c r="D37" s="81" t="s">
        <v>415</v>
      </c>
      <c r="E37" s="83"/>
      <c r="F37" s="83" t="s">
        <v>416</v>
      </c>
      <c r="G37" s="81"/>
      <c r="H37" s="81" t="s">
        <v>417</v>
      </c>
      <c r="I37" s="81" t="s">
        <v>286</v>
      </c>
      <c r="J37" s="81"/>
      <c r="K37" s="81" t="s">
        <v>388</v>
      </c>
      <c r="L37" s="85" t="s">
        <v>282</v>
      </c>
    </row>
    <row r="38" s="9" customFormat="1" ht="19.5" customHeight="1">
      <c r="A38" s="80" t="s">
        <v>418</v>
      </c>
      <c r="B38" s="84"/>
      <c r="C38" s="84" t="s">
        <v>272</v>
      </c>
      <c r="D38" s="81" t="s">
        <v>419</v>
      </c>
      <c r="E38" s="83"/>
      <c r="F38" s="83" t="s">
        <v>420</v>
      </c>
      <c r="G38" s="81"/>
      <c r="H38" s="81"/>
      <c r="I38" s="81"/>
      <c r="J38" s="81"/>
      <c r="K38" s="81"/>
      <c r="L38" s="85" t="s">
        <v>282</v>
      </c>
    </row>
  </sheetData>
  <hyperlinks>
    <hyperlink r:id="rId1" ref="F3"/>
    <hyperlink r:id="rId2" ref="F4"/>
    <hyperlink r:id="rId3" ref="F5"/>
    <hyperlink r:id="rId4" ref="F6"/>
    <hyperlink r:id="rId5" ref="E7"/>
    <hyperlink r:id="rId6" ref="F8"/>
    <hyperlink r:id="rId7" ref="E9"/>
    <hyperlink r:id="rId8" ref="E10"/>
    <hyperlink r:id="rId9" ref="E11"/>
    <hyperlink r:id="rId10" ref="E12"/>
    <hyperlink r:id="rId11" ref="F13"/>
    <hyperlink r:id="rId12" ref="F14"/>
    <hyperlink r:id="rId13" ref="F15"/>
    <hyperlink r:id="rId14" ref="F16"/>
    <hyperlink r:id="rId15" ref="F17"/>
    <hyperlink r:id="rId16" ref="F18"/>
    <hyperlink r:id="rId17" ref="F19"/>
    <hyperlink r:id="rId18" ref="F20"/>
    <hyperlink r:id="rId19" ref="F21"/>
    <hyperlink r:id="rId20" ref="F22"/>
    <hyperlink r:id="rId21" ref="J22"/>
    <hyperlink r:id="rId22" ref="F23"/>
    <hyperlink r:id="rId23" ref="J23"/>
    <hyperlink r:id="rId24" ref="F24"/>
    <hyperlink r:id="rId25" ref="J24"/>
    <hyperlink r:id="rId26" ref="F25"/>
    <hyperlink r:id="rId27" ref="J25"/>
    <hyperlink r:id="rId28" ref="F26"/>
    <hyperlink r:id="rId29" ref="J26"/>
    <hyperlink r:id="rId30" ref="F27"/>
    <hyperlink r:id="rId31" ref="F28"/>
    <hyperlink r:id="rId32" ref="F29"/>
    <hyperlink r:id="rId33" ref="F30"/>
    <hyperlink r:id="rId34" ref="F31"/>
    <hyperlink r:id="rId35" ref="F32"/>
    <hyperlink r:id="rId36" ref="F33"/>
    <hyperlink r:id="rId37" ref="F34"/>
    <hyperlink r:id="rId38" ref="F35"/>
    <hyperlink r:id="rId39" ref="F36"/>
    <hyperlink r:id="rId40" ref="F37"/>
    <hyperlink r:id="rId41" ref="F38"/>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5" disablePrompts="0">
        <x14:dataValidation xr:uid="{00A3007B-0055-48A3-9730-00E7008600FE}" type="list" allowBlank="1" errorStyle="stop" imeMode="noControl" operator="between" showDropDown="0" showErrorMessage="1" showInputMessage="1">
          <x14:formula1>
            <xm:f>BOOLEAN_ANSWER</xm:f>
          </x14:formula1>
          <xm:sqref>B4</xm:sqref>
        </x14:dataValidation>
        <x14:dataValidation xr:uid="{00EE00E5-004A-48E4-85BF-00C8002A0084}" type="list" allowBlank="1" errorStyle="stop" imeMode="noControl" operator="between" showDropDown="0" showErrorMessage="1" showInputMessage="1">
          <x14:formula1>
            <xm:f>BOOLEAN_ANSWER</xm:f>
          </x14:formula1>
          <xm:sqref>B5</xm:sqref>
        </x14:dataValidation>
        <x14:dataValidation xr:uid="{003F00AE-00CA-4AAD-B209-0044002200A7}" type="list" allowBlank="1" errorStyle="stop" imeMode="noControl" operator="between" showDropDown="0" showErrorMessage="1" showInputMessage="1">
          <x14:formula1>
            <xm:f>BOOLEAN_ANSWER</xm:f>
          </x14:formula1>
          <xm:sqref>B6</xm:sqref>
        </x14:dataValidation>
        <x14:dataValidation xr:uid="{008D00AB-007D-4A6E-9FF8-000C00EB00CE}" type="list" allowBlank="1" errorStyle="stop" imeMode="noControl" operator="between" showDropDown="0" showErrorMessage="1" showInputMessage="1">
          <x14:formula1>
            <xm:f>BOOLEAN_ANSWER</xm:f>
          </x14:formula1>
          <xm:sqref>B7</xm:sqref>
        </x14:dataValidation>
        <x14:dataValidation xr:uid="{001600D1-007F-4476-9F92-001300E80063}" type="list" allowBlank="1" errorStyle="stop" imeMode="noControl" operator="between" showDropDown="0" showErrorMessage="1" showInputMessage="1">
          <x14:formula1>
            <xm:f>BOOLEAN_ANSWER</xm:f>
          </x14:formula1>
          <xm:sqref>B8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0.83203125"/>
    <col customWidth="1" min="2" max="2" width="17.5"/>
  </cols>
  <sheetData>
    <row r="1">
      <c r="A1" s="5" t="s">
        <v>42</v>
      </c>
      <c r="B1" s="5" t="s">
        <v>421</v>
      </c>
    </row>
    <row r="2" ht="22" customHeight="1">
      <c r="A2" s="6" t="s">
        <v>46</v>
      </c>
      <c r="B2" s="97" t="s">
        <v>422</v>
      </c>
    </row>
    <row r="3" s="9" customFormat="1" ht="19.5" customHeight="1">
      <c r="A3" s="10" t="s">
        <v>146</v>
      </c>
      <c r="B3" s="98" t="str">
        <f>profiles!$A$10</f>
        <v>guardian</v>
      </c>
    </row>
    <row r="4" s="9" customFormat="1" ht="19.5" customHeight="1">
      <c r="A4" s="10" t="s">
        <v>143</v>
      </c>
      <c r="B4" s="98"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 customWidth="1" min="3" max="3" width="61.1640625"/>
    <col customWidth="1" min="4" max="4" width="21.5"/>
    <col customWidth="1" min="5" max="5" width="33.5"/>
  </cols>
  <sheetData>
    <row r="1">
      <c r="A1" s="5" t="s">
        <v>42</v>
      </c>
      <c r="B1" s="5" t="s">
        <v>43</v>
      </c>
      <c r="C1" s="5" t="s">
        <v>423</v>
      </c>
      <c r="D1" s="5" t="s">
        <v>424</v>
      </c>
      <c r="E1" s="5" t="s">
        <v>425</v>
      </c>
    </row>
    <row r="2" ht="24.25" customHeight="1">
      <c r="A2" s="99" t="s">
        <v>46</v>
      </c>
      <c r="B2" s="100" t="s">
        <v>47</v>
      </c>
      <c r="C2" s="101" t="s">
        <v>426</v>
      </c>
      <c r="D2" s="97" t="s">
        <v>427</v>
      </c>
      <c r="E2" s="78" t="s">
        <v>428</v>
      </c>
    </row>
    <row r="3" s="9" customFormat="1" ht="19.5" customHeight="1">
      <c r="A3" s="10" t="s">
        <v>429</v>
      </c>
      <c r="B3" s="12" t="s">
        <v>430</v>
      </c>
      <c r="C3" s="102" t="s">
        <v>431</v>
      </c>
      <c r="D3" s="103" t="s">
        <v>16</v>
      </c>
      <c r="E3" s="98" t="s">
        <v>432</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AE009B-009A-4C7C-B0B0-009100B60013}" type="list" allowBlank="1" errorStyle="stop" imeMode="noControl" operator="between" showDropDown="0" showErrorMessage="1" showInputMessage="1">
          <x14:formula1>
            <xm:f>GUARDIANS_RELATIONSHIPS</xm:f>
          </x14:formula1>
          <xm:sqref>D3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B472C4"/>
    <outlinePr applyStyles="0" summaryBelow="1" summaryRight="1" showOutlineSymbols="1"/>
    <pageSetUpPr autoPageBreaks="1" fitToPage="0"/>
  </sheetPr>
  <sheetViews>
    <sheetView showGridLines="0" zoomScale="160" workbookViewId="0">
      <selection activeCell="G4" activeCellId="0" sqref="G4"/>
    </sheetView>
  </sheetViews>
  <sheetFormatPr baseColWidth="10" defaultColWidth="8.83203125" defaultRowHeight="14.25"/>
  <cols>
    <col customWidth="1" min="2" max="2" width="18.6640625"/>
    <col customWidth="1" min="5" max="5" width="13.6640625"/>
    <col customWidth="1" min="6" max="6" width="14.421875"/>
    <col customWidth="1" min="7" max="7" width="25.1640625"/>
  </cols>
  <sheetData>
    <row r="1">
      <c r="A1" s="5" t="s">
        <v>42</v>
      </c>
      <c r="B1" s="5" t="s">
        <v>43</v>
      </c>
      <c r="C1" s="5" t="s">
        <v>433</v>
      </c>
      <c r="D1" s="5" t="s">
        <v>434</v>
      </c>
      <c r="E1" s="5" t="s">
        <v>435</v>
      </c>
      <c r="F1" s="5" t="s">
        <v>436</v>
      </c>
      <c r="G1" s="5" t="s">
        <v>437</v>
      </c>
    </row>
    <row r="2" ht="24.75" customHeight="1">
      <c r="A2" s="99" t="s">
        <v>46</v>
      </c>
      <c r="B2" s="104" t="s">
        <v>47</v>
      </c>
      <c r="C2" s="105" t="s">
        <v>117</v>
      </c>
      <c r="D2" s="104" t="s">
        <v>438</v>
      </c>
      <c r="E2" s="104" t="s">
        <v>439</v>
      </c>
      <c r="F2" s="104" t="s">
        <v>440</v>
      </c>
      <c r="G2" s="104" t="s">
        <v>441</v>
      </c>
    </row>
    <row r="3" ht="159.34999999999999" customHeight="1">
      <c r="A3" s="80" t="s">
        <v>442</v>
      </c>
      <c r="B3" s="81" t="s">
        <v>443</v>
      </c>
      <c r="C3" s="85" t="str">
        <f>centers!$A$3</f>
        <v>centerA</v>
      </c>
      <c r="D3" s="81" t="s">
        <v>21</v>
      </c>
      <c r="E3" s="81" t="s">
        <v>10</v>
      </c>
      <c r="F3" s="106" t="s">
        <v>444</v>
      </c>
      <c r="G3" s="84">
        <v>5</v>
      </c>
    </row>
    <row r="4" s="19" customFormat="1" ht="155.59999999999999" customHeight="1">
      <c r="A4" s="80" t="s">
        <v>445</v>
      </c>
      <c r="B4" s="81" t="s">
        <v>446</v>
      </c>
      <c r="C4" s="85" t="str">
        <f>centers!$A$4</f>
        <v>centerB</v>
      </c>
      <c r="D4" s="81" t="s">
        <v>21</v>
      </c>
      <c r="E4" s="81" t="s">
        <v>10</v>
      </c>
      <c r="F4" s="106" t="s">
        <v>444</v>
      </c>
      <c r="G4" s="84">
        <v>5</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FA0099-0038-4AA3-90E6-006800230067}" type="list" allowBlank="1" errorStyle="stop" imeMode="noControl" operator="between" showDropDown="0" showErrorMessage="1" showInputMessage="1">
          <x14:formula1>
            <xm:f>GRADES_TYPES</xm:f>
          </x14:formula1>
          <xm:sqref>D3:D4</xm:sqref>
        </x14:dataValidation>
        <x14:dataValidation xr:uid="{007D001C-00C0-44D9-9374-0014004C006A}" type="list" allowBlank="1" errorStyle="stop" imeMode="noControl" operator="between" showDropDown="0" showErrorMessage="1" showInputMessage="1">
          <x14:formula1>
            <xm:f>BOOLEAN_ANSWER</xm:f>
          </x14:formula1>
          <xm:sqref>E3:E4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s>
  <sheetData>
    <row r="1">
      <c r="A1" s="5" t="s">
        <v>42</v>
      </c>
      <c r="B1" s="5" t="s">
        <v>421</v>
      </c>
    </row>
    <row r="2" ht="22" customHeight="1">
      <c r="A2" s="99" t="s">
        <v>46</v>
      </c>
      <c r="B2" s="101" t="s">
        <v>422</v>
      </c>
    </row>
    <row r="3" s="9" customFormat="1" ht="19.5" customHeight="1">
      <c r="A3" s="10" t="s">
        <v>138</v>
      </c>
      <c r="B3" s="98" t="str">
        <f>profiles!$A$8</f>
        <v>teacher</v>
      </c>
    </row>
    <row r="4" s="9" customFormat="1" ht="19.5" customHeight="1">
      <c r="A4" s="10" t="s">
        <v>143</v>
      </c>
      <c r="B4" s="98"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ONLYOFFICE/7.1.0.215</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18</cp:revision>
  <dcterms:modified xsi:type="dcterms:W3CDTF">2022-05-31T17:11:15Z</dcterms:modified>
</cp:coreProperties>
</file>