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ushouse-my.sharepoint.com/personal/drew_sikkink_mail_house_gov1/Documents/Python/Debt Tracker Work/data/"/>
    </mc:Choice>
  </mc:AlternateContent>
  <xr:revisionPtr revIDLastSave="35" documentId="11_F25DC773A252ABDACC10484CA95F6D4C5BDE58EE" xr6:coauthVersionLast="47" xr6:coauthVersionMax="47" xr10:uidLastSave="{EB5E8D71-EF42-414F-9631-700832C2D967}"/>
  <bookViews>
    <workbookView xWindow="2868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N15" i="1" s="1"/>
  <c r="K15" i="1"/>
  <c r="J15" i="1"/>
  <c r="I15" i="1"/>
  <c r="H15" i="1"/>
  <c r="G15" i="1"/>
  <c r="F15" i="1"/>
  <c r="E15" i="1"/>
  <c r="D15" i="1"/>
  <c r="C15" i="1"/>
  <c r="B15" i="1"/>
  <c r="L14" i="1"/>
  <c r="K14" i="1"/>
  <c r="J14" i="1"/>
  <c r="I14" i="1"/>
  <c r="H14" i="1"/>
  <c r="G14" i="1"/>
  <c r="F14" i="1"/>
  <c r="E14" i="1"/>
  <c r="D14" i="1"/>
  <c r="C14" i="1"/>
  <c r="N14" i="1" s="1"/>
  <c r="B14" i="1"/>
  <c r="L13" i="1"/>
  <c r="N13" i="1" s="1"/>
  <c r="K13" i="1"/>
  <c r="J13" i="1"/>
  <c r="I13" i="1"/>
  <c r="H13" i="1"/>
  <c r="G13" i="1"/>
  <c r="F13" i="1"/>
  <c r="E13" i="1"/>
  <c r="D13" i="1"/>
  <c r="C13" i="1"/>
  <c r="B13" i="1"/>
  <c r="L12" i="1"/>
  <c r="K12" i="1"/>
  <c r="J12" i="1"/>
  <c r="I12" i="1"/>
  <c r="H12" i="1"/>
  <c r="G12" i="1"/>
  <c r="F12" i="1"/>
  <c r="E12" i="1"/>
  <c r="D12" i="1"/>
  <c r="C12" i="1"/>
  <c r="N12" i="1" s="1"/>
  <c r="B12" i="1"/>
  <c r="L11" i="1"/>
  <c r="N11" i="1" s="1"/>
  <c r="K11" i="1"/>
  <c r="J11" i="1"/>
  <c r="I11" i="1"/>
  <c r="H11" i="1"/>
  <c r="G11" i="1"/>
  <c r="F11" i="1"/>
  <c r="E11" i="1"/>
  <c r="D11" i="1"/>
  <c r="C11" i="1"/>
  <c r="B11" i="1"/>
  <c r="A11" i="1"/>
  <c r="L10" i="1"/>
  <c r="K10" i="1"/>
  <c r="J10" i="1"/>
  <c r="I10" i="1"/>
  <c r="H10" i="1"/>
  <c r="G10" i="1"/>
  <c r="F10" i="1"/>
  <c r="E10" i="1"/>
  <c r="D10" i="1"/>
  <c r="C10" i="1"/>
  <c r="N10" i="1" s="1"/>
  <c r="B10" i="1"/>
  <c r="L8" i="1"/>
  <c r="K8" i="1"/>
  <c r="J8" i="1"/>
  <c r="I8" i="1"/>
  <c r="H8" i="1"/>
  <c r="G8" i="1"/>
  <c r="F8" i="1"/>
  <c r="E8" i="1"/>
  <c r="D8" i="1"/>
  <c r="C8" i="1"/>
  <c r="B8" i="1"/>
  <c r="L7" i="1"/>
  <c r="K7" i="1"/>
  <c r="J7" i="1"/>
  <c r="I7" i="1"/>
  <c r="H7" i="1"/>
  <c r="G7" i="1"/>
  <c r="F7" i="1"/>
  <c r="E7" i="1"/>
  <c r="D7" i="1"/>
  <c r="C7" i="1"/>
  <c r="B7" i="1"/>
  <c r="L6" i="1"/>
  <c r="K6" i="1"/>
  <c r="N6" i="1" s="1"/>
  <c r="J6" i="1"/>
  <c r="I6" i="1"/>
  <c r="H6" i="1"/>
  <c r="G6" i="1"/>
  <c r="F6" i="1"/>
  <c r="E6" i="1"/>
  <c r="D6" i="1"/>
  <c r="C6" i="1"/>
  <c r="B6" i="1"/>
  <c r="L5" i="1"/>
  <c r="K5" i="1"/>
  <c r="J5" i="1"/>
  <c r="I5" i="1"/>
  <c r="H5" i="1"/>
  <c r="G5" i="1"/>
  <c r="F5" i="1"/>
  <c r="E5" i="1"/>
  <c r="D5" i="1"/>
  <c r="C5" i="1"/>
  <c r="N5" i="1" s="1"/>
  <c r="B5" i="1"/>
  <c r="L4" i="1"/>
  <c r="K4" i="1"/>
  <c r="N4" i="1" s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<sst xmlns="http://schemas.openxmlformats.org/spreadsheetml/2006/main" count="21" uniqueCount="16">
  <si>
    <t>Debt Subject to Limit</t>
  </si>
  <si>
    <t>Budget Totals (as % of GDP)</t>
  </si>
  <si>
    <t>Average</t>
  </si>
  <si>
    <t>2025-2034</t>
  </si>
  <si>
    <t xml:space="preserve">House Budget </t>
  </si>
  <si>
    <t>Outlays</t>
  </si>
  <si>
    <t>Revenue</t>
  </si>
  <si>
    <t>Deficit</t>
  </si>
  <si>
    <t>Debt Held by Public</t>
  </si>
  <si>
    <t>Major Categories:</t>
  </si>
  <si>
    <t>Social Security</t>
  </si>
  <si>
    <t>Medicaid &amp; Other Health</t>
  </si>
  <si>
    <t>Other Mandatory</t>
  </si>
  <si>
    <t>Discretionary</t>
  </si>
  <si>
    <t>Net Interest</t>
  </si>
  <si>
    <t>President's Budget as Submitted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</si>
</sst>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left" indent="1"/>
    </xf>
    <xf numFmtId="168" fontId="2" fillId="0" borderId="0" xfId="1" applyNumberFormat="1" applyFont="1"/>
    <xf numFmtId="0" fontId="4" fillId="0" borderId="0" xfId="0" applyFont="1"/>
    <xf numFmtId="168" fontId="4" fillId="0" borderId="0" xfId="1" applyNumberFormat="1" applyFont="1"/>
    <xf numFmtId="0" fontId="2" fillId="0" borderId="0" xfId="0" applyFont="1" applyAlignment="1">
      <alignment horizontal="left" indent="2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shouse-my.sharepoint.com/personal/drew_sikkink_mail_house_gov1/Documents/FY2025%20Summary%20-%20Drew%20Copy.xlsx" TargetMode="External"/><Relationship Id="rId1" Type="http://schemas.openxmlformats.org/officeDocument/2006/relationships/externalLinkPath" Target="/personal/drew_sikkink_mail_house_gov1/Documents/FY2025%20Summary%20-%20Drew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st Buds"/>
      <sheetName val="Macro"/>
      <sheetName val="Summary % GDP"/>
      <sheetName val="Summary"/>
      <sheetName val="Summary Web"/>
      <sheetName val="Com Print Tbls "/>
      <sheetName val="Dt Serv"/>
      <sheetName val="Bud Total"/>
      <sheetName val="Bud Man"/>
      <sheetName val="Bud Disc"/>
      <sheetName val="CBO Totals"/>
      <sheetName val="CBO MAN"/>
      <sheetName val="CBO DISC"/>
      <sheetName val="Pres Total"/>
      <sheetName val="Pres Disc"/>
      <sheetName val="Pres Man"/>
      <sheetName val="OL Calc Opt 1"/>
      <sheetName val="OL Calc Opt 2 Def"/>
      <sheetName val="OL Calc Opt 2 NDD"/>
      <sheetName val="Sheet1"/>
      <sheetName val="Sheet2"/>
      <sheetName val="Sheet3"/>
    </sheetNames>
    <sheetDataSet>
      <sheetData sheetId="0"/>
      <sheetData sheetId="1"/>
      <sheetData sheetId="2"/>
      <sheetData sheetId="3">
        <row r="4">
          <cell r="B4">
            <v>6429.8774409999996</v>
          </cell>
          <cell r="C4">
            <v>6526.1021889999993</v>
          </cell>
          <cell r="D4">
            <v>6593.7428679999994</v>
          </cell>
          <cell r="E4">
            <v>6641.23762704</v>
          </cell>
          <cell r="F4">
            <v>6732.5599376203991</v>
          </cell>
          <cell r="G4">
            <v>6951.2207593566036</v>
          </cell>
          <cell r="H4">
            <v>7148.2231665101699</v>
          </cell>
          <cell r="I4">
            <v>7363.9401893152726</v>
          </cell>
          <cell r="J4">
            <v>7595.3965784184247</v>
          </cell>
          <cell r="K4">
            <v>7852.2800564726085</v>
          </cell>
          <cell r="L4">
            <v>8120.562891837335</v>
          </cell>
        </row>
        <row r="5">
          <cell r="B5">
            <v>4935.0060000000003</v>
          </cell>
          <cell r="C5">
            <v>4996.1310000000003</v>
          </cell>
          <cell r="D5">
            <v>5350.5739999999996</v>
          </cell>
          <cell r="E5">
            <v>5682.5429999999997</v>
          </cell>
          <cell r="F5">
            <v>5870.1379999999999</v>
          </cell>
          <cell r="G5">
            <v>6146.5839999999998</v>
          </cell>
          <cell r="H5">
            <v>6414.2060000000001</v>
          </cell>
          <cell r="I5">
            <v>6655.9459999999999</v>
          </cell>
          <cell r="J5">
            <v>6889.7349999999997</v>
          </cell>
          <cell r="K5">
            <v>7168.2160000000003</v>
          </cell>
          <cell r="L5">
            <v>7474.4440000000004</v>
          </cell>
        </row>
        <row r="7">
          <cell r="B7">
            <v>1494.8714409999993</v>
          </cell>
          <cell r="C7">
            <v>1509.971188999999</v>
          </cell>
          <cell r="D7">
            <v>1213.1688679999997</v>
          </cell>
          <cell r="E7">
            <v>868.69462704000034</v>
          </cell>
          <cell r="F7">
            <v>722.42193762039915</v>
          </cell>
          <cell r="G7">
            <v>574.63675935660376</v>
          </cell>
          <cell r="H7">
            <v>414.01716651016977</v>
          </cell>
          <cell r="I7">
            <v>297.99418931527271</v>
          </cell>
          <cell r="J7">
            <v>215.66157841842505</v>
          </cell>
          <cell r="K7">
            <v>104.06405647260817</v>
          </cell>
          <cell r="L7">
            <v>-43.881108162665441</v>
          </cell>
        </row>
        <row r="8">
          <cell r="B8">
            <v>27884.441441000003</v>
          </cell>
          <cell r="C8">
            <v>29475.13263</v>
          </cell>
          <cell r="D8">
            <v>30762.031498</v>
          </cell>
          <cell r="E8">
            <v>31708.264125040001</v>
          </cell>
          <cell r="F8">
            <v>32494.197062660405</v>
          </cell>
          <cell r="G8">
            <v>33120.707822017008</v>
          </cell>
          <cell r="H8">
            <v>33570.15198852717</v>
          </cell>
          <cell r="I8">
            <v>33890.747177842444</v>
          </cell>
          <cell r="J8">
            <v>34124.542756260867</v>
          </cell>
          <cell r="K8">
            <v>34210.284812733473</v>
          </cell>
          <cell r="L8">
            <v>34148.228704570807</v>
          </cell>
        </row>
        <row r="9">
          <cell r="B9">
            <v>34893.775440999998</v>
          </cell>
          <cell r="C9">
            <v>36578.873629999995</v>
          </cell>
          <cell r="D9">
            <v>37947.874498000005</v>
          </cell>
          <cell r="E9">
            <v>38794.984125040006</v>
          </cell>
          <cell r="F9">
            <v>39451.216062660409</v>
          </cell>
          <cell r="G9">
            <v>39982.389822017009</v>
          </cell>
          <cell r="H9">
            <v>40237.558988527169</v>
          </cell>
          <cell r="I9">
            <v>40315.462177842441</v>
          </cell>
          <cell r="J9">
            <v>40253.142756260866</v>
          </cell>
          <cell r="K9">
            <v>40262.777812733475</v>
          </cell>
          <cell r="L9">
            <v>40307.467704570809</v>
          </cell>
        </row>
        <row r="11">
          <cell r="B11">
            <v>1452.5329999999999</v>
          </cell>
          <cell r="C11">
            <v>1545.2090000000001</v>
          </cell>
          <cell r="D11">
            <v>1640.2819999999999</v>
          </cell>
          <cell r="E11">
            <v>1733.954</v>
          </cell>
          <cell r="F11">
            <v>1831.2249999999999</v>
          </cell>
          <cell r="G11">
            <v>1930.0350000000001</v>
          </cell>
          <cell r="H11">
            <v>2031.8879999999999</v>
          </cell>
          <cell r="I11">
            <v>2136.817</v>
          </cell>
          <cell r="J11">
            <v>2244.2060000000001</v>
          </cell>
          <cell r="K11">
            <v>2354.366</v>
          </cell>
          <cell r="L11">
            <v>2469.84</v>
          </cell>
        </row>
        <row r="12">
          <cell r="A12" t="str">
            <v>Medicare (Net)</v>
          </cell>
          <cell r="B12">
            <v>851.31899999999996</v>
          </cell>
          <cell r="C12">
            <v>934.84400000000005</v>
          </cell>
          <cell r="D12">
            <v>968.21900000000005</v>
          </cell>
          <cell r="E12">
            <v>1035.779</v>
          </cell>
          <cell r="F12">
            <v>1181.5039999999999</v>
          </cell>
          <cell r="G12">
            <v>1102.1679999999999</v>
          </cell>
          <cell r="H12">
            <v>1259.0830000000001</v>
          </cell>
          <cell r="I12">
            <v>1343.327</v>
          </cell>
          <cell r="J12">
            <v>1435.047</v>
          </cell>
          <cell r="K12">
            <v>1652.0429999999999</v>
          </cell>
          <cell r="L12">
            <v>1678.058</v>
          </cell>
        </row>
        <row r="13">
          <cell r="B13">
            <v>730.221</v>
          </cell>
          <cell r="C13">
            <v>676.91700000000003</v>
          </cell>
          <cell r="D13">
            <v>659.11800000000005</v>
          </cell>
          <cell r="E13">
            <v>610.94899999999996</v>
          </cell>
          <cell r="F13">
            <v>615.45699999999999</v>
          </cell>
          <cell r="G13">
            <v>634.76199999999994</v>
          </cell>
          <cell r="H13">
            <v>649.971</v>
          </cell>
          <cell r="I13">
            <v>666.46799999999996</v>
          </cell>
          <cell r="J13">
            <v>685.31299999999999</v>
          </cell>
          <cell r="K13">
            <v>711.09699999999998</v>
          </cell>
          <cell r="L13">
            <v>740.75400000000002</v>
          </cell>
        </row>
        <row r="14">
          <cell r="B14">
            <v>791.79099999999926</v>
          </cell>
          <cell r="C14">
            <v>686.18499999999949</v>
          </cell>
          <cell r="D14">
            <v>664.98999999999978</v>
          </cell>
          <cell r="E14">
            <v>620.8829999999989</v>
          </cell>
          <cell r="F14">
            <v>469.77900000000045</v>
          </cell>
          <cell r="G14">
            <v>658.40399999999954</v>
          </cell>
          <cell r="H14">
            <v>578.73800000000028</v>
          </cell>
          <cell r="I14">
            <v>578.58500000000004</v>
          </cell>
          <cell r="J14">
            <v>572.07400000000052</v>
          </cell>
          <cell r="K14">
            <v>462.84600000000046</v>
          </cell>
          <cell r="L14">
            <v>553.97000000000025</v>
          </cell>
        </row>
        <row r="15">
          <cell r="B15">
            <v>1734.136</v>
          </cell>
          <cell r="C15">
            <v>1751.8637140000001</v>
          </cell>
          <cell r="D15">
            <v>1706.4658760000002</v>
          </cell>
          <cell r="E15">
            <v>1682.1448620400001</v>
          </cell>
          <cell r="F15">
            <v>1675.6283646204001</v>
          </cell>
          <cell r="G15">
            <v>1658.2134413566039</v>
          </cell>
          <cell r="H15">
            <v>1657.03525051017</v>
          </cell>
          <cell r="I15">
            <v>1654.856988315272</v>
          </cell>
          <cell r="J15">
            <v>1655.4021124184246</v>
          </cell>
          <cell r="K15">
            <v>1667.1327554726088</v>
          </cell>
          <cell r="L15">
            <v>1671.790688837335</v>
          </cell>
        </row>
        <row r="17">
          <cell r="B17">
            <v>869.87744099999998</v>
          </cell>
          <cell r="C17">
            <v>931.08347500000002</v>
          </cell>
          <cell r="D17">
            <v>954.66799199999991</v>
          </cell>
          <cell r="E17">
            <v>957.52776500000004</v>
          </cell>
          <cell r="F17">
            <v>958.96657300000004</v>
          </cell>
          <cell r="G17">
            <v>967.63831800000003</v>
          </cell>
          <cell r="H17">
            <v>971.50791600000002</v>
          </cell>
          <cell r="I17">
            <v>983.88620100000003</v>
          </cell>
          <cell r="J17">
            <v>1003.354466</v>
          </cell>
          <cell r="K17">
            <v>1004.795301</v>
          </cell>
          <cell r="L17">
            <v>1006.150203</v>
          </cell>
        </row>
        <row r="21">
          <cell r="B21">
            <v>28176.6</v>
          </cell>
          <cell r="C21">
            <v>29538.166000000001</v>
          </cell>
          <cell r="D21">
            <v>31092.759341382534</v>
          </cell>
          <cell r="E21">
            <v>32679.970520056628</v>
          </cell>
          <cell r="F21">
            <v>34331.640848405819</v>
          </cell>
          <cell r="G21">
            <v>36058.48401296715</v>
          </cell>
          <cell r="H21">
            <v>37857.434665120803</v>
          </cell>
          <cell r="I21">
            <v>39730.040021820321</v>
          </cell>
          <cell r="J21">
            <v>41680.760329772296</v>
          </cell>
          <cell r="K21">
            <v>43713.761561815918</v>
          </cell>
          <cell r="L21">
            <v>45828.538008943848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workbookViewId="0">
      <selection activeCell="N2" sqref="N2"/>
    </sheetView>
  </sheetViews>
  <sheetFormatPr defaultRowHeight="15" x14ac:dyDescent="0.25"/>
  <sheetData>
    <row r="1" spans="1:14" ht="18.75" x14ac:dyDescent="0.3">
      <c r="A1" s="1"/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 t="s">
        <v>2</v>
      </c>
    </row>
    <row r="2" spans="1:14" ht="18.75" x14ac:dyDescent="0.3">
      <c r="A2" s="5"/>
      <c r="B2" s="6">
        <v>2024</v>
      </c>
      <c r="C2" s="6">
        <v>2025</v>
      </c>
      <c r="D2" s="6">
        <v>2026</v>
      </c>
      <c r="E2" s="6">
        <v>2027</v>
      </c>
      <c r="F2" s="6">
        <v>2028</v>
      </c>
      <c r="G2" s="6">
        <v>2029</v>
      </c>
      <c r="H2" s="6">
        <v>2030</v>
      </c>
      <c r="I2" s="6">
        <v>2031</v>
      </c>
      <c r="J2" s="6">
        <v>2032</v>
      </c>
      <c r="K2" s="6">
        <v>2033</v>
      </c>
      <c r="L2" s="6">
        <v>2034</v>
      </c>
      <c r="M2" s="7"/>
      <c r="N2" s="7" t="s">
        <v>3</v>
      </c>
    </row>
    <row r="3" spans="1:14" ht="18.75" x14ac:dyDescent="0.3">
      <c r="A3" s="3" t="s">
        <v>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18.75" x14ac:dyDescent="0.3">
      <c r="A4" s="8" t="s">
        <v>5</v>
      </c>
      <c r="B4" s="9">
        <f>[1]Summary!B4/[1]Summary!B$21</f>
        <v>0.22819919511225628</v>
      </c>
      <c r="C4" s="9">
        <f>[1]Summary!C4/[1]Summary!C$21</f>
        <v>0.22093796172043989</v>
      </c>
      <c r="D4" s="9">
        <f>[1]Summary!D4/[1]Summary!D$21</f>
        <v>0.21206682866593113</v>
      </c>
      <c r="E4" s="9">
        <f>[1]Summary!E4/[1]Summary!E$21</f>
        <v>0.20322042894635059</v>
      </c>
      <c r="F4" s="9">
        <f>[1]Summary!F4/[1]Summary!F$21</f>
        <v>0.19610364582772408</v>
      </c>
      <c r="G4" s="9">
        <f>[1]Summary!G4/[1]Summary!G$21</f>
        <v>0.19277628967587335</v>
      </c>
      <c r="H4" s="9">
        <f>[1]Summary!H4/[1]Summary!H$21</f>
        <v>0.18881953385753431</v>
      </c>
      <c r="I4" s="9">
        <f>[1]Summary!I4/[1]Summary!I$21</f>
        <v>0.18534942792080975</v>
      </c>
      <c r="J4" s="9">
        <f>[1]Summary!J4/[1]Summary!J$21</f>
        <v>0.18222787968176968</v>
      </c>
      <c r="K4" s="9">
        <f>[1]Summary!K4/[1]Summary!K$21</f>
        <v>0.17962947538542634</v>
      </c>
      <c r="L4" s="9">
        <f>[1]Summary!L4/[1]Summary!L$21</f>
        <v>0.17719445665608041</v>
      </c>
      <c r="M4" s="10"/>
      <c r="N4" s="9">
        <f>AVERAGE(C4:L4)</f>
        <v>0.19383259283379395</v>
      </c>
    </row>
    <row r="5" spans="1:14" ht="18.75" x14ac:dyDescent="0.3">
      <c r="A5" s="8" t="s">
        <v>6</v>
      </c>
      <c r="B5" s="9">
        <f>[1]Summary!B5/[1]Summary!B$21</f>
        <v>0.17514554630438026</v>
      </c>
      <c r="C5" s="9">
        <f>[1]Summary!C5/[1]Summary!C$21</f>
        <v>0.16914154385888414</v>
      </c>
      <c r="D5" s="9">
        <f>[1]Summary!D5/[1]Summary!D$21</f>
        <v>0.17208424447806139</v>
      </c>
      <c r="E5" s="9">
        <f>[1]Summary!E5/[1]Summary!E$21</f>
        <v>0.17388458158224046</v>
      </c>
      <c r="F5" s="9">
        <f>[1]Summary!F5/[1]Summary!F$21</f>
        <v>0.17098332194257992</v>
      </c>
      <c r="G5" s="9">
        <f>[1]Summary!G5/[1]Summary!G$21</f>
        <v>0.17046152017343824</v>
      </c>
      <c r="H5" s="9">
        <f>[1]Summary!H5/[1]Summary!H$21</f>
        <v>0.1694305506101712</v>
      </c>
      <c r="I5" s="9">
        <f>[1]Summary!I5/[1]Summary!I$21</f>
        <v>0.16752930518933423</v>
      </c>
      <c r="J5" s="9">
        <f>[1]Summary!J5/[1]Summary!J$21</f>
        <v>0.16529772838809534</v>
      </c>
      <c r="K5" s="9">
        <f>[1]Summary!K5/[1]Summary!K$21</f>
        <v>0.1639807635831883</v>
      </c>
      <c r="L5" s="9">
        <f>[1]Summary!L5/[1]Summary!L$21</f>
        <v>0.16309584212660888</v>
      </c>
      <c r="M5" s="10"/>
      <c r="N5" s="9">
        <f>AVERAGE(C5:L5)</f>
        <v>0.16858894019326021</v>
      </c>
    </row>
    <row r="6" spans="1:14" ht="18.75" x14ac:dyDescent="0.3">
      <c r="A6" s="8" t="s">
        <v>7</v>
      </c>
      <c r="B6" s="9">
        <f>[1]Summary!B7/[1]Summary!B21</f>
        <v>5.3053648807876018E-2</v>
      </c>
      <c r="C6" s="9">
        <f>[1]Summary!C7/[1]Summary!C21</f>
        <v>5.1119327753794831E-2</v>
      </c>
      <c r="D6" s="9">
        <f>[1]Summary!D7/[1]Summary!D21</f>
        <v>3.9017729326626449E-2</v>
      </c>
      <c r="E6" s="9">
        <f>[1]Summary!E7/[1]Summary!E21</f>
        <v>2.6581866911625816E-2</v>
      </c>
      <c r="F6" s="9">
        <f>[1]Summary!F7/[1]Summary!F21</f>
        <v>2.104245296082155E-2</v>
      </c>
      <c r="G6" s="9">
        <f>[1]Summary!G7/[1]Summary!G21</f>
        <v>1.5936242886693631E-2</v>
      </c>
      <c r="H6" s="9">
        <f>[1]Summary!H7/[1]Summary!H21</f>
        <v>1.0936218213740094E-2</v>
      </c>
      <c r="I6" s="9">
        <f>[1]Summary!I7/[1]Summary!I21</f>
        <v>7.5004754375180577E-3</v>
      </c>
      <c r="J6" s="9">
        <f>[1]Summary!J7/[1]Summary!J21</f>
        <v>5.1741277441232133E-3</v>
      </c>
      <c r="K6" s="9">
        <f>[1]Summary!K7/[1]Summary!K21</f>
        <v>2.3805788555956347E-3</v>
      </c>
      <c r="L6" s="9">
        <f>[1]Summary!L7/[1]Summary!L21</f>
        <v>-9.5750617560834373E-4</v>
      </c>
      <c r="M6" s="10"/>
      <c r="N6" s="9">
        <f>AVERAGE(C6:L6)</f>
        <v>1.7873151391493095E-2</v>
      </c>
    </row>
    <row r="7" spans="1:14" ht="18.75" x14ac:dyDescent="0.3">
      <c r="A7" s="8" t="s">
        <v>8</v>
      </c>
      <c r="B7" s="9">
        <f>[1]Summary!B8/[1]Summary!B$21</f>
        <v>0.98963116348317415</v>
      </c>
      <c r="C7" s="9">
        <f>[1]Summary!C8/[1]Summary!C$21</f>
        <v>0.99786603643570826</v>
      </c>
      <c r="D7" s="9">
        <f>[1]Summary!D8/[1]Summary!D$21</f>
        <v>0.98936318775212861</v>
      </c>
      <c r="E7" s="9">
        <f>[1]Summary!E8/[1]Summary!E$21</f>
        <v>0.97026599536189106</v>
      </c>
      <c r="F7" s="9">
        <f>[1]Summary!F8/[1]Summary!F$21</f>
        <v>0.94647958150736811</v>
      </c>
      <c r="G7" s="9">
        <f>[1]Summary!G8/[1]Summary!G$21</f>
        <v>0.91852746249970807</v>
      </c>
      <c r="H7" s="9">
        <f>[1]Summary!H8/[1]Summary!H$21</f>
        <v>0.88675189656884923</v>
      </c>
      <c r="I7" s="9">
        <f>[1]Summary!I8/[1]Summary!I$21</f>
        <v>0.85302574976589873</v>
      </c>
      <c r="J7" s="9">
        <f>[1]Summary!J8/[1]Summary!J$21</f>
        <v>0.81871209849034177</v>
      </c>
      <c r="K7" s="9">
        <f>[1]Summary!K8/[1]Summary!K$21</f>
        <v>0.7825975983411193</v>
      </c>
      <c r="L7" s="9">
        <f>[1]Summary!L8/[1]Summary!L$21</f>
        <v>0.7451302220879592</v>
      </c>
      <c r="M7" s="10"/>
      <c r="N7" s="10"/>
    </row>
    <row r="8" spans="1:14" ht="18.75" x14ac:dyDescent="0.3">
      <c r="A8" s="8" t="s">
        <v>0</v>
      </c>
      <c r="B8" s="9">
        <f>[1]Summary!B9/[1]Summary!B$21</f>
        <v>1.238395528239745</v>
      </c>
      <c r="C8" s="9">
        <f>[1]Summary!C9/[1]Summary!C$21</f>
        <v>1.2383596743954921</v>
      </c>
      <c r="D8" s="9">
        <f>[1]Summary!D9/[1]Summary!D$21</f>
        <v>1.2204730394414927</v>
      </c>
      <c r="E8" s="9">
        <f>[1]Summary!E9/[1]Summary!E$21</f>
        <v>1.1871180881644436</v>
      </c>
      <c r="F8" s="9">
        <f>[1]Summary!F9/[1]Summary!F$21</f>
        <v>1.1491211922220814</v>
      </c>
      <c r="G8" s="9">
        <f>[1]Summary!G9/[1]Summary!G$21</f>
        <v>1.1088205984377704</v>
      </c>
      <c r="H8" s="9">
        <f>[1]Summary!H9/[1]Summary!H$21</f>
        <v>1.0628707239267654</v>
      </c>
      <c r="I8" s="9">
        <f>[1]Summary!I9/[1]Summary!I$21</f>
        <v>1.014735000410284</v>
      </c>
      <c r="J8" s="9">
        <f>[1]Summary!J9/[1]Summary!J$21</f>
        <v>0.96574876364499296</v>
      </c>
      <c r="K8" s="9">
        <f>[1]Summary!K9/[1]Summary!K$21</f>
        <v>0.92105498072495129</v>
      </c>
      <c r="L8" s="9">
        <f>[1]Summary!L9/[1]Summary!L$21</f>
        <v>0.87952767982047442</v>
      </c>
      <c r="M8" s="10"/>
      <c r="N8" s="10"/>
    </row>
    <row r="9" spans="1:14" ht="18.75" x14ac:dyDescent="0.3">
      <c r="A9" s="8" t="s">
        <v>9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0"/>
      <c r="N9" s="10"/>
    </row>
    <row r="10" spans="1:14" ht="18.75" x14ac:dyDescent="0.3">
      <c r="A10" s="12" t="s">
        <v>10</v>
      </c>
      <c r="B10" s="9">
        <f>[1]Summary!B11/[1]Summary!B$21</f>
        <v>5.1551038805249742E-2</v>
      </c>
      <c r="C10" s="9">
        <f>[1]Summary!C11/[1]Summary!C$21</f>
        <v>5.2312286416157323E-2</v>
      </c>
      <c r="D10" s="9">
        <f>[1]Summary!D11/[1]Summary!D$21</f>
        <v>5.2754468716994386E-2</v>
      </c>
      <c r="E10" s="9">
        <f>[1]Summary!E11/[1]Summary!E$21</f>
        <v>5.3058615794522306E-2</v>
      </c>
      <c r="F10" s="9">
        <f>[1]Summary!F11/[1]Summary!F$21</f>
        <v>5.3339279881376024E-2</v>
      </c>
      <c r="G10" s="9">
        <f>[1]Summary!G11/[1]Summary!G$21</f>
        <v>5.3525128768750561E-2</v>
      </c>
      <c r="H10" s="9">
        <f>[1]Summary!H11/[1]Summary!H$21</f>
        <v>5.3672099495744217E-2</v>
      </c>
      <c r="I10" s="9">
        <f>[1]Summary!I11/[1]Summary!I$21</f>
        <v>5.3783409199347113E-2</v>
      </c>
      <c r="J10" s="9">
        <f>[1]Summary!J11/[1]Summary!J$21</f>
        <v>5.384273180825299E-2</v>
      </c>
      <c r="K10" s="9">
        <f>[1]Summary!K11/[1]Summary!K$21</f>
        <v>5.3858691539749454E-2</v>
      </c>
      <c r="L10" s="9">
        <f>[1]Summary!L11/[1]Summary!L$21</f>
        <v>5.3893056756861603E-2</v>
      </c>
      <c r="M10" s="10"/>
      <c r="N10" s="9">
        <f t="shared" ref="N10:N15" si="0">AVERAGE(C10:L10)</f>
        <v>5.3403976837775591E-2</v>
      </c>
    </row>
    <row r="11" spans="1:14" ht="18.75" x14ac:dyDescent="0.3">
      <c r="A11" s="12" t="str">
        <f>[1]Summary!A12</f>
        <v>Medicare (Net)</v>
      </c>
      <c r="B11" s="9">
        <f>[1]Summary!B12/[1]Summary!B$21</f>
        <v>3.0213687953834032E-2</v>
      </c>
      <c r="C11" s="9">
        <f>[1]Summary!C12/[1]Summary!C$21</f>
        <v>3.1648681234982566E-2</v>
      </c>
      <c r="D11" s="9">
        <f>[1]Summary!D12/[1]Summary!D$21</f>
        <v>3.1139693629936557E-2</v>
      </c>
      <c r="E11" s="9">
        <f>[1]Summary!E12/[1]Summary!E$21</f>
        <v>3.1694612434375144E-2</v>
      </c>
      <c r="F11" s="9">
        <f>[1]Summary!F12/[1]Summary!F$21</f>
        <v>3.4414434346934593E-2</v>
      </c>
      <c r="G11" s="9">
        <f>[1]Summary!G12/[1]Summary!G$21</f>
        <v>3.0566121404428551E-2</v>
      </c>
      <c r="H11" s="9">
        <f>[1]Summary!H12/[1]Summary!H$21</f>
        <v>3.3258539865091051E-2</v>
      </c>
      <c r="I11" s="9">
        <f>[1]Summary!I12/[1]Summary!I$21</f>
        <v>3.3811367903536595E-2</v>
      </c>
      <c r="J11" s="9">
        <f>[1]Summary!J12/[1]Summary!J$21</f>
        <v>3.44294822994137E-2</v>
      </c>
      <c r="K11" s="9">
        <f>[1]Summary!K12/[1]Summary!K$21</f>
        <v>3.779228647856888E-2</v>
      </c>
      <c r="L11" s="9">
        <f>[1]Summary!L12/[1]Summary!L$21</f>
        <v>3.6616005504528905E-2</v>
      </c>
      <c r="M11" s="10"/>
      <c r="N11" s="9">
        <f t="shared" si="0"/>
        <v>3.3537122510179658E-2</v>
      </c>
    </row>
    <row r="12" spans="1:14" ht="18.75" x14ac:dyDescent="0.3">
      <c r="A12" s="12" t="s">
        <v>11</v>
      </c>
      <c r="B12" s="9">
        <f>[1]Summary!B13/[1]Summary!B$21</f>
        <v>2.5915866357190009E-2</v>
      </c>
      <c r="C12" s="9">
        <f>[1]Summary!C13/[1]Summary!C$21</f>
        <v>2.291669022376E-2</v>
      </c>
      <c r="D12" s="9">
        <f>[1]Summary!D13/[1]Summary!D$21</f>
        <v>2.1198440214431367E-2</v>
      </c>
      <c r="E12" s="9">
        <f>[1]Summary!E13/[1]Summary!E$21</f>
        <v>1.8694906705164962E-2</v>
      </c>
      <c r="F12" s="9">
        <f>[1]Summary!F13/[1]Summary!F$21</f>
        <v>1.7926815753362937E-2</v>
      </c>
      <c r="G12" s="9">
        <f>[1]Summary!G13/[1]Summary!G$21</f>
        <v>1.7603679615918695E-2</v>
      </c>
      <c r="H12" s="9">
        <f>[1]Summary!H13/[1]Summary!H$21</f>
        <v>1.7168912942715525E-2</v>
      </c>
      <c r="I12" s="9">
        <f>[1]Summary!I13/[1]Summary!I$21</f>
        <v>1.6774913884656698E-2</v>
      </c>
      <c r="J12" s="9">
        <f>[1]Summary!J13/[1]Summary!J$21</f>
        <v>1.6441950544517428E-2</v>
      </c>
      <c r="K12" s="9">
        <f>[1]Summary!K13/[1]Summary!K$21</f>
        <v>1.6267119886135467E-2</v>
      </c>
      <c r="L12" s="9">
        <f>[1]Summary!L13/[1]Summary!L$21</f>
        <v>1.6163596575030068E-2</v>
      </c>
      <c r="M12" s="10"/>
      <c r="N12" s="9">
        <f t="shared" si="0"/>
        <v>1.8115702634569315E-2</v>
      </c>
    </row>
    <row r="13" spans="1:14" ht="18.75" x14ac:dyDescent="0.3">
      <c r="A13" s="12" t="s">
        <v>12</v>
      </c>
      <c r="B13" s="9">
        <f>[1]Summary!B14/[1]Summary!B$21</f>
        <v>2.8101012897226753E-2</v>
      </c>
      <c r="C13" s="9">
        <f>[1]Summary!C14/[1]Summary!C$21</f>
        <v>2.3230453779696392E-2</v>
      </c>
      <c r="D13" s="9">
        <f>[1]Summary!D14/[1]Summary!D$21</f>
        <v>2.1387294472605373E-2</v>
      </c>
      <c r="E13" s="9">
        <f>[1]Summary!E14/[1]Summary!E$21</f>
        <v>1.8998884947553588E-2</v>
      </c>
      <c r="F13" s="9">
        <f>[1]Summary!F14/[1]Summary!F$21</f>
        <v>1.3683558035409616E-2</v>
      </c>
      <c r="G13" s="9">
        <f>[1]Summary!G14/[1]Summary!G$21</f>
        <v>1.8259336686568074E-2</v>
      </c>
      <c r="H13" s="9">
        <f>[1]Summary!H14/[1]Summary!H$21</f>
        <v>1.5287301031340326E-2</v>
      </c>
      <c r="I13" s="9">
        <f>[1]Summary!I14/[1]Summary!I$21</f>
        <v>1.456291007213264E-2</v>
      </c>
      <c r="J13" s="9">
        <f>[1]Summary!J14/[1]Summary!J$21</f>
        <v>1.3725133502216172E-2</v>
      </c>
      <c r="K13" s="9">
        <f>[1]Summary!K14/[1]Summary!K$21</f>
        <v>1.0588107347968371E-2</v>
      </c>
      <c r="L13" s="9">
        <f>[1]Summary!L14/[1]Summary!L$21</f>
        <v>1.2087882879700158E-2</v>
      </c>
      <c r="M13" s="10"/>
      <c r="N13" s="9">
        <f t="shared" si="0"/>
        <v>1.618108627551907E-2</v>
      </c>
    </row>
    <row r="14" spans="1:14" ht="18.75" x14ac:dyDescent="0.3">
      <c r="A14" s="12" t="s">
        <v>13</v>
      </c>
      <c r="B14" s="9">
        <f>[1]Summary!B15/[1]Summary!B$21</f>
        <v>6.1545253863134662E-2</v>
      </c>
      <c r="C14" s="9">
        <f>[1]Summary!C15/[1]Summary!C$21</f>
        <v>5.9308479544735448E-2</v>
      </c>
      <c r="D14" s="9">
        <f>[1]Summary!D15/[1]Summary!D$21</f>
        <v>5.4883063200145119E-2</v>
      </c>
      <c r="E14" s="9">
        <f>[1]Summary!E15/[1]Summary!E$21</f>
        <v>5.1473267425612271E-2</v>
      </c>
      <c r="F14" s="9">
        <f>[1]Summary!F15/[1]Summary!F$21</f>
        <v>4.8807115628969638E-2</v>
      </c>
      <c r="G14" s="9">
        <f>[1]Summary!G15/[1]Summary!G$21</f>
        <v>4.5986776392492996E-2</v>
      </c>
      <c r="H14" s="9">
        <f>[1]Summary!H15/[1]Summary!H$21</f>
        <v>4.3770405078103369E-2</v>
      </c>
      <c r="I14" s="9">
        <f>[1]Summary!I15/[1]Summary!I$21</f>
        <v>4.165253766183976E-2</v>
      </c>
      <c r="J14" s="9">
        <f>[1]Summary!J15/[1]Summary!J$21</f>
        <v>3.9716216770546327E-2</v>
      </c>
      <c r="K14" s="9">
        <f>[1]Summary!K15/[1]Summary!K$21</f>
        <v>3.8137481102263539E-2</v>
      </c>
      <c r="L14" s="9">
        <f>[1]Summary!L15/[1]Summary!L$21</f>
        <v>3.6479249861976183E-2</v>
      </c>
      <c r="M14" s="10"/>
      <c r="N14" s="9">
        <f t="shared" si="0"/>
        <v>4.6021459266668466E-2</v>
      </c>
    </row>
    <row r="15" spans="1:14" ht="18.75" x14ac:dyDescent="0.3">
      <c r="A15" s="12" t="s">
        <v>14</v>
      </c>
      <c r="B15" s="9">
        <f>[1]Summary!B17/[1]Summary!B$21</f>
        <v>3.0872335235621048E-2</v>
      </c>
      <c r="C15" s="9">
        <f>[1]Summary!C17/[1]Summary!C$21</f>
        <v>3.1521370521108184E-2</v>
      </c>
      <c r="D15" s="9">
        <f>[1]Summary!D17/[1]Summary!D$21</f>
        <v>3.0703868431818337E-2</v>
      </c>
      <c r="E15" s="9">
        <f>[1]Summary!E17/[1]Summary!E$21</f>
        <v>2.9300141639122288E-2</v>
      </c>
      <c r="F15" s="9">
        <f>[1]Summary!F17/[1]Summary!F$21</f>
        <v>2.7932442181671298E-2</v>
      </c>
      <c r="G15" s="9">
        <f>[1]Summary!G17/[1]Summary!G$21</f>
        <v>2.6835246807714472E-2</v>
      </c>
      <c r="H15" s="9">
        <f>[1]Summary!H17/[1]Summary!H$21</f>
        <v>2.5662275444539816E-2</v>
      </c>
      <c r="I15" s="9">
        <f>[1]Summary!I17/[1]Summary!I$21</f>
        <v>2.4764289199296938E-2</v>
      </c>
      <c r="J15" s="9">
        <f>[1]Summary!J17/[1]Summary!J$21</f>
        <v>2.4072364756823075E-2</v>
      </c>
      <c r="K15" s="9">
        <f>[1]Summary!K17/[1]Summary!K$21</f>
        <v>2.2985789030740635E-2</v>
      </c>
      <c r="L15" s="9">
        <f>[1]Summary!L17/[1]Summary!L$21</f>
        <v>2.1954665077983524E-2</v>
      </c>
      <c r="M15" s="10"/>
      <c r="N15" s="9">
        <f t="shared" si="0"/>
        <v>2.6573245309081856E-2</v>
      </c>
    </row>
    <row r="16" spans="1:14" ht="18.75" x14ac:dyDescent="0.3">
      <c r="A16" s="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0"/>
      <c r="N16" s="10"/>
    </row>
    <row r="17" spans="1:14" ht="18.75" x14ac:dyDescent="0.3">
      <c r="A17" s="3" t="s">
        <v>15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0"/>
      <c r="N17" s="10"/>
    </row>
    <row r="18" spans="1:14" ht="18.75" x14ac:dyDescent="0.3">
      <c r="A18" s="8" t="s">
        <v>5</v>
      </c>
      <c r="B18" s="11">
        <v>0.24199999999999999</v>
      </c>
      <c r="C18" s="11">
        <v>0.253</v>
      </c>
      <c r="D18" s="11">
        <v>0.249</v>
      </c>
      <c r="E18" s="11">
        <v>0.246</v>
      </c>
      <c r="F18" s="11">
        <v>0.246</v>
      </c>
      <c r="G18" s="11">
        <v>0.249</v>
      </c>
      <c r="H18" s="11">
        <v>0.245</v>
      </c>
      <c r="I18" s="11">
        <v>0.247</v>
      </c>
      <c r="J18" s="11">
        <v>0.248</v>
      </c>
      <c r="K18" s="11">
        <v>0.249</v>
      </c>
      <c r="L18" s="11">
        <v>0.252</v>
      </c>
      <c r="M18" s="11"/>
      <c r="N18" s="11">
        <v>0.248</v>
      </c>
    </row>
    <row r="19" spans="1:14" ht="18.75" x14ac:dyDescent="0.3">
      <c r="A19" s="8" t="s">
        <v>6</v>
      </c>
      <c r="B19" s="11">
        <v>0.182</v>
      </c>
      <c r="C19" s="11">
        <v>0.185</v>
      </c>
      <c r="D19" s="11">
        <v>0.191</v>
      </c>
      <c r="E19" s="11">
        <v>0.19500000000000001</v>
      </c>
      <c r="F19" s="11">
        <v>0.19700000000000001</v>
      </c>
      <c r="G19" s="11">
        <v>0.19900000000000001</v>
      </c>
      <c r="H19" s="11">
        <v>0.19900000000000001</v>
      </c>
      <c r="I19" s="11">
        <v>0.19900000000000001</v>
      </c>
      <c r="J19" s="11">
        <v>0.19900000000000001</v>
      </c>
      <c r="K19" s="11">
        <v>0.2</v>
      </c>
      <c r="L19" s="11">
        <v>0.20100000000000001</v>
      </c>
      <c r="M19" s="11"/>
      <c r="N19" s="11">
        <v>0.19600000000000001</v>
      </c>
    </row>
    <row r="20" spans="1:14" ht="18.75" x14ac:dyDescent="0.3">
      <c r="A20" s="8" t="s">
        <v>7</v>
      </c>
      <c r="B20" s="11">
        <v>0.06</v>
      </c>
      <c r="C20" s="11">
        <v>6.8000000000000005E-2</v>
      </c>
      <c r="D20" s="11">
        <v>5.8999999999999997E-2</v>
      </c>
      <c r="E20" s="11">
        <v>5.0999999999999997E-2</v>
      </c>
      <c r="F20" s="11">
        <v>4.9000000000000002E-2</v>
      </c>
      <c r="G20" s="11">
        <v>0.05</v>
      </c>
      <c r="H20" s="11">
        <v>4.5999999999999999E-2</v>
      </c>
      <c r="I20" s="11">
        <v>4.8000000000000001E-2</v>
      </c>
      <c r="J20" s="11">
        <v>4.9000000000000002E-2</v>
      </c>
      <c r="K20" s="11">
        <v>4.9000000000000002E-2</v>
      </c>
      <c r="L20" s="11">
        <v>5.0999999999999997E-2</v>
      </c>
      <c r="M20" s="11"/>
      <c r="N20" s="11">
        <v>5.1999999999999998E-2</v>
      </c>
    </row>
    <row r="21" spans="1:14" ht="18.75" x14ac:dyDescent="0.3">
      <c r="A21" s="8" t="s">
        <v>8</v>
      </c>
      <c r="B21" s="11">
        <v>0.98399999999999999</v>
      </c>
      <c r="C21" s="11">
        <v>1.02</v>
      </c>
      <c r="D21" s="11">
        <v>1.0409999999999999</v>
      </c>
      <c r="E21" s="11">
        <v>1.052</v>
      </c>
      <c r="F21" s="11">
        <v>1.0629999999999999</v>
      </c>
      <c r="G21" s="11">
        <v>1.0720000000000001</v>
      </c>
      <c r="H21" s="11">
        <v>1.077</v>
      </c>
      <c r="I21" s="11">
        <v>1.0820000000000001</v>
      </c>
      <c r="J21" s="11">
        <v>1.087</v>
      </c>
      <c r="K21" s="11">
        <v>1.091</v>
      </c>
      <c r="L21" s="11">
        <v>1.0980000000000001</v>
      </c>
      <c r="M21" s="10"/>
      <c r="N21" s="10"/>
    </row>
    <row r="22" spans="1:14" ht="18.75" x14ac:dyDescent="0.3">
      <c r="A22" s="8" t="s">
        <v>0</v>
      </c>
      <c r="B22" s="11">
        <v>1.3729005901044031</v>
      </c>
      <c r="C22" s="11">
        <v>1.3814893617021275</v>
      </c>
      <c r="D22" s="11">
        <v>1.3861499002564834</v>
      </c>
      <c r="E22" s="11">
        <v>1.3952304499353878</v>
      </c>
      <c r="F22" s="11">
        <v>1.4033413787901645</v>
      </c>
      <c r="G22" s="11">
        <v>1.4054407438346712</v>
      </c>
      <c r="H22" s="11">
        <v>1.3960125918153201</v>
      </c>
      <c r="I22" s="11">
        <v>1.3849547092298886</v>
      </c>
      <c r="J22" s="11">
        <v>1.3708491268992775</v>
      </c>
      <c r="K22" s="11">
        <v>1.3573876737084813</v>
      </c>
      <c r="L22" s="11">
        <v>1.343715372405738</v>
      </c>
      <c r="M22" s="10"/>
      <c r="N22" s="10"/>
    </row>
  </sheetData>
  <mergeCells count="1">
    <mergeCell ref="B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Sikkink, Drew</dc:creator>
  <cp:lastModifiedBy>Sikkink, Drew</cp:lastModifiedBy>
  <dcterms:created xsi:type="dcterms:W3CDTF">2015-06-05T18:17:20Z</dcterms:created>
  <dcterms:modified xsi:type="dcterms:W3CDTF">2024-04-15T20:45:57Z</dcterms:modified>
</cp:coreProperties>
</file>