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LINEUPS\"/>
    </mc:Choice>
  </mc:AlternateContent>
  <bookViews>
    <workbookView xWindow="0" yWindow="0" windowWidth="28800" windowHeight="12585" firstSheet="1" activeTab="3"/>
  </bookViews>
  <sheets>
    <sheet name="SM" sheetId="7" r:id="rId1"/>
    <sheet name="Table" sheetId="1" r:id="rId2"/>
    <sheet name="All Players" sheetId="9" r:id="rId3"/>
    <sheet name="OU" sheetId="12" r:id="rId4"/>
    <sheet name="Top 50" sheetId="10" r:id="rId5"/>
    <sheet name="Sheet10" sheetId="11" r:id="rId6"/>
    <sheet name="PER" sheetId="5" r:id="rId7"/>
    <sheet name="FGA" sheetId="6" r:id="rId8"/>
    <sheet name="FC" sheetId="4" r:id="rId9"/>
    <sheet name="Minutes" sheetId="3" r:id="rId10"/>
  </sheets>
  <definedNames>
    <definedName name="FC">FC!$A$2:$D$247</definedName>
    <definedName name="FGA">FGA!$A$2:$B$194</definedName>
    <definedName name="MP">Minutes!$A$2:$C$193</definedName>
    <definedName name="PER">PER!$A$1:$B$431</definedName>
    <definedName name="SM">SM!$A$2:$B$493</definedName>
  </definedNames>
  <calcPr calcId="152511"/>
</workbook>
</file>

<file path=xl/calcChain.xml><?xml version="1.0" encoding="utf-8"?>
<calcChain xmlns="http://schemas.openxmlformats.org/spreadsheetml/2006/main">
  <c r="H142" i="11" l="1"/>
  <c r="H131" i="11"/>
  <c r="H120" i="11"/>
  <c r="H109" i="11"/>
  <c r="H98" i="11"/>
  <c r="H87" i="11"/>
  <c r="H76" i="11"/>
  <c r="H65" i="11"/>
  <c r="H54" i="11"/>
  <c r="H43" i="11"/>
  <c r="H32" i="11"/>
  <c r="H21" i="11"/>
  <c r="H10" i="11"/>
  <c r="C152" i="11"/>
  <c r="C142" i="11"/>
  <c r="C131" i="11"/>
  <c r="C120" i="11"/>
  <c r="C109" i="11"/>
  <c r="C98" i="11"/>
  <c r="C87" i="11"/>
  <c r="C76" i="11"/>
  <c r="C65" i="11"/>
  <c r="C54" i="11"/>
  <c r="C43" i="11"/>
  <c r="C32" i="11"/>
  <c r="C21" i="11"/>
  <c r="C10" i="11"/>
  <c r="F142" i="9" l="1"/>
  <c r="F116" i="9"/>
  <c r="F113" i="9"/>
  <c r="F42" i="9"/>
  <c r="F54" i="9"/>
  <c r="F55" i="9"/>
  <c r="F109" i="9"/>
  <c r="F47" i="9"/>
  <c r="F149" i="9"/>
  <c r="F48" i="9"/>
  <c r="F122" i="9"/>
  <c r="F84" i="9"/>
  <c r="F163" i="9"/>
  <c r="F80" i="9"/>
  <c r="F159" i="9"/>
  <c r="F157" i="9"/>
  <c r="F169" i="9"/>
  <c r="F97" i="9"/>
  <c r="F140" i="9"/>
  <c r="F73" i="9"/>
  <c r="F120" i="9"/>
  <c r="F78" i="9"/>
  <c r="F64" i="9"/>
  <c r="F16" i="9"/>
  <c r="F88" i="9"/>
  <c r="F67" i="9"/>
  <c r="F164" i="9"/>
  <c r="F91" i="9"/>
  <c r="F31" i="9"/>
  <c r="F153" i="9"/>
  <c r="F117" i="9"/>
  <c r="F38" i="9"/>
  <c r="F158" i="9"/>
  <c r="F81" i="9"/>
  <c r="F160" i="9"/>
  <c r="F162" i="9"/>
  <c r="F8" i="9"/>
  <c r="F23" i="9"/>
  <c r="F128" i="9"/>
  <c r="F147" i="9"/>
  <c r="F27" i="9"/>
  <c r="F52" i="9"/>
  <c r="F62" i="9"/>
  <c r="F32" i="9"/>
  <c r="F141" i="9"/>
  <c r="F111" i="9"/>
  <c r="F46" i="9"/>
  <c r="F30" i="9"/>
  <c r="F58" i="9"/>
  <c r="F20" i="9"/>
  <c r="F176" i="9"/>
  <c r="F71" i="9"/>
  <c r="F102" i="9"/>
  <c r="F101" i="9"/>
  <c r="F136" i="9"/>
  <c r="F74" i="9"/>
  <c r="F135" i="9"/>
  <c r="F112" i="9"/>
  <c r="F40" i="9"/>
  <c r="F82" i="9"/>
  <c r="F104" i="9"/>
  <c r="F139" i="9"/>
  <c r="F83" i="9"/>
  <c r="F37" i="9"/>
  <c r="F60" i="9"/>
  <c r="F168" i="9"/>
  <c r="F172" i="9"/>
  <c r="F69" i="9"/>
  <c r="F5" i="9"/>
  <c r="F133" i="9"/>
  <c r="F17" i="9"/>
  <c r="F18" i="9"/>
  <c r="F127" i="9"/>
  <c r="F100" i="9"/>
  <c r="F22" i="9"/>
  <c r="F28" i="9"/>
  <c r="F50" i="9"/>
  <c r="F39" i="9"/>
  <c r="F106" i="9"/>
  <c r="F170" i="9"/>
  <c r="F146" i="9"/>
  <c r="F90" i="9"/>
  <c r="F76" i="9"/>
  <c r="F123" i="9"/>
  <c r="F79" i="9"/>
  <c r="F85" i="9"/>
  <c r="F92" i="9"/>
  <c r="F12" i="9"/>
  <c r="F150" i="9"/>
  <c r="F13" i="9"/>
  <c r="F34" i="9"/>
  <c r="F7" i="9"/>
  <c r="F41" i="9"/>
  <c r="F131" i="9"/>
  <c r="F99" i="9"/>
  <c r="F53" i="9"/>
  <c r="F93" i="9"/>
  <c r="F175" i="9"/>
  <c r="F121" i="9"/>
  <c r="F3" i="9"/>
  <c r="F161" i="9"/>
  <c r="F129" i="9"/>
  <c r="F11" i="9"/>
  <c r="F151" i="9"/>
  <c r="F87" i="9"/>
  <c r="F126" i="9"/>
  <c r="F125" i="9"/>
  <c r="F77" i="9"/>
  <c r="F56" i="9"/>
  <c r="F95" i="9"/>
  <c r="F165" i="9"/>
  <c r="F119" i="9"/>
  <c r="F155" i="9"/>
  <c r="F98" i="9"/>
  <c r="F173" i="9"/>
  <c r="F43" i="9"/>
  <c r="F66" i="9"/>
  <c r="F143" i="9"/>
  <c r="F59" i="9"/>
  <c r="F15" i="9"/>
  <c r="F105" i="9"/>
  <c r="F9" i="9"/>
  <c r="F10" i="9"/>
  <c r="F107" i="9"/>
  <c r="F72" i="9"/>
  <c r="F134" i="9"/>
  <c r="F96" i="9"/>
  <c r="F14" i="9"/>
  <c r="F138" i="9"/>
  <c r="F35" i="9"/>
  <c r="F25" i="9"/>
  <c r="F115" i="9"/>
  <c r="F103" i="9"/>
  <c r="F118" i="9"/>
  <c r="F171" i="9"/>
  <c r="F19" i="9"/>
  <c r="F145" i="9"/>
  <c r="F63" i="9"/>
  <c r="F156" i="9"/>
  <c r="F166" i="9"/>
  <c r="F24" i="9"/>
  <c r="F70" i="9"/>
  <c r="F2" i="9"/>
  <c r="F86" i="9"/>
  <c r="F174" i="9"/>
  <c r="F36" i="9"/>
  <c r="F44" i="9"/>
  <c r="F132" i="9"/>
  <c r="F124" i="9"/>
  <c r="F75" i="9"/>
  <c r="F148" i="9"/>
  <c r="F94" i="9"/>
  <c r="F110" i="9"/>
  <c r="F130" i="9"/>
  <c r="F57" i="9"/>
  <c r="F21" i="9"/>
  <c r="F45" i="9"/>
  <c r="F51" i="9"/>
  <c r="F49" i="9"/>
  <c r="F137" i="9"/>
  <c r="F144" i="9"/>
  <c r="F29" i="9"/>
  <c r="F65" i="9"/>
  <c r="F167" i="9"/>
  <c r="F6" i="9"/>
  <c r="F154" i="9"/>
  <c r="F152" i="9"/>
  <c r="F26" i="9"/>
  <c r="F61" i="9"/>
  <c r="F68" i="9"/>
  <c r="F108" i="9"/>
  <c r="F114" i="9"/>
  <c r="F89" i="9"/>
  <c r="F33" i="9"/>
  <c r="F4" i="9"/>
  <c r="F2" i="1"/>
  <c r="T9" i="1" l="1"/>
  <c r="T69" i="1"/>
  <c r="T146" i="1"/>
  <c r="T6" i="1"/>
  <c r="T16" i="1"/>
  <c r="T93" i="1"/>
  <c r="T25" i="1"/>
  <c r="T48" i="1"/>
  <c r="T23" i="1"/>
  <c r="T147" i="1"/>
  <c r="T105" i="1"/>
  <c r="T79" i="1"/>
  <c r="T45" i="1"/>
  <c r="T94" i="1"/>
  <c r="T84" i="1"/>
  <c r="T21" i="1"/>
  <c r="T46" i="1"/>
  <c r="T57" i="1"/>
  <c r="T145" i="1"/>
  <c r="T37" i="1"/>
  <c r="T38" i="1"/>
  <c r="T151" i="1"/>
  <c r="T176" i="1"/>
  <c r="T108" i="1"/>
  <c r="T103" i="1"/>
  <c r="T32" i="1"/>
  <c r="T19" i="1"/>
  <c r="T170" i="1"/>
  <c r="T132" i="1"/>
  <c r="T2" i="1"/>
  <c r="T41" i="1"/>
  <c r="T56" i="1"/>
  <c r="T73" i="1"/>
  <c r="T101" i="1"/>
  <c r="T157" i="1"/>
  <c r="T129" i="1"/>
  <c r="T65" i="1"/>
  <c r="T152" i="1"/>
  <c r="T130" i="1"/>
  <c r="T95" i="1"/>
  <c r="T55" i="1"/>
  <c r="T86" i="1"/>
  <c r="T39" i="1"/>
  <c r="T173" i="1"/>
  <c r="T135" i="1"/>
  <c r="T100" i="1"/>
  <c r="T91" i="1"/>
  <c r="T119" i="1"/>
  <c r="T99" i="1"/>
  <c r="T47" i="1"/>
  <c r="T120" i="1"/>
  <c r="T49" i="1"/>
  <c r="T167" i="1"/>
  <c r="T122" i="1"/>
  <c r="T171" i="1"/>
  <c r="T139" i="1"/>
  <c r="T178" i="1"/>
  <c r="T156" i="1"/>
  <c r="T87" i="1"/>
  <c r="T31" i="1"/>
  <c r="T59" i="1"/>
  <c r="T96" i="1"/>
  <c r="T22" i="1"/>
  <c r="T124" i="1"/>
  <c r="T64" i="1"/>
  <c r="T164" i="1"/>
  <c r="T26" i="1"/>
  <c r="T40" i="1"/>
  <c r="T74" i="1"/>
  <c r="T174" i="1"/>
  <c r="T13" i="1"/>
  <c r="T75" i="1"/>
  <c r="T7" i="1"/>
  <c r="T117" i="1"/>
  <c r="T78" i="1"/>
  <c r="T8" i="1"/>
  <c r="T63" i="1"/>
  <c r="T52" i="1"/>
  <c r="T104" i="1"/>
  <c r="T76" i="1"/>
  <c r="T60" i="1"/>
  <c r="T154" i="1"/>
  <c r="T30" i="1"/>
  <c r="T165" i="1"/>
  <c r="T115" i="1"/>
  <c r="T88" i="1"/>
  <c r="T166" i="1"/>
  <c r="T80" i="1"/>
  <c r="T169" i="1"/>
  <c r="T111" i="1"/>
  <c r="T33" i="1"/>
  <c r="T67" i="1"/>
  <c r="T50" i="1"/>
  <c r="T149" i="1"/>
  <c r="T58" i="1"/>
  <c r="T153" i="1"/>
  <c r="T121" i="1"/>
  <c r="T134" i="1"/>
  <c r="T90" i="1"/>
  <c r="T62" i="1"/>
  <c r="T112" i="1"/>
  <c r="T15" i="1"/>
  <c r="T35" i="1"/>
  <c r="T68" i="1"/>
  <c r="T141" i="1"/>
  <c r="T143" i="1"/>
  <c r="T98" i="1"/>
  <c r="T137" i="1"/>
  <c r="T113" i="1"/>
  <c r="T131" i="1"/>
  <c r="T85" i="1"/>
  <c r="T126" i="1"/>
  <c r="T109" i="1"/>
  <c r="T5" i="1"/>
  <c r="T142" i="1"/>
  <c r="T71" i="1"/>
  <c r="T82" i="1"/>
  <c r="T161" i="1"/>
  <c r="T127" i="1"/>
  <c r="T27" i="1"/>
  <c r="T133" i="1"/>
  <c r="T20" i="1"/>
  <c r="T163" i="1"/>
  <c r="T123" i="1"/>
  <c r="T81" i="1"/>
  <c r="T150" i="1"/>
  <c r="T12" i="1"/>
  <c r="T92" i="1"/>
  <c r="T3" i="1"/>
  <c r="T4" i="1"/>
  <c r="T11" i="1"/>
  <c r="T168" i="1"/>
  <c r="T172" i="1"/>
  <c r="T66" i="1"/>
  <c r="T53" i="1"/>
  <c r="T70" i="1"/>
  <c r="T10" i="1"/>
  <c r="T24" i="1"/>
  <c r="T34" i="1"/>
  <c r="T148" i="1"/>
  <c r="T18" i="1"/>
  <c r="T72" i="1"/>
  <c r="T102" i="1"/>
  <c r="T28" i="1"/>
  <c r="T51" i="1"/>
  <c r="T17" i="1"/>
  <c r="T110" i="1"/>
  <c r="T158" i="1"/>
  <c r="T136" i="1"/>
  <c r="T107" i="1"/>
  <c r="T128" i="1"/>
  <c r="T144" i="1"/>
  <c r="T106" i="1"/>
  <c r="T177" i="1"/>
  <c r="T42" i="1"/>
  <c r="T14" i="1"/>
  <c r="T116" i="1"/>
  <c r="T89" i="1"/>
  <c r="T36" i="1"/>
  <c r="T29" i="1"/>
  <c r="T54" i="1"/>
  <c r="T44" i="1"/>
  <c r="T159" i="1"/>
  <c r="T83" i="1"/>
  <c r="T140" i="1"/>
  <c r="T43" i="1"/>
  <c r="T77" i="1"/>
  <c r="T175" i="1"/>
  <c r="T155" i="1"/>
  <c r="T138" i="1"/>
  <c r="T118" i="1"/>
  <c r="T160" i="1"/>
  <c r="T162" i="1"/>
  <c r="O9" i="1"/>
  <c r="O69" i="1"/>
  <c r="O146" i="1"/>
  <c r="O6" i="1"/>
  <c r="O16" i="1"/>
  <c r="O93" i="1"/>
  <c r="O25" i="1"/>
  <c r="O48" i="1"/>
  <c r="O23" i="1"/>
  <c r="O147" i="1"/>
  <c r="O105" i="1"/>
  <c r="O79" i="1"/>
  <c r="O45" i="1"/>
  <c r="O94" i="1"/>
  <c r="O84" i="1"/>
  <c r="O21" i="1"/>
  <c r="O46" i="1"/>
  <c r="O57" i="1"/>
  <c r="O145" i="1"/>
  <c r="O37" i="1"/>
  <c r="O38" i="1"/>
  <c r="O151" i="1"/>
  <c r="O176" i="1"/>
  <c r="O108" i="1"/>
  <c r="O32" i="1"/>
  <c r="O19" i="1"/>
  <c r="O170" i="1"/>
  <c r="O132" i="1"/>
  <c r="O2" i="1"/>
  <c r="O41" i="1"/>
  <c r="O56" i="1"/>
  <c r="O73" i="1"/>
  <c r="O101" i="1"/>
  <c r="O61" i="1"/>
  <c r="O157" i="1"/>
  <c r="O129" i="1"/>
  <c r="O152" i="1"/>
  <c r="O130" i="1"/>
  <c r="O95" i="1"/>
  <c r="O55" i="1"/>
  <c r="O86" i="1"/>
  <c r="O39" i="1"/>
  <c r="O173" i="1"/>
  <c r="O135" i="1"/>
  <c r="O100" i="1"/>
  <c r="O91" i="1"/>
  <c r="O119" i="1"/>
  <c r="O99" i="1"/>
  <c r="O120" i="1"/>
  <c r="O125" i="1"/>
  <c r="O49" i="1"/>
  <c r="O167" i="1"/>
  <c r="O122" i="1"/>
  <c r="O171" i="1"/>
  <c r="O139" i="1"/>
  <c r="O178" i="1"/>
  <c r="O156" i="1"/>
  <c r="O87" i="1"/>
  <c r="O59" i="1"/>
  <c r="O96" i="1"/>
  <c r="O22" i="1"/>
  <c r="O97" i="1"/>
  <c r="O124" i="1"/>
  <c r="O64" i="1"/>
  <c r="O26" i="1"/>
  <c r="O40" i="1"/>
  <c r="O74" i="1"/>
  <c r="O174" i="1"/>
  <c r="O13" i="1"/>
  <c r="O75" i="1"/>
  <c r="O7" i="1"/>
  <c r="O117" i="1"/>
  <c r="O78" i="1"/>
  <c r="O8" i="1"/>
  <c r="O63" i="1"/>
  <c r="O52" i="1"/>
  <c r="O104" i="1"/>
  <c r="O114" i="1"/>
  <c r="O76" i="1"/>
  <c r="O60" i="1"/>
  <c r="O154" i="1"/>
  <c r="O30" i="1"/>
  <c r="O165" i="1"/>
  <c r="O115" i="1"/>
  <c r="O88" i="1"/>
  <c r="O166" i="1"/>
  <c r="O80" i="1"/>
  <c r="O169" i="1"/>
  <c r="O111" i="1"/>
  <c r="O33" i="1"/>
  <c r="O67" i="1"/>
  <c r="O50" i="1"/>
  <c r="O149" i="1"/>
  <c r="O58" i="1"/>
  <c r="O153" i="1"/>
  <c r="O121" i="1"/>
  <c r="O90" i="1"/>
  <c r="O62" i="1"/>
  <c r="O112" i="1"/>
  <c r="O15" i="1"/>
  <c r="O35" i="1"/>
  <c r="O68" i="1"/>
  <c r="O141" i="1"/>
  <c r="O143" i="1"/>
  <c r="O98" i="1"/>
  <c r="O137" i="1"/>
  <c r="O113" i="1"/>
  <c r="O131" i="1"/>
  <c r="O85" i="1"/>
  <c r="O126" i="1"/>
  <c r="O109" i="1"/>
  <c r="O5" i="1"/>
  <c r="O142" i="1"/>
  <c r="O71" i="1"/>
  <c r="O82" i="1"/>
  <c r="O127" i="1"/>
  <c r="O27" i="1"/>
  <c r="O133" i="1"/>
  <c r="O20" i="1"/>
  <c r="O163" i="1"/>
  <c r="O123" i="1"/>
  <c r="O81" i="1"/>
  <c r="O150" i="1"/>
  <c r="O12" i="1"/>
  <c r="O92" i="1"/>
  <c r="O3" i="1"/>
  <c r="O4" i="1"/>
  <c r="O11" i="1"/>
  <c r="O168" i="1"/>
  <c r="O172" i="1"/>
  <c r="O66" i="1"/>
  <c r="O70" i="1"/>
  <c r="O10" i="1"/>
  <c r="O24" i="1"/>
  <c r="O34" i="1"/>
  <c r="O148" i="1"/>
  <c r="O18" i="1"/>
  <c r="O72" i="1"/>
  <c r="O102" i="1"/>
  <c r="O28" i="1"/>
  <c r="O51" i="1"/>
  <c r="O110" i="1"/>
  <c r="O136" i="1"/>
  <c r="O128" i="1"/>
  <c r="O144" i="1"/>
  <c r="O106" i="1"/>
  <c r="O177" i="1"/>
  <c r="O42" i="1"/>
  <c r="O14" i="1"/>
  <c r="O116" i="1"/>
  <c r="O36" i="1"/>
  <c r="O29" i="1"/>
  <c r="O54" i="1"/>
  <c r="O44" i="1"/>
  <c r="O159" i="1"/>
  <c r="O83" i="1"/>
  <c r="O140" i="1"/>
  <c r="O175" i="1"/>
  <c r="O155" i="1"/>
  <c r="O138" i="1"/>
  <c r="O160" i="1"/>
  <c r="O162" i="1"/>
  <c r="K9" i="1"/>
  <c r="K69" i="1"/>
  <c r="K146" i="1"/>
  <c r="K6" i="1"/>
  <c r="K16" i="1"/>
  <c r="K93" i="1"/>
  <c r="K25" i="1"/>
  <c r="K48" i="1"/>
  <c r="K23" i="1"/>
  <c r="K147" i="1"/>
  <c r="K105" i="1"/>
  <c r="K79" i="1"/>
  <c r="K45" i="1"/>
  <c r="K94" i="1"/>
  <c r="K84" i="1"/>
  <c r="K21" i="1"/>
  <c r="K46" i="1"/>
  <c r="K57" i="1"/>
  <c r="K145" i="1"/>
  <c r="K37" i="1"/>
  <c r="K38" i="1"/>
  <c r="K151" i="1"/>
  <c r="K176" i="1"/>
  <c r="K108" i="1"/>
  <c r="K103" i="1"/>
  <c r="K32" i="1"/>
  <c r="K19" i="1"/>
  <c r="K170" i="1"/>
  <c r="K132" i="1"/>
  <c r="K2" i="1"/>
  <c r="K41" i="1"/>
  <c r="K56" i="1"/>
  <c r="K73" i="1"/>
  <c r="K101" i="1"/>
  <c r="K61" i="1"/>
  <c r="K157" i="1"/>
  <c r="K129" i="1"/>
  <c r="K65" i="1"/>
  <c r="K152" i="1"/>
  <c r="K130" i="1"/>
  <c r="K95" i="1"/>
  <c r="K55" i="1"/>
  <c r="K86" i="1"/>
  <c r="K39" i="1"/>
  <c r="K173" i="1"/>
  <c r="K135" i="1"/>
  <c r="K100" i="1"/>
  <c r="K91" i="1"/>
  <c r="K119" i="1"/>
  <c r="K99" i="1"/>
  <c r="K47" i="1"/>
  <c r="K120" i="1"/>
  <c r="K125" i="1"/>
  <c r="K49" i="1"/>
  <c r="K167" i="1"/>
  <c r="K122" i="1"/>
  <c r="K171" i="1"/>
  <c r="K139" i="1"/>
  <c r="K178" i="1"/>
  <c r="K156" i="1"/>
  <c r="K87" i="1"/>
  <c r="K31" i="1"/>
  <c r="K59" i="1"/>
  <c r="K96" i="1"/>
  <c r="K22" i="1"/>
  <c r="K97" i="1"/>
  <c r="K124" i="1"/>
  <c r="K64" i="1"/>
  <c r="K164" i="1"/>
  <c r="K26" i="1"/>
  <c r="K40" i="1"/>
  <c r="K74" i="1"/>
  <c r="K174" i="1"/>
  <c r="K13" i="1"/>
  <c r="K75" i="1"/>
  <c r="K7" i="1"/>
  <c r="K117" i="1"/>
  <c r="K78" i="1"/>
  <c r="K8" i="1"/>
  <c r="K63" i="1"/>
  <c r="K52" i="1"/>
  <c r="K104" i="1"/>
  <c r="K114" i="1"/>
  <c r="K76" i="1"/>
  <c r="K60" i="1"/>
  <c r="K154" i="1"/>
  <c r="K30" i="1"/>
  <c r="K165" i="1"/>
  <c r="K115" i="1"/>
  <c r="K88" i="1"/>
  <c r="K166" i="1"/>
  <c r="K80" i="1"/>
  <c r="K169" i="1"/>
  <c r="K111" i="1"/>
  <c r="K33" i="1"/>
  <c r="K67" i="1"/>
  <c r="K50" i="1"/>
  <c r="K149" i="1"/>
  <c r="K58" i="1"/>
  <c r="K153" i="1"/>
  <c r="K121" i="1"/>
  <c r="K134" i="1"/>
  <c r="K90" i="1"/>
  <c r="K62" i="1"/>
  <c r="K112" i="1"/>
  <c r="K15" i="1"/>
  <c r="K35" i="1"/>
  <c r="K68" i="1"/>
  <c r="K141" i="1"/>
  <c r="K143" i="1"/>
  <c r="K98" i="1"/>
  <c r="K137" i="1"/>
  <c r="K113" i="1"/>
  <c r="K131" i="1"/>
  <c r="K85" i="1"/>
  <c r="K126" i="1"/>
  <c r="K109" i="1"/>
  <c r="K5" i="1"/>
  <c r="K142" i="1"/>
  <c r="K71" i="1"/>
  <c r="K82" i="1"/>
  <c r="K161" i="1"/>
  <c r="K127" i="1"/>
  <c r="K27" i="1"/>
  <c r="K133" i="1"/>
  <c r="K20" i="1"/>
  <c r="K163" i="1"/>
  <c r="K123" i="1"/>
  <c r="K81" i="1"/>
  <c r="K150" i="1"/>
  <c r="K12" i="1"/>
  <c r="K92" i="1"/>
  <c r="K3" i="1"/>
  <c r="K4" i="1"/>
  <c r="K11" i="1"/>
  <c r="K168" i="1"/>
  <c r="K172" i="1"/>
  <c r="K66" i="1"/>
  <c r="K53" i="1"/>
  <c r="K70" i="1"/>
  <c r="K10" i="1"/>
  <c r="K24" i="1"/>
  <c r="K34" i="1"/>
  <c r="K148" i="1"/>
  <c r="K18" i="1"/>
  <c r="K72" i="1"/>
  <c r="K102" i="1"/>
  <c r="K28" i="1"/>
  <c r="K51" i="1"/>
  <c r="K17" i="1"/>
  <c r="K110" i="1"/>
  <c r="K158" i="1"/>
  <c r="K136" i="1"/>
  <c r="K107" i="1"/>
  <c r="K128" i="1"/>
  <c r="K144" i="1"/>
  <c r="K106" i="1"/>
  <c r="K177" i="1"/>
  <c r="K42" i="1"/>
  <c r="K14" i="1"/>
  <c r="K116" i="1"/>
  <c r="K89" i="1"/>
  <c r="K36" i="1"/>
  <c r="K29" i="1"/>
  <c r="K54" i="1"/>
  <c r="K44" i="1"/>
  <c r="K159" i="1"/>
  <c r="K83" i="1"/>
  <c r="K140" i="1"/>
  <c r="K43" i="1"/>
  <c r="K77" i="1"/>
  <c r="K175" i="1"/>
  <c r="K155" i="1"/>
  <c r="K138" i="1"/>
  <c r="K118" i="1"/>
  <c r="K160" i="1"/>
  <c r="K162" i="1"/>
  <c r="I9" i="1"/>
  <c r="I69" i="1"/>
  <c r="I146" i="1"/>
  <c r="I6" i="1"/>
  <c r="I16" i="1"/>
  <c r="I93" i="1"/>
  <c r="I25" i="1"/>
  <c r="I48" i="1"/>
  <c r="I23" i="1"/>
  <c r="I147" i="1"/>
  <c r="I105" i="1"/>
  <c r="I79" i="1"/>
  <c r="I45" i="1"/>
  <c r="I94" i="1"/>
  <c r="I84" i="1"/>
  <c r="I21" i="1"/>
  <c r="I46" i="1"/>
  <c r="I57" i="1"/>
  <c r="I145" i="1"/>
  <c r="I37" i="1"/>
  <c r="I38" i="1"/>
  <c r="I151" i="1"/>
  <c r="I176" i="1"/>
  <c r="I108" i="1"/>
  <c r="I103" i="1"/>
  <c r="I32" i="1"/>
  <c r="I19" i="1"/>
  <c r="I170" i="1"/>
  <c r="I132" i="1"/>
  <c r="I2" i="1"/>
  <c r="I41" i="1"/>
  <c r="I56" i="1"/>
  <c r="I73" i="1"/>
  <c r="I101" i="1"/>
  <c r="I61" i="1"/>
  <c r="I157" i="1"/>
  <c r="I129" i="1"/>
  <c r="I65" i="1"/>
  <c r="I152" i="1"/>
  <c r="I130" i="1"/>
  <c r="I95" i="1"/>
  <c r="I55" i="1"/>
  <c r="I86" i="1"/>
  <c r="I39" i="1"/>
  <c r="I173" i="1"/>
  <c r="I135" i="1"/>
  <c r="I100" i="1"/>
  <c r="I91" i="1"/>
  <c r="I119" i="1"/>
  <c r="I99" i="1"/>
  <c r="I47" i="1"/>
  <c r="I120" i="1"/>
  <c r="I125" i="1"/>
  <c r="I49" i="1"/>
  <c r="I167" i="1"/>
  <c r="I122" i="1"/>
  <c r="I171" i="1"/>
  <c r="I139" i="1"/>
  <c r="I178" i="1"/>
  <c r="I156" i="1"/>
  <c r="I87" i="1"/>
  <c r="I31" i="1"/>
  <c r="I59" i="1"/>
  <c r="I96" i="1"/>
  <c r="I22" i="1"/>
  <c r="I97" i="1"/>
  <c r="I124" i="1"/>
  <c r="I64" i="1"/>
  <c r="I164" i="1"/>
  <c r="I26" i="1"/>
  <c r="I40" i="1"/>
  <c r="I74" i="1"/>
  <c r="I174" i="1"/>
  <c r="I13" i="1"/>
  <c r="I75" i="1"/>
  <c r="I7" i="1"/>
  <c r="I117" i="1"/>
  <c r="I78" i="1"/>
  <c r="I8" i="1"/>
  <c r="I63" i="1"/>
  <c r="I52" i="1"/>
  <c r="I104" i="1"/>
  <c r="I76" i="1"/>
  <c r="L76" i="1" s="1"/>
  <c r="I60" i="1"/>
  <c r="I154" i="1"/>
  <c r="I30" i="1"/>
  <c r="I165" i="1"/>
  <c r="I115" i="1"/>
  <c r="I88" i="1"/>
  <c r="I166" i="1"/>
  <c r="I80" i="1"/>
  <c r="I169" i="1"/>
  <c r="I111" i="1"/>
  <c r="I33" i="1"/>
  <c r="I67" i="1"/>
  <c r="I50" i="1"/>
  <c r="I149" i="1"/>
  <c r="I58" i="1"/>
  <c r="I153" i="1"/>
  <c r="L153" i="1" s="1"/>
  <c r="I121" i="1"/>
  <c r="I134" i="1"/>
  <c r="I90" i="1"/>
  <c r="I62" i="1"/>
  <c r="I112" i="1"/>
  <c r="I15" i="1"/>
  <c r="I35" i="1"/>
  <c r="I68" i="1"/>
  <c r="I141" i="1"/>
  <c r="I98" i="1"/>
  <c r="I137" i="1"/>
  <c r="I113" i="1"/>
  <c r="I131" i="1"/>
  <c r="I85" i="1"/>
  <c r="I126" i="1"/>
  <c r="I109" i="1"/>
  <c r="I5" i="1"/>
  <c r="I142" i="1"/>
  <c r="I71" i="1"/>
  <c r="I82" i="1"/>
  <c r="I161" i="1"/>
  <c r="I127" i="1"/>
  <c r="I27" i="1"/>
  <c r="I133" i="1"/>
  <c r="I20" i="1"/>
  <c r="I163" i="1"/>
  <c r="I123" i="1"/>
  <c r="I81" i="1"/>
  <c r="I150" i="1"/>
  <c r="I12" i="1"/>
  <c r="I92" i="1"/>
  <c r="I3" i="1"/>
  <c r="I4" i="1"/>
  <c r="I11" i="1"/>
  <c r="I168" i="1"/>
  <c r="I172" i="1"/>
  <c r="I66" i="1"/>
  <c r="I53" i="1"/>
  <c r="I70" i="1"/>
  <c r="I10" i="1"/>
  <c r="I24" i="1"/>
  <c r="I34" i="1"/>
  <c r="I148" i="1"/>
  <c r="I18" i="1"/>
  <c r="I72" i="1"/>
  <c r="I102" i="1"/>
  <c r="I28" i="1"/>
  <c r="I51" i="1"/>
  <c r="I17" i="1"/>
  <c r="I110" i="1"/>
  <c r="I158" i="1"/>
  <c r="I136" i="1"/>
  <c r="I107" i="1"/>
  <c r="I128" i="1"/>
  <c r="I144" i="1"/>
  <c r="I106" i="1"/>
  <c r="I177" i="1"/>
  <c r="I42" i="1"/>
  <c r="I14" i="1"/>
  <c r="I116" i="1"/>
  <c r="I89" i="1"/>
  <c r="I36" i="1"/>
  <c r="I29" i="1"/>
  <c r="I54" i="1"/>
  <c r="I44" i="1"/>
  <c r="I159" i="1"/>
  <c r="I83" i="1"/>
  <c r="I140" i="1"/>
  <c r="I43" i="1"/>
  <c r="I77" i="1"/>
  <c r="I175" i="1"/>
  <c r="I155" i="1"/>
  <c r="I138" i="1"/>
  <c r="I118" i="1"/>
  <c r="I160" i="1"/>
  <c r="I162" i="1"/>
  <c r="H9" i="1"/>
  <c r="H69" i="1"/>
  <c r="H146" i="1"/>
  <c r="H6" i="1"/>
  <c r="H16" i="1"/>
  <c r="H93" i="1"/>
  <c r="H25" i="1"/>
  <c r="H48" i="1"/>
  <c r="H23" i="1"/>
  <c r="H147" i="1"/>
  <c r="H105" i="1"/>
  <c r="H79" i="1"/>
  <c r="H45" i="1"/>
  <c r="H94" i="1"/>
  <c r="H84" i="1"/>
  <c r="H21" i="1"/>
  <c r="H46" i="1"/>
  <c r="H57" i="1"/>
  <c r="H145" i="1"/>
  <c r="H37" i="1"/>
  <c r="H38" i="1"/>
  <c r="H151" i="1"/>
  <c r="H176" i="1"/>
  <c r="H108" i="1"/>
  <c r="H103" i="1"/>
  <c r="H32" i="1"/>
  <c r="H19" i="1"/>
  <c r="H170" i="1"/>
  <c r="H132" i="1"/>
  <c r="H2" i="1"/>
  <c r="H41" i="1"/>
  <c r="H56" i="1"/>
  <c r="H73" i="1"/>
  <c r="H101" i="1"/>
  <c r="H61" i="1"/>
  <c r="H157" i="1"/>
  <c r="H129" i="1"/>
  <c r="H65" i="1"/>
  <c r="H152" i="1"/>
  <c r="H130" i="1"/>
  <c r="H95" i="1"/>
  <c r="H55" i="1"/>
  <c r="H86" i="1"/>
  <c r="H39" i="1"/>
  <c r="H173" i="1"/>
  <c r="H135" i="1"/>
  <c r="H100" i="1"/>
  <c r="H91" i="1"/>
  <c r="H119" i="1"/>
  <c r="H99" i="1"/>
  <c r="H47" i="1"/>
  <c r="H120" i="1"/>
  <c r="H125" i="1"/>
  <c r="H49" i="1"/>
  <c r="H167" i="1"/>
  <c r="H122" i="1"/>
  <c r="H171" i="1"/>
  <c r="H139" i="1"/>
  <c r="H178" i="1"/>
  <c r="H156" i="1"/>
  <c r="H87" i="1"/>
  <c r="H31" i="1"/>
  <c r="H59" i="1"/>
  <c r="H96" i="1"/>
  <c r="H22" i="1"/>
  <c r="H97" i="1"/>
  <c r="H124" i="1"/>
  <c r="H64" i="1"/>
  <c r="H164" i="1"/>
  <c r="H26" i="1"/>
  <c r="H40" i="1"/>
  <c r="H74" i="1"/>
  <c r="H174" i="1"/>
  <c r="H13" i="1"/>
  <c r="H75" i="1"/>
  <c r="H7" i="1"/>
  <c r="H117" i="1"/>
  <c r="H78" i="1"/>
  <c r="H8" i="1"/>
  <c r="H63" i="1"/>
  <c r="H52" i="1"/>
  <c r="H104" i="1"/>
  <c r="H76" i="1"/>
  <c r="H60" i="1"/>
  <c r="H154" i="1"/>
  <c r="H30" i="1"/>
  <c r="H165" i="1"/>
  <c r="H115" i="1"/>
  <c r="H88" i="1"/>
  <c r="H166" i="1"/>
  <c r="H80" i="1"/>
  <c r="H169" i="1"/>
  <c r="H111" i="1"/>
  <c r="H33" i="1"/>
  <c r="H67" i="1"/>
  <c r="H50" i="1"/>
  <c r="H149" i="1"/>
  <c r="H58" i="1"/>
  <c r="H153" i="1"/>
  <c r="H121" i="1"/>
  <c r="H134" i="1"/>
  <c r="H90" i="1"/>
  <c r="H62" i="1"/>
  <c r="H112" i="1"/>
  <c r="H15" i="1"/>
  <c r="H35" i="1"/>
  <c r="H68" i="1"/>
  <c r="H141" i="1"/>
  <c r="H98" i="1"/>
  <c r="H137" i="1"/>
  <c r="H113" i="1"/>
  <c r="H131" i="1"/>
  <c r="H85" i="1"/>
  <c r="H126" i="1"/>
  <c r="H109" i="1"/>
  <c r="H5" i="1"/>
  <c r="H142" i="1"/>
  <c r="H71" i="1"/>
  <c r="H82" i="1"/>
  <c r="H161" i="1"/>
  <c r="H127" i="1"/>
  <c r="H27" i="1"/>
  <c r="H133" i="1"/>
  <c r="H20" i="1"/>
  <c r="H163" i="1"/>
  <c r="H123" i="1"/>
  <c r="H81" i="1"/>
  <c r="H150" i="1"/>
  <c r="H12" i="1"/>
  <c r="H92" i="1"/>
  <c r="H3" i="1"/>
  <c r="H4" i="1"/>
  <c r="H11" i="1"/>
  <c r="H168" i="1"/>
  <c r="H172" i="1"/>
  <c r="H66" i="1"/>
  <c r="H53" i="1"/>
  <c r="H70" i="1"/>
  <c r="H10" i="1"/>
  <c r="H24" i="1"/>
  <c r="H34" i="1"/>
  <c r="H148" i="1"/>
  <c r="H18" i="1"/>
  <c r="H72" i="1"/>
  <c r="H102" i="1"/>
  <c r="H28" i="1"/>
  <c r="H51" i="1"/>
  <c r="H17" i="1"/>
  <c r="H110" i="1"/>
  <c r="H158" i="1"/>
  <c r="H136" i="1"/>
  <c r="H107" i="1"/>
  <c r="H128" i="1"/>
  <c r="H144" i="1"/>
  <c r="H106" i="1"/>
  <c r="H177" i="1"/>
  <c r="H42" i="1"/>
  <c r="H14" i="1"/>
  <c r="H116" i="1"/>
  <c r="H89" i="1"/>
  <c r="H36" i="1"/>
  <c r="H29" i="1"/>
  <c r="H54" i="1"/>
  <c r="H44" i="1"/>
  <c r="H159" i="1"/>
  <c r="H83" i="1"/>
  <c r="H140" i="1"/>
  <c r="H43" i="1"/>
  <c r="H77" i="1"/>
  <c r="H175" i="1"/>
  <c r="H155" i="1"/>
  <c r="H138" i="1"/>
  <c r="H118" i="1"/>
  <c r="H160" i="1"/>
  <c r="H162" i="1"/>
  <c r="G9" i="1"/>
  <c r="G69" i="1"/>
  <c r="G146" i="1"/>
  <c r="G6" i="1"/>
  <c r="G16" i="1"/>
  <c r="G93" i="1"/>
  <c r="G25" i="1"/>
  <c r="G48" i="1"/>
  <c r="G23" i="1"/>
  <c r="G147" i="1"/>
  <c r="G105" i="1"/>
  <c r="G79" i="1"/>
  <c r="G45" i="1"/>
  <c r="G94" i="1"/>
  <c r="G84" i="1"/>
  <c r="G21" i="1"/>
  <c r="G46" i="1"/>
  <c r="G57" i="1"/>
  <c r="G145" i="1"/>
  <c r="G37" i="1"/>
  <c r="G38" i="1"/>
  <c r="G151" i="1"/>
  <c r="G176" i="1"/>
  <c r="G108" i="1"/>
  <c r="G103" i="1"/>
  <c r="G32" i="1"/>
  <c r="G19" i="1"/>
  <c r="G170" i="1"/>
  <c r="G132" i="1"/>
  <c r="G2" i="1"/>
  <c r="G41" i="1"/>
  <c r="G56" i="1"/>
  <c r="G73" i="1"/>
  <c r="G101" i="1"/>
  <c r="G61" i="1"/>
  <c r="G157" i="1"/>
  <c r="G129" i="1"/>
  <c r="G65" i="1"/>
  <c r="G152" i="1"/>
  <c r="G130" i="1"/>
  <c r="G95" i="1"/>
  <c r="G55" i="1"/>
  <c r="G86" i="1"/>
  <c r="G39" i="1"/>
  <c r="G173" i="1"/>
  <c r="G135" i="1"/>
  <c r="G100" i="1"/>
  <c r="G91" i="1"/>
  <c r="G119" i="1"/>
  <c r="G99" i="1"/>
  <c r="G47" i="1"/>
  <c r="G120" i="1"/>
  <c r="G125" i="1"/>
  <c r="G49" i="1"/>
  <c r="G167" i="1"/>
  <c r="G122" i="1"/>
  <c r="G171" i="1"/>
  <c r="G139" i="1"/>
  <c r="G178" i="1"/>
  <c r="G156" i="1"/>
  <c r="G87" i="1"/>
  <c r="G31" i="1"/>
  <c r="G59" i="1"/>
  <c r="G96" i="1"/>
  <c r="G22" i="1"/>
  <c r="G97" i="1"/>
  <c r="G124" i="1"/>
  <c r="G64" i="1"/>
  <c r="G164" i="1"/>
  <c r="G26" i="1"/>
  <c r="G40" i="1"/>
  <c r="G74" i="1"/>
  <c r="G174" i="1"/>
  <c r="G13" i="1"/>
  <c r="G75" i="1"/>
  <c r="G7" i="1"/>
  <c r="G117" i="1"/>
  <c r="G78" i="1"/>
  <c r="G8" i="1"/>
  <c r="G63" i="1"/>
  <c r="G52" i="1"/>
  <c r="G104" i="1"/>
  <c r="G76" i="1"/>
  <c r="G60" i="1"/>
  <c r="G154" i="1"/>
  <c r="G30" i="1"/>
  <c r="G165" i="1"/>
  <c r="G115" i="1"/>
  <c r="G88" i="1"/>
  <c r="G166" i="1"/>
  <c r="G80" i="1"/>
  <c r="G169" i="1"/>
  <c r="G111" i="1"/>
  <c r="G33" i="1"/>
  <c r="G67" i="1"/>
  <c r="G50" i="1"/>
  <c r="G149" i="1"/>
  <c r="G58" i="1"/>
  <c r="G153" i="1"/>
  <c r="G121" i="1"/>
  <c r="G134" i="1"/>
  <c r="G90" i="1"/>
  <c r="G62" i="1"/>
  <c r="G112" i="1"/>
  <c r="G15" i="1"/>
  <c r="G35" i="1"/>
  <c r="G68" i="1"/>
  <c r="G141" i="1"/>
  <c r="G98" i="1"/>
  <c r="G137" i="1"/>
  <c r="G113" i="1"/>
  <c r="G131" i="1"/>
  <c r="G85" i="1"/>
  <c r="G126" i="1"/>
  <c r="G109" i="1"/>
  <c r="G5" i="1"/>
  <c r="G142" i="1"/>
  <c r="G71" i="1"/>
  <c r="G82" i="1"/>
  <c r="G161" i="1"/>
  <c r="G127" i="1"/>
  <c r="G27" i="1"/>
  <c r="G133" i="1"/>
  <c r="G20" i="1"/>
  <c r="G163" i="1"/>
  <c r="G123" i="1"/>
  <c r="G81" i="1"/>
  <c r="G150" i="1"/>
  <c r="G12" i="1"/>
  <c r="G92" i="1"/>
  <c r="G3" i="1"/>
  <c r="G4" i="1"/>
  <c r="G11" i="1"/>
  <c r="G168" i="1"/>
  <c r="G172" i="1"/>
  <c r="G66" i="1"/>
  <c r="G53" i="1"/>
  <c r="G70" i="1"/>
  <c r="G10" i="1"/>
  <c r="G24" i="1"/>
  <c r="G34" i="1"/>
  <c r="G148" i="1"/>
  <c r="G18" i="1"/>
  <c r="G72" i="1"/>
  <c r="G102" i="1"/>
  <c r="G28" i="1"/>
  <c r="G51" i="1"/>
  <c r="G17" i="1"/>
  <c r="G110" i="1"/>
  <c r="G158" i="1"/>
  <c r="G136" i="1"/>
  <c r="G107" i="1"/>
  <c r="G128" i="1"/>
  <c r="G144" i="1"/>
  <c r="G106" i="1"/>
  <c r="G177" i="1"/>
  <c r="G42" i="1"/>
  <c r="G14" i="1"/>
  <c r="G116" i="1"/>
  <c r="G89" i="1"/>
  <c r="G36" i="1"/>
  <c r="G29" i="1"/>
  <c r="G54" i="1"/>
  <c r="G44" i="1"/>
  <c r="G159" i="1"/>
  <c r="G83" i="1"/>
  <c r="G140" i="1"/>
  <c r="G43" i="1"/>
  <c r="G77" i="1"/>
  <c r="G175" i="1"/>
  <c r="G155" i="1"/>
  <c r="G138" i="1"/>
  <c r="G118" i="1"/>
  <c r="G160" i="1"/>
  <c r="G162" i="1"/>
  <c r="F9" i="1"/>
  <c r="F69" i="1"/>
  <c r="F146" i="1"/>
  <c r="F6" i="1"/>
  <c r="F16" i="1"/>
  <c r="F93" i="1"/>
  <c r="F25" i="1"/>
  <c r="F48" i="1"/>
  <c r="F23" i="1"/>
  <c r="F147" i="1"/>
  <c r="F105" i="1"/>
  <c r="F79" i="1"/>
  <c r="F45" i="1"/>
  <c r="F94" i="1"/>
  <c r="F84" i="1"/>
  <c r="F21" i="1"/>
  <c r="F46" i="1"/>
  <c r="J46" i="1" s="1"/>
  <c r="F57" i="1"/>
  <c r="F145" i="1"/>
  <c r="F37" i="1"/>
  <c r="F38" i="1"/>
  <c r="F151" i="1"/>
  <c r="F176" i="1"/>
  <c r="F108" i="1"/>
  <c r="F103" i="1"/>
  <c r="F32" i="1"/>
  <c r="F19" i="1"/>
  <c r="F170" i="1"/>
  <c r="F132" i="1"/>
  <c r="F41" i="1"/>
  <c r="F56" i="1"/>
  <c r="F73" i="1"/>
  <c r="F101" i="1"/>
  <c r="F157" i="1"/>
  <c r="F129" i="1"/>
  <c r="F65" i="1"/>
  <c r="F152" i="1"/>
  <c r="F130" i="1"/>
  <c r="F95" i="1"/>
  <c r="F55" i="1"/>
  <c r="F86" i="1"/>
  <c r="F39" i="1"/>
  <c r="F173" i="1"/>
  <c r="F135" i="1"/>
  <c r="F100" i="1"/>
  <c r="F91" i="1"/>
  <c r="F119" i="1"/>
  <c r="F99" i="1"/>
  <c r="F47" i="1"/>
  <c r="F120" i="1"/>
  <c r="F125" i="1"/>
  <c r="F49" i="1"/>
  <c r="F167" i="1"/>
  <c r="F122" i="1"/>
  <c r="F171" i="1"/>
  <c r="F139" i="1"/>
  <c r="F178" i="1"/>
  <c r="F156" i="1"/>
  <c r="F87" i="1"/>
  <c r="F31" i="1"/>
  <c r="F59" i="1"/>
  <c r="F96" i="1"/>
  <c r="F22" i="1"/>
  <c r="F97" i="1"/>
  <c r="F124" i="1"/>
  <c r="F64" i="1"/>
  <c r="F164" i="1"/>
  <c r="F26" i="1"/>
  <c r="F40" i="1"/>
  <c r="F74" i="1"/>
  <c r="F174" i="1"/>
  <c r="F13" i="1"/>
  <c r="F75" i="1"/>
  <c r="F7" i="1"/>
  <c r="F117" i="1"/>
  <c r="F78" i="1"/>
  <c r="F8" i="1"/>
  <c r="F63" i="1"/>
  <c r="F52" i="1"/>
  <c r="F104" i="1"/>
  <c r="F76" i="1"/>
  <c r="F60" i="1"/>
  <c r="F154" i="1"/>
  <c r="F30" i="1"/>
  <c r="F165" i="1"/>
  <c r="F115" i="1"/>
  <c r="F88" i="1"/>
  <c r="F166" i="1"/>
  <c r="F80" i="1"/>
  <c r="F169" i="1"/>
  <c r="F111" i="1"/>
  <c r="F33" i="1"/>
  <c r="F67" i="1"/>
  <c r="F50" i="1"/>
  <c r="F149" i="1"/>
  <c r="F58" i="1"/>
  <c r="F153" i="1"/>
  <c r="F121" i="1"/>
  <c r="F134" i="1"/>
  <c r="F90" i="1"/>
  <c r="F62" i="1"/>
  <c r="F112" i="1"/>
  <c r="F15" i="1"/>
  <c r="F35" i="1"/>
  <c r="F68" i="1"/>
  <c r="F141" i="1"/>
  <c r="F143" i="1"/>
  <c r="F98" i="1"/>
  <c r="F137" i="1"/>
  <c r="F113" i="1"/>
  <c r="F131" i="1"/>
  <c r="F85" i="1"/>
  <c r="F126" i="1"/>
  <c r="F109" i="1"/>
  <c r="F5" i="1"/>
  <c r="F142" i="1"/>
  <c r="F71" i="1"/>
  <c r="F82" i="1"/>
  <c r="F161" i="1"/>
  <c r="F127" i="1"/>
  <c r="F27" i="1"/>
  <c r="F133" i="1"/>
  <c r="F20" i="1"/>
  <c r="F163" i="1"/>
  <c r="F123" i="1"/>
  <c r="F81" i="1"/>
  <c r="F150" i="1"/>
  <c r="F12" i="1"/>
  <c r="F92" i="1"/>
  <c r="F3" i="1"/>
  <c r="F4" i="1"/>
  <c r="F11" i="1"/>
  <c r="F168" i="1"/>
  <c r="F172" i="1"/>
  <c r="F66" i="1"/>
  <c r="F53" i="1"/>
  <c r="F70" i="1"/>
  <c r="F10" i="1"/>
  <c r="F24" i="1"/>
  <c r="F34" i="1"/>
  <c r="F148" i="1"/>
  <c r="F18" i="1"/>
  <c r="F72" i="1"/>
  <c r="F102" i="1"/>
  <c r="F28" i="1"/>
  <c r="F51" i="1"/>
  <c r="F17" i="1"/>
  <c r="F110" i="1"/>
  <c r="F158" i="1"/>
  <c r="F136" i="1"/>
  <c r="F107" i="1"/>
  <c r="F128" i="1"/>
  <c r="F144" i="1"/>
  <c r="F106" i="1"/>
  <c r="F177" i="1"/>
  <c r="F42" i="1"/>
  <c r="F14" i="1"/>
  <c r="F116" i="1"/>
  <c r="F89" i="1"/>
  <c r="F36" i="1"/>
  <c r="F29" i="1"/>
  <c r="F54" i="1"/>
  <c r="F44" i="1"/>
  <c r="F159" i="1"/>
  <c r="F83" i="1"/>
  <c r="F140" i="1"/>
  <c r="F43" i="1"/>
  <c r="F77" i="1"/>
  <c r="F175" i="1"/>
  <c r="F155" i="1"/>
  <c r="F138" i="1"/>
  <c r="F118" i="1"/>
  <c r="F160" i="1"/>
  <c r="F162" i="1"/>
  <c r="E9" i="1"/>
  <c r="E69" i="1"/>
  <c r="W69" i="1" s="1"/>
  <c r="E146" i="1"/>
  <c r="E6" i="1"/>
  <c r="E16" i="1"/>
  <c r="U16" i="1" s="1"/>
  <c r="E93" i="1"/>
  <c r="W93" i="1" s="1"/>
  <c r="E25" i="1"/>
  <c r="E48" i="1"/>
  <c r="E23" i="1"/>
  <c r="U23" i="1" s="1"/>
  <c r="E147" i="1"/>
  <c r="W147" i="1" s="1"/>
  <c r="E105" i="1"/>
  <c r="E79" i="1"/>
  <c r="E45" i="1"/>
  <c r="U45" i="1" s="1"/>
  <c r="E94" i="1"/>
  <c r="E84" i="1"/>
  <c r="E21" i="1"/>
  <c r="E46" i="1"/>
  <c r="U46" i="1" s="1"/>
  <c r="E57" i="1"/>
  <c r="E145" i="1"/>
  <c r="E37" i="1"/>
  <c r="E38" i="1"/>
  <c r="E151" i="1"/>
  <c r="E176" i="1"/>
  <c r="E108" i="1"/>
  <c r="E103" i="1"/>
  <c r="E32" i="1"/>
  <c r="W32" i="1" s="1"/>
  <c r="E19" i="1"/>
  <c r="E170" i="1"/>
  <c r="E132" i="1"/>
  <c r="E2" i="1"/>
  <c r="W2" i="1" s="1"/>
  <c r="E41" i="1"/>
  <c r="E56" i="1"/>
  <c r="E73" i="1"/>
  <c r="E101" i="1"/>
  <c r="W101" i="1" s="1"/>
  <c r="U61" i="1"/>
  <c r="E157" i="1"/>
  <c r="E129" i="1"/>
  <c r="E65" i="1"/>
  <c r="W65" i="1" s="1"/>
  <c r="E152" i="1"/>
  <c r="E130" i="1"/>
  <c r="E95" i="1"/>
  <c r="E55" i="1"/>
  <c r="E86" i="1"/>
  <c r="E39" i="1"/>
  <c r="E173" i="1"/>
  <c r="E135" i="1"/>
  <c r="W135" i="1" s="1"/>
  <c r="E100" i="1"/>
  <c r="E91" i="1"/>
  <c r="E119" i="1"/>
  <c r="E99" i="1"/>
  <c r="W99" i="1" s="1"/>
  <c r="E47" i="1"/>
  <c r="E120" i="1"/>
  <c r="E125" i="1"/>
  <c r="E49" i="1"/>
  <c r="E167" i="1"/>
  <c r="E122" i="1"/>
  <c r="U122" i="1" s="1"/>
  <c r="E171" i="1"/>
  <c r="E139" i="1"/>
  <c r="E178" i="1"/>
  <c r="E156" i="1"/>
  <c r="E87" i="1"/>
  <c r="E31" i="1"/>
  <c r="E59" i="1"/>
  <c r="U59" i="1" s="1"/>
  <c r="E96" i="1"/>
  <c r="E22" i="1"/>
  <c r="E97" i="1"/>
  <c r="E124" i="1"/>
  <c r="E64" i="1"/>
  <c r="E164" i="1"/>
  <c r="E26" i="1"/>
  <c r="E40" i="1"/>
  <c r="E74" i="1"/>
  <c r="E174" i="1"/>
  <c r="E13" i="1"/>
  <c r="E75" i="1"/>
  <c r="E7" i="1"/>
  <c r="E117" i="1"/>
  <c r="E78" i="1"/>
  <c r="E8" i="1"/>
  <c r="E63" i="1"/>
  <c r="E52" i="1"/>
  <c r="E104" i="1"/>
  <c r="W114" i="1"/>
  <c r="E76" i="1"/>
  <c r="E60" i="1"/>
  <c r="E154" i="1"/>
  <c r="E30" i="1"/>
  <c r="E165" i="1"/>
  <c r="E115" i="1"/>
  <c r="E88" i="1"/>
  <c r="E166" i="1"/>
  <c r="E80" i="1"/>
  <c r="E169" i="1"/>
  <c r="E111" i="1"/>
  <c r="E33" i="1"/>
  <c r="E67" i="1"/>
  <c r="E50" i="1"/>
  <c r="E149" i="1"/>
  <c r="E58" i="1"/>
  <c r="E153" i="1"/>
  <c r="E121" i="1"/>
  <c r="E134" i="1"/>
  <c r="E90" i="1"/>
  <c r="E62" i="1"/>
  <c r="E112" i="1"/>
  <c r="E15" i="1"/>
  <c r="E35" i="1"/>
  <c r="W35" i="1" s="1"/>
  <c r="E68" i="1"/>
  <c r="E141" i="1"/>
  <c r="U141" i="1" s="1"/>
  <c r="E143" i="1"/>
  <c r="E98" i="1"/>
  <c r="M98" i="1" s="1"/>
  <c r="E137" i="1"/>
  <c r="E113" i="1"/>
  <c r="E131" i="1"/>
  <c r="E85" i="1"/>
  <c r="E126" i="1"/>
  <c r="E109" i="1"/>
  <c r="E5" i="1"/>
  <c r="E142" i="1"/>
  <c r="E71" i="1"/>
  <c r="E82" i="1"/>
  <c r="E161" i="1"/>
  <c r="E127" i="1"/>
  <c r="E27" i="1"/>
  <c r="E133" i="1"/>
  <c r="E20" i="1"/>
  <c r="W20" i="1" s="1"/>
  <c r="E163" i="1"/>
  <c r="M163" i="1" s="1"/>
  <c r="E123" i="1"/>
  <c r="E81" i="1"/>
  <c r="E150" i="1"/>
  <c r="E12" i="1"/>
  <c r="E92" i="1"/>
  <c r="E3" i="1"/>
  <c r="E4" i="1"/>
  <c r="E11" i="1"/>
  <c r="E168" i="1"/>
  <c r="E172" i="1"/>
  <c r="E66" i="1"/>
  <c r="E53" i="1"/>
  <c r="E70" i="1"/>
  <c r="W70" i="1" s="1"/>
  <c r="E10" i="1"/>
  <c r="E24" i="1"/>
  <c r="E34" i="1"/>
  <c r="E148" i="1"/>
  <c r="E18" i="1"/>
  <c r="E72" i="1"/>
  <c r="E102" i="1"/>
  <c r="U102" i="1" s="1"/>
  <c r="E28" i="1"/>
  <c r="E51" i="1"/>
  <c r="E17" i="1"/>
  <c r="E110" i="1"/>
  <c r="E158" i="1"/>
  <c r="E136" i="1"/>
  <c r="E107" i="1"/>
  <c r="E128" i="1"/>
  <c r="E144" i="1"/>
  <c r="E106" i="1"/>
  <c r="E177" i="1"/>
  <c r="E42" i="1"/>
  <c r="E14" i="1"/>
  <c r="E116" i="1"/>
  <c r="E89" i="1"/>
  <c r="E36" i="1"/>
  <c r="E29" i="1"/>
  <c r="E54" i="1"/>
  <c r="E44" i="1"/>
  <c r="E159" i="1"/>
  <c r="E83" i="1"/>
  <c r="E140" i="1"/>
  <c r="E43" i="1"/>
  <c r="E77" i="1"/>
  <c r="E175" i="1"/>
  <c r="E155" i="1"/>
  <c r="E138" i="1"/>
  <c r="E118" i="1"/>
  <c r="E160" i="1"/>
  <c r="E162" i="1"/>
  <c r="W75" i="1" l="1"/>
  <c r="L106" i="1"/>
  <c r="L136" i="1"/>
  <c r="M106" i="1"/>
  <c r="M136" i="1"/>
  <c r="M50" i="1"/>
  <c r="M164" i="1"/>
  <c r="L24" i="1"/>
  <c r="N105" i="1"/>
  <c r="L43" i="1"/>
  <c r="L44" i="1"/>
  <c r="M29" i="1"/>
  <c r="N76" i="1"/>
  <c r="M63" i="1"/>
  <c r="M7" i="1"/>
  <c r="N120" i="1"/>
  <c r="N91" i="1"/>
  <c r="N39" i="1"/>
  <c r="J116" i="1"/>
  <c r="L63" i="1"/>
  <c r="L7" i="1"/>
  <c r="L91" i="1"/>
  <c r="L130" i="1"/>
  <c r="L157" i="1"/>
  <c r="L170" i="1"/>
  <c r="L37" i="1"/>
  <c r="L21" i="1"/>
  <c r="L79" i="1"/>
  <c r="L6" i="1"/>
  <c r="L53" i="1"/>
  <c r="L163" i="1"/>
  <c r="L98" i="1"/>
  <c r="M138" i="1"/>
  <c r="N43" i="1"/>
  <c r="M84" i="1"/>
  <c r="L86" i="1"/>
  <c r="M145" i="1"/>
  <c r="L15" i="1"/>
  <c r="L166" i="1"/>
  <c r="L30" i="1"/>
  <c r="L47" i="1"/>
  <c r="L100" i="1"/>
  <c r="L152" i="1"/>
  <c r="L161" i="1"/>
  <c r="L5" i="1"/>
  <c r="P101" i="1"/>
  <c r="P32" i="1"/>
  <c r="P151" i="1"/>
  <c r="P57" i="1"/>
  <c r="P94" i="1"/>
  <c r="P147" i="1"/>
  <c r="P93" i="1"/>
  <c r="P69" i="1"/>
  <c r="L54" i="1"/>
  <c r="L89" i="1"/>
  <c r="L42" i="1"/>
  <c r="L28" i="1"/>
  <c r="L18" i="1"/>
  <c r="L11" i="1"/>
  <c r="L12" i="1"/>
  <c r="L111" i="1"/>
  <c r="L139" i="1"/>
  <c r="L49" i="1"/>
  <c r="M42" i="1"/>
  <c r="M18" i="1"/>
  <c r="M12" i="1"/>
  <c r="M139" i="1"/>
  <c r="M49" i="1"/>
  <c r="L118" i="1"/>
  <c r="L4" i="1"/>
  <c r="L68" i="1"/>
  <c r="L50" i="1"/>
  <c r="L174" i="1"/>
  <c r="L164" i="1"/>
  <c r="L22" i="1"/>
  <c r="L87" i="1"/>
  <c r="L129" i="1"/>
  <c r="L73" i="1"/>
  <c r="L132" i="1"/>
  <c r="L103" i="1"/>
  <c r="L38" i="1"/>
  <c r="L46" i="1"/>
  <c r="L45" i="1"/>
  <c r="L23" i="1"/>
  <c r="L16" i="1"/>
  <c r="L9" i="1"/>
  <c r="W148" i="1"/>
  <c r="U126" i="1"/>
  <c r="W125" i="1"/>
  <c r="M44" i="1"/>
  <c r="M30" i="1"/>
  <c r="M47" i="1"/>
  <c r="L140" i="1"/>
  <c r="L104" i="1"/>
  <c r="J108" i="1"/>
  <c r="M24" i="1"/>
  <c r="M161" i="1"/>
  <c r="N175" i="1"/>
  <c r="L101" i="1"/>
  <c r="L69" i="1"/>
  <c r="J56" i="1"/>
  <c r="J48" i="1"/>
  <c r="L81" i="1"/>
  <c r="M131" i="1"/>
  <c r="N157" i="1"/>
  <c r="N79" i="1"/>
  <c r="N48" i="1"/>
  <c r="N6" i="1"/>
  <c r="N89" i="1"/>
  <c r="P65" i="1"/>
  <c r="N177" i="1"/>
  <c r="N68" i="1"/>
  <c r="L116" i="1"/>
  <c r="L34" i="1"/>
  <c r="L133" i="1"/>
  <c r="L71" i="1"/>
  <c r="L113" i="1"/>
  <c r="L67" i="1"/>
  <c r="L115" i="1"/>
  <c r="L124" i="1"/>
  <c r="L156" i="1"/>
  <c r="N162" i="1"/>
  <c r="N155" i="1"/>
  <c r="N140" i="1"/>
  <c r="P43" i="1"/>
  <c r="P44" i="1"/>
  <c r="P54" i="1"/>
  <c r="P89" i="1"/>
  <c r="P42" i="1"/>
  <c r="P106" i="1"/>
  <c r="P136" i="1"/>
  <c r="P28" i="1"/>
  <c r="P24" i="1"/>
  <c r="P53" i="1"/>
  <c r="P11" i="1"/>
  <c r="P4" i="1"/>
  <c r="P12" i="1"/>
  <c r="P163" i="1"/>
  <c r="P161" i="1"/>
  <c r="P5" i="1"/>
  <c r="P98" i="1"/>
  <c r="P68" i="1"/>
  <c r="P153" i="1"/>
  <c r="P50" i="1"/>
  <c r="P111" i="1"/>
  <c r="P166" i="1"/>
  <c r="P30" i="1"/>
  <c r="P76" i="1"/>
  <c r="P63" i="1"/>
  <c r="P7" i="1"/>
  <c r="P174" i="1"/>
  <c r="P164" i="1"/>
  <c r="P22" i="1"/>
  <c r="P87" i="1"/>
  <c r="P139" i="1"/>
  <c r="P49" i="1"/>
  <c r="P47" i="1"/>
  <c r="P100" i="1"/>
  <c r="P86" i="1"/>
  <c r="P152" i="1"/>
  <c r="M132" i="1"/>
  <c r="U132" i="1"/>
  <c r="N107" i="1"/>
  <c r="W107" i="1"/>
  <c r="M158" i="1"/>
  <c r="W158" i="1"/>
  <c r="M17" i="1"/>
  <c r="W17" i="1"/>
  <c r="M172" i="1"/>
  <c r="W172" i="1"/>
  <c r="M3" i="1"/>
  <c r="W3" i="1"/>
  <c r="N27" i="1"/>
  <c r="W27" i="1"/>
  <c r="M82" i="1"/>
  <c r="W82" i="1"/>
  <c r="N109" i="1"/>
  <c r="W109" i="1"/>
  <c r="N143" i="1"/>
  <c r="W143" i="1"/>
  <c r="N62" i="1"/>
  <c r="W62" i="1"/>
  <c r="N58" i="1"/>
  <c r="W58" i="1"/>
  <c r="M169" i="1"/>
  <c r="W169" i="1"/>
  <c r="M88" i="1"/>
  <c r="W88" i="1"/>
  <c r="N154" i="1"/>
  <c r="W154" i="1"/>
  <c r="N8" i="1"/>
  <c r="W8" i="1"/>
  <c r="N74" i="1"/>
  <c r="W74" i="1"/>
  <c r="M64" i="1"/>
  <c r="W64" i="1"/>
  <c r="M96" i="1"/>
  <c r="W96" i="1"/>
  <c r="N171" i="1"/>
  <c r="W171" i="1"/>
  <c r="N55" i="1"/>
  <c r="W55" i="1"/>
  <c r="P118" i="1"/>
  <c r="P77" i="1"/>
  <c r="P83" i="1"/>
  <c r="P159" i="1"/>
  <c r="P36" i="1"/>
  <c r="P14" i="1"/>
  <c r="P128" i="1"/>
  <c r="P51" i="1"/>
  <c r="P72" i="1"/>
  <c r="P10" i="1"/>
  <c r="P168" i="1"/>
  <c r="P92" i="1"/>
  <c r="P150" i="1"/>
  <c r="P123" i="1"/>
  <c r="L155" i="1"/>
  <c r="L144" i="1"/>
  <c r="L110" i="1"/>
  <c r="U118" i="1"/>
  <c r="W118" i="1"/>
  <c r="U77" i="1"/>
  <c r="W77" i="1"/>
  <c r="U83" i="1"/>
  <c r="W83" i="1"/>
  <c r="U159" i="1"/>
  <c r="V159" i="1" s="1"/>
  <c r="X159" i="1" s="1"/>
  <c r="W159" i="1"/>
  <c r="U36" i="1"/>
  <c r="W36" i="1"/>
  <c r="U14" i="1"/>
  <c r="W14" i="1"/>
  <c r="U128" i="1"/>
  <c r="W128" i="1"/>
  <c r="U51" i="1"/>
  <c r="W51" i="1"/>
  <c r="U72" i="1"/>
  <c r="W72" i="1"/>
  <c r="U10" i="1"/>
  <c r="W10" i="1"/>
  <c r="U168" i="1"/>
  <c r="W168" i="1"/>
  <c r="U92" i="1"/>
  <c r="V92" i="1" s="1"/>
  <c r="X92" i="1" s="1"/>
  <c r="W92" i="1"/>
  <c r="U150" i="1"/>
  <c r="W150" i="1"/>
  <c r="U123" i="1"/>
  <c r="W123" i="1"/>
  <c r="U127" i="1"/>
  <c r="W127" i="1"/>
  <c r="W138" i="1"/>
  <c r="M73" i="1"/>
  <c r="U73" i="1"/>
  <c r="N116" i="1"/>
  <c r="U116" i="1"/>
  <c r="N144" i="1"/>
  <c r="U144" i="1"/>
  <c r="N110" i="1"/>
  <c r="U110" i="1"/>
  <c r="N34" i="1"/>
  <c r="U34" i="1"/>
  <c r="M66" i="1"/>
  <c r="U66" i="1"/>
  <c r="N81" i="1"/>
  <c r="U81" i="1"/>
  <c r="M133" i="1"/>
  <c r="U133" i="1"/>
  <c r="N71" i="1"/>
  <c r="U71" i="1"/>
  <c r="M113" i="1"/>
  <c r="U113" i="1"/>
  <c r="N15" i="1"/>
  <c r="U15" i="1"/>
  <c r="M90" i="1"/>
  <c r="U90" i="1"/>
  <c r="N67" i="1"/>
  <c r="U67" i="1"/>
  <c r="N115" i="1"/>
  <c r="U115" i="1"/>
  <c r="N104" i="1"/>
  <c r="U104" i="1"/>
  <c r="M78" i="1"/>
  <c r="U78" i="1"/>
  <c r="M40" i="1"/>
  <c r="U40" i="1"/>
  <c r="N124" i="1"/>
  <c r="U124" i="1"/>
  <c r="N156" i="1"/>
  <c r="U156" i="1"/>
  <c r="M119" i="1"/>
  <c r="U119" i="1"/>
  <c r="M173" i="1"/>
  <c r="U173" i="1"/>
  <c r="M95" i="1"/>
  <c r="U95" i="1"/>
  <c r="N151" i="1"/>
  <c r="W151" i="1"/>
  <c r="N57" i="1"/>
  <c r="W57" i="1"/>
  <c r="N94" i="1"/>
  <c r="W94" i="1"/>
  <c r="J18" i="1"/>
  <c r="P41" i="1"/>
  <c r="P19" i="1"/>
  <c r="P176" i="1"/>
  <c r="P145" i="1"/>
  <c r="P84" i="1"/>
  <c r="P105" i="1"/>
  <c r="P25" i="1"/>
  <c r="P146" i="1"/>
  <c r="J77" i="1"/>
  <c r="J83" i="1"/>
  <c r="J159" i="1"/>
  <c r="J36" i="1"/>
  <c r="J14" i="1"/>
  <c r="J128" i="1"/>
  <c r="J51" i="1"/>
  <c r="J72" i="1"/>
  <c r="J10" i="1"/>
  <c r="J168" i="1"/>
  <c r="M103" i="1"/>
  <c r="U103" i="1"/>
  <c r="M38" i="1"/>
  <c r="U38" i="1"/>
  <c r="M9" i="1"/>
  <c r="U9" i="1"/>
  <c r="W131" i="1"/>
  <c r="P162" i="1"/>
  <c r="P160" i="1"/>
  <c r="P155" i="1"/>
  <c r="P140" i="1"/>
  <c r="P144" i="1"/>
  <c r="P110" i="1"/>
  <c r="P102" i="1"/>
  <c r="V102" i="1" s="1"/>
  <c r="X102" i="1" s="1"/>
  <c r="P34" i="1"/>
  <c r="P66" i="1"/>
  <c r="P81" i="1"/>
  <c r="P133" i="1"/>
  <c r="P71" i="1"/>
  <c r="P126" i="1"/>
  <c r="P113" i="1"/>
  <c r="P141" i="1"/>
  <c r="V141" i="1" s="1"/>
  <c r="X141" i="1" s="1"/>
  <c r="P15" i="1"/>
  <c r="P90" i="1"/>
  <c r="P67" i="1"/>
  <c r="P115" i="1"/>
  <c r="P104" i="1"/>
  <c r="P78" i="1"/>
  <c r="P40" i="1"/>
  <c r="P124" i="1"/>
  <c r="P59" i="1"/>
  <c r="V59" i="1" s="1"/>
  <c r="X59" i="1" s="1"/>
  <c r="P156" i="1"/>
  <c r="P122" i="1"/>
  <c r="V122" i="1" s="1"/>
  <c r="X122" i="1" s="1"/>
  <c r="P119" i="1"/>
  <c r="P173" i="1"/>
  <c r="P95" i="1"/>
  <c r="P73" i="1"/>
  <c r="P132" i="1"/>
  <c r="P103" i="1"/>
  <c r="P38" i="1"/>
  <c r="P45" i="1"/>
  <c r="V45" i="1" s="1"/>
  <c r="X45" i="1" s="1"/>
  <c r="P23" i="1"/>
  <c r="V23" i="1" s="1"/>
  <c r="X23" i="1" s="1"/>
  <c r="P16" i="1"/>
  <c r="V16" i="1" s="1"/>
  <c r="X16" i="1" s="1"/>
  <c r="P9" i="1"/>
  <c r="N132" i="1"/>
  <c r="L138" i="1"/>
  <c r="L175" i="1"/>
  <c r="L29" i="1"/>
  <c r="L177" i="1"/>
  <c r="L107" i="1"/>
  <c r="L158" i="1"/>
  <c r="L17" i="1"/>
  <c r="L148" i="1"/>
  <c r="L70" i="1"/>
  <c r="L172" i="1"/>
  <c r="L3" i="1"/>
  <c r="L20" i="1"/>
  <c r="L27" i="1"/>
  <c r="L82" i="1"/>
  <c r="L109" i="1"/>
  <c r="L131" i="1"/>
  <c r="L143" i="1"/>
  <c r="L35" i="1"/>
  <c r="L62" i="1"/>
  <c r="L58" i="1"/>
  <c r="L169" i="1"/>
  <c r="L88" i="1"/>
  <c r="L154" i="1"/>
  <c r="L114" i="1"/>
  <c r="L8" i="1"/>
  <c r="L75" i="1"/>
  <c r="L74" i="1"/>
  <c r="L64" i="1"/>
  <c r="L96" i="1"/>
  <c r="L171" i="1"/>
  <c r="L125" i="1"/>
  <c r="L99" i="1"/>
  <c r="L135" i="1"/>
  <c r="L55" i="1"/>
  <c r="L65" i="1"/>
  <c r="L41" i="1"/>
  <c r="L19" i="1"/>
  <c r="L176" i="1"/>
  <c r="L145" i="1"/>
  <c r="L84" i="1"/>
  <c r="L105" i="1"/>
  <c r="L25" i="1"/>
  <c r="L146" i="1"/>
  <c r="W43" i="1"/>
  <c r="W44" i="1"/>
  <c r="W54" i="1"/>
  <c r="W89" i="1"/>
  <c r="W42" i="1"/>
  <c r="P127" i="1"/>
  <c r="P142" i="1"/>
  <c r="P85" i="1"/>
  <c r="P137" i="1"/>
  <c r="P112" i="1"/>
  <c r="P134" i="1"/>
  <c r="P121" i="1"/>
  <c r="P149" i="1"/>
  <c r="P33" i="1"/>
  <c r="P80" i="1"/>
  <c r="P165" i="1"/>
  <c r="P60" i="1"/>
  <c r="P52" i="1"/>
  <c r="P117" i="1"/>
  <c r="P13" i="1"/>
  <c r="P26" i="1"/>
  <c r="P97" i="1"/>
  <c r="P31" i="1"/>
  <c r="P178" i="1"/>
  <c r="P167" i="1"/>
  <c r="P120" i="1"/>
  <c r="P91" i="1"/>
  <c r="P39" i="1"/>
  <c r="P130" i="1"/>
  <c r="P129" i="1"/>
  <c r="N42" i="1"/>
  <c r="N18" i="1"/>
  <c r="N12" i="1"/>
  <c r="N63" i="1"/>
  <c r="N49" i="1"/>
  <c r="L162" i="1"/>
  <c r="L160" i="1"/>
  <c r="L102" i="1"/>
  <c r="L66" i="1"/>
  <c r="L126" i="1"/>
  <c r="L141" i="1"/>
  <c r="L90" i="1"/>
  <c r="L78" i="1"/>
  <c r="L40" i="1"/>
  <c r="L59" i="1"/>
  <c r="L122" i="1"/>
  <c r="L119" i="1"/>
  <c r="L173" i="1"/>
  <c r="L95" i="1"/>
  <c r="L32" i="1"/>
  <c r="L57" i="1"/>
  <c r="L147" i="1"/>
  <c r="W175" i="1"/>
  <c r="J92" i="1"/>
  <c r="J150" i="1"/>
  <c r="J123" i="1"/>
  <c r="J127" i="1"/>
  <c r="J142" i="1"/>
  <c r="J85" i="1"/>
  <c r="J137" i="1"/>
  <c r="J112" i="1"/>
  <c r="J134" i="1"/>
  <c r="J121" i="1"/>
  <c r="J149" i="1"/>
  <c r="J33" i="1"/>
  <c r="J80" i="1"/>
  <c r="J165" i="1"/>
  <c r="W162" i="1"/>
  <c r="U162" i="1"/>
  <c r="W160" i="1"/>
  <c r="U160" i="1"/>
  <c r="W155" i="1"/>
  <c r="U155" i="1"/>
  <c r="W140" i="1"/>
  <c r="U140" i="1"/>
  <c r="W116" i="1"/>
  <c r="W144" i="1"/>
  <c r="W110" i="1"/>
  <c r="W102" i="1"/>
  <c r="W34" i="1"/>
  <c r="W66" i="1"/>
  <c r="W81" i="1"/>
  <c r="W133" i="1"/>
  <c r="W71" i="1"/>
  <c r="W126" i="1"/>
  <c r="W113" i="1"/>
  <c r="W141" i="1"/>
  <c r="W15" i="1"/>
  <c r="W90" i="1"/>
  <c r="W67" i="1"/>
  <c r="W115" i="1"/>
  <c r="W104" i="1"/>
  <c r="W78" i="1"/>
  <c r="W40" i="1"/>
  <c r="W124" i="1"/>
  <c r="W59" i="1"/>
  <c r="W156" i="1"/>
  <c r="W122" i="1"/>
  <c r="W119" i="1"/>
  <c r="W173" i="1"/>
  <c r="W95" i="1"/>
  <c r="W73" i="1"/>
  <c r="W132" i="1"/>
  <c r="W103" i="1"/>
  <c r="W38" i="1"/>
  <c r="W46" i="1"/>
  <c r="W45" i="1"/>
  <c r="W23" i="1"/>
  <c r="W16" i="1"/>
  <c r="W9" i="1"/>
  <c r="U142" i="1"/>
  <c r="W142" i="1"/>
  <c r="U85" i="1"/>
  <c r="W85" i="1"/>
  <c r="U137" i="1"/>
  <c r="W137" i="1"/>
  <c r="U112" i="1"/>
  <c r="W112" i="1"/>
  <c r="U134" i="1"/>
  <c r="V134" i="1" s="1"/>
  <c r="X134" i="1" s="1"/>
  <c r="W134" i="1"/>
  <c r="U121" i="1"/>
  <c r="W121" i="1"/>
  <c r="U149" i="1"/>
  <c r="W149" i="1"/>
  <c r="U33" i="1"/>
  <c r="W33" i="1"/>
  <c r="U80" i="1"/>
  <c r="V80" i="1" s="1"/>
  <c r="X80" i="1" s="1"/>
  <c r="W80" i="1"/>
  <c r="U165" i="1"/>
  <c r="W165" i="1"/>
  <c r="U60" i="1"/>
  <c r="W60" i="1"/>
  <c r="U52" i="1"/>
  <c r="W52" i="1"/>
  <c r="U117" i="1"/>
  <c r="V117" i="1" s="1"/>
  <c r="X117" i="1" s="1"/>
  <c r="W117" i="1"/>
  <c r="U13" i="1"/>
  <c r="W13" i="1"/>
  <c r="U26" i="1"/>
  <c r="W26" i="1"/>
  <c r="U97" i="1"/>
  <c r="W97" i="1"/>
  <c r="U31" i="1"/>
  <c r="V31" i="1" s="1"/>
  <c r="X31" i="1" s="1"/>
  <c r="W31" i="1"/>
  <c r="U178" i="1"/>
  <c r="W178" i="1"/>
  <c r="U167" i="1"/>
  <c r="W167" i="1"/>
  <c r="U120" i="1"/>
  <c r="W120" i="1"/>
  <c r="U91" i="1"/>
  <c r="V91" i="1" s="1"/>
  <c r="X91" i="1" s="1"/>
  <c r="W91" i="1"/>
  <c r="U39" i="1"/>
  <c r="W39" i="1"/>
  <c r="U130" i="1"/>
  <c r="W130" i="1"/>
  <c r="U129" i="1"/>
  <c r="W129" i="1"/>
  <c r="U56" i="1"/>
  <c r="W56" i="1"/>
  <c r="U170" i="1"/>
  <c r="W170" i="1"/>
  <c r="U108" i="1"/>
  <c r="W108" i="1"/>
  <c r="U37" i="1"/>
  <c r="W37" i="1"/>
  <c r="U21" i="1"/>
  <c r="W21" i="1"/>
  <c r="U79" i="1"/>
  <c r="W79" i="1"/>
  <c r="U48" i="1"/>
  <c r="W48" i="1"/>
  <c r="U6" i="1"/>
  <c r="W6" i="1"/>
  <c r="W106" i="1"/>
  <c r="W136" i="1"/>
  <c r="W28" i="1"/>
  <c r="W18" i="1"/>
  <c r="W24" i="1"/>
  <c r="W53" i="1"/>
  <c r="W11" i="1"/>
  <c r="W4" i="1"/>
  <c r="W12" i="1"/>
  <c r="W163" i="1"/>
  <c r="W161" i="1"/>
  <c r="W5" i="1"/>
  <c r="W98" i="1"/>
  <c r="W68" i="1"/>
  <c r="W153" i="1"/>
  <c r="W50" i="1"/>
  <c r="W111" i="1"/>
  <c r="W166" i="1"/>
  <c r="W30" i="1"/>
  <c r="W76" i="1"/>
  <c r="W63" i="1"/>
  <c r="W7" i="1"/>
  <c r="W174" i="1"/>
  <c r="W164" i="1"/>
  <c r="W22" i="1"/>
  <c r="W87" i="1"/>
  <c r="W139" i="1"/>
  <c r="W49" i="1"/>
  <c r="W47" i="1"/>
  <c r="W100" i="1"/>
  <c r="W86" i="1"/>
  <c r="W152" i="1"/>
  <c r="W157" i="1"/>
  <c r="W41" i="1"/>
  <c r="W19" i="1"/>
  <c r="W176" i="1"/>
  <c r="W145" i="1"/>
  <c r="W84" i="1"/>
  <c r="W105" i="1"/>
  <c r="W25" i="1"/>
  <c r="W146" i="1"/>
  <c r="U138" i="1"/>
  <c r="U175" i="1"/>
  <c r="U29" i="1"/>
  <c r="U177" i="1"/>
  <c r="U107" i="1"/>
  <c r="U158" i="1"/>
  <c r="U17" i="1"/>
  <c r="U148" i="1"/>
  <c r="U70" i="1"/>
  <c r="U172" i="1"/>
  <c r="U3" i="1"/>
  <c r="U20" i="1"/>
  <c r="U27" i="1"/>
  <c r="U82" i="1"/>
  <c r="U109" i="1"/>
  <c r="U131" i="1"/>
  <c r="U143" i="1"/>
  <c r="U35" i="1"/>
  <c r="U62" i="1"/>
  <c r="U58" i="1"/>
  <c r="U169" i="1"/>
  <c r="U88" i="1"/>
  <c r="U154" i="1"/>
  <c r="U114" i="1"/>
  <c r="U8" i="1"/>
  <c r="U75" i="1"/>
  <c r="U74" i="1"/>
  <c r="U64" i="1"/>
  <c r="U96" i="1"/>
  <c r="U171" i="1"/>
  <c r="U125" i="1"/>
  <c r="U99" i="1"/>
  <c r="U135" i="1"/>
  <c r="U55" i="1"/>
  <c r="U65" i="1"/>
  <c r="U101" i="1"/>
  <c r="U2" i="1"/>
  <c r="U32" i="1"/>
  <c r="U151" i="1"/>
  <c r="U57" i="1"/>
  <c r="U94" i="1"/>
  <c r="V94" i="1" s="1"/>
  <c r="X94" i="1" s="1"/>
  <c r="U147" i="1"/>
  <c r="U93" i="1"/>
  <c r="U69" i="1"/>
  <c r="W29" i="1"/>
  <c r="W177" i="1"/>
  <c r="U43" i="1"/>
  <c r="V43" i="1" s="1"/>
  <c r="X43" i="1" s="1"/>
  <c r="U44" i="1"/>
  <c r="V44" i="1" s="1"/>
  <c r="X44" i="1" s="1"/>
  <c r="U54" i="1"/>
  <c r="U89" i="1"/>
  <c r="U42" i="1"/>
  <c r="U106" i="1"/>
  <c r="V106" i="1" s="1"/>
  <c r="X106" i="1" s="1"/>
  <c r="U136" i="1"/>
  <c r="U28" i="1"/>
  <c r="U18" i="1"/>
  <c r="U24" i="1"/>
  <c r="U53" i="1"/>
  <c r="U11" i="1"/>
  <c r="U4" i="1"/>
  <c r="U12" i="1"/>
  <c r="U163" i="1"/>
  <c r="U161" i="1"/>
  <c r="U5" i="1"/>
  <c r="U98" i="1"/>
  <c r="U68" i="1"/>
  <c r="U153" i="1"/>
  <c r="U50" i="1"/>
  <c r="U111" i="1"/>
  <c r="U166" i="1"/>
  <c r="U30" i="1"/>
  <c r="U76" i="1"/>
  <c r="U63" i="1"/>
  <c r="U7" i="1"/>
  <c r="U174" i="1"/>
  <c r="U164" i="1"/>
  <c r="U22" i="1"/>
  <c r="U87" i="1"/>
  <c r="U139" i="1"/>
  <c r="U49" i="1"/>
  <c r="U47" i="1"/>
  <c r="U100" i="1"/>
  <c r="U86" i="1"/>
  <c r="U152" i="1"/>
  <c r="U157" i="1"/>
  <c r="U41" i="1"/>
  <c r="U19" i="1"/>
  <c r="U176" i="1"/>
  <c r="U145" i="1"/>
  <c r="U84" i="1"/>
  <c r="U105" i="1"/>
  <c r="U25" i="1"/>
  <c r="U146" i="1"/>
  <c r="L61" i="1"/>
  <c r="W61" i="1"/>
  <c r="P61" i="1"/>
  <c r="V61" i="1" s="1"/>
  <c r="X61" i="1" s="1"/>
  <c r="L108" i="1"/>
  <c r="M155" i="1"/>
  <c r="M177" i="1"/>
  <c r="M62" i="1"/>
  <c r="M115" i="1"/>
  <c r="M8" i="1"/>
  <c r="M156" i="1"/>
  <c r="M91" i="1"/>
  <c r="M157" i="1"/>
  <c r="M151" i="1"/>
  <c r="M48" i="1"/>
  <c r="N138" i="1"/>
  <c r="N29" i="1"/>
  <c r="N158" i="1"/>
  <c r="N66" i="1"/>
  <c r="N133" i="1"/>
  <c r="N131" i="1"/>
  <c r="N90" i="1"/>
  <c r="N169" i="1"/>
  <c r="N64" i="1"/>
  <c r="N95" i="1"/>
  <c r="N84" i="1"/>
  <c r="Q162" i="1"/>
  <c r="Q160" i="1"/>
  <c r="Q155" i="1"/>
  <c r="Q116" i="1"/>
  <c r="Q81" i="1"/>
  <c r="Q115" i="1"/>
  <c r="Q104" i="1"/>
  <c r="P116" i="1"/>
  <c r="P171" i="1"/>
  <c r="Q15" i="1"/>
  <c r="N148" i="1"/>
  <c r="M148" i="1"/>
  <c r="M135" i="1"/>
  <c r="N135" i="1"/>
  <c r="N37" i="1"/>
  <c r="M37" i="1"/>
  <c r="N160" i="1"/>
  <c r="M160" i="1"/>
  <c r="Q113" i="1"/>
  <c r="N113" i="1"/>
  <c r="M146" i="1"/>
  <c r="N146" i="1"/>
  <c r="J118" i="1"/>
  <c r="J60" i="1"/>
  <c r="J52" i="1"/>
  <c r="J117" i="1"/>
  <c r="J13" i="1"/>
  <c r="J26" i="1"/>
  <c r="J97" i="1"/>
  <c r="J31" i="1"/>
  <c r="J178" i="1"/>
  <c r="J167" i="1"/>
  <c r="J120" i="1"/>
  <c r="J91" i="1"/>
  <c r="J39" i="1"/>
  <c r="J130" i="1"/>
  <c r="J101" i="1"/>
  <c r="J32" i="1"/>
  <c r="J151" i="1"/>
  <c r="J57" i="1"/>
  <c r="J94" i="1"/>
  <c r="J147" i="1"/>
  <c r="J93" i="1"/>
  <c r="J69" i="1"/>
  <c r="L56" i="1"/>
  <c r="M162" i="1"/>
  <c r="M175" i="1"/>
  <c r="M110" i="1"/>
  <c r="M71" i="1"/>
  <c r="M143" i="1"/>
  <c r="M67" i="1"/>
  <c r="M154" i="1"/>
  <c r="M124" i="1"/>
  <c r="M171" i="1"/>
  <c r="M39" i="1"/>
  <c r="M57" i="1"/>
  <c r="M6" i="1"/>
  <c r="N17" i="1"/>
  <c r="N24" i="1"/>
  <c r="N172" i="1"/>
  <c r="N98" i="1"/>
  <c r="N88" i="1"/>
  <c r="N78" i="1"/>
  <c r="N96" i="1"/>
  <c r="N47" i="1"/>
  <c r="N103" i="1"/>
  <c r="Q83" i="1"/>
  <c r="P18" i="1"/>
  <c r="P46" i="1"/>
  <c r="V46" i="1" s="1"/>
  <c r="X46" i="1" s="1"/>
  <c r="Q135" i="1"/>
  <c r="N20" i="1"/>
  <c r="M20" i="1"/>
  <c r="N35" i="1"/>
  <c r="M35" i="1"/>
  <c r="Q56" i="1"/>
  <c r="M56" i="1"/>
  <c r="J162" i="1"/>
  <c r="N126" i="1"/>
  <c r="M126" i="1"/>
  <c r="N59" i="1"/>
  <c r="M59" i="1"/>
  <c r="M61" i="1"/>
  <c r="N61" i="1"/>
  <c r="M41" i="1"/>
  <c r="N41" i="1"/>
  <c r="M19" i="1"/>
  <c r="N19" i="1"/>
  <c r="N118" i="1"/>
  <c r="M118" i="1"/>
  <c r="N36" i="1"/>
  <c r="M36" i="1"/>
  <c r="N10" i="1"/>
  <c r="M10" i="1"/>
  <c r="N150" i="1"/>
  <c r="M150" i="1"/>
  <c r="N123" i="1"/>
  <c r="M123" i="1"/>
  <c r="N127" i="1"/>
  <c r="M127" i="1"/>
  <c r="N85" i="1"/>
  <c r="M85" i="1"/>
  <c r="N112" i="1"/>
  <c r="M112" i="1"/>
  <c r="N149" i="1"/>
  <c r="M149" i="1"/>
  <c r="N80" i="1"/>
  <c r="M80" i="1"/>
  <c r="N117" i="1"/>
  <c r="M117" i="1"/>
  <c r="N26" i="1"/>
  <c r="M26" i="1"/>
  <c r="N31" i="1"/>
  <c r="M31" i="1"/>
  <c r="N167" i="1"/>
  <c r="M167" i="1"/>
  <c r="N130" i="1"/>
  <c r="M130" i="1"/>
  <c r="N69" i="1"/>
  <c r="M69" i="1"/>
  <c r="L77" i="1"/>
  <c r="L83" i="1"/>
  <c r="L159" i="1"/>
  <c r="L36" i="1"/>
  <c r="L14" i="1"/>
  <c r="L128" i="1"/>
  <c r="L51" i="1"/>
  <c r="L72" i="1"/>
  <c r="L10" i="1"/>
  <c r="L168" i="1"/>
  <c r="L92" i="1"/>
  <c r="L150" i="1"/>
  <c r="L123" i="1"/>
  <c r="L127" i="1"/>
  <c r="L142" i="1"/>
  <c r="L85" i="1"/>
  <c r="L137" i="1"/>
  <c r="L112" i="1"/>
  <c r="L134" i="1"/>
  <c r="L121" i="1"/>
  <c r="L149" i="1"/>
  <c r="L33" i="1"/>
  <c r="L80" i="1"/>
  <c r="L165" i="1"/>
  <c r="L60" i="1"/>
  <c r="L52" i="1"/>
  <c r="L117" i="1"/>
  <c r="L13" i="1"/>
  <c r="L26" i="1"/>
  <c r="L97" i="1"/>
  <c r="L31" i="1"/>
  <c r="L178" i="1"/>
  <c r="L167" i="1"/>
  <c r="L120" i="1"/>
  <c r="L39" i="1"/>
  <c r="L2" i="1"/>
  <c r="L151" i="1"/>
  <c r="L94" i="1"/>
  <c r="L93" i="1"/>
  <c r="J43" i="1"/>
  <c r="J44" i="1"/>
  <c r="J54" i="1"/>
  <c r="J89" i="1"/>
  <c r="J42" i="1"/>
  <c r="J106" i="1"/>
  <c r="J136" i="1"/>
  <c r="J28" i="1"/>
  <c r="J24" i="1"/>
  <c r="J53" i="1"/>
  <c r="J11" i="1"/>
  <c r="J4" i="1"/>
  <c r="J12" i="1"/>
  <c r="J163" i="1"/>
  <c r="J161" i="1"/>
  <c r="J5" i="1"/>
  <c r="J98" i="1"/>
  <c r="J68" i="1"/>
  <c r="J153" i="1"/>
  <c r="J50" i="1"/>
  <c r="J111" i="1"/>
  <c r="J166" i="1"/>
  <c r="J30" i="1"/>
  <c r="J76" i="1"/>
  <c r="J63" i="1"/>
  <c r="J7" i="1"/>
  <c r="J174" i="1"/>
  <c r="J164" i="1"/>
  <c r="J22" i="1"/>
  <c r="J87" i="1"/>
  <c r="J139" i="1"/>
  <c r="J49" i="1"/>
  <c r="J47" i="1"/>
  <c r="J100" i="1"/>
  <c r="J86" i="1"/>
  <c r="J152" i="1"/>
  <c r="J129" i="1"/>
  <c r="J73" i="1"/>
  <c r="J132" i="1"/>
  <c r="J103" i="1"/>
  <c r="J38" i="1"/>
  <c r="J45" i="1"/>
  <c r="J23" i="1"/>
  <c r="J16" i="1"/>
  <c r="J9" i="1"/>
  <c r="L48" i="1"/>
  <c r="M43" i="1"/>
  <c r="M144" i="1"/>
  <c r="M109" i="1"/>
  <c r="M68" i="1"/>
  <c r="M76" i="1"/>
  <c r="M55" i="1"/>
  <c r="M94" i="1"/>
  <c r="N82" i="1"/>
  <c r="N30" i="1"/>
  <c r="N119" i="1"/>
  <c r="N38" i="1"/>
  <c r="M70" i="1"/>
  <c r="N70" i="1"/>
  <c r="N114" i="1"/>
  <c r="M114" i="1"/>
  <c r="N75" i="1"/>
  <c r="M75" i="1"/>
  <c r="N125" i="1"/>
  <c r="M125" i="1"/>
  <c r="N99" i="1"/>
  <c r="M99" i="1"/>
  <c r="N170" i="1"/>
  <c r="M170" i="1"/>
  <c r="N108" i="1"/>
  <c r="M108" i="1"/>
  <c r="Q21" i="1"/>
  <c r="M21" i="1"/>
  <c r="N21" i="1"/>
  <c r="J160" i="1"/>
  <c r="J155" i="1"/>
  <c r="J140" i="1"/>
  <c r="J144" i="1"/>
  <c r="J110" i="1"/>
  <c r="J102" i="1"/>
  <c r="J34" i="1"/>
  <c r="J66" i="1"/>
  <c r="J81" i="1"/>
  <c r="J133" i="1"/>
  <c r="J71" i="1"/>
  <c r="J126" i="1"/>
  <c r="J113" i="1"/>
  <c r="J141" i="1"/>
  <c r="J15" i="1"/>
  <c r="J90" i="1"/>
  <c r="J67" i="1"/>
  <c r="J115" i="1"/>
  <c r="J104" i="1"/>
  <c r="J78" i="1"/>
  <c r="J40" i="1"/>
  <c r="J124" i="1"/>
  <c r="J59" i="1"/>
  <c r="J156" i="1"/>
  <c r="J122" i="1"/>
  <c r="J119" i="1"/>
  <c r="J173" i="1"/>
  <c r="J95" i="1"/>
  <c r="J65" i="1"/>
  <c r="J61" i="1"/>
  <c r="J41" i="1"/>
  <c r="J19" i="1"/>
  <c r="J176" i="1"/>
  <c r="J145" i="1"/>
  <c r="J84" i="1"/>
  <c r="J105" i="1"/>
  <c r="J25" i="1"/>
  <c r="J146" i="1"/>
  <c r="N102" i="1"/>
  <c r="M102" i="1"/>
  <c r="N141" i="1"/>
  <c r="M141" i="1"/>
  <c r="Q122" i="1"/>
  <c r="N122" i="1"/>
  <c r="M122" i="1"/>
  <c r="M65" i="1"/>
  <c r="N65" i="1"/>
  <c r="M176" i="1"/>
  <c r="N176" i="1"/>
  <c r="Q105" i="1"/>
  <c r="M105" i="1"/>
  <c r="M25" i="1"/>
  <c r="N25" i="1"/>
  <c r="N77" i="1"/>
  <c r="M77" i="1"/>
  <c r="N83" i="1"/>
  <c r="M83" i="1"/>
  <c r="N159" i="1"/>
  <c r="M159" i="1"/>
  <c r="N14" i="1"/>
  <c r="M14" i="1"/>
  <c r="N128" i="1"/>
  <c r="M128" i="1"/>
  <c r="N51" i="1"/>
  <c r="M51" i="1"/>
  <c r="N72" i="1"/>
  <c r="M72" i="1"/>
  <c r="N168" i="1"/>
  <c r="M168" i="1"/>
  <c r="N92" i="1"/>
  <c r="M92" i="1"/>
  <c r="N142" i="1"/>
  <c r="M142" i="1"/>
  <c r="N137" i="1"/>
  <c r="M137" i="1"/>
  <c r="N134" i="1"/>
  <c r="M134" i="1"/>
  <c r="N121" i="1"/>
  <c r="M121" i="1"/>
  <c r="N33" i="1"/>
  <c r="M33" i="1"/>
  <c r="N165" i="1"/>
  <c r="M165" i="1"/>
  <c r="N60" i="1"/>
  <c r="M60" i="1"/>
  <c r="N52" i="1"/>
  <c r="M52" i="1"/>
  <c r="N13" i="1"/>
  <c r="M13" i="1"/>
  <c r="N97" i="1"/>
  <c r="M97" i="1"/>
  <c r="N178" i="1"/>
  <c r="M178" i="1"/>
  <c r="N101" i="1"/>
  <c r="M101" i="1"/>
  <c r="N2" i="1"/>
  <c r="M2" i="1"/>
  <c r="N32" i="1"/>
  <c r="M32" i="1"/>
  <c r="N147" i="1"/>
  <c r="M147" i="1"/>
  <c r="N93" i="1"/>
  <c r="Q93" i="1"/>
  <c r="M93" i="1"/>
  <c r="N44" i="1"/>
  <c r="N54" i="1"/>
  <c r="M54" i="1"/>
  <c r="Q89" i="1"/>
  <c r="M89" i="1"/>
  <c r="N106" i="1"/>
  <c r="N136" i="1"/>
  <c r="N28" i="1"/>
  <c r="N53" i="1"/>
  <c r="M53" i="1"/>
  <c r="N11" i="1"/>
  <c r="M11" i="1"/>
  <c r="N4" i="1"/>
  <c r="N163" i="1"/>
  <c r="N161" i="1"/>
  <c r="M5" i="1"/>
  <c r="N5" i="1"/>
  <c r="N153" i="1"/>
  <c r="M153" i="1"/>
  <c r="N50" i="1"/>
  <c r="N111" i="1"/>
  <c r="M111" i="1"/>
  <c r="N166" i="1"/>
  <c r="N7" i="1"/>
  <c r="N174" i="1"/>
  <c r="M174" i="1"/>
  <c r="N164" i="1"/>
  <c r="M22" i="1"/>
  <c r="N22" i="1"/>
  <c r="N87" i="1"/>
  <c r="N100" i="1"/>
  <c r="M100" i="1"/>
  <c r="N86" i="1"/>
  <c r="M86" i="1"/>
  <c r="N152" i="1"/>
  <c r="M152" i="1"/>
  <c r="M129" i="1"/>
  <c r="N129" i="1"/>
  <c r="N73" i="1"/>
  <c r="N46" i="1"/>
  <c r="M46" i="1"/>
  <c r="N45" i="1"/>
  <c r="M45" i="1"/>
  <c r="N23" i="1"/>
  <c r="M23" i="1"/>
  <c r="M16" i="1"/>
  <c r="N16" i="1"/>
  <c r="N9" i="1"/>
  <c r="P138" i="1"/>
  <c r="P175" i="1"/>
  <c r="P29" i="1"/>
  <c r="P177" i="1"/>
  <c r="P107" i="1"/>
  <c r="P158" i="1"/>
  <c r="P17" i="1"/>
  <c r="P148" i="1"/>
  <c r="P70" i="1"/>
  <c r="P172" i="1"/>
  <c r="P3" i="1"/>
  <c r="P20" i="1"/>
  <c r="P27" i="1"/>
  <c r="P82" i="1"/>
  <c r="P109" i="1"/>
  <c r="P131" i="1"/>
  <c r="P143" i="1"/>
  <c r="P35" i="1"/>
  <c r="P62" i="1"/>
  <c r="P58" i="1"/>
  <c r="P169" i="1"/>
  <c r="P88" i="1"/>
  <c r="P154" i="1"/>
  <c r="P114" i="1"/>
  <c r="P8" i="1"/>
  <c r="P75" i="1"/>
  <c r="P74" i="1"/>
  <c r="P64" i="1"/>
  <c r="P96" i="1"/>
  <c r="P125" i="1"/>
  <c r="P99" i="1"/>
  <c r="P135" i="1"/>
  <c r="P55" i="1"/>
  <c r="P157" i="1"/>
  <c r="P56" i="1"/>
  <c r="P170" i="1"/>
  <c r="P108" i="1"/>
  <c r="P37" i="1"/>
  <c r="P21" i="1"/>
  <c r="P79" i="1"/>
  <c r="P48" i="1"/>
  <c r="P6" i="1"/>
  <c r="J138" i="1"/>
  <c r="J175" i="1"/>
  <c r="J29" i="1"/>
  <c r="J177" i="1"/>
  <c r="J107" i="1"/>
  <c r="J158" i="1"/>
  <c r="J17" i="1"/>
  <c r="J148" i="1"/>
  <c r="J70" i="1"/>
  <c r="J172" i="1"/>
  <c r="J3" i="1"/>
  <c r="J20" i="1"/>
  <c r="J27" i="1"/>
  <c r="J82" i="1"/>
  <c r="J109" i="1"/>
  <c r="J131" i="1"/>
  <c r="J143" i="1"/>
  <c r="J35" i="1"/>
  <c r="J62" i="1"/>
  <c r="J58" i="1"/>
  <c r="J169" i="1"/>
  <c r="J88" i="1"/>
  <c r="J154" i="1"/>
  <c r="J8" i="1"/>
  <c r="J75" i="1"/>
  <c r="J74" i="1"/>
  <c r="J64" i="1"/>
  <c r="J96" i="1"/>
  <c r="J171" i="1"/>
  <c r="J125" i="1"/>
  <c r="J99" i="1"/>
  <c r="J135" i="1"/>
  <c r="J55" i="1"/>
  <c r="J157" i="1"/>
  <c r="J170" i="1"/>
  <c r="J37" i="1"/>
  <c r="J21" i="1"/>
  <c r="J79" i="1"/>
  <c r="J6" i="1"/>
  <c r="M140" i="1"/>
  <c r="M116" i="1"/>
  <c r="M107" i="1"/>
  <c r="M28" i="1"/>
  <c r="M34" i="1"/>
  <c r="M4" i="1"/>
  <c r="M81" i="1"/>
  <c r="M27" i="1"/>
  <c r="M15" i="1"/>
  <c r="M58" i="1"/>
  <c r="M166" i="1"/>
  <c r="M104" i="1"/>
  <c r="M74" i="1"/>
  <c r="M87" i="1"/>
  <c r="M120" i="1"/>
  <c r="M79" i="1"/>
  <c r="N3" i="1"/>
  <c r="N40" i="1"/>
  <c r="N139" i="1"/>
  <c r="N173" i="1"/>
  <c r="N56" i="1"/>
  <c r="N145" i="1"/>
  <c r="Q34" i="1"/>
  <c r="Q118" i="1"/>
  <c r="Q77" i="1"/>
  <c r="Q159" i="1"/>
  <c r="Q36" i="1"/>
  <c r="Q14" i="1"/>
  <c r="Q128" i="1"/>
  <c r="Q51" i="1"/>
  <c r="Q72" i="1"/>
  <c r="Q97" i="1"/>
  <c r="Q138" i="1"/>
  <c r="Q175" i="1"/>
  <c r="Q29" i="1"/>
  <c r="Q177" i="1"/>
  <c r="Q107" i="1"/>
  <c r="Q158" i="1"/>
  <c r="Q17" i="1"/>
  <c r="Q148" i="1"/>
  <c r="Q70" i="1"/>
  <c r="Q172" i="1"/>
  <c r="Q3" i="1"/>
  <c r="Q20" i="1"/>
  <c r="Q140" i="1"/>
  <c r="Q144" i="1"/>
  <c r="Q110" i="1"/>
  <c r="Q102" i="1"/>
  <c r="Q66" i="1"/>
  <c r="Q133" i="1"/>
  <c r="Q71" i="1"/>
  <c r="Q126" i="1"/>
  <c r="Q141" i="1"/>
  <c r="Q90" i="1"/>
  <c r="Q67" i="1"/>
  <c r="Q78" i="1"/>
  <c r="Q40" i="1"/>
  <c r="Q124" i="1"/>
  <c r="Q59" i="1"/>
  <c r="Q156" i="1"/>
  <c r="Q119" i="1"/>
  <c r="Q173" i="1"/>
  <c r="Q95" i="1"/>
  <c r="Q65" i="1"/>
  <c r="Q61" i="1"/>
  <c r="Q41" i="1"/>
  <c r="Q19" i="1"/>
  <c r="Q176" i="1"/>
  <c r="Q145" i="1"/>
  <c r="Q84" i="1"/>
  <c r="Q10" i="1"/>
  <c r="Q168" i="1"/>
  <c r="Q92" i="1"/>
  <c r="Q150" i="1"/>
  <c r="Q123" i="1"/>
  <c r="Q127" i="1"/>
  <c r="Q142" i="1"/>
  <c r="Q85" i="1"/>
  <c r="Q137" i="1"/>
  <c r="Q112" i="1"/>
  <c r="Q134" i="1"/>
  <c r="Q121" i="1"/>
  <c r="Q149" i="1"/>
  <c r="Q33" i="1"/>
  <c r="Q80" i="1"/>
  <c r="Q165" i="1"/>
  <c r="Q60" i="1"/>
  <c r="Q52" i="1"/>
  <c r="Q117" i="1"/>
  <c r="Q13" i="1"/>
  <c r="Q26" i="1"/>
  <c r="Q31" i="1"/>
  <c r="Q178" i="1"/>
  <c r="Q167" i="1"/>
  <c r="Q120" i="1"/>
  <c r="Q151" i="1"/>
  <c r="Q43" i="1"/>
  <c r="Q44" i="1"/>
  <c r="Q54" i="1"/>
  <c r="Q42" i="1"/>
  <c r="Q106" i="1"/>
  <c r="Q136" i="1"/>
  <c r="Q28" i="1"/>
  <c r="Q18" i="1"/>
  <c r="Q24" i="1"/>
  <c r="Q53" i="1"/>
  <c r="Q11" i="1"/>
  <c r="Q4" i="1"/>
  <c r="Q12" i="1"/>
  <c r="Q163" i="1"/>
  <c r="Q161" i="1"/>
  <c r="Q5" i="1"/>
  <c r="Q98" i="1"/>
  <c r="Q68" i="1"/>
  <c r="Q153" i="1"/>
  <c r="Q50" i="1"/>
  <c r="Q111" i="1"/>
  <c r="Q166" i="1"/>
  <c r="Q30" i="1"/>
  <c r="Q76" i="1"/>
  <c r="Q63" i="1"/>
  <c r="Q7" i="1"/>
  <c r="Q174" i="1"/>
  <c r="Q164" i="1"/>
  <c r="Q22" i="1"/>
  <c r="Q87" i="1"/>
  <c r="Q139" i="1"/>
  <c r="Q49" i="1"/>
  <c r="Q47" i="1"/>
  <c r="Q100" i="1"/>
  <c r="Q86" i="1"/>
  <c r="Q152" i="1"/>
  <c r="Q129" i="1"/>
  <c r="Q73" i="1"/>
  <c r="Q132" i="1"/>
  <c r="Q103" i="1"/>
  <c r="Q38" i="1"/>
  <c r="Q46" i="1"/>
  <c r="Q45" i="1"/>
  <c r="Q23" i="1"/>
  <c r="Q16" i="1"/>
  <c r="Q9" i="1"/>
  <c r="Q27" i="1"/>
  <c r="Q82" i="1"/>
  <c r="Q109" i="1"/>
  <c r="Q131" i="1"/>
  <c r="Q143" i="1"/>
  <c r="Q35" i="1"/>
  <c r="Q62" i="1"/>
  <c r="Q58" i="1"/>
  <c r="Q169" i="1"/>
  <c r="Q88" i="1"/>
  <c r="Q154" i="1"/>
  <c r="Q114" i="1"/>
  <c r="Q8" i="1"/>
  <c r="Q75" i="1"/>
  <c r="Q74" i="1"/>
  <c r="Q64" i="1"/>
  <c r="Q96" i="1"/>
  <c r="Q171" i="1"/>
  <c r="Q125" i="1"/>
  <c r="Q99" i="1"/>
  <c r="Q55" i="1"/>
  <c r="Q157" i="1"/>
  <c r="Q170" i="1"/>
  <c r="Q108" i="1"/>
  <c r="Q37" i="1"/>
  <c r="Q79" i="1"/>
  <c r="Q48" i="1"/>
  <c r="Q6" i="1"/>
  <c r="Q91" i="1"/>
  <c r="Q39" i="1"/>
  <c r="Q130" i="1"/>
  <c r="Q101" i="1"/>
  <c r="Q2" i="1"/>
  <c r="Q32" i="1"/>
  <c r="Q57" i="1"/>
  <c r="Q94" i="1"/>
  <c r="Q147" i="1"/>
  <c r="Q69" i="1"/>
  <c r="Q25" i="1"/>
  <c r="Q146" i="1"/>
  <c r="V65" i="1" l="1"/>
  <c r="X65" i="1" s="1"/>
  <c r="V152" i="1"/>
  <c r="X152" i="1" s="1"/>
  <c r="V49" i="1"/>
  <c r="X49" i="1" s="1"/>
  <c r="V164" i="1"/>
  <c r="X164" i="1" s="1"/>
  <c r="V76" i="1"/>
  <c r="X76" i="1" s="1"/>
  <c r="V50" i="1"/>
  <c r="X50" i="1" s="1"/>
  <c r="V125" i="1"/>
  <c r="X125" i="1" s="1"/>
  <c r="V146" i="1"/>
  <c r="X146" i="1" s="1"/>
  <c r="V145" i="1"/>
  <c r="X145" i="1" s="1"/>
  <c r="V98" i="1"/>
  <c r="X98" i="1" s="1"/>
  <c r="V12" i="1"/>
  <c r="X12" i="1" s="1"/>
  <c r="V97" i="1"/>
  <c r="X97" i="1" s="1"/>
  <c r="V128" i="1"/>
  <c r="X128" i="1" s="1"/>
  <c r="V57" i="1"/>
  <c r="X57" i="1" s="1"/>
  <c r="V69" i="1"/>
  <c r="X69" i="1" s="1"/>
  <c r="V101" i="1"/>
  <c r="X101" i="1" s="1"/>
  <c r="V93" i="1"/>
  <c r="X93" i="1" s="1"/>
  <c r="V151" i="1"/>
  <c r="X151" i="1" s="1"/>
  <c r="V147" i="1"/>
  <c r="X147" i="1" s="1"/>
  <c r="V32" i="1"/>
  <c r="X32" i="1" s="1"/>
  <c r="V140" i="1"/>
  <c r="X140" i="1" s="1"/>
  <c r="V136" i="1"/>
  <c r="X136" i="1" s="1"/>
  <c r="V39" i="1"/>
  <c r="X39" i="1" s="1"/>
  <c r="V178" i="1"/>
  <c r="X178" i="1" s="1"/>
  <c r="V13" i="1"/>
  <c r="X13" i="1" s="1"/>
  <c r="V165" i="1"/>
  <c r="X165" i="1" s="1"/>
  <c r="V121" i="1"/>
  <c r="X121" i="1" s="1"/>
  <c r="V85" i="1"/>
  <c r="X85" i="1" s="1"/>
  <c r="V126" i="1"/>
  <c r="X126" i="1" s="1"/>
  <c r="V113" i="1"/>
  <c r="X113" i="1" s="1"/>
  <c r="V115" i="1"/>
  <c r="X115" i="1" s="1"/>
  <c r="V77" i="1"/>
  <c r="X77" i="1" s="1"/>
  <c r="V105" i="1"/>
  <c r="X105" i="1" s="1"/>
  <c r="V19" i="1"/>
  <c r="X19" i="1" s="1"/>
  <c r="V86" i="1"/>
  <c r="X86" i="1" s="1"/>
  <c r="V139" i="1"/>
  <c r="X139" i="1" s="1"/>
  <c r="V174" i="1"/>
  <c r="X174" i="1" s="1"/>
  <c r="V30" i="1"/>
  <c r="X30" i="1" s="1"/>
  <c r="V153" i="1"/>
  <c r="X153" i="1" s="1"/>
  <c r="V161" i="1"/>
  <c r="X161" i="1" s="1"/>
  <c r="V137" i="1"/>
  <c r="X137" i="1" s="1"/>
  <c r="V84" i="1"/>
  <c r="X84" i="1" s="1"/>
  <c r="V41" i="1"/>
  <c r="X41" i="1" s="1"/>
  <c r="V68" i="1"/>
  <c r="X68" i="1" s="1"/>
  <c r="V53" i="1"/>
  <c r="X53" i="1" s="1"/>
  <c r="V28" i="1"/>
  <c r="X28" i="1" s="1"/>
  <c r="V89" i="1"/>
  <c r="X89" i="1" s="1"/>
  <c r="V173" i="1"/>
  <c r="X173" i="1" s="1"/>
  <c r="V156" i="1"/>
  <c r="X156" i="1" s="1"/>
  <c r="V150" i="1"/>
  <c r="X150" i="1" s="1"/>
  <c r="V72" i="1"/>
  <c r="X72" i="1" s="1"/>
  <c r="V78" i="1"/>
  <c r="X78" i="1" s="1"/>
  <c r="V90" i="1"/>
  <c r="X90" i="1" s="1"/>
  <c r="V100" i="1"/>
  <c r="X100" i="1" s="1"/>
  <c r="V87" i="1"/>
  <c r="X87" i="1" s="1"/>
  <c r="V7" i="1"/>
  <c r="X7" i="1" s="1"/>
  <c r="V166" i="1"/>
  <c r="X166" i="1" s="1"/>
  <c r="V163" i="1"/>
  <c r="X163" i="1" s="1"/>
  <c r="V4" i="1"/>
  <c r="X4" i="1" s="1"/>
  <c r="V55" i="1"/>
  <c r="X55" i="1" s="1"/>
  <c r="V79" i="1"/>
  <c r="X79" i="1" s="1"/>
  <c r="V170" i="1"/>
  <c r="X170" i="1" s="1"/>
  <c r="V129" i="1"/>
  <c r="X129" i="1" s="1"/>
  <c r="V120" i="1"/>
  <c r="X120" i="1" s="1"/>
  <c r="V52" i="1"/>
  <c r="X52" i="1" s="1"/>
  <c r="V33" i="1"/>
  <c r="X33" i="1" s="1"/>
  <c r="V112" i="1"/>
  <c r="X112" i="1" s="1"/>
  <c r="V142" i="1"/>
  <c r="X142" i="1" s="1"/>
  <c r="V160" i="1"/>
  <c r="X160" i="1" s="1"/>
  <c r="V119" i="1"/>
  <c r="X119" i="1" s="1"/>
  <c r="V168" i="1"/>
  <c r="X168" i="1" s="1"/>
  <c r="V14" i="1"/>
  <c r="X14" i="1" s="1"/>
  <c r="V47" i="1"/>
  <c r="X47" i="1" s="1"/>
  <c r="V22" i="1"/>
  <c r="X22" i="1" s="1"/>
  <c r="V63" i="1"/>
  <c r="X63" i="1" s="1"/>
  <c r="V111" i="1"/>
  <c r="X111" i="1" s="1"/>
  <c r="V5" i="1"/>
  <c r="X5" i="1" s="1"/>
  <c r="V11" i="1"/>
  <c r="X11" i="1" s="1"/>
  <c r="V24" i="1"/>
  <c r="X24" i="1" s="1"/>
  <c r="V42" i="1"/>
  <c r="X42" i="1" s="1"/>
  <c r="V54" i="1"/>
  <c r="X54" i="1" s="1"/>
  <c r="V135" i="1"/>
  <c r="X135" i="1" s="1"/>
  <c r="V133" i="1"/>
  <c r="X133" i="1" s="1"/>
  <c r="V144" i="1"/>
  <c r="X144" i="1" s="1"/>
  <c r="V73" i="1"/>
  <c r="X73" i="1" s="1"/>
  <c r="R17" i="1"/>
  <c r="S17" i="1"/>
  <c r="R177" i="1"/>
  <c r="S177" i="1"/>
  <c r="R29" i="1"/>
  <c r="S29" i="1"/>
  <c r="R51" i="1"/>
  <c r="S51" i="1"/>
  <c r="R36" i="1"/>
  <c r="S36" i="1"/>
  <c r="R21" i="1"/>
  <c r="S21" i="1"/>
  <c r="R56" i="1"/>
  <c r="S56" i="1"/>
  <c r="R83" i="1"/>
  <c r="S83" i="1"/>
  <c r="R15" i="1"/>
  <c r="S15" i="1"/>
  <c r="R115" i="1"/>
  <c r="S115" i="1"/>
  <c r="R155" i="1"/>
  <c r="S155" i="1"/>
  <c r="V64" i="1"/>
  <c r="X64" i="1" s="1"/>
  <c r="V114" i="1"/>
  <c r="X114" i="1" s="1"/>
  <c r="V35" i="1"/>
  <c r="X35" i="1" s="1"/>
  <c r="V82" i="1"/>
  <c r="X82" i="1" s="1"/>
  <c r="V172" i="1"/>
  <c r="X172" i="1" s="1"/>
  <c r="V148" i="1"/>
  <c r="X148" i="1" s="1"/>
  <c r="V158" i="1"/>
  <c r="X158" i="1" s="1"/>
  <c r="V9" i="1"/>
  <c r="X9" i="1" s="1"/>
  <c r="V71" i="1"/>
  <c r="X71" i="1" s="1"/>
  <c r="V81" i="1"/>
  <c r="X81" i="1" s="1"/>
  <c r="R147" i="1"/>
  <c r="S147" i="1"/>
  <c r="R32" i="1"/>
  <c r="S32" i="1"/>
  <c r="R79" i="1"/>
  <c r="S79" i="1"/>
  <c r="R171" i="1"/>
  <c r="S171" i="1"/>
  <c r="R75" i="1"/>
  <c r="S75" i="1"/>
  <c r="R9" i="1"/>
  <c r="S9" i="1"/>
  <c r="R46" i="1"/>
  <c r="S46" i="1"/>
  <c r="R73" i="1"/>
  <c r="S73" i="1"/>
  <c r="R87" i="1"/>
  <c r="S87" i="1"/>
  <c r="R166" i="1"/>
  <c r="S166" i="1"/>
  <c r="R163" i="1"/>
  <c r="S163" i="1"/>
  <c r="R106" i="1"/>
  <c r="S106" i="1"/>
  <c r="R54" i="1"/>
  <c r="S54" i="1"/>
  <c r="R120" i="1"/>
  <c r="S120" i="1"/>
  <c r="R60" i="1"/>
  <c r="S60" i="1"/>
  <c r="R149" i="1"/>
  <c r="S149" i="1"/>
  <c r="R127" i="1"/>
  <c r="S127" i="1"/>
  <c r="R41" i="1"/>
  <c r="S41" i="1"/>
  <c r="R59" i="1"/>
  <c r="S59" i="1"/>
  <c r="R140" i="1"/>
  <c r="S140" i="1"/>
  <c r="R2" i="1"/>
  <c r="R37" i="1"/>
  <c r="S37" i="1"/>
  <c r="R96" i="1"/>
  <c r="S96" i="1"/>
  <c r="R169" i="1"/>
  <c r="S169" i="1"/>
  <c r="R62" i="1"/>
  <c r="S62" i="1"/>
  <c r="R16" i="1"/>
  <c r="S16" i="1"/>
  <c r="R38" i="1"/>
  <c r="S38" i="1"/>
  <c r="R47" i="1"/>
  <c r="S47" i="1"/>
  <c r="R63" i="1"/>
  <c r="S63" i="1"/>
  <c r="R5" i="1"/>
  <c r="S5" i="1"/>
  <c r="R11" i="1"/>
  <c r="S11" i="1"/>
  <c r="R24" i="1"/>
  <c r="S24" i="1"/>
  <c r="R42" i="1"/>
  <c r="S42" i="1"/>
  <c r="R44" i="1"/>
  <c r="S44" i="1"/>
  <c r="R167" i="1"/>
  <c r="S167" i="1"/>
  <c r="R165" i="1"/>
  <c r="S165" i="1"/>
  <c r="R137" i="1"/>
  <c r="S137" i="1"/>
  <c r="R92" i="1"/>
  <c r="S92" i="1"/>
  <c r="R145" i="1"/>
  <c r="S145" i="1"/>
  <c r="R124" i="1"/>
  <c r="S124" i="1"/>
  <c r="R71" i="1"/>
  <c r="S71" i="1"/>
  <c r="R110" i="1"/>
  <c r="S110" i="1"/>
  <c r="R148" i="1"/>
  <c r="S148" i="1"/>
  <c r="R97" i="1"/>
  <c r="S97" i="1"/>
  <c r="R14" i="1"/>
  <c r="S14" i="1"/>
  <c r="R77" i="1"/>
  <c r="S77" i="1"/>
  <c r="R122" i="1"/>
  <c r="S122" i="1"/>
  <c r="R160" i="1"/>
  <c r="S160" i="1"/>
  <c r="V74" i="1"/>
  <c r="X74" i="1" s="1"/>
  <c r="V143" i="1"/>
  <c r="X143" i="1" s="1"/>
  <c r="V27" i="1"/>
  <c r="X27" i="1" s="1"/>
  <c r="V175" i="1"/>
  <c r="X175" i="1" s="1"/>
  <c r="V103" i="1"/>
  <c r="X103" i="1" s="1"/>
  <c r="V40" i="1"/>
  <c r="X40" i="1" s="1"/>
  <c r="V34" i="1"/>
  <c r="X34" i="1" s="1"/>
  <c r="R146" i="1"/>
  <c r="S146" i="1"/>
  <c r="R101" i="1"/>
  <c r="S101" i="1"/>
  <c r="R108" i="1"/>
  <c r="S108" i="1"/>
  <c r="R99" i="1"/>
  <c r="S99" i="1"/>
  <c r="R114" i="1"/>
  <c r="S114" i="1"/>
  <c r="R35" i="1"/>
  <c r="S35" i="1"/>
  <c r="R23" i="1"/>
  <c r="S23" i="1"/>
  <c r="R152" i="1"/>
  <c r="S152" i="1"/>
  <c r="R49" i="1"/>
  <c r="S49" i="1"/>
  <c r="R76" i="1"/>
  <c r="S76" i="1"/>
  <c r="R68" i="1"/>
  <c r="S68" i="1"/>
  <c r="R18" i="1"/>
  <c r="S18" i="1"/>
  <c r="R117" i="1"/>
  <c r="S117" i="1"/>
  <c r="R134" i="1"/>
  <c r="S134" i="1"/>
  <c r="R123" i="1"/>
  <c r="S123" i="1"/>
  <c r="R176" i="1"/>
  <c r="S176" i="1"/>
  <c r="R90" i="1"/>
  <c r="S90" i="1"/>
  <c r="R175" i="1"/>
  <c r="S175" i="1"/>
  <c r="R159" i="1"/>
  <c r="S159" i="1"/>
  <c r="R93" i="1"/>
  <c r="S93" i="1"/>
  <c r="R162" i="1"/>
  <c r="S162" i="1"/>
  <c r="V88" i="1"/>
  <c r="X88" i="1" s="1"/>
  <c r="V20" i="1"/>
  <c r="X20" i="1" s="1"/>
  <c r="V70" i="1"/>
  <c r="X70" i="1" s="1"/>
  <c r="V138" i="1"/>
  <c r="X138" i="1" s="1"/>
  <c r="V95" i="1"/>
  <c r="X95" i="1" s="1"/>
  <c r="V110" i="1"/>
  <c r="X110" i="1" s="1"/>
  <c r="V116" i="1"/>
  <c r="X116" i="1" s="1"/>
  <c r="V127" i="1"/>
  <c r="X127" i="1" s="1"/>
  <c r="V123" i="1"/>
  <c r="X123" i="1" s="1"/>
  <c r="V10" i="1"/>
  <c r="X10" i="1" s="1"/>
  <c r="V51" i="1"/>
  <c r="X51" i="1" s="1"/>
  <c r="V36" i="1"/>
  <c r="X36" i="1" s="1"/>
  <c r="V83" i="1"/>
  <c r="X83" i="1" s="1"/>
  <c r="V118" i="1"/>
  <c r="X118" i="1" s="1"/>
  <c r="R69" i="1"/>
  <c r="S69" i="1"/>
  <c r="R39" i="1"/>
  <c r="S39" i="1"/>
  <c r="R157" i="1"/>
  <c r="S157" i="1"/>
  <c r="R88" i="1"/>
  <c r="S88" i="1"/>
  <c r="R131" i="1"/>
  <c r="S131" i="1"/>
  <c r="R100" i="1"/>
  <c r="S100" i="1"/>
  <c r="R7" i="1"/>
  <c r="S7" i="1"/>
  <c r="R4" i="1"/>
  <c r="S4" i="1"/>
  <c r="R28" i="1"/>
  <c r="S28" i="1"/>
  <c r="R43" i="1"/>
  <c r="S43" i="1"/>
  <c r="R26" i="1"/>
  <c r="S26" i="1"/>
  <c r="R150" i="1"/>
  <c r="S150" i="1"/>
  <c r="R84" i="1"/>
  <c r="S84" i="1"/>
  <c r="R173" i="1"/>
  <c r="S173" i="1"/>
  <c r="R78" i="1"/>
  <c r="S78" i="1"/>
  <c r="R126" i="1"/>
  <c r="S126" i="1"/>
  <c r="R66" i="1"/>
  <c r="S66" i="1"/>
  <c r="R91" i="1"/>
  <c r="S91" i="1"/>
  <c r="R55" i="1"/>
  <c r="S55" i="1"/>
  <c r="R8" i="1"/>
  <c r="S8" i="1"/>
  <c r="R109" i="1"/>
  <c r="S109" i="1"/>
  <c r="R129" i="1"/>
  <c r="S129" i="1"/>
  <c r="R22" i="1"/>
  <c r="S22" i="1"/>
  <c r="R111" i="1"/>
  <c r="S111" i="1"/>
  <c r="R13" i="1"/>
  <c r="S13" i="1"/>
  <c r="R121" i="1"/>
  <c r="S121" i="1"/>
  <c r="R119" i="1"/>
  <c r="S119" i="1"/>
  <c r="R172" i="1"/>
  <c r="S172" i="1"/>
  <c r="R158" i="1"/>
  <c r="S158" i="1"/>
  <c r="R34" i="1"/>
  <c r="S34" i="1"/>
  <c r="R135" i="1"/>
  <c r="S135" i="1"/>
  <c r="R81" i="1"/>
  <c r="S81" i="1"/>
  <c r="V171" i="1"/>
  <c r="X171" i="1" s="1"/>
  <c r="V154" i="1"/>
  <c r="X154" i="1" s="1"/>
  <c r="V58" i="1"/>
  <c r="X58" i="1" s="1"/>
  <c r="V107" i="1"/>
  <c r="X107" i="1" s="1"/>
  <c r="V6" i="1"/>
  <c r="X6" i="1" s="1"/>
  <c r="V37" i="1"/>
  <c r="X37" i="1" s="1"/>
  <c r="R94" i="1"/>
  <c r="S94" i="1"/>
  <c r="R6" i="1"/>
  <c r="S6" i="1"/>
  <c r="R64" i="1"/>
  <c r="S64" i="1"/>
  <c r="R82" i="1"/>
  <c r="S82" i="1"/>
  <c r="R164" i="1"/>
  <c r="S164" i="1"/>
  <c r="R50" i="1"/>
  <c r="S50" i="1"/>
  <c r="R161" i="1"/>
  <c r="S161" i="1"/>
  <c r="R136" i="1"/>
  <c r="S136" i="1"/>
  <c r="R178" i="1"/>
  <c r="S178" i="1"/>
  <c r="R80" i="1"/>
  <c r="S80" i="1"/>
  <c r="R85" i="1"/>
  <c r="S85" i="1"/>
  <c r="R10" i="1"/>
  <c r="S10" i="1"/>
  <c r="R65" i="1"/>
  <c r="S65" i="1"/>
  <c r="R40" i="1"/>
  <c r="S40" i="1"/>
  <c r="R107" i="1"/>
  <c r="S107" i="1"/>
  <c r="R72" i="1"/>
  <c r="S72" i="1"/>
  <c r="R89" i="1"/>
  <c r="S89" i="1"/>
  <c r="R105" i="1"/>
  <c r="S105" i="1"/>
  <c r="V157" i="1"/>
  <c r="X157" i="1" s="1"/>
  <c r="V75" i="1"/>
  <c r="X75" i="1" s="1"/>
  <c r="V131" i="1"/>
  <c r="X131" i="1" s="1"/>
  <c r="V3" i="1"/>
  <c r="X3" i="1" s="1"/>
  <c r="R25" i="1"/>
  <c r="S25" i="1"/>
  <c r="R57" i="1"/>
  <c r="S57" i="1"/>
  <c r="R130" i="1"/>
  <c r="S130" i="1"/>
  <c r="R48" i="1"/>
  <c r="S48" i="1"/>
  <c r="R170" i="1"/>
  <c r="S170" i="1"/>
  <c r="R125" i="1"/>
  <c r="S125" i="1"/>
  <c r="R74" i="1"/>
  <c r="S74" i="1"/>
  <c r="R154" i="1"/>
  <c r="S154" i="1"/>
  <c r="R58" i="1"/>
  <c r="S58" i="1"/>
  <c r="R143" i="1"/>
  <c r="S143" i="1"/>
  <c r="R27" i="1"/>
  <c r="S27" i="1"/>
  <c r="R45" i="1"/>
  <c r="S45" i="1"/>
  <c r="R132" i="1"/>
  <c r="S132" i="1"/>
  <c r="R86" i="1"/>
  <c r="S86" i="1"/>
  <c r="R139" i="1"/>
  <c r="S139" i="1"/>
  <c r="R174" i="1"/>
  <c r="S174" i="1"/>
  <c r="R30" i="1"/>
  <c r="S30" i="1"/>
  <c r="R153" i="1"/>
  <c r="S153" i="1"/>
  <c r="R98" i="1"/>
  <c r="S98" i="1"/>
  <c r="R12" i="1"/>
  <c r="S12" i="1"/>
  <c r="R53" i="1"/>
  <c r="S53" i="1"/>
  <c r="R151" i="1"/>
  <c r="S151" i="1"/>
  <c r="R31" i="1"/>
  <c r="S31" i="1"/>
  <c r="R52" i="1"/>
  <c r="S52" i="1"/>
  <c r="R33" i="1"/>
  <c r="S33" i="1"/>
  <c r="R112" i="1"/>
  <c r="S112" i="1"/>
  <c r="R142" i="1"/>
  <c r="S142" i="1"/>
  <c r="R168" i="1"/>
  <c r="S168" i="1"/>
  <c r="R19" i="1"/>
  <c r="S19" i="1"/>
  <c r="R95" i="1"/>
  <c r="S95" i="1"/>
  <c r="R156" i="1"/>
  <c r="S156" i="1"/>
  <c r="R67" i="1"/>
  <c r="S67" i="1"/>
  <c r="R141" i="1"/>
  <c r="S141" i="1"/>
  <c r="R133" i="1"/>
  <c r="S133" i="1"/>
  <c r="R102" i="1"/>
  <c r="S102" i="1"/>
  <c r="R144" i="1"/>
  <c r="S144" i="1"/>
  <c r="R20" i="1"/>
  <c r="S20" i="1"/>
  <c r="R3" i="1"/>
  <c r="S3" i="1"/>
  <c r="R70" i="1"/>
  <c r="S70" i="1"/>
  <c r="R138" i="1"/>
  <c r="S138" i="1"/>
  <c r="R128" i="1"/>
  <c r="S128" i="1"/>
  <c r="R118" i="1"/>
  <c r="S118" i="1"/>
  <c r="R113" i="1"/>
  <c r="S113" i="1"/>
  <c r="R104" i="1"/>
  <c r="S104" i="1"/>
  <c r="R116" i="1"/>
  <c r="S116" i="1"/>
  <c r="V25" i="1"/>
  <c r="X25" i="1" s="1"/>
  <c r="V176" i="1"/>
  <c r="X176" i="1" s="1"/>
  <c r="V18" i="1"/>
  <c r="X18" i="1" s="1"/>
  <c r="V99" i="1"/>
  <c r="X99" i="1" s="1"/>
  <c r="V96" i="1"/>
  <c r="X96" i="1" s="1"/>
  <c r="V8" i="1"/>
  <c r="X8" i="1" s="1"/>
  <c r="V169" i="1"/>
  <c r="X169" i="1" s="1"/>
  <c r="V62" i="1"/>
  <c r="X62" i="1" s="1"/>
  <c r="V109" i="1"/>
  <c r="X109" i="1" s="1"/>
  <c r="V17" i="1"/>
  <c r="X17" i="1" s="1"/>
  <c r="V177" i="1"/>
  <c r="X177" i="1" s="1"/>
  <c r="V29" i="1"/>
  <c r="X29" i="1" s="1"/>
  <c r="V48" i="1"/>
  <c r="X48" i="1" s="1"/>
  <c r="V21" i="1"/>
  <c r="X21" i="1" s="1"/>
  <c r="V108" i="1"/>
  <c r="X108" i="1" s="1"/>
  <c r="V56" i="1"/>
  <c r="X56" i="1" s="1"/>
  <c r="V130" i="1"/>
  <c r="X130" i="1" s="1"/>
  <c r="V167" i="1"/>
  <c r="X167" i="1" s="1"/>
  <c r="V26" i="1"/>
  <c r="X26" i="1" s="1"/>
  <c r="V60" i="1"/>
  <c r="X60" i="1" s="1"/>
  <c r="V149" i="1"/>
  <c r="X149" i="1" s="1"/>
  <c r="V155" i="1"/>
  <c r="X155" i="1" s="1"/>
  <c r="V162" i="1"/>
  <c r="X162" i="1" s="1"/>
  <c r="V38" i="1"/>
  <c r="X38" i="1" s="1"/>
  <c r="V124" i="1"/>
  <c r="X124" i="1" s="1"/>
  <c r="V104" i="1"/>
  <c r="X104" i="1" s="1"/>
  <c r="V67" i="1"/>
  <c r="X67" i="1" s="1"/>
  <c r="V15" i="1"/>
  <c r="X15" i="1" s="1"/>
  <c r="V66" i="1"/>
  <c r="X66" i="1" s="1"/>
  <c r="V132" i="1"/>
  <c r="X132" i="1" s="1"/>
  <c r="R61" i="1"/>
  <c r="S61" i="1"/>
  <c r="R103" i="1"/>
  <c r="S103" i="1"/>
  <c r="S2" i="1"/>
  <c r="J2" i="1"/>
  <c r="P2" i="1"/>
  <c r="V2" i="1" s="1"/>
  <c r="X2" i="1" s="1"/>
</calcChain>
</file>

<file path=xl/sharedStrings.xml><?xml version="1.0" encoding="utf-8"?>
<sst xmlns="http://schemas.openxmlformats.org/spreadsheetml/2006/main" count="4001" uniqueCount="714">
  <si>
    <t>Position</t>
  </si>
  <si>
    <t>Salary</t>
  </si>
  <si>
    <t>Team</t>
  </si>
  <si>
    <t>PG</t>
  </si>
  <si>
    <t>Stephen</t>
  </si>
  <si>
    <t>Curry</t>
  </si>
  <si>
    <t>GS</t>
  </si>
  <si>
    <t>CHA</t>
  </si>
  <si>
    <t>PF</t>
  </si>
  <si>
    <t>Anthony</t>
  </si>
  <si>
    <t>Davis</t>
  </si>
  <si>
    <t>NO</t>
  </si>
  <si>
    <t>HOU</t>
  </si>
  <si>
    <t>SG</t>
  </si>
  <si>
    <t>James</t>
  </si>
  <si>
    <t>Harden</t>
  </si>
  <si>
    <t>SF</t>
  </si>
  <si>
    <t>George</t>
  </si>
  <si>
    <t>IND</t>
  </si>
  <si>
    <t>LAC</t>
  </si>
  <si>
    <t>C</t>
  </si>
  <si>
    <t>Andre</t>
  </si>
  <si>
    <t>Drummond</t>
  </si>
  <si>
    <t>DET</t>
  </si>
  <si>
    <t>PHO</t>
  </si>
  <si>
    <t>Blake</t>
  </si>
  <si>
    <t>Griffin</t>
  </si>
  <si>
    <t>Kawhi</t>
  </si>
  <si>
    <t>Leonard</t>
  </si>
  <si>
    <t>SA</t>
  </si>
  <si>
    <t>MIL</t>
  </si>
  <si>
    <t>Carmelo</t>
  </si>
  <si>
    <t>NY</t>
  </si>
  <si>
    <t>PHI</t>
  </si>
  <si>
    <t>ATL</t>
  </si>
  <si>
    <t>TOR</t>
  </si>
  <si>
    <t>Kyle</t>
  </si>
  <si>
    <t>Lowry</t>
  </si>
  <si>
    <t>Jimmy</t>
  </si>
  <si>
    <t>Butler</t>
  </si>
  <si>
    <t>CHI</t>
  </si>
  <si>
    <t>DEN</t>
  </si>
  <si>
    <t>Kemba</t>
  </si>
  <si>
    <t>Walker</t>
  </si>
  <si>
    <t>John</t>
  </si>
  <si>
    <t>Wall</t>
  </si>
  <si>
    <t>WAS</t>
  </si>
  <si>
    <t>LAL</t>
  </si>
  <si>
    <t>Brandon</t>
  </si>
  <si>
    <t>Knight</t>
  </si>
  <si>
    <t>DeMar</t>
  </si>
  <si>
    <t>DeRozan</t>
  </si>
  <si>
    <t>Tyreke</t>
  </si>
  <si>
    <t>Evans</t>
  </si>
  <si>
    <t>Kristaps</t>
  </si>
  <si>
    <t>Porzingis</t>
  </si>
  <si>
    <t>Nicolas</t>
  </si>
  <si>
    <t>Batum</t>
  </si>
  <si>
    <t>Al</t>
  </si>
  <si>
    <t>Horford</t>
  </si>
  <si>
    <t>Derrick</t>
  </si>
  <si>
    <t>Rose</t>
  </si>
  <si>
    <t>Giannis</t>
  </si>
  <si>
    <t>Antetokounmpo</t>
  </si>
  <si>
    <t>Jeff</t>
  </si>
  <si>
    <t>Teague</t>
  </si>
  <si>
    <t>Ryan</t>
  </si>
  <si>
    <t>Anderson</t>
  </si>
  <si>
    <t>Monta</t>
  </si>
  <si>
    <t>Ellis</t>
  </si>
  <si>
    <t>Robert</t>
  </si>
  <si>
    <t>Covington</t>
  </si>
  <si>
    <t>Hill</t>
  </si>
  <si>
    <t>Klay</t>
  </si>
  <si>
    <t>Thompson</t>
  </si>
  <si>
    <t>Julius</t>
  </si>
  <si>
    <t>Randle</t>
  </si>
  <si>
    <t>Marcus</t>
  </si>
  <si>
    <t>Morris</t>
  </si>
  <si>
    <t>Will</t>
  </si>
  <si>
    <t>Barton</t>
  </si>
  <si>
    <t>D'Angelo</t>
  </si>
  <si>
    <t>Russell</t>
  </si>
  <si>
    <t>Kentavious</t>
  </si>
  <si>
    <t>Marvin</t>
  </si>
  <si>
    <t>Williams</t>
  </si>
  <si>
    <t>T.J.</t>
  </si>
  <si>
    <t>Clint</t>
  </si>
  <si>
    <t>Capela</t>
  </si>
  <si>
    <t>Jerami</t>
  </si>
  <si>
    <t>Grant</t>
  </si>
  <si>
    <t>Arron</t>
  </si>
  <si>
    <t>Afflalo</t>
  </si>
  <si>
    <t>Jeremy</t>
  </si>
  <si>
    <t>Lamb</t>
  </si>
  <si>
    <t>Iguodala</t>
  </si>
  <si>
    <t>Jerryd</t>
  </si>
  <si>
    <t>Bayless</t>
  </si>
  <si>
    <t>Korver</t>
  </si>
  <si>
    <t>Warren</t>
  </si>
  <si>
    <t>Luis</t>
  </si>
  <si>
    <t>Scola</t>
  </si>
  <si>
    <t>Jamal</t>
  </si>
  <si>
    <t>Crawford</t>
  </si>
  <si>
    <t>Thornton</t>
  </si>
  <si>
    <t>Bismack</t>
  </si>
  <si>
    <t>Biyombo</t>
  </si>
  <si>
    <t>Patrick</t>
  </si>
  <si>
    <t>O.J.</t>
  </si>
  <si>
    <t>Mayo</t>
  </si>
  <si>
    <t>Beverley</t>
  </si>
  <si>
    <t>Joffrey</t>
  </si>
  <si>
    <t>Lauvergne</t>
  </si>
  <si>
    <t>Stanley</t>
  </si>
  <si>
    <t>Johnson</t>
  </si>
  <si>
    <t>Cody</t>
  </si>
  <si>
    <t>Zeller</t>
  </si>
  <si>
    <t>Joel</t>
  </si>
  <si>
    <t>Alex</t>
  </si>
  <si>
    <t>Len</t>
  </si>
  <si>
    <t>Stephen Curry</t>
  </si>
  <si>
    <t>Anthony Davis</t>
  </si>
  <si>
    <t>James Harden</t>
  </si>
  <si>
    <t>Paul George</t>
  </si>
  <si>
    <t>Andre Drummond</t>
  </si>
  <si>
    <t>Blake Griffin</t>
  </si>
  <si>
    <t>Kawhi Leonard</t>
  </si>
  <si>
    <t>Chris Paul</t>
  </si>
  <si>
    <t>Eric Bledsoe</t>
  </si>
  <si>
    <t>Carmelo Anthony</t>
  </si>
  <si>
    <t>Paul Millsap</t>
  </si>
  <si>
    <t>Kyle Lowry</t>
  </si>
  <si>
    <t>Jimmy Butler</t>
  </si>
  <si>
    <t>Draymond Green</t>
  </si>
  <si>
    <t>Kemba Walker</t>
  </si>
  <si>
    <t>John Wall</t>
  </si>
  <si>
    <t>Brandon Knight</t>
  </si>
  <si>
    <t>Dwight Howard</t>
  </si>
  <si>
    <t>Greg Monroe</t>
  </si>
  <si>
    <t>Pau Gasol</t>
  </si>
  <si>
    <t>DeAndre Jordan</t>
  </si>
  <si>
    <t>DeMar DeRozan</t>
  </si>
  <si>
    <t>Reggie Jackson</t>
  </si>
  <si>
    <t>Tyreke Evans</t>
  </si>
  <si>
    <t>LaMarcus Aldridge</t>
  </si>
  <si>
    <t>Kristaps Porzingis</t>
  </si>
  <si>
    <t>Danilo Gallinari</t>
  </si>
  <si>
    <t>Tim Duncan</t>
  </si>
  <si>
    <t>Nicolas Batum</t>
  </si>
  <si>
    <t>Al Horford</t>
  </si>
  <si>
    <t>Derrick Rose</t>
  </si>
  <si>
    <t>Giannis Antetokounmpo</t>
  </si>
  <si>
    <t>Jeff Teague</t>
  </si>
  <si>
    <t>Kobe Bryant</t>
  </si>
  <si>
    <t>Ishmael Smith</t>
  </si>
  <si>
    <t>Ryan Anderson</t>
  </si>
  <si>
    <t>Monta Ellis</t>
  </si>
  <si>
    <t>Al Jefferson</t>
  </si>
  <si>
    <t>Jahlil Okafor</t>
  </si>
  <si>
    <t>Donatas Motiejunas</t>
  </si>
  <si>
    <t>Robert Covington</t>
  </si>
  <si>
    <t>Nerlens Noel</t>
  </si>
  <si>
    <t>Kenneth Faried</t>
  </si>
  <si>
    <t>George Hill</t>
  </si>
  <si>
    <t>Jordan Clarkson</t>
  </si>
  <si>
    <t>DeMarre Carroll</t>
  </si>
  <si>
    <t>Trevor Ariza</t>
  </si>
  <si>
    <t>Nikola Mirotic</t>
  </si>
  <si>
    <t>Klay Thompson</t>
  </si>
  <si>
    <t>Julius Randle</t>
  </si>
  <si>
    <t>Marcin Gortat</t>
  </si>
  <si>
    <t>Khris Middleton</t>
  </si>
  <si>
    <t>Emmanuel Mudiay</t>
  </si>
  <si>
    <t>Marcus Morris</t>
  </si>
  <si>
    <t>Jonas Valanciunas</t>
  </si>
  <si>
    <t>Michael Carter-Williams</t>
  </si>
  <si>
    <t>Eric Gordon</t>
  </si>
  <si>
    <t>Terrence Jones</t>
  </si>
  <si>
    <t>Markieff Morris</t>
  </si>
  <si>
    <t>Tony Parker</t>
  </si>
  <si>
    <t>Otto Porter</t>
  </si>
  <si>
    <t>Will Barton</t>
  </si>
  <si>
    <t>Roy Hibbert</t>
  </si>
  <si>
    <t>Harrison Barnes</t>
  </si>
  <si>
    <t>Jordan Hill</t>
  </si>
  <si>
    <t>D'Angelo Russell</t>
  </si>
  <si>
    <t>Ian Mahinmi</t>
  </si>
  <si>
    <t>Kent Bazemore</t>
  </si>
  <si>
    <t>C.J. Miles</t>
  </si>
  <si>
    <t>Kentavious Caldwell-Pope</t>
  </si>
  <si>
    <t>Marvin Williams</t>
  </si>
  <si>
    <t>Jabari Parker</t>
  </si>
  <si>
    <t>T.J. McConnell</t>
  </si>
  <si>
    <t>Clint Capela</t>
  </si>
  <si>
    <t>Dennis Schroder</t>
  </si>
  <si>
    <t>Jerami Grant</t>
  </si>
  <si>
    <t>Ty Lawson</t>
  </si>
  <si>
    <t>Arron Afflalo</t>
  </si>
  <si>
    <t>Jrue Holiday</t>
  </si>
  <si>
    <t>Jeremy Lamb</t>
  </si>
  <si>
    <t>Andre Iguodala</t>
  </si>
  <si>
    <t>Manu Ginobili</t>
  </si>
  <si>
    <t>Jerryd Bayless</t>
  </si>
  <si>
    <t>Andrew Bogut</t>
  </si>
  <si>
    <t>J.J. Redick</t>
  </si>
  <si>
    <t>Festus Ezeli</t>
  </si>
  <si>
    <t>Kyle Korver</t>
  </si>
  <si>
    <t>Louis Williams</t>
  </si>
  <si>
    <t>Jeremy Lin</t>
  </si>
  <si>
    <t>Isaiah Canaan</t>
  </si>
  <si>
    <t>Tyson Chandler</t>
  </si>
  <si>
    <t>Rodney Stuckey</t>
  </si>
  <si>
    <t>Cory Joseph</t>
  </si>
  <si>
    <t>T.J. Warren</t>
  </si>
  <si>
    <t>Luis Scola</t>
  </si>
  <si>
    <t>Jose Calderon</t>
  </si>
  <si>
    <t>Taj Gibson</t>
  </si>
  <si>
    <t>Joakim Noah</t>
  </si>
  <si>
    <t>Mike Dunleavy</t>
  </si>
  <si>
    <t>Thabo Sefolosha</t>
  </si>
  <si>
    <t>Langston Galloway</t>
  </si>
  <si>
    <t>Danny Green</t>
  </si>
  <si>
    <t>Jamal Crawford</t>
  </si>
  <si>
    <t>Nene Hilario</t>
  </si>
  <si>
    <t>Ersan Ilyasova</t>
  </si>
  <si>
    <t>Ramon Sessions</t>
  </si>
  <si>
    <t>Gary Harris</t>
  </si>
  <si>
    <t>Hollis Thompson</t>
  </si>
  <si>
    <t>Robin Lopez</t>
  </si>
  <si>
    <t>Marcus Thornton</t>
  </si>
  <si>
    <t>Aaron Brooks</t>
  </si>
  <si>
    <t>Mirza Teletovic</t>
  </si>
  <si>
    <t>Jusuf Nurkic</t>
  </si>
  <si>
    <t>Nikola Jokic</t>
  </si>
  <si>
    <t>Josh Smith</t>
  </si>
  <si>
    <t>J.J. Hickson</t>
  </si>
  <si>
    <t>Quincy Pondexter</t>
  </si>
  <si>
    <t>Lavoy Allen</t>
  </si>
  <si>
    <t>Bismack Biyombo</t>
  </si>
  <si>
    <t>Darrell Arthur</t>
  </si>
  <si>
    <t>Jameer Nelson</t>
  </si>
  <si>
    <t>Kendall Marshall</t>
  </si>
  <si>
    <t>P.J. Tucker</t>
  </si>
  <si>
    <t>Patrick Mills</t>
  </si>
  <si>
    <t>Kevin Seraphin</t>
  </si>
  <si>
    <t>O.J. Mayo</t>
  </si>
  <si>
    <t>Leandro Barbosa</t>
  </si>
  <si>
    <t>Nick Young</t>
  </si>
  <si>
    <t>Kirk Hinrich</t>
  </si>
  <si>
    <t>Jon Leuer</t>
  </si>
  <si>
    <t>Mike Muscala</t>
  </si>
  <si>
    <t>Lance Stephenson</t>
  </si>
  <si>
    <t>Alonzo Gee</t>
  </si>
  <si>
    <t>Patrick Beverley</t>
  </si>
  <si>
    <t>Jared Dudley</t>
  </si>
  <si>
    <t>Joffrey Lauvergne</t>
  </si>
  <si>
    <t>Stanley Johnson</t>
  </si>
  <si>
    <t>Mike Scott</t>
  </si>
  <si>
    <t>Jodie Meeks</t>
  </si>
  <si>
    <t>Cody Zeller</t>
  </si>
  <si>
    <t>Brandon Rush</t>
  </si>
  <si>
    <t>Greivis Vasquez</t>
  </si>
  <si>
    <t>Nik Stauskas</t>
  </si>
  <si>
    <t>Brandon Bass</t>
  </si>
  <si>
    <t>Steve Blake</t>
  </si>
  <si>
    <t>Marreese Speights</t>
  </si>
  <si>
    <t>Pablo Prigioni</t>
  </si>
  <si>
    <t>Johnny O'Bryant</t>
  </si>
  <si>
    <t>Shayne Whittington</t>
  </si>
  <si>
    <t>Anthony Bennett</t>
  </si>
  <si>
    <t>Joel Anthony</t>
  </si>
  <si>
    <t>Norman Powell</t>
  </si>
  <si>
    <t>Mike Miller</t>
  </si>
  <si>
    <t>Randy Foye</t>
  </si>
  <si>
    <t>Toney Douglas</t>
  </si>
  <si>
    <t>Tim Hardaway Jr.</t>
  </si>
  <si>
    <t>Aron Baynes</t>
  </si>
  <si>
    <t>Justin Holiday</t>
  </si>
  <si>
    <t>Darrun Hilliard</t>
  </si>
  <si>
    <t>Alex Len</t>
  </si>
  <si>
    <t>Alexis Ajinca</t>
  </si>
  <si>
    <t>Luc Richard Mbah a Moute</t>
  </si>
  <si>
    <t>Erick Green</t>
  </si>
  <si>
    <t>Myles Turner</t>
  </si>
  <si>
    <t>Archie Goodwin</t>
  </si>
  <si>
    <t>Terrence Ross</t>
  </si>
  <si>
    <t>Richaun Holmes</t>
  </si>
  <si>
    <t>Tony Snell</t>
  </si>
  <si>
    <t>Anthony Brown</t>
  </si>
  <si>
    <t>Rashad Vaughn</t>
  </si>
  <si>
    <t>Jakarr Sampson</t>
  </si>
  <si>
    <t>Cameron Bairstow</t>
  </si>
  <si>
    <t>Frank Kaminsky</t>
  </si>
  <si>
    <t>DeJuan Blair</t>
  </si>
  <si>
    <t>James Johnson</t>
  </si>
  <si>
    <t>Kelly Oubre</t>
  </si>
  <si>
    <t>Anthony Tolliver</t>
  </si>
  <si>
    <t>Sonny Weems</t>
  </si>
  <si>
    <t>Kendrick Perkins</t>
  </si>
  <si>
    <t>Chase Budinger</t>
  </si>
  <si>
    <t>Troy Daniels</t>
  </si>
  <si>
    <t>Dante Cunningham</t>
  </si>
  <si>
    <t>Paul Pierce</t>
  </si>
  <si>
    <t>Boris Diaw</t>
  </si>
  <si>
    <t>Jason Terry</t>
  </si>
  <si>
    <t>Kris Humphries</t>
  </si>
  <si>
    <t>Drew Gooden</t>
  </si>
  <si>
    <t>Spencer Dinwiddie</t>
  </si>
  <si>
    <t>Robert Sacre</t>
  </si>
  <si>
    <t>Tarik Black</t>
  </si>
  <si>
    <t>K.J. McDaniels</t>
  </si>
  <si>
    <t>Cole Aldrich</t>
  </si>
  <si>
    <t>E'Twaun Moore</t>
  </si>
  <si>
    <t>Kostas Papanikolaou</t>
  </si>
  <si>
    <t>Boban Marjanovic</t>
  </si>
  <si>
    <t>Shelvin Mack</t>
  </si>
  <si>
    <t>Ray McCallum</t>
  </si>
  <si>
    <t>Lance Thomas</t>
  </si>
  <si>
    <t>Sasha Vujacic</t>
  </si>
  <si>
    <t>Norris Cole</t>
  </si>
  <si>
    <t>Alan Anderson</t>
  </si>
  <si>
    <t>Rasual Butler</t>
  </si>
  <si>
    <t>Lamar Patterson</t>
  </si>
  <si>
    <t>Tyler Hansbrough</t>
  </si>
  <si>
    <t>Miles Plumlee</t>
  </si>
  <si>
    <t>Patrick Patterson</t>
  </si>
  <si>
    <t>Jimmer Fredette</t>
  </si>
  <si>
    <t>Kyle O'Quinn</t>
  </si>
  <si>
    <t>Ryan Kelly</t>
  </si>
  <si>
    <t>Chuck Hayes</t>
  </si>
  <si>
    <t>Wesley Johnson</t>
  </si>
  <si>
    <t>Derrick Williams</t>
  </si>
  <si>
    <t>Austin Rivers</t>
  </si>
  <si>
    <t>Luke Babbitt</t>
  </si>
  <si>
    <t>Cristiano Felicio</t>
  </si>
  <si>
    <t>Bryce Cotton</t>
  </si>
  <si>
    <t>Metta World Peace</t>
  </si>
  <si>
    <t>Larry Nance Jr.</t>
  </si>
  <si>
    <t>Solomon Hill</t>
  </si>
  <si>
    <t>Joseph Young</t>
  </si>
  <si>
    <t>Aaron Harrison</t>
  </si>
  <si>
    <t>Ian Clark</t>
  </si>
  <si>
    <t>Jonathon Simmons</t>
  </si>
  <si>
    <t>Glenn Robinson III</t>
  </si>
  <si>
    <t>David West</t>
  </si>
  <si>
    <t>Montrezl Harrell</t>
  </si>
  <si>
    <t>Corey Brewer</t>
  </si>
  <si>
    <t>Garrett Temple</t>
  </si>
  <si>
    <t>Bobby Portis</t>
  </si>
  <si>
    <t>Chris Copeland</t>
  </si>
  <si>
    <t>Doug McDermott</t>
  </si>
  <si>
    <t>Shaun Livingston</t>
  </si>
  <si>
    <t>Brian Roberts</t>
  </si>
  <si>
    <t>Delon Wright</t>
  </si>
  <si>
    <t>Bruno Caboclo</t>
  </si>
  <si>
    <t>Martell Webster</t>
  </si>
  <si>
    <t>Walter Tavares</t>
  </si>
  <si>
    <t>Damien Inglis</t>
  </si>
  <si>
    <t>James Michael McAdoo</t>
  </si>
  <si>
    <t>John Henson</t>
  </si>
  <si>
    <t>Cory Jefferson</t>
  </si>
  <si>
    <t>Reggie Bullock</t>
  </si>
  <si>
    <t>Kyle Anderson</t>
  </si>
  <si>
    <t>Christian Wood</t>
  </si>
  <si>
    <t>P.J. Hairston</t>
  </si>
  <si>
    <t>Louis Amundson</t>
  </si>
  <si>
    <t>Devin Booker</t>
  </si>
  <si>
    <t>Jerian Grant</t>
  </si>
  <si>
    <t>Cleanthony Early</t>
  </si>
  <si>
    <t>Tyler Ennis</t>
  </si>
  <si>
    <t>Lucas Nogueira</t>
  </si>
  <si>
    <t>Sam Dekker</t>
  </si>
  <si>
    <t>Ronnie Price</t>
  </si>
  <si>
    <t>Omer Asik</t>
  </si>
  <si>
    <t>Tiago Splitter</t>
  </si>
  <si>
    <t>Marcelo Huertas</t>
  </si>
  <si>
    <t>Spencer Hawes</t>
  </si>
  <si>
    <t>Jason Thompson</t>
  </si>
  <si>
    <t>Gary Neal</t>
  </si>
  <si>
    <t>Matt Bonner</t>
  </si>
  <si>
    <t>MP</t>
  </si>
  <si>
    <t>FP NF</t>
  </si>
  <si>
    <t>FLOOR</t>
  </si>
  <si>
    <t>CEIL</t>
  </si>
  <si>
    <t>FC AVE</t>
  </si>
  <si>
    <t>FC+FP</t>
  </si>
  <si>
    <t>PER</t>
  </si>
  <si>
    <t>FC PER</t>
  </si>
  <si>
    <t>MP PER</t>
  </si>
  <si>
    <t>MP C</t>
  </si>
  <si>
    <t>SM</t>
  </si>
  <si>
    <t>FP/M</t>
  </si>
  <si>
    <t>SMMP</t>
  </si>
  <si>
    <t>FGA</t>
  </si>
  <si>
    <t>FGA/MP</t>
  </si>
  <si>
    <t>T3 AVE</t>
  </si>
  <si>
    <t>FGA+MP</t>
  </si>
  <si>
    <t>T3 x MP</t>
  </si>
  <si>
    <t>Player</t>
  </si>
  <si>
    <t>Min</t>
  </si>
  <si>
    <t>FP</t>
  </si>
  <si>
    <t>Bradley Beal</t>
  </si>
  <si>
    <t>Luc Mbah</t>
  </si>
  <si>
    <t>Larry Nance</t>
  </si>
  <si>
    <t>Phil Pressey</t>
  </si>
  <si>
    <t>Metta World</t>
  </si>
  <si>
    <t>JaKarr Sampson</t>
  </si>
  <si>
    <t>Glenn Robinson</t>
  </si>
  <si>
    <t>Name</t>
  </si>
  <si>
    <t>name</t>
  </si>
  <si>
    <t>floor</t>
  </si>
  <si>
    <t>ceil</t>
  </si>
  <si>
    <t>average</t>
  </si>
  <si>
    <t>Ish Smith</t>
  </si>
  <si>
    <t>Lou Amundson</t>
  </si>
  <si>
    <t>Patty Mills</t>
  </si>
  <si>
    <t>Steve Novak</t>
  </si>
  <si>
    <t>Jordan Mickey</t>
  </si>
  <si>
    <t>Russell Westbrook</t>
  </si>
  <si>
    <t>Kevin Durant</t>
  </si>
  <si>
    <t>James Young</t>
  </si>
  <si>
    <t>DeMarcus Cousins</t>
  </si>
  <si>
    <t>Derrick Favors</t>
  </si>
  <si>
    <t>Amar'e Stoudemire</t>
  </si>
  <si>
    <t>LeBron James</t>
  </si>
  <si>
    <t>Hassan Whiteside</t>
  </si>
  <si>
    <t>Seth Curry</t>
  </si>
  <si>
    <t>Udonis Haslem</t>
  </si>
  <si>
    <t>Enes Kanter</t>
  </si>
  <si>
    <t>Chris Bosh</t>
  </si>
  <si>
    <t>Dirk Nowitzki</t>
  </si>
  <si>
    <t>Kevin Love</t>
  </si>
  <si>
    <t>Damian Lillard</t>
  </si>
  <si>
    <t>Isaiah Thomas</t>
  </si>
  <si>
    <t>Mario Chalmers</t>
  </si>
  <si>
    <t>Brook Lopez</t>
  </si>
  <si>
    <t>Nikola Vucevic</t>
  </si>
  <si>
    <t>Karl-Anthony Towns</t>
  </si>
  <si>
    <t>Dwyane Wade</t>
  </si>
  <si>
    <t>JaVale McGee</t>
  </si>
  <si>
    <t>Jared Sullinger</t>
  </si>
  <si>
    <t>Mike Conley</t>
  </si>
  <si>
    <t>Dwight Powell</t>
  </si>
  <si>
    <t>Thaddeus Young</t>
  </si>
  <si>
    <t>Andre Miller</t>
  </si>
  <si>
    <t>James Ennis</t>
  </si>
  <si>
    <t>Zaza Pachulia</t>
  </si>
  <si>
    <t>Zach LaVine</t>
  </si>
  <si>
    <t>Ed Davis</t>
  </si>
  <si>
    <t>Andrew Wiggins</t>
  </si>
  <si>
    <t>Jordan Adams</t>
  </si>
  <si>
    <t>Aaron Gordon</t>
  </si>
  <si>
    <t>Brandan Wright</t>
  </si>
  <si>
    <t>Marc Gasol</t>
  </si>
  <si>
    <t>Tobias Harris</t>
  </si>
  <si>
    <t>Tyler Johnson</t>
  </si>
  <si>
    <t>Mason Plumlee</t>
  </si>
  <si>
    <t>Deron Williams</t>
  </si>
  <si>
    <t>Tyler Zeller</t>
  </si>
  <si>
    <t>Gorgui Dieng</t>
  </si>
  <si>
    <t>Shane Larkin</t>
  </si>
  <si>
    <t>Rudy Gay</t>
  </si>
  <si>
    <t>Avery Bradley</t>
  </si>
  <si>
    <t>Rudy Gobert</t>
  </si>
  <si>
    <t>Mo Williams</t>
  </si>
  <si>
    <t>Rajon Rondo</t>
  </si>
  <si>
    <t>David Lee</t>
  </si>
  <si>
    <t>Ricky Rubio</t>
  </si>
  <si>
    <t>Victor Oladipo</t>
  </si>
  <si>
    <t>Gordon Hayward</t>
  </si>
  <si>
    <t>Zach Randolph</t>
  </si>
  <si>
    <t>Alec Burks</t>
  </si>
  <si>
    <t>C.J. McCollum</t>
  </si>
  <si>
    <t>Eric Moreland</t>
  </si>
  <si>
    <t>Kosta Koufos</t>
  </si>
  <si>
    <t>Thomas Robinson</t>
  </si>
  <si>
    <t>Chris Andersen</t>
  </si>
  <si>
    <t>Jarrett Jack</t>
  </si>
  <si>
    <t>Evan Fournier</t>
  </si>
  <si>
    <t>Serge Ibaka</t>
  </si>
  <si>
    <t>Cliff Alexander</t>
  </si>
  <si>
    <t>Jae Crowder</t>
  </si>
  <si>
    <t>Amir Johnson</t>
  </si>
  <si>
    <t>Jeff Withey</t>
  </si>
  <si>
    <t>Trey Burke</t>
  </si>
  <si>
    <t>Tristan Thompson</t>
  </si>
  <si>
    <t>Rondae Hollis-Jefferson</t>
  </si>
  <si>
    <t>Rodney Hood</t>
  </si>
  <si>
    <t>Omri Casspi</t>
  </si>
  <si>
    <t>Matthew Dellavedova</t>
  </si>
  <si>
    <t>Kelly Olynyk</t>
  </si>
  <si>
    <t>Lou Williams</t>
  </si>
  <si>
    <t>Dewayne Dedmon</t>
  </si>
  <si>
    <t>Channing Frye</t>
  </si>
  <si>
    <t>Luol Deng</t>
  </si>
  <si>
    <t>Andrew Nicholson</t>
  </si>
  <si>
    <t>Darren Collison</t>
  </si>
  <si>
    <t>Jarnell Stokes</t>
  </si>
  <si>
    <t>Steven Adams</t>
  </si>
  <si>
    <t>Willie Cauley-Stein</t>
  </si>
  <si>
    <t>Charlie Villanueva</t>
  </si>
  <si>
    <t>J.J. Barea</t>
  </si>
  <si>
    <t>Luc Mbah a Moute</t>
  </si>
  <si>
    <t>Beno Udrih</t>
  </si>
  <si>
    <t>Jason Smith</t>
  </si>
  <si>
    <t>Maurice Harkless</t>
  </si>
  <si>
    <t>Evan Turner</t>
  </si>
  <si>
    <t>JaMychal Green</t>
  </si>
  <si>
    <t>Elfrid Payton</t>
  </si>
  <si>
    <t>Jeff Green</t>
  </si>
  <si>
    <t>Tony Allen</t>
  </si>
  <si>
    <t>Matt Barnes</t>
  </si>
  <si>
    <t>Timofey Mozgov</t>
  </si>
  <si>
    <t>Nemanja Bjelica</t>
  </si>
  <si>
    <t>Kevin Garnett</t>
  </si>
  <si>
    <t>Meyers Leonard</t>
  </si>
  <si>
    <t>C.J. Watson</t>
  </si>
  <si>
    <t>Goran Dragic</t>
  </si>
  <si>
    <t>Joe Ingles</t>
  </si>
  <si>
    <t>Shabazz Muhammad</t>
  </si>
  <si>
    <t>D.J. Augustin</t>
  </si>
  <si>
    <t>Shabazz Napier</t>
  </si>
  <si>
    <t>Anderson Varejao</t>
  </si>
  <si>
    <t>Marco Belinelli</t>
  </si>
  <si>
    <t>Allen Crabbe</t>
  </si>
  <si>
    <t>Jeremy Evans</t>
  </si>
  <si>
    <t>Devin Harris</t>
  </si>
  <si>
    <t>Chandler Parsons</t>
  </si>
  <si>
    <t>Dion Waiters</t>
  </si>
  <si>
    <t>Kevin Martin</t>
  </si>
  <si>
    <t>Damjan Rudez</t>
  </si>
  <si>
    <t>Al-Farouq Aminu</t>
  </si>
  <si>
    <t>Courtney Lee</t>
  </si>
  <si>
    <t>Marcus Smart</t>
  </si>
  <si>
    <t>Luis Montero</t>
  </si>
  <si>
    <t>Wesley Matthews</t>
  </si>
  <si>
    <t>Trevor Booker</t>
  </si>
  <si>
    <t>Anthony Morrow</t>
  </si>
  <si>
    <t>Gerald Green</t>
  </si>
  <si>
    <t>Gerald Henderson</t>
  </si>
  <si>
    <t>J.R. Smith</t>
  </si>
  <si>
    <t>Nick Collison</t>
  </si>
  <si>
    <t>Raymond Felton</t>
  </si>
  <si>
    <t>Joe Johnson</t>
  </si>
  <si>
    <t>James Jones</t>
  </si>
  <si>
    <t>Justin Anderson</t>
  </si>
  <si>
    <t>Quincy Acy</t>
  </si>
  <si>
    <t>Wayne Ellington</t>
  </si>
  <si>
    <t>Ben McLemore</t>
  </si>
  <si>
    <t>Adreian Payne</t>
  </si>
  <si>
    <t>Bojan Bogdanovic</t>
  </si>
  <si>
    <t>Pat Connaughton</t>
  </si>
  <si>
    <t>Andre Roberson</t>
  </si>
  <si>
    <t>Sasha Kaun</t>
  </si>
  <si>
    <t>Richard Jefferson</t>
  </si>
  <si>
    <t>Raul Neto</t>
  </si>
  <si>
    <t>John Jenkins</t>
  </si>
  <si>
    <t>Andrea Bargnani</t>
  </si>
  <si>
    <t>Caron Butler</t>
  </si>
  <si>
    <t>Justise Winslow</t>
  </si>
  <si>
    <t>Vince Carter</t>
  </si>
  <si>
    <t>Chris Johnson</t>
  </si>
  <si>
    <t>Josh McRoberts</t>
  </si>
  <si>
    <t>Jonas Jerebko</t>
  </si>
  <si>
    <t>Jared Cunningham</t>
  </si>
  <si>
    <t>R.J. Hunter</t>
  </si>
  <si>
    <t>Tayshaun Prince</t>
  </si>
  <si>
    <t>Mario Hezonja</t>
  </si>
  <si>
    <t>Elijah Millsap</t>
  </si>
  <si>
    <t>Mitch McGary</t>
  </si>
  <si>
    <t>Trey Lyles</t>
  </si>
  <si>
    <t>Josh Richardson</t>
  </si>
  <si>
    <t>Russ Smith</t>
  </si>
  <si>
    <t>James Anderson</t>
  </si>
  <si>
    <t>Salah Mejri</t>
  </si>
  <si>
    <t>Noah Vonleh</t>
  </si>
  <si>
    <t>Tim Frazier</t>
  </si>
  <si>
    <t>Joe Harris</t>
  </si>
  <si>
    <t>Tim Hardaway</t>
  </si>
  <si>
    <t>Markel Brown</t>
  </si>
  <si>
    <t>Sergey Karasev</t>
  </si>
  <si>
    <t>Nate Robinson</t>
  </si>
  <si>
    <t>Tibor Pleiss</t>
  </si>
  <si>
    <t>Chris Kaman</t>
  </si>
  <si>
    <t>Cameron Payne</t>
  </si>
  <si>
    <t>Donald Sloan</t>
  </si>
  <si>
    <t>Kyle Singler</t>
  </si>
  <si>
    <t>Terry Rozier</t>
  </si>
  <si>
    <t>Tyus Jones</t>
  </si>
  <si>
    <t>Devyn Marble</t>
  </si>
  <si>
    <t>Caldwell</t>
  </si>
  <si>
    <t>Kentavious Caldwell</t>
  </si>
  <si>
    <t>Michael Carter</t>
  </si>
  <si>
    <t>FPPM</t>
  </si>
  <si>
    <t>A.J. Price</t>
  </si>
  <si>
    <t>Alex Kirk</t>
  </si>
  <si>
    <t>Alexey Shved</t>
  </si>
  <si>
    <t>Andre Dawkins</t>
  </si>
  <si>
    <t>Andrei Kirilenko</t>
  </si>
  <si>
    <t>Arinze Onuaku</t>
  </si>
  <si>
    <t>Austin Daye</t>
  </si>
  <si>
    <t>Ben Gordon</t>
  </si>
  <si>
    <t>Bernard James</t>
  </si>
  <si>
    <t>Brandon Davies</t>
  </si>
  <si>
    <t>Brandon Jennings</t>
  </si>
  <si>
    <t>Brendan Haywood</t>
  </si>
  <si>
    <t>C.J. Wilcox</t>
  </si>
  <si>
    <t>Carl Landry</t>
  </si>
  <si>
    <t>Carlos Boozer</t>
  </si>
  <si>
    <t>Cartier Martin</t>
  </si>
  <si>
    <t>Chris Douglas-Roberts</t>
  </si>
  <si>
    <t>Dahntay Jones</t>
  </si>
  <si>
    <t>Danny Granger</t>
  </si>
  <si>
    <t>Dante Exum</t>
  </si>
  <si>
    <t>Darius Miller</t>
  </si>
  <si>
    <t>Darius Morris</t>
  </si>
  <si>
    <t>David Stockton</t>
  </si>
  <si>
    <t>David Wear</t>
  </si>
  <si>
    <t>Dorell Wright</t>
  </si>
  <si>
    <t>Drew Gordon</t>
  </si>
  <si>
    <t>Dwight Buycks</t>
  </si>
  <si>
    <t>Earl Barron</t>
  </si>
  <si>
    <t>Earl Clark</t>
  </si>
  <si>
    <t>Ekpe Udoh</t>
  </si>
  <si>
    <t>Elliot Williams</t>
  </si>
  <si>
    <t>Elton Brand</t>
  </si>
  <si>
    <t>Francisco Garcia</t>
  </si>
  <si>
    <t>Furkan Aldemir</t>
  </si>
  <si>
    <t>Gal Mekel</t>
  </si>
  <si>
    <t>Gerald Wallace</t>
  </si>
  <si>
    <t>Glen Davis</t>
  </si>
  <si>
    <t>Glen Rice</t>
  </si>
  <si>
    <t>Grant Jerrett</t>
  </si>
  <si>
    <t>Greg Smith</t>
  </si>
  <si>
    <t>Greg Stiemsma</t>
  </si>
  <si>
    <t>Hedo Turkoglu</t>
  </si>
  <si>
    <t>Henry Sims</t>
  </si>
  <si>
    <t>Henry Walker</t>
  </si>
  <si>
    <t>Iman Shumpert</t>
  </si>
  <si>
    <t>Jabari Brown</t>
  </si>
  <si>
    <t>Jack Cooley</t>
  </si>
  <si>
    <t>Jamaal Franklin</t>
  </si>
  <si>
    <t>Jannero Pargo</t>
  </si>
  <si>
    <t>Jason Maxiell</t>
  </si>
  <si>
    <t>Jason Richardson</t>
  </si>
  <si>
    <t>Jeff Adrien</t>
  </si>
  <si>
    <t>Jeff Ayres</t>
  </si>
  <si>
    <t>Jeffery Taylor</t>
  </si>
  <si>
    <t>Jerel McNeal</t>
  </si>
  <si>
    <t>Jerome Jordan</t>
  </si>
  <si>
    <t>Jerrelle Benimon</t>
  </si>
  <si>
    <t>Joel Freeland</t>
  </si>
  <si>
    <t>Joey Dorsey</t>
  </si>
  <si>
    <t>John Lucas III</t>
  </si>
  <si>
    <t>John Salmons</t>
  </si>
  <si>
    <t>Jordan Farmar</t>
  </si>
  <si>
    <t>Jordan Hamilton</t>
  </si>
  <si>
    <t>Jorge Gutierrez</t>
  </si>
  <si>
    <t>Justin Hamilton</t>
  </si>
  <si>
    <t>Kalin Lucas</t>
  </si>
  <si>
    <t>Kenyon Martin</t>
  </si>
  <si>
    <t>Kyrie Irving</t>
  </si>
  <si>
    <t>Landry Fields</t>
  </si>
  <si>
    <t>Larry Drew</t>
  </si>
  <si>
    <t>Larry Sanders</t>
  </si>
  <si>
    <t>Lester Hudson</t>
  </si>
  <si>
    <t>Lorenzo Brown</t>
  </si>
  <si>
    <t>Luigi Datome</t>
  </si>
  <si>
    <t>Luke Ridnour</t>
  </si>
  <si>
    <t>Malcolm Lee</t>
  </si>
  <si>
    <t>Malcolm Thomas</t>
  </si>
  <si>
    <t>Michael Beasley</t>
  </si>
  <si>
    <t>Michael Kidd-Gilchrist</t>
  </si>
  <si>
    <t>Miroslav Raduljica</t>
  </si>
  <si>
    <t>Nate Wolters</t>
  </si>
  <si>
    <t>Nazr Mohammed</t>
  </si>
  <si>
    <t>Nick Calathes</t>
  </si>
  <si>
    <t>Nick Johnson</t>
  </si>
  <si>
    <t>Nikola Pekovic</t>
  </si>
  <si>
    <t>Ognjen Kuzmic</t>
  </si>
  <si>
    <t>Patrick Christopher</t>
  </si>
  <si>
    <t>Pero Antic</t>
  </si>
  <si>
    <t>Perry Jones</t>
  </si>
  <si>
    <t>Quincy Miller</t>
  </si>
  <si>
    <t>Reggie Evans</t>
  </si>
  <si>
    <t>Reggie Williams</t>
  </si>
  <si>
    <t>Ricky Ledo</t>
  </si>
  <si>
    <t>Robbie Hummel</t>
  </si>
  <si>
    <t>Ronny Turiaf</t>
  </si>
  <si>
    <t>Ryan Hollins</t>
  </si>
  <si>
    <t>Samuel Dalembert</t>
  </si>
  <si>
    <t>Sean Kilpatrick</t>
  </si>
  <si>
    <t>Sebastian Telfair</t>
  </si>
  <si>
    <t>Shannon Brown</t>
  </si>
  <si>
    <t>Shavlik Randolph</t>
  </si>
  <si>
    <t>Shawn Marion</t>
  </si>
  <si>
    <t>Shawne Williams</t>
  </si>
  <si>
    <t>Sim Bhullar</t>
  </si>
  <si>
    <t>Tony Wroten</t>
  </si>
  <si>
    <t>Toure' Murry</t>
  </si>
  <si>
    <t>Travis Wear</t>
  </si>
  <si>
    <t>Tyrus Thomas</t>
  </si>
  <si>
    <t>Vander Blue</t>
  </si>
  <si>
    <t>Victor Claver</t>
  </si>
  <si>
    <t>Will Bynum</t>
  </si>
  <si>
    <t>Will Cherry</t>
  </si>
  <si>
    <t>Willie Green</t>
  </si>
  <si>
    <t>Wilson Chandler</t>
  </si>
  <si>
    <t>Xavier Henry</t>
  </si>
  <si>
    <t>Zoran Dragic</t>
  </si>
  <si>
    <t>SMMP&amp;FC Ave</t>
  </si>
  <si>
    <t>SMMP&amp;FPNF</t>
  </si>
  <si>
    <t>Column1</t>
  </si>
  <si>
    <t>Caldwel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</si>
</sst>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X178" totalsRowShown="0" headerRowDxfId="29">
  <autoFilter ref="A1:X178"/>
  <sortState ref="A2:X178">
    <sortCondition ref="B1:B178"/>
  </sortState>
  <tableColumns count="24">
    <tableColumn id="1" name="Position"/>
    <tableColumn id="2" name="Column1"/>
    <tableColumn id="3" name="Salary"/>
    <tableColumn id="4" name="Team"/>
    <tableColumn id="5" name="MP">
      <calculatedColumnFormula>VLOOKUP(B2,MP,2,FALSE)</calculatedColumnFormula>
    </tableColumn>
    <tableColumn id="6" name="FP NF">
      <calculatedColumnFormula>VLOOKUP(B2,MP,3,FALSE)</calculatedColumnFormula>
    </tableColumn>
    <tableColumn id="7" name="FLOOR">
      <calculatedColumnFormula>VLOOKUP(B2,FC,2,FALSE)</calculatedColumnFormula>
    </tableColumn>
    <tableColumn id="8" name="CEIL">
      <calculatedColumnFormula>VLOOKUP(B2,FC,3,FALSE)</calculatedColumnFormula>
    </tableColumn>
    <tableColumn id="9" name="FC AVE">
      <calculatedColumnFormula>VLOOKUP(B2,FC,4,FALSE)</calculatedColumnFormula>
    </tableColumn>
    <tableColumn id="10" name="FC+FP">
      <calculatedColumnFormula>I2+F2</calculatedColumnFormula>
    </tableColumn>
    <tableColumn id="11" name="PER">
      <calculatedColumnFormula>VLOOKUP(B2,PER,2,FALSE)</calculatedColumnFormula>
    </tableColumn>
    <tableColumn id="12" name="FC PER">
      <calculatedColumnFormula>I2+K2</calculatedColumnFormula>
    </tableColumn>
    <tableColumn id="13" name="MP PER">
      <calculatedColumnFormula>E2+K2</calculatedColumnFormula>
    </tableColumn>
    <tableColumn id="14" name="MP C">
      <calculatedColumnFormula>E2+H2</calculatedColumnFormula>
    </tableColumn>
    <tableColumn id="15" name="SM"/>
    <tableColumn id="16" name="FP/M">
      <calculatedColumnFormula>F2/E2</calculatedColumnFormula>
    </tableColumn>
    <tableColumn id="17" name="SMMP">
      <calculatedColumnFormula>O2*E2</calculatedColumnFormula>
    </tableColumn>
    <tableColumn id="18" name="SMMP&amp;FC Ave">
      <calculatedColumnFormula>Q2+I2</calculatedColumnFormula>
    </tableColumn>
    <tableColumn id="19" name="SMMP&amp;FPNF">
      <calculatedColumnFormula>Q2+F2</calculatedColumnFormula>
    </tableColumn>
    <tableColumn id="20" name="FGA">
      <calculatedColumnFormula>VLOOKUP(B2,FGA,2,FALSE)</calculatedColumnFormula>
    </tableColumn>
    <tableColumn id="21" name="FGA/MP">
      <calculatedColumnFormula>T2/E2</calculatedColumnFormula>
    </tableColumn>
    <tableColumn id="22" name="T3 AVE">
      <calculatedColumnFormula>AVERAGE(U2,P2,O2)</calculatedColumnFormula>
    </tableColumn>
    <tableColumn id="23" name="FGA+MP">
      <calculatedColumnFormula>T2+E2</calculatedColumnFormula>
    </tableColumn>
    <tableColumn id="24" name="T3 x MP">
      <calculatedColumnFormula>V2*E2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3"/>
  <sheetViews>
    <sheetView workbookViewId="0">
      <selection activeCell="A2" sqref="A2:B493"/>
    </sheetView>
  </sheetViews>
  <sheetFormatPr defaultRowHeight="15" x14ac:dyDescent="0.25"/>
  <sheetData>
    <row r="1" spans="1:2" x14ac:dyDescent="0.25">
      <c r="A1" t="s">
        <v>398</v>
      </c>
      <c r="B1" t="s">
        <v>593</v>
      </c>
    </row>
    <row r="2" spans="1:2" x14ac:dyDescent="0.25">
      <c r="A2" t="s">
        <v>594</v>
      </c>
      <c r="B2">
        <v>0.60972222222222217</v>
      </c>
    </row>
    <row r="3" spans="1:2" x14ac:dyDescent="0.25">
      <c r="A3" t="s">
        <v>230</v>
      </c>
      <c r="B3">
        <v>0.66805555555555562</v>
      </c>
    </row>
    <row r="4" spans="1:2" x14ac:dyDescent="0.25">
      <c r="A4" t="s">
        <v>451</v>
      </c>
      <c r="B4">
        <v>0.47638888888888897</v>
      </c>
    </row>
    <row r="5" spans="1:2" x14ac:dyDescent="0.25">
      <c r="A5" t="s">
        <v>549</v>
      </c>
      <c r="B5">
        <v>0.41666666666666674</v>
      </c>
    </row>
    <row r="6" spans="1:2" x14ac:dyDescent="0.25">
      <c r="A6" t="s">
        <v>149</v>
      </c>
      <c r="B6">
        <v>0.72638888888888886</v>
      </c>
    </row>
    <row r="7" spans="1:2" x14ac:dyDescent="0.25">
      <c r="A7" t="s">
        <v>157</v>
      </c>
      <c r="B7">
        <v>0.73333333333333339</v>
      </c>
    </row>
    <row r="8" spans="1:2" x14ac:dyDescent="0.25">
      <c r="A8" t="s">
        <v>320</v>
      </c>
      <c r="B8">
        <v>0.43611111111111112</v>
      </c>
    </row>
    <row r="9" spans="1:2" x14ac:dyDescent="0.25">
      <c r="A9" t="s">
        <v>471</v>
      </c>
      <c r="B9">
        <v>0.61111111111111116</v>
      </c>
    </row>
    <row r="10" spans="1:2" x14ac:dyDescent="0.25">
      <c r="A10" t="s">
        <v>595</v>
      </c>
      <c r="B10">
        <v>0.59583333333333333</v>
      </c>
    </row>
    <row r="11" spans="1:2" x14ac:dyDescent="0.25">
      <c r="A11" t="s">
        <v>279</v>
      </c>
      <c r="B11">
        <v>0.46111111111111103</v>
      </c>
    </row>
    <row r="12" spans="1:2" x14ac:dyDescent="0.25">
      <c r="A12" t="s">
        <v>596</v>
      </c>
      <c r="B12">
        <v>0.70138888888888895</v>
      </c>
    </row>
    <row r="13" spans="1:2" x14ac:dyDescent="0.25">
      <c r="A13" t="s">
        <v>280</v>
      </c>
      <c r="B13">
        <v>0.57916666666666661</v>
      </c>
    </row>
    <row r="14" spans="1:2" x14ac:dyDescent="0.25">
      <c r="A14" t="s">
        <v>531</v>
      </c>
      <c r="B14">
        <v>0.49583333333333329</v>
      </c>
    </row>
    <row r="15" spans="1:2" x14ac:dyDescent="0.25">
      <c r="A15" t="s">
        <v>524</v>
      </c>
      <c r="B15">
        <v>0.45416666666666672</v>
      </c>
    </row>
    <row r="16" spans="1:2" x14ac:dyDescent="0.25">
      <c r="A16" t="s">
        <v>252</v>
      </c>
      <c r="B16">
        <v>0.46944444444444439</v>
      </c>
    </row>
    <row r="17" spans="1:2" x14ac:dyDescent="0.25">
      <c r="A17" t="s">
        <v>423</v>
      </c>
      <c r="B17">
        <v>0.61249999999999993</v>
      </c>
    </row>
    <row r="18" spans="1:2" x14ac:dyDescent="0.25">
      <c r="A18" t="s">
        <v>482</v>
      </c>
      <c r="B18">
        <v>0.50416666666666676</v>
      </c>
    </row>
    <row r="19" spans="1:2" x14ac:dyDescent="0.25">
      <c r="A19" t="s">
        <v>522</v>
      </c>
      <c r="B19">
        <v>0.52222222222222225</v>
      </c>
    </row>
    <row r="20" spans="1:2" x14ac:dyDescent="0.25">
      <c r="A20" t="s">
        <v>597</v>
      </c>
      <c r="B20">
        <v>0.54861111111111116</v>
      </c>
    </row>
    <row r="21" spans="1:2" x14ac:dyDescent="0.25">
      <c r="A21" t="s">
        <v>124</v>
      </c>
      <c r="B21">
        <v>0.61944444444444435</v>
      </c>
    </row>
    <row r="22" spans="1:2" x14ac:dyDescent="0.25">
      <c r="A22" t="s">
        <v>200</v>
      </c>
      <c r="B22">
        <v>0.54583333333333328</v>
      </c>
    </row>
    <row r="23" spans="1:2" x14ac:dyDescent="0.25">
      <c r="A23" t="s">
        <v>444</v>
      </c>
      <c r="B23">
        <v>0.59722222222222221</v>
      </c>
    </row>
    <row r="24" spans="1:2" x14ac:dyDescent="0.25">
      <c r="A24" t="s">
        <v>552</v>
      </c>
      <c r="B24">
        <v>0.38194444444444442</v>
      </c>
    </row>
    <row r="25" spans="1:2" x14ac:dyDescent="0.25">
      <c r="A25" t="s">
        <v>557</v>
      </c>
      <c r="B25">
        <v>0.59722222222222221</v>
      </c>
    </row>
    <row r="26" spans="1:2" x14ac:dyDescent="0.25">
      <c r="A26" t="s">
        <v>598</v>
      </c>
      <c r="B26">
        <v>0.51944444444444449</v>
      </c>
    </row>
    <row r="27" spans="1:2" x14ac:dyDescent="0.25">
      <c r="A27" t="s">
        <v>203</v>
      </c>
      <c r="B27">
        <v>0.53888888888888897</v>
      </c>
    </row>
    <row r="28" spans="1:2" x14ac:dyDescent="0.25">
      <c r="A28" t="s">
        <v>495</v>
      </c>
      <c r="B28">
        <v>0.4861111111111111</v>
      </c>
    </row>
    <row r="29" spans="1:2" x14ac:dyDescent="0.25">
      <c r="A29" t="s">
        <v>449</v>
      </c>
      <c r="B29">
        <v>0.60833333333333328</v>
      </c>
    </row>
    <row r="30" spans="1:2" x14ac:dyDescent="0.25">
      <c r="A30" t="s">
        <v>269</v>
      </c>
      <c r="B30">
        <v>0.47361111111111104</v>
      </c>
    </row>
    <row r="31" spans="1:2" x14ac:dyDescent="0.25">
      <c r="A31" t="s">
        <v>121</v>
      </c>
      <c r="B31">
        <v>0.91944444444444451</v>
      </c>
    </row>
    <row r="32" spans="1:2" x14ac:dyDescent="0.25">
      <c r="A32" t="s">
        <v>537</v>
      </c>
      <c r="B32">
        <v>0.5444444444444444</v>
      </c>
    </row>
    <row r="33" spans="1:2" x14ac:dyDescent="0.25">
      <c r="A33" t="s">
        <v>296</v>
      </c>
      <c r="B33">
        <v>0.41250000000000003</v>
      </c>
    </row>
    <row r="34" spans="1:2" x14ac:dyDescent="0.25">
      <c r="A34" t="s">
        <v>284</v>
      </c>
      <c r="B34">
        <v>0.56111111111111123</v>
      </c>
    </row>
    <row r="35" spans="1:2" x14ac:dyDescent="0.25">
      <c r="A35" t="s">
        <v>599</v>
      </c>
      <c r="B35">
        <v>0.56666666666666676</v>
      </c>
    </row>
    <row r="36" spans="1:2" x14ac:dyDescent="0.25">
      <c r="A36" t="s">
        <v>276</v>
      </c>
      <c r="B36">
        <v>0.46666666666666667</v>
      </c>
    </row>
    <row r="37" spans="1:2" x14ac:dyDescent="0.25">
      <c r="A37" t="s">
        <v>197</v>
      </c>
      <c r="B37">
        <v>0.53750000000000009</v>
      </c>
    </row>
    <row r="38" spans="1:2" x14ac:dyDescent="0.25">
      <c r="A38" t="s">
        <v>600</v>
      </c>
      <c r="B38">
        <v>0.52499999999999991</v>
      </c>
    </row>
    <row r="39" spans="1:2" x14ac:dyDescent="0.25">
      <c r="A39" t="s">
        <v>332</v>
      </c>
      <c r="B39">
        <v>0.54722222222222228</v>
      </c>
    </row>
    <row r="40" spans="1:2" x14ac:dyDescent="0.25">
      <c r="A40" t="s">
        <v>462</v>
      </c>
      <c r="B40">
        <v>0.57222222222222241</v>
      </c>
    </row>
    <row r="41" spans="1:2" x14ac:dyDescent="0.25">
      <c r="A41" t="s">
        <v>601</v>
      </c>
      <c r="B41">
        <v>0.53611111111111098</v>
      </c>
    </row>
    <row r="42" spans="1:2" x14ac:dyDescent="0.25">
      <c r="A42" t="s">
        <v>548</v>
      </c>
      <c r="B42">
        <v>0.4694444444444445</v>
      </c>
    </row>
    <row r="43" spans="1:2" x14ac:dyDescent="0.25">
      <c r="A43" t="s">
        <v>503</v>
      </c>
      <c r="B43">
        <v>0.62083333333333324</v>
      </c>
    </row>
    <row r="44" spans="1:2" x14ac:dyDescent="0.25">
      <c r="A44" t="s">
        <v>602</v>
      </c>
      <c r="B44">
        <v>0.49444444444444446</v>
      </c>
    </row>
    <row r="45" spans="1:2" x14ac:dyDescent="0.25">
      <c r="A45" t="s">
        <v>238</v>
      </c>
      <c r="B45">
        <v>0.40694444444444439</v>
      </c>
    </row>
    <row r="46" spans="1:2" x14ac:dyDescent="0.25">
      <c r="A46" t="s">
        <v>125</v>
      </c>
      <c r="B46">
        <v>0.85138888888888886</v>
      </c>
    </row>
    <row r="47" spans="1:2" x14ac:dyDescent="0.25">
      <c r="A47" t="s">
        <v>550</v>
      </c>
      <c r="B47">
        <v>0.45138888888888878</v>
      </c>
    </row>
    <row r="48" spans="1:2" x14ac:dyDescent="0.25">
      <c r="A48" t="s">
        <v>303</v>
      </c>
      <c r="B48">
        <v>0.52638888888888891</v>
      </c>
    </row>
    <row r="49" spans="1:2" x14ac:dyDescent="0.25">
      <c r="A49" t="s">
        <v>401</v>
      </c>
      <c r="B49">
        <v>0.64999999999999991</v>
      </c>
    </row>
    <row r="50" spans="1:2" x14ac:dyDescent="0.25">
      <c r="A50" t="s">
        <v>452</v>
      </c>
      <c r="B50">
        <v>0.6166666666666667</v>
      </c>
    </row>
    <row r="51" spans="1:2" x14ac:dyDescent="0.25">
      <c r="A51" t="s">
        <v>263</v>
      </c>
      <c r="B51">
        <v>0.53055555555555545</v>
      </c>
    </row>
    <row r="52" spans="1:2" x14ac:dyDescent="0.25">
      <c r="A52" t="s">
        <v>603</v>
      </c>
      <c r="B52">
        <v>0.48472222222222222</v>
      </c>
    </row>
    <row r="53" spans="1:2" x14ac:dyDescent="0.25">
      <c r="A53" t="s">
        <v>604</v>
      </c>
      <c r="B53">
        <v>0.8208333333333333</v>
      </c>
    </row>
    <row r="54" spans="1:2" x14ac:dyDescent="0.25">
      <c r="A54" t="s">
        <v>136</v>
      </c>
      <c r="B54">
        <v>0.74861111111111112</v>
      </c>
    </row>
    <row r="55" spans="1:2" x14ac:dyDescent="0.25">
      <c r="A55" t="s">
        <v>260</v>
      </c>
      <c r="B55">
        <v>0.36111111111111116</v>
      </c>
    </row>
    <row r="56" spans="1:2" x14ac:dyDescent="0.25">
      <c r="A56" t="s">
        <v>605</v>
      </c>
      <c r="B56">
        <v>0.41944444444444451</v>
      </c>
    </row>
    <row r="57" spans="1:2" x14ac:dyDescent="0.25">
      <c r="A57" t="s">
        <v>352</v>
      </c>
      <c r="B57">
        <v>0.58611111111111103</v>
      </c>
    </row>
    <row r="58" spans="1:2" x14ac:dyDescent="0.25">
      <c r="A58" t="s">
        <v>435</v>
      </c>
      <c r="B58">
        <v>0.74583333333333313</v>
      </c>
    </row>
    <row r="59" spans="1:2" x14ac:dyDescent="0.25">
      <c r="A59" t="s">
        <v>354</v>
      </c>
      <c r="B59">
        <v>0.58333333333333337</v>
      </c>
    </row>
    <row r="60" spans="1:2" x14ac:dyDescent="0.25">
      <c r="A60" t="s">
        <v>335</v>
      </c>
      <c r="B60">
        <v>0.625</v>
      </c>
    </row>
    <row r="61" spans="1:2" x14ac:dyDescent="0.25">
      <c r="A61" t="s">
        <v>472</v>
      </c>
      <c r="B61">
        <v>0.5902777777777779</v>
      </c>
    </row>
    <row r="62" spans="1:2" x14ac:dyDescent="0.25">
      <c r="A62" t="s">
        <v>188</v>
      </c>
      <c r="B62">
        <v>0.63750000000000007</v>
      </c>
    </row>
    <row r="63" spans="1:2" x14ac:dyDescent="0.25">
      <c r="A63" t="s">
        <v>516</v>
      </c>
      <c r="B63">
        <v>0.60416666666666663</v>
      </c>
    </row>
    <row r="64" spans="1:2" x14ac:dyDescent="0.25">
      <c r="A64" t="s">
        <v>606</v>
      </c>
      <c r="B64">
        <v>0.57222222222222219</v>
      </c>
    </row>
    <row r="65" spans="1:2" x14ac:dyDescent="0.25">
      <c r="A65" t="s">
        <v>291</v>
      </c>
      <c r="B65">
        <v>0.50555555555555542</v>
      </c>
    </row>
    <row r="66" spans="1:2" x14ac:dyDescent="0.25">
      <c r="A66" t="s">
        <v>607</v>
      </c>
      <c r="B66">
        <v>0.47638888888888886</v>
      </c>
    </row>
    <row r="67" spans="1:2" x14ac:dyDescent="0.25">
      <c r="A67" t="s">
        <v>608</v>
      </c>
      <c r="B67">
        <v>0.57361111111111107</v>
      </c>
    </row>
    <row r="68" spans="1:2" x14ac:dyDescent="0.25">
      <c r="A68" t="s">
        <v>129</v>
      </c>
      <c r="B68">
        <v>0.82361111111111107</v>
      </c>
    </row>
    <row r="69" spans="1:2" x14ac:dyDescent="0.25">
      <c r="A69" t="s">
        <v>558</v>
      </c>
      <c r="B69">
        <v>0.44583333333333303</v>
      </c>
    </row>
    <row r="70" spans="1:2" x14ac:dyDescent="0.25">
      <c r="A70" t="s">
        <v>609</v>
      </c>
      <c r="B70">
        <v>0.44722222222222224</v>
      </c>
    </row>
    <row r="71" spans="1:2" x14ac:dyDescent="0.25">
      <c r="A71" t="s">
        <v>527</v>
      </c>
      <c r="B71">
        <v>0.62777777777777777</v>
      </c>
    </row>
    <row r="72" spans="1:2" x14ac:dyDescent="0.25">
      <c r="A72" t="s">
        <v>493</v>
      </c>
      <c r="B72">
        <v>0.46111111111111114</v>
      </c>
    </row>
    <row r="73" spans="1:2" x14ac:dyDescent="0.25">
      <c r="A73" t="s">
        <v>500</v>
      </c>
      <c r="B73">
        <v>0.65972222222222221</v>
      </c>
    </row>
    <row r="74" spans="1:2" x14ac:dyDescent="0.25">
      <c r="A74" t="s">
        <v>299</v>
      </c>
      <c r="B74">
        <v>0.49027777777777776</v>
      </c>
    </row>
    <row r="75" spans="1:2" x14ac:dyDescent="0.25">
      <c r="A75" t="s">
        <v>476</v>
      </c>
      <c r="B75">
        <v>0.47500000000000003</v>
      </c>
    </row>
    <row r="76" spans="1:2" x14ac:dyDescent="0.25">
      <c r="A76" t="s">
        <v>429</v>
      </c>
      <c r="B76">
        <v>0.66388888888888886</v>
      </c>
    </row>
    <row r="77" spans="1:2" x14ac:dyDescent="0.25">
      <c r="A77" t="s">
        <v>349</v>
      </c>
      <c r="B77">
        <v>0.51111111111111107</v>
      </c>
    </row>
    <row r="78" spans="1:2" x14ac:dyDescent="0.25">
      <c r="A78" t="s">
        <v>610</v>
      </c>
      <c r="B78">
        <v>0.46527777777777779</v>
      </c>
    </row>
    <row r="79" spans="1:2" x14ac:dyDescent="0.25">
      <c r="A79" t="s">
        <v>561</v>
      </c>
      <c r="B79">
        <v>0.46805555555555561</v>
      </c>
    </row>
    <row r="80" spans="1:2" x14ac:dyDescent="0.25">
      <c r="A80" t="s">
        <v>583</v>
      </c>
      <c r="B80">
        <v>0.57916666666666672</v>
      </c>
    </row>
    <row r="81" spans="1:2" x14ac:dyDescent="0.25">
      <c r="A81" t="s">
        <v>127</v>
      </c>
      <c r="B81">
        <v>1.026388888888889</v>
      </c>
    </row>
    <row r="82" spans="1:2" x14ac:dyDescent="0.25">
      <c r="A82" t="s">
        <v>329</v>
      </c>
      <c r="B82">
        <v>0.38472222222222219</v>
      </c>
    </row>
    <row r="83" spans="1:2" x14ac:dyDescent="0.25">
      <c r="A83" t="s">
        <v>368</v>
      </c>
      <c r="B83">
        <v>0.49305555555555558</v>
      </c>
    </row>
    <row r="84" spans="1:2" x14ac:dyDescent="0.25">
      <c r="A84" t="s">
        <v>193</v>
      </c>
      <c r="B84">
        <v>0.60138888888888897</v>
      </c>
    </row>
    <row r="85" spans="1:2" x14ac:dyDescent="0.25">
      <c r="A85" t="s">
        <v>259</v>
      </c>
      <c r="B85">
        <v>0.50694444444444442</v>
      </c>
    </row>
    <row r="86" spans="1:2" x14ac:dyDescent="0.25">
      <c r="A86" t="s">
        <v>311</v>
      </c>
      <c r="B86">
        <v>0.5888888888888888</v>
      </c>
    </row>
    <row r="87" spans="1:2" x14ac:dyDescent="0.25">
      <c r="A87" t="s">
        <v>346</v>
      </c>
      <c r="B87">
        <v>0.60833333333333339</v>
      </c>
    </row>
    <row r="88" spans="1:2" x14ac:dyDescent="0.25">
      <c r="A88" t="s">
        <v>360</v>
      </c>
      <c r="B88">
        <v>0.5083333333333333</v>
      </c>
    </row>
    <row r="89" spans="1:2" x14ac:dyDescent="0.25">
      <c r="A89" t="s">
        <v>212</v>
      </c>
      <c r="B89">
        <v>0.6166666666666667</v>
      </c>
    </row>
    <row r="90" spans="1:2" x14ac:dyDescent="0.25">
      <c r="A90" t="s">
        <v>532</v>
      </c>
      <c r="B90">
        <v>0.48749999999999993</v>
      </c>
    </row>
    <row r="91" spans="1:2" x14ac:dyDescent="0.25">
      <c r="A91" t="s">
        <v>520</v>
      </c>
      <c r="B91">
        <v>0.64999999999999991</v>
      </c>
    </row>
    <row r="92" spans="1:2" x14ac:dyDescent="0.25">
      <c r="A92" t="s">
        <v>611</v>
      </c>
      <c r="B92">
        <v>0.39722222222222225</v>
      </c>
    </row>
    <row r="93" spans="1:2" x14ac:dyDescent="0.25">
      <c r="A93" t="s">
        <v>432</v>
      </c>
      <c r="B93">
        <v>0.83055555555555549</v>
      </c>
    </row>
    <row r="94" spans="1:2" x14ac:dyDescent="0.25">
      <c r="A94" t="s">
        <v>530</v>
      </c>
      <c r="B94">
        <v>0.40277777777777779</v>
      </c>
    </row>
    <row r="95" spans="1:2" x14ac:dyDescent="0.25">
      <c r="A95" t="s">
        <v>146</v>
      </c>
      <c r="B95">
        <v>0.65416666666666656</v>
      </c>
    </row>
    <row r="96" spans="1:2" x14ac:dyDescent="0.25">
      <c r="A96" t="s">
        <v>612</v>
      </c>
      <c r="B96">
        <v>0.43888888888888888</v>
      </c>
    </row>
    <row r="97" spans="1:2" x14ac:dyDescent="0.25">
      <c r="A97" t="s">
        <v>221</v>
      </c>
      <c r="B97">
        <v>0.61111111111111116</v>
      </c>
    </row>
    <row r="98" spans="1:2" x14ac:dyDescent="0.25">
      <c r="A98" t="s">
        <v>301</v>
      </c>
      <c r="B98">
        <v>0.41111111111111115</v>
      </c>
    </row>
    <row r="99" spans="1:2" x14ac:dyDescent="0.25">
      <c r="A99" t="s">
        <v>613</v>
      </c>
      <c r="B99">
        <v>0.41388888888888886</v>
      </c>
    </row>
    <row r="100" spans="1:2" x14ac:dyDescent="0.25">
      <c r="A100" t="s">
        <v>614</v>
      </c>
      <c r="B100">
        <v>0.43333333333333329</v>
      </c>
    </row>
    <row r="101" spans="1:2" x14ac:dyDescent="0.25">
      <c r="A101" t="s">
        <v>615</v>
      </c>
      <c r="B101">
        <v>0.53611111111111098</v>
      </c>
    </row>
    <row r="102" spans="1:2" x14ac:dyDescent="0.25">
      <c r="A102" t="s">
        <v>239</v>
      </c>
      <c r="B102">
        <v>0.55972222222222223</v>
      </c>
    </row>
    <row r="103" spans="1:2" x14ac:dyDescent="0.25">
      <c r="A103" t="s">
        <v>496</v>
      </c>
      <c r="B103">
        <v>0.70694444444444449</v>
      </c>
    </row>
    <row r="104" spans="1:2" x14ac:dyDescent="0.25">
      <c r="A104" t="s">
        <v>466</v>
      </c>
      <c r="B104">
        <v>0.62916666666666676</v>
      </c>
    </row>
    <row r="105" spans="1:2" x14ac:dyDescent="0.25">
      <c r="A105" t="s">
        <v>616</v>
      </c>
      <c r="B105">
        <v>0.61111111111111116</v>
      </c>
    </row>
    <row r="106" spans="1:2" x14ac:dyDescent="0.25">
      <c r="A106" t="s">
        <v>617</v>
      </c>
      <c r="B106">
        <v>0.58888888888888891</v>
      </c>
    </row>
    <row r="107" spans="1:2" x14ac:dyDescent="0.25">
      <c r="A107" t="s">
        <v>344</v>
      </c>
      <c r="B107">
        <v>0.62638888888888899</v>
      </c>
    </row>
    <row r="108" spans="1:2" x14ac:dyDescent="0.25">
      <c r="A108" t="s">
        <v>140</v>
      </c>
      <c r="B108">
        <v>0.5097222222222223</v>
      </c>
    </row>
    <row r="109" spans="1:2" x14ac:dyDescent="0.25">
      <c r="A109" t="s">
        <v>293</v>
      </c>
      <c r="B109">
        <v>0.53055555555555545</v>
      </c>
    </row>
    <row r="110" spans="1:2" x14ac:dyDescent="0.25">
      <c r="A110" t="s">
        <v>141</v>
      </c>
      <c r="B110">
        <v>0.73194444444444451</v>
      </c>
    </row>
    <row r="111" spans="1:2" x14ac:dyDescent="0.25">
      <c r="A111" t="s">
        <v>421</v>
      </c>
      <c r="B111">
        <v>0.89722222222222237</v>
      </c>
    </row>
    <row r="112" spans="1:2" x14ac:dyDescent="0.25">
      <c r="A112" t="s">
        <v>165</v>
      </c>
      <c r="B112">
        <v>0.53611111111111109</v>
      </c>
    </row>
    <row r="113" spans="1:2" x14ac:dyDescent="0.25">
      <c r="A113" t="s">
        <v>194</v>
      </c>
      <c r="B113">
        <v>0.74722222222222223</v>
      </c>
    </row>
    <row r="114" spans="1:2" x14ac:dyDescent="0.25">
      <c r="A114" t="s">
        <v>457</v>
      </c>
      <c r="B114">
        <v>0.74722222222222223</v>
      </c>
    </row>
    <row r="115" spans="1:2" x14ac:dyDescent="0.25">
      <c r="A115" t="s">
        <v>422</v>
      </c>
      <c r="B115">
        <v>0.6777777777777777</v>
      </c>
    </row>
    <row r="116" spans="1:2" x14ac:dyDescent="0.25">
      <c r="A116" t="s">
        <v>150</v>
      </c>
      <c r="B116">
        <v>0.77499999999999991</v>
      </c>
    </row>
    <row r="117" spans="1:2" x14ac:dyDescent="0.25">
      <c r="A117" t="s">
        <v>331</v>
      </c>
      <c r="B117">
        <v>0.49027777777777781</v>
      </c>
    </row>
    <row r="118" spans="1:2" x14ac:dyDescent="0.25">
      <c r="A118" t="s">
        <v>526</v>
      </c>
      <c r="B118">
        <v>0.65694444444444444</v>
      </c>
    </row>
    <row r="119" spans="1:2" x14ac:dyDescent="0.25">
      <c r="A119" t="s">
        <v>589</v>
      </c>
      <c r="B119">
        <v>0.47777777777777786</v>
      </c>
    </row>
    <row r="120" spans="1:2" x14ac:dyDescent="0.25">
      <c r="A120" t="s">
        <v>492</v>
      </c>
      <c r="B120">
        <v>0.3972222222222222</v>
      </c>
    </row>
    <row r="121" spans="1:2" x14ac:dyDescent="0.25">
      <c r="A121" t="s">
        <v>528</v>
      </c>
      <c r="B121">
        <v>0.63472222222222219</v>
      </c>
    </row>
    <row r="122" spans="1:2" x14ac:dyDescent="0.25">
      <c r="A122" t="s">
        <v>430</v>
      </c>
      <c r="B122">
        <v>0.72916666666666663</v>
      </c>
    </row>
    <row r="123" spans="1:2" x14ac:dyDescent="0.25">
      <c r="A123" t="s">
        <v>585</v>
      </c>
      <c r="B123">
        <v>0.57499999999999996</v>
      </c>
    </row>
    <row r="124" spans="1:2" x14ac:dyDescent="0.25">
      <c r="A124" t="s">
        <v>159</v>
      </c>
      <c r="B124">
        <v>0.54166666666666652</v>
      </c>
    </row>
    <row r="125" spans="1:2" x14ac:dyDescent="0.25">
      <c r="A125" t="s">
        <v>618</v>
      </c>
      <c r="B125">
        <v>0.5444444444444444</v>
      </c>
    </row>
    <row r="126" spans="1:2" x14ac:dyDescent="0.25">
      <c r="A126" t="s">
        <v>350</v>
      </c>
      <c r="B126">
        <v>0.43611111111111112</v>
      </c>
    </row>
    <row r="127" spans="1:2" x14ac:dyDescent="0.25">
      <c r="A127" t="s">
        <v>133</v>
      </c>
      <c r="B127">
        <v>0.63055555555555565</v>
      </c>
    </row>
    <row r="128" spans="1:2" x14ac:dyDescent="0.25">
      <c r="A128" t="s">
        <v>306</v>
      </c>
      <c r="B128">
        <v>0.47916666666666674</v>
      </c>
    </row>
    <row r="129" spans="1:2" x14ac:dyDescent="0.25">
      <c r="A129" t="s">
        <v>619</v>
      </c>
      <c r="B129">
        <v>0.48333333333333339</v>
      </c>
    </row>
    <row r="130" spans="1:2" x14ac:dyDescent="0.25">
      <c r="A130" t="s">
        <v>620</v>
      </c>
      <c r="B130">
        <v>0.54722222222222217</v>
      </c>
    </row>
    <row r="131" spans="1:2" x14ac:dyDescent="0.25">
      <c r="A131" t="s">
        <v>137</v>
      </c>
      <c r="B131">
        <v>0.65</v>
      </c>
    </row>
    <row r="132" spans="1:2" x14ac:dyDescent="0.25">
      <c r="A132" t="s">
        <v>442</v>
      </c>
      <c r="B132">
        <v>0.55833333333333335</v>
      </c>
    </row>
    <row r="133" spans="1:2" x14ac:dyDescent="0.25">
      <c r="A133" t="s">
        <v>438</v>
      </c>
      <c r="B133">
        <v>0.84722222222222221</v>
      </c>
    </row>
    <row r="134" spans="1:2" x14ac:dyDescent="0.25">
      <c r="A134" t="s">
        <v>621</v>
      </c>
      <c r="B134">
        <v>0.45555555555555549</v>
      </c>
    </row>
    <row r="135" spans="1:2" x14ac:dyDescent="0.25">
      <c r="A135" t="s">
        <v>622</v>
      </c>
      <c r="B135">
        <v>0.4694444444444445</v>
      </c>
    </row>
    <row r="136" spans="1:2" x14ac:dyDescent="0.25">
      <c r="A136" t="s">
        <v>448</v>
      </c>
      <c r="B136">
        <v>0.55833333333333335</v>
      </c>
    </row>
    <row r="137" spans="1:2" x14ac:dyDescent="0.25">
      <c r="A137" t="s">
        <v>623</v>
      </c>
      <c r="B137">
        <v>0.43333333333333335</v>
      </c>
    </row>
    <row r="138" spans="1:2" x14ac:dyDescent="0.25">
      <c r="A138" t="s">
        <v>508</v>
      </c>
      <c r="B138">
        <v>0.68055555555555558</v>
      </c>
    </row>
    <row r="139" spans="1:2" x14ac:dyDescent="0.25">
      <c r="A139" t="s">
        <v>568</v>
      </c>
      <c r="B139">
        <v>0.46666666666666656</v>
      </c>
    </row>
    <row r="140" spans="1:2" x14ac:dyDescent="0.25">
      <c r="A140" t="s">
        <v>624</v>
      </c>
      <c r="B140">
        <v>0.49027777777777776</v>
      </c>
    </row>
    <row r="141" spans="1:2" x14ac:dyDescent="0.25">
      <c r="A141" t="s">
        <v>625</v>
      </c>
      <c r="B141">
        <v>0.48472222222222222</v>
      </c>
    </row>
    <row r="142" spans="1:2" x14ac:dyDescent="0.25">
      <c r="A142" t="s">
        <v>428</v>
      </c>
      <c r="B142">
        <v>0.56944444444444442</v>
      </c>
    </row>
    <row r="143" spans="1:2" x14ac:dyDescent="0.25">
      <c r="A143" t="s">
        <v>128</v>
      </c>
      <c r="B143">
        <v>0.78194444444444444</v>
      </c>
    </row>
    <row r="144" spans="1:2" x14ac:dyDescent="0.25">
      <c r="A144" t="s">
        <v>176</v>
      </c>
      <c r="B144">
        <v>0.6152777777777777</v>
      </c>
    </row>
    <row r="145" spans="1:2" x14ac:dyDescent="0.25">
      <c r="A145" t="s">
        <v>473</v>
      </c>
      <c r="B145">
        <v>0.61249999999999993</v>
      </c>
    </row>
    <row r="146" spans="1:2" x14ac:dyDescent="0.25">
      <c r="A146" t="s">
        <v>282</v>
      </c>
      <c r="B146">
        <v>0.54999999999999993</v>
      </c>
    </row>
    <row r="147" spans="1:2" x14ac:dyDescent="0.25">
      <c r="A147" t="s">
        <v>224</v>
      </c>
      <c r="B147">
        <v>0.59722222222222221</v>
      </c>
    </row>
    <row r="148" spans="1:2" x14ac:dyDescent="0.25">
      <c r="A148" t="s">
        <v>312</v>
      </c>
      <c r="B148">
        <v>0.51527777777777795</v>
      </c>
    </row>
    <row r="149" spans="1:2" x14ac:dyDescent="0.25">
      <c r="A149" t="s">
        <v>478</v>
      </c>
      <c r="B149">
        <v>0.54722222222222217</v>
      </c>
    </row>
    <row r="150" spans="1:2" x14ac:dyDescent="0.25">
      <c r="A150" t="s">
        <v>506</v>
      </c>
      <c r="B150">
        <v>0.62638888888888899</v>
      </c>
    </row>
    <row r="151" spans="1:2" x14ac:dyDescent="0.25">
      <c r="A151" t="s">
        <v>205</v>
      </c>
      <c r="B151">
        <v>0.51666666666666672</v>
      </c>
    </row>
    <row r="152" spans="1:2" x14ac:dyDescent="0.25">
      <c r="A152" t="s">
        <v>626</v>
      </c>
      <c r="B152">
        <v>0.48055555555555546</v>
      </c>
    </row>
    <row r="153" spans="1:2" x14ac:dyDescent="0.25">
      <c r="A153" t="s">
        <v>627</v>
      </c>
      <c r="B153">
        <v>0.41111111111111115</v>
      </c>
    </row>
    <row r="154" spans="1:2" x14ac:dyDescent="0.25">
      <c r="A154" t="s">
        <v>628</v>
      </c>
      <c r="B154">
        <v>0.56527777777777777</v>
      </c>
    </row>
    <row r="155" spans="1:2" x14ac:dyDescent="0.25">
      <c r="A155" t="s">
        <v>347</v>
      </c>
      <c r="B155">
        <v>0.48611111111111122</v>
      </c>
    </row>
    <row r="156" spans="1:2" x14ac:dyDescent="0.25">
      <c r="A156" t="s">
        <v>226</v>
      </c>
      <c r="B156">
        <v>0.44722222222222224</v>
      </c>
    </row>
    <row r="157" spans="1:2" x14ac:dyDescent="0.25">
      <c r="A157" t="s">
        <v>378</v>
      </c>
      <c r="B157">
        <v>0.56527777777777777</v>
      </c>
    </row>
    <row r="158" spans="1:2" x14ac:dyDescent="0.25">
      <c r="A158" t="s">
        <v>163</v>
      </c>
      <c r="B158">
        <v>0.68055555555555558</v>
      </c>
    </row>
    <row r="159" spans="1:2" x14ac:dyDescent="0.25">
      <c r="A159" t="s">
        <v>538</v>
      </c>
      <c r="B159">
        <v>0.66805555555555562</v>
      </c>
    </row>
    <row r="160" spans="1:2" x14ac:dyDescent="0.25">
      <c r="A160" t="s">
        <v>539</v>
      </c>
      <c r="B160">
        <v>0.57916666666666672</v>
      </c>
    </row>
    <row r="161" spans="1:2" x14ac:dyDescent="0.25">
      <c r="A161" t="s">
        <v>629</v>
      </c>
      <c r="B161">
        <v>0.40833333333333333</v>
      </c>
    </row>
    <row r="162" spans="1:2" x14ac:dyDescent="0.25">
      <c r="A162" t="s">
        <v>151</v>
      </c>
      <c r="B162">
        <v>0.57222222222222197</v>
      </c>
    </row>
    <row r="163" spans="1:2" x14ac:dyDescent="0.25">
      <c r="A163" t="s">
        <v>630</v>
      </c>
      <c r="B163">
        <v>0.51388888888888884</v>
      </c>
    </row>
    <row r="164" spans="1:2" x14ac:dyDescent="0.25">
      <c r="A164" t="s">
        <v>631</v>
      </c>
      <c r="B164">
        <v>0.51805555555555549</v>
      </c>
    </row>
    <row r="165" spans="1:2" x14ac:dyDescent="0.25">
      <c r="A165" t="s">
        <v>343</v>
      </c>
      <c r="B165">
        <v>0.46527777777777779</v>
      </c>
    </row>
    <row r="166" spans="1:2" x14ac:dyDescent="0.25">
      <c r="A166" t="s">
        <v>517</v>
      </c>
      <c r="B166">
        <v>0.73888888888888893</v>
      </c>
    </row>
    <row r="167" spans="1:2" x14ac:dyDescent="0.25">
      <c r="A167" t="s">
        <v>469</v>
      </c>
      <c r="B167">
        <v>0.73750000000000004</v>
      </c>
    </row>
    <row r="168" spans="1:2" x14ac:dyDescent="0.25">
      <c r="A168" t="s">
        <v>459</v>
      </c>
      <c r="B168">
        <v>0.55555555555555547</v>
      </c>
    </row>
    <row r="169" spans="1:2" x14ac:dyDescent="0.25">
      <c r="A169" t="s">
        <v>632</v>
      </c>
      <c r="B169">
        <v>0.58749999999999991</v>
      </c>
    </row>
    <row r="170" spans="1:2" x14ac:dyDescent="0.25">
      <c r="A170" t="s">
        <v>138</v>
      </c>
      <c r="B170">
        <v>0.64444444444444438</v>
      </c>
    </row>
    <row r="171" spans="1:2" x14ac:dyDescent="0.25">
      <c r="A171" t="s">
        <v>633</v>
      </c>
      <c r="B171">
        <v>0.43888888888888894</v>
      </c>
    </row>
    <row r="172" spans="1:2" x14ac:dyDescent="0.25">
      <c r="A172" t="s">
        <v>634</v>
      </c>
      <c r="B172">
        <v>0.40833333333333327</v>
      </c>
    </row>
    <row r="173" spans="1:2" x14ac:dyDescent="0.25">
      <c r="A173" t="s">
        <v>261</v>
      </c>
      <c r="B173">
        <v>0.64305555555555505</v>
      </c>
    </row>
    <row r="174" spans="1:2" x14ac:dyDescent="0.25">
      <c r="A174" t="s">
        <v>183</v>
      </c>
      <c r="B174">
        <v>0.47638888888888886</v>
      </c>
    </row>
    <row r="175" spans="1:2" x14ac:dyDescent="0.25">
      <c r="A175" t="s">
        <v>425</v>
      </c>
      <c r="B175">
        <v>0.7055555555555556</v>
      </c>
    </row>
    <row r="176" spans="1:2" x14ac:dyDescent="0.25">
      <c r="A176" t="s">
        <v>635</v>
      </c>
      <c r="B176">
        <v>0.46527777777777768</v>
      </c>
    </row>
    <row r="177" spans="1:2" x14ac:dyDescent="0.25">
      <c r="A177" t="s">
        <v>636</v>
      </c>
      <c r="B177">
        <v>0.5527777777777777</v>
      </c>
    </row>
    <row r="178" spans="1:2" x14ac:dyDescent="0.25">
      <c r="A178" t="s">
        <v>637</v>
      </c>
      <c r="B178">
        <v>0.45277777777777778</v>
      </c>
    </row>
    <row r="179" spans="1:2" x14ac:dyDescent="0.25">
      <c r="A179" t="s">
        <v>227</v>
      </c>
      <c r="B179">
        <v>0.46666666666666656</v>
      </c>
    </row>
    <row r="180" spans="1:2" x14ac:dyDescent="0.25">
      <c r="A180" t="s">
        <v>341</v>
      </c>
      <c r="B180">
        <v>0.54583333333333317</v>
      </c>
    </row>
    <row r="181" spans="1:2" x14ac:dyDescent="0.25">
      <c r="A181" t="s">
        <v>186</v>
      </c>
      <c r="B181">
        <v>0.38472222222222202</v>
      </c>
    </row>
    <row r="182" spans="1:2" x14ac:dyDescent="0.25">
      <c r="A182" t="s">
        <v>638</v>
      </c>
      <c r="B182">
        <v>0.49305555555555558</v>
      </c>
    </row>
    <row r="183" spans="1:2" x14ac:dyDescent="0.25">
      <c r="A183" t="s">
        <v>209</v>
      </c>
      <c r="B183">
        <v>0.6152777777777777</v>
      </c>
    </row>
    <row r="184" spans="1:2" x14ac:dyDescent="0.25">
      <c r="A184" t="s">
        <v>433</v>
      </c>
      <c r="B184">
        <v>0.84444444444444444</v>
      </c>
    </row>
    <row r="185" spans="1:2" x14ac:dyDescent="0.25">
      <c r="A185" t="s">
        <v>413</v>
      </c>
      <c r="B185">
        <v>0.66666666666666663</v>
      </c>
    </row>
    <row r="186" spans="1:2" x14ac:dyDescent="0.25">
      <c r="A186" t="s">
        <v>501</v>
      </c>
      <c r="B186">
        <v>0.69861111111111118</v>
      </c>
    </row>
    <row r="187" spans="1:2" x14ac:dyDescent="0.25">
      <c r="A187" t="s">
        <v>235</v>
      </c>
      <c r="B187">
        <v>0.52083333333333348</v>
      </c>
    </row>
    <row r="188" spans="1:2" x14ac:dyDescent="0.25">
      <c r="A188" t="s">
        <v>204</v>
      </c>
      <c r="B188">
        <v>0.61805555555555547</v>
      </c>
    </row>
    <row r="189" spans="1:2" x14ac:dyDescent="0.25">
      <c r="A189" t="s">
        <v>540</v>
      </c>
      <c r="B189">
        <v>0.61527777777777781</v>
      </c>
    </row>
    <row r="190" spans="1:2" x14ac:dyDescent="0.25">
      <c r="A190" t="s">
        <v>639</v>
      </c>
      <c r="B190">
        <v>0.53888888888888897</v>
      </c>
    </row>
    <row r="191" spans="1:2" x14ac:dyDescent="0.25">
      <c r="A191" t="s">
        <v>191</v>
      </c>
      <c r="B191">
        <v>0.56527777777777777</v>
      </c>
    </row>
    <row r="192" spans="1:2" x14ac:dyDescent="0.25">
      <c r="A192" t="s">
        <v>640</v>
      </c>
      <c r="B192">
        <v>0.56805555555555554</v>
      </c>
    </row>
    <row r="193" spans="1:2" x14ac:dyDescent="0.25">
      <c r="A193" t="s">
        <v>481</v>
      </c>
      <c r="B193">
        <v>0.53194444444444455</v>
      </c>
    </row>
    <row r="194" spans="1:2" x14ac:dyDescent="0.25">
      <c r="A194" t="s">
        <v>406</v>
      </c>
      <c r="B194">
        <v>0.51388888888888884</v>
      </c>
    </row>
    <row r="195" spans="1:2" x14ac:dyDescent="0.25">
      <c r="A195" t="s">
        <v>641</v>
      </c>
      <c r="B195">
        <v>0.5083333333333333</v>
      </c>
    </row>
    <row r="196" spans="1:2" x14ac:dyDescent="0.25">
      <c r="A196" t="s">
        <v>222</v>
      </c>
      <c r="B196">
        <v>0.7416666666666667</v>
      </c>
    </row>
    <row r="197" spans="1:2" x14ac:dyDescent="0.25">
      <c r="A197" t="s">
        <v>240</v>
      </c>
      <c r="B197">
        <v>0.65555555555555545</v>
      </c>
    </row>
    <row r="198" spans="1:2" x14ac:dyDescent="0.25">
      <c r="A198" t="s">
        <v>445</v>
      </c>
      <c r="B198">
        <v>0.44027777777777777</v>
      </c>
    </row>
    <row r="199" spans="1:2" x14ac:dyDescent="0.25">
      <c r="A199" t="s">
        <v>122</v>
      </c>
      <c r="B199">
        <v>1.0013888888888889</v>
      </c>
    </row>
    <row r="200" spans="1:2" x14ac:dyDescent="0.25">
      <c r="A200" t="s">
        <v>294</v>
      </c>
      <c r="B200">
        <v>0.64027777777777783</v>
      </c>
    </row>
    <row r="201" spans="1:2" x14ac:dyDescent="0.25">
      <c r="A201" t="s">
        <v>544</v>
      </c>
      <c r="B201">
        <v>0.48333333333333328</v>
      </c>
    </row>
    <row r="202" spans="1:2" x14ac:dyDescent="0.25">
      <c r="A202" t="s">
        <v>358</v>
      </c>
      <c r="B202">
        <v>0.62638888888888888</v>
      </c>
    </row>
    <row r="203" spans="1:2" x14ac:dyDescent="0.25">
      <c r="A203" t="s">
        <v>420</v>
      </c>
      <c r="B203">
        <v>0.49861111111111112</v>
      </c>
    </row>
    <row r="204" spans="1:2" x14ac:dyDescent="0.25">
      <c r="A204" t="s">
        <v>507</v>
      </c>
      <c r="B204">
        <v>0.52638888888888891</v>
      </c>
    </row>
    <row r="205" spans="1:2" x14ac:dyDescent="0.25">
      <c r="A205" t="s">
        <v>642</v>
      </c>
      <c r="B205">
        <v>0.6777777777777777</v>
      </c>
    </row>
    <row r="206" spans="1:2" x14ac:dyDescent="0.25">
      <c r="A206" t="s">
        <v>564</v>
      </c>
      <c r="B206">
        <v>0.58333333333333337</v>
      </c>
    </row>
    <row r="207" spans="1:2" x14ac:dyDescent="0.25">
      <c r="A207" t="s">
        <v>254</v>
      </c>
      <c r="B207">
        <v>0.4736111111111112</v>
      </c>
    </row>
    <row r="208" spans="1:2" x14ac:dyDescent="0.25">
      <c r="A208" t="s">
        <v>440</v>
      </c>
      <c r="B208">
        <v>0.6430555555555556</v>
      </c>
    </row>
    <row r="209" spans="1:2" x14ac:dyDescent="0.25">
      <c r="A209" t="s">
        <v>497</v>
      </c>
      <c r="B209">
        <v>0.61388888888888893</v>
      </c>
    </row>
    <row r="210" spans="1:2" x14ac:dyDescent="0.25">
      <c r="A210" t="s">
        <v>477</v>
      </c>
      <c r="B210">
        <v>0.63750000000000007</v>
      </c>
    </row>
    <row r="211" spans="1:2" x14ac:dyDescent="0.25">
      <c r="A211" t="s">
        <v>643</v>
      </c>
      <c r="B211">
        <v>0.39027777777777778</v>
      </c>
    </row>
    <row r="212" spans="1:2" x14ac:dyDescent="0.25">
      <c r="A212" t="s">
        <v>644</v>
      </c>
      <c r="B212">
        <v>0.56944444444444442</v>
      </c>
    </row>
    <row r="213" spans="1:2" x14ac:dyDescent="0.25">
      <c r="A213" t="s">
        <v>504</v>
      </c>
      <c r="B213">
        <v>0.51249999999999996</v>
      </c>
    </row>
    <row r="214" spans="1:2" x14ac:dyDescent="0.25">
      <c r="A214" t="s">
        <v>304</v>
      </c>
      <c r="B214">
        <v>0.50555555555555576</v>
      </c>
    </row>
    <row r="215" spans="1:2" x14ac:dyDescent="0.25">
      <c r="A215" t="s">
        <v>377</v>
      </c>
      <c r="B215">
        <v>0.38611111111111107</v>
      </c>
    </row>
    <row r="216" spans="1:2" x14ac:dyDescent="0.25">
      <c r="A216" t="s">
        <v>439</v>
      </c>
      <c r="B216">
        <v>0.6166666666666667</v>
      </c>
    </row>
    <row r="217" spans="1:2" x14ac:dyDescent="0.25">
      <c r="A217" t="s">
        <v>645</v>
      </c>
      <c r="B217">
        <v>0.51111111111111107</v>
      </c>
    </row>
    <row r="218" spans="1:2" x14ac:dyDescent="0.25">
      <c r="A218" t="s">
        <v>646</v>
      </c>
      <c r="B218">
        <v>0.4277777777777777</v>
      </c>
    </row>
    <row r="219" spans="1:2" x14ac:dyDescent="0.25">
      <c r="A219" t="s">
        <v>509</v>
      </c>
      <c r="B219">
        <v>0.58888888888888891</v>
      </c>
    </row>
    <row r="220" spans="1:2" x14ac:dyDescent="0.25">
      <c r="A220" t="s">
        <v>152</v>
      </c>
      <c r="B220">
        <v>0.86111111111111116</v>
      </c>
    </row>
    <row r="221" spans="1:2" x14ac:dyDescent="0.25">
      <c r="A221" t="s">
        <v>483</v>
      </c>
      <c r="B221">
        <v>0.54861111111111116</v>
      </c>
    </row>
    <row r="222" spans="1:2" x14ac:dyDescent="0.25">
      <c r="A222" t="s">
        <v>647</v>
      </c>
      <c r="B222">
        <v>0.43333333333333335</v>
      </c>
    </row>
    <row r="223" spans="1:2" x14ac:dyDescent="0.25">
      <c r="A223" t="s">
        <v>195</v>
      </c>
      <c r="B223">
        <v>0.51249999999999984</v>
      </c>
    </row>
    <row r="224" spans="1:2" x14ac:dyDescent="0.25">
      <c r="A224" t="s">
        <v>648</v>
      </c>
      <c r="B224">
        <v>0.56805555555555565</v>
      </c>
    </row>
    <row r="225" spans="1:2" x14ac:dyDescent="0.25">
      <c r="A225" t="s">
        <v>525</v>
      </c>
      <c r="B225">
        <v>0.53472222222222232</v>
      </c>
    </row>
    <row r="226" spans="1:2" x14ac:dyDescent="0.25">
      <c r="A226" t="s">
        <v>199</v>
      </c>
      <c r="B226">
        <v>0.62361111111111123</v>
      </c>
    </row>
    <row r="227" spans="1:2" x14ac:dyDescent="0.25">
      <c r="A227" t="s">
        <v>208</v>
      </c>
      <c r="B227">
        <v>0.70833333333333337</v>
      </c>
    </row>
    <row r="228" spans="1:2" x14ac:dyDescent="0.25">
      <c r="A228" t="s">
        <v>649</v>
      </c>
      <c r="B228">
        <v>0.5083333333333333</v>
      </c>
    </row>
    <row r="229" spans="1:2" x14ac:dyDescent="0.25">
      <c r="A229" t="s">
        <v>650</v>
      </c>
      <c r="B229">
        <v>0.58749999999999991</v>
      </c>
    </row>
    <row r="230" spans="1:2" x14ac:dyDescent="0.25">
      <c r="A230" t="s">
        <v>202</v>
      </c>
      <c r="B230">
        <v>0.58194444444444449</v>
      </c>
    </row>
    <row r="231" spans="1:2" x14ac:dyDescent="0.25">
      <c r="A231" t="s">
        <v>326</v>
      </c>
      <c r="B231">
        <v>0.59444444444444433</v>
      </c>
    </row>
    <row r="232" spans="1:2" x14ac:dyDescent="0.25">
      <c r="A232" t="s">
        <v>132</v>
      </c>
      <c r="B232">
        <v>0.64166666666666672</v>
      </c>
    </row>
    <row r="233" spans="1:2" x14ac:dyDescent="0.25">
      <c r="A233" t="s">
        <v>217</v>
      </c>
      <c r="B233">
        <v>0.58055555555555549</v>
      </c>
    </row>
    <row r="234" spans="1:2" x14ac:dyDescent="0.25">
      <c r="A234" t="s">
        <v>258</v>
      </c>
      <c r="B234">
        <v>0.58333333333333337</v>
      </c>
    </row>
    <row r="235" spans="1:2" x14ac:dyDescent="0.25">
      <c r="A235" t="s">
        <v>577</v>
      </c>
      <c r="B235">
        <v>0.41249999999999992</v>
      </c>
    </row>
    <row r="236" spans="1:2" x14ac:dyDescent="0.25">
      <c r="A236" t="s">
        <v>518</v>
      </c>
      <c r="B236">
        <v>0.45694444444444432</v>
      </c>
    </row>
    <row r="237" spans="1:2" x14ac:dyDescent="0.25">
      <c r="A237" t="s">
        <v>543</v>
      </c>
      <c r="B237">
        <v>0.57638888888888884</v>
      </c>
    </row>
    <row r="238" spans="1:2" x14ac:dyDescent="0.25">
      <c r="A238" t="s">
        <v>270</v>
      </c>
      <c r="B238">
        <v>0.47638888888888886</v>
      </c>
    </row>
    <row r="239" spans="1:2" x14ac:dyDescent="0.25">
      <c r="A239" t="s">
        <v>651</v>
      </c>
      <c r="B239">
        <v>0.39861111111111103</v>
      </c>
    </row>
    <row r="240" spans="1:2" x14ac:dyDescent="0.25">
      <c r="A240" t="s">
        <v>652</v>
      </c>
      <c r="B240">
        <v>0.39999999999999997</v>
      </c>
    </row>
    <row r="241" spans="1:2" x14ac:dyDescent="0.25">
      <c r="A241" t="s">
        <v>255</v>
      </c>
      <c r="B241">
        <v>0.52777777777777768</v>
      </c>
    </row>
    <row r="242" spans="1:2" x14ac:dyDescent="0.25">
      <c r="A242" t="s">
        <v>359</v>
      </c>
      <c r="B242">
        <v>0.63888888888888884</v>
      </c>
    </row>
    <row r="243" spans="1:2" x14ac:dyDescent="0.25">
      <c r="A243" t="s">
        <v>556</v>
      </c>
      <c r="B243">
        <v>0.54027777777777786</v>
      </c>
    </row>
    <row r="244" spans="1:2" x14ac:dyDescent="0.25">
      <c r="A244" t="s">
        <v>653</v>
      </c>
      <c r="B244">
        <v>0.54722222222222217</v>
      </c>
    </row>
    <row r="245" spans="1:2" x14ac:dyDescent="0.25">
      <c r="A245" t="s">
        <v>654</v>
      </c>
      <c r="B245">
        <v>0.41527777777777775</v>
      </c>
    </row>
    <row r="246" spans="1:2" x14ac:dyDescent="0.25">
      <c r="A246" t="s">
        <v>135</v>
      </c>
      <c r="B246">
        <v>0.93055555555555558</v>
      </c>
    </row>
    <row r="247" spans="1:2" x14ac:dyDescent="0.25">
      <c r="A247" t="s">
        <v>267</v>
      </c>
      <c r="B247">
        <v>0.41666666666666669</v>
      </c>
    </row>
    <row r="248" spans="1:2" x14ac:dyDescent="0.25">
      <c r="A248" t="s">
        <v>249</v>
      </c>
      <c r="B248">
        <v>0.50277777777777777</v>
      </c>
    </row>
    <row r="249" spans="1:2" x14ac:dyDescent="0.25">
      <c r="A249" t="s">
        <v>563</v>
      </c>
      <c r="B249">
        <v>0.5180555555555556</v>
      </c>
    </row>
    <row r="250" spans="1:2" x14ac:dyDescent="0.25">
      <c r="A250" t="s">
        <v>174</v>
      </c>
      <c r="B250">
        <v>0.53472222222222221</v>
      </c>
    </row>
    <row r="251" spans="1:2" x14ac:dyDescent="0.25">
      <c r="A251" t="s">
        <v>450</v>
      </c>
      <c r="B251">
        <v>0.61944444444444446</v>
      </c>
    </row>
    <row r="252" spans="1:2" x14ac:dyDescent="0.25">
      <c r="A252" t="s">
        <v>164</v>
      </c>
      <c r="B252">
        <v>0.70972222222222237</v>
      </c>
    </row>
    <row r="253" spans="1:2" x14ac:dyDescent="0.25">
      <c r="A253" t="s">
        <v>655</v>
      </c>
      <c r="B253">
        <v>0.64583333333333348</v>
      </c>
    </row>
    <row r="254" spans="1:2" x14ac:dyDescent="0.25">
      <c r="A254" t="s">
        <v>656</v>
      </c>
      <c r="B254">
        <v>0.55277777777777781</v>
      </c>
    </row>
    <row r="255" spans="1:2" x14ac:dyDescent="0.25">
      <c r="A255" t="s">
        <v>184</v>
      </c>
      <c r="B255">
        <v>0.57361111111111096</v>
      </c>
    </row>
    <row r="256" spans="1:2" x14ac:dyDescent="0.25">
      <c r="A256" t="s">
        <v>657</v>
      </c>
      <c r="B256">
        <v>0.52916666666666679</v>
      </c>
    </row>
    <row r="257" spans="1:2" x14ac:dyDescent="0.25">
      <c r="A257" t="s">
        <v>215</v>
      </c>
      <c r="B257">
        <v>0.58194444444444449</v>
      </c>
    </row>
    <row r="258" spans="1:2" x14ac:dyDescent="0.25">
      <c r="A258" t="s">
        <v>562</v>
      </c>
      <c r="B258">
        <v>0.51805555555555549</v>
      </c>
    </row>
    <row r="259" spans="1:2" x14ac:dyDescent="0.25">
      <c r="A259" t="s">
        <v>234</v>
      </c>
      <c r="B259">
        <v>0.70277777777777783</v>
      </c>
    </row>
    <row r="260" spans="1:2" x14ac:dyDescent="0.25">
      <c r="A260" t="s">
        <v>198</v>
      </c>
      <c r="B260">
        <v>0.81388888888888888</v>
      </c>
    </row>
    <row r="261" spans="1:2" x14ac:dyDescent="0.25">
      <c r="A261" t="s">
        <v>169</v>
      </c>
      <c r="B261">
        <v>0.57361111111111096</v>
      </c>
    </row>
    <row r="262" spans="1:2" x14ac:dyDescent="0.25">
      <c r="A262" t="s">
        <v>658</v>
      </c>
      <c r="B262">
        <v>0.52500000000000002</v>
      </c>
    </row>
    <row r="263" spans="1:2" x14ac:dyDescent="0.25">
      <c r="A263" t="s">
        <v>277</v>
      </c>
      <c r="B263">
        <v>0.61111111111111105</v>
      </c>
    </row>
    <row r="264" spans="1:2" x14ac:dyDescent="0.25">
      <c r="A264" t="s">
        <v>232</v>
      </c>
      <c r="B264">
        <v>0.61805555555555547</v>
      </c>
    </row>
    <row r="265" spans="1:2" x14ac:dyDescent="0.25">
      <c r="A265" t="s">
        <v>310</v>
      </c>
      <c r="B265">
        <v>0.5541666666666667</v>
      </c>
    </row>
    <row r="266" spans="1:2" x14ac:dyDescent="0.25">
      <c r="A266" t="s">
        <v>659</v>
      </c>
      <c r="B266">
        <v>0.59166666666666667</v>
      </c>
    </row>
    <row r="267" spans="1:2" x14ac:dyDescent="0.25">
      <c r="A267" t="s">
        <v>126</v>
      </c>
      <c r="B267">
        <v>0.74027777777777781</v>
      </c>
    </row>
    <row r="268" spans="1:2" x14ac:dyDescent="0.25">
      <c r="A268" t="s">
        <v>490</v>
      </c>
      <c r="B268">
        <v>0.6347222222222223</v>
      </c>
    </row>
    <row r="269" spans="1:2" x14ac:dyDescent="0.25">
      <c r="A269" t="s">
        <v>134</v>
      </c>
      <c r="B269">
        <v>0.79861111111111116</v>
      </c>
    </row>
    <row r="270" spans="1:2" x14ac:dyDescent="0.25">
      <c r="A270" t="s">
        <v>241</v>
      </c>
      <c r="B270">
        <v>0.65833333333333333</v>
      </c>
    </row>
    <row r="271" spans="1:2" x14ac:dyDescent="0.25">
      <c r="A271" t="s">
        <v>298</v>
      </c>
      <c r="B271">
        <v>0.32083333333333336</v>
      </c>
    </row>
    <row r="272" spans="1:2" x14ac:dyDescent="0.25">
      <c r="A272" t="s">
        <v>162</v>
      </c>
      <c r="B272">
        <v>0.59722222222222221</v>
      </c>
    </row>
    <row r="273" spans="1:2" x14ac:dyDescent="0.25">
      <c r="A273" t="s">
        <v>187</v>
      </c>
      <c r="B273">
        <v>0.51666666666666672</v>
      </c>
    </row>
    <row r="274" spans="1:2" x14ac:dyDescent="0.25">
      <c r="A274" t="s">
        <v>189</v>
      </c>
      <c r="B274">
        <v>0.51666666666666672</v>
      </c>
    </row>
    <row r="275" spans="1:2" x14ac:dyDescent="0.25">
      <c r="A275" t="s">
        <v>660</v>
      </c>
      <c r="B275">
        <v>0.4819444444444444</v>
      </c>
    </row>
    <row r="276" spans="1:2" x14ac:dyDescent="0.25">
      <c r="A276" t="s">
        <v>419</v>
      </c>
      <c r="B276">
        <v>0.99305555555555558</v>
      </c>
    </row>
    <row r="277" spans="1:2" x14ac:dyDescent="0.25">
      <c r="A277" t="s">
        <v>514</v>
      </c>
      <c r="B277">
        <v>0.55277777777777781</v>
      </c>
    </row>
    <row r="278" spans="1:2" x14ac:dyDescent="0.25">
      <c r="A278" t="s">
        <v>431</v>
      </c>
      <c r="B278">
        <v>0.70972222222222203</v>
      </c>
    </row>
    <row r="279" spans="1:2" x14ac:dyDescent="0.25">
      <c r="A279" t="s">
        <v>529</v>
      </c>
      <c r="B279">
        <v>0.67222222222222228</v>
      </c>
    </row>
    <row r="280" spans="1:2" x14ac:dyDescent="0.25">
      <c r="A280" t="s">
        <v>244</v>
      </c>
      <c r="B280">
        <v>0.531944444444445</v>
      </c>
    </row>
    <row r="281" spans="1:2" x14ac:dyDescent="0.25">
      <c r="A281" t="s">
        <v>171</v>
      </c>
      <c r="B281">
        <v>0.59861111111111098</v>
      </c>
    </row>
    <row r="282" spans="1:2" x14ac:dyDescent="0.25">
      <c r="A282" t="s">
        <v>248</v>
      </c>
      <c r="B282">
        <v>0.47638888888888886</v>
      </c>
    </row>
    <row r="283" spans="1:2" x14ac:dyDescent="0.25">
      <c r="A283" t="s">
        <v>168</v>
      </c>
      <c r="B283">
        <v>0.77361111111111092</v>
      </c>
    </row>
    <row r="284" spans="1:2" x14ac:dyDescent="0.25">
      <c r="A284" t="s">
        <v>153</v>
      </c>
      <c r="B284">
        <v>0.84166666666666667</v>
      </c>
    </row>
    <row r="285" spans="1:2" x14ac:dyDescent="0.25">
      <c r="A285" t="s">
        <v>474</v>
      </c>
      <c r="B285">
        <v>0.48194444444444451</v>
      </c>
    </row>
    <row r="286" spans="1:2" x14ac:dyDescent="0.25">
      <c r="A286" t="s">
        <v>313</v>
      </c>
      <c r="B286">
        <v>0.46111111111111114</v>
      </c>
    </row>
    <row r="287" spans="1:2" x14ac:dyDescent="0.25">
      <c r="A287" t="s">
        <v>305</v>
      </c>
      <c r="B287">
        <v>0.52083333333333337</v>
      </c>
    </row>
    <row r="288" spans="1:2" x14ac:dyDescent="0.25">
      <c r="A288" t="s">
        <v>362</v>
      </c>
      <c r="B288">
        <v>0.48333333333333328</v>
      </c>
    </row>
    <row r="289" spans="1:2" x14ac:dyDescent="0.25">
      <c r="A289" t="s">
        <v>206</v>
      </c>
      <c r="B289">
        <v>0.51805555555555549</v>
      </c>
    </row>
    <row r="290" spans="1:2" x14ac:dyDescent="0.25">
      <c r="A290" t="s">
        <v>131</v>
      </c>
      <c r="B290">
        <v>0.8208333333333333</v>
      </c>
    </row>
    <row r="291" spans="1:2" x14ac:dyDescent="0.25">
      <c r="A291" t="s">
        <v>327</v>
      </c>
      <c r="B291">
        <v>0.59166666666666667</v>
      </c>
    </row>
    <row r="292" spans="1:2" x14ac:dyDescent="0.25">
      <c r="A292" t="s">
        <v>586</v>
      </c>
      <c r="B292">
        <v>0.42222222222222222</v>
      </c>
    </row>
    <row r="293" spans="1:2" x14ac:dyDescent="0.25">
      <c r="A293" t="s">
        <v>661</v>
      </c>
      <c r="B293">
        <v>0.8666666666666667</v>
      </c>
    </row>
    <row r="294" spans="1:2" x14ac:dyDescent="0.25">
      <c r="A294" t="s">
        <v>144</v>
      </c>
      <c r="B294">
        <v>0.77083333333333348</v>
      </c>
    </row>
    <row r="295" spans="1:2" x14ac:dyDescent="0.25">
      <c r="A295" t="s">
        <v>251</v>
      </c>
      <c r="B295">
        <v>0.54583333333333339</v>
      </c>
    </row>
    <row r="296" spans="1:2" x14ac:dyDescent="0.25">
      <c r="A296" t="s">
        <v>317</v>
      </c>
      <c r="B296">
        <v>0.39444444444444443</v>
      </c>
    </row>
    <row r="297" spans="1:2" x14ac:dyDescent="0.25">
      <c r="A297" t="s">
        <v>662</v>
      </c>
      <c r="B297">
        <v>0.41527777777777775</v>
      </c>
    </row>
    <row r="298" spans="1:2" x14ac:dyDescent="0.25">
      <c r="A298" t="s">
        <v>220</v>
      </c>
      <c r="B298">
        <v>0.57916666666666672</v>
      </c>
    </row>
    <row r="299" spans="1:2" x14ac:dyDescent="0.25">
      <c r="A299" t="s">
        <v>663</v>
      </c>
      <c r="B299">
        <v>0.52916666666666679</v>
      </c>
    </row>
    <row r="300" spans="1:2" x14ac:dyDescent="0.25">
      <c r="A300" t="s">
        <v>664</v>
      </c>
      <c r="B300">
        <v>0.57500000000000007</v>
      </c>
    </row>
    <row r="301" spans="1:2" x14ac:dyDescent="0.25">
      <c r="A301" t="s">
        <v>237</v>
      </c>
      <c r="B301">
        <v>0.46666666666666667</v>
      </c>
    </row>
    <row r="302" spans="1:2" x14ac:dyDescent="0.25">
      <c r="A302" t="s">
        <v>246</v>
      </c>
      <c r="B302">
        <v>0.64583333333333348</v>
      </c>
    </row>
    <row r="303" spans="1:2" x14ac:dyDescent="0.25">
      <c r="A303" t="s">
        <v>424</v>
      </c>
      <c r="B303">
        <v>0.98750000000000016</v>
      </c>
    </row>
    <row r="304" spans="1:2" x14ac:dyDescent="0.25">
      <c r="A304" t="s">
        <v>665</v>
      </c>
      <c r="B304">
        <v>0.60277777777777775</v>
      </c>
    </row>
    <row r="305" spans="1:2" x14ac:dyDescent="0.25">
      <c r="A305" t="s">
        <v>666</v>
      </c>
      <c r="B305">
        <v>0.5708333333333333</v>
      </c>
    </row>
    <row r="306" spans="1:2" x14ac:dyDescent="0.25">
      <c r="A306" t="s">
        <v>414</v>
      </c>
      <c r="B306">
        <v>0.47638888888888897</v>
      </c>
    </row>
    <row r="307" spans="1:2" x14ac:dyDescent="0.25">
      <c r="A307" t="s">
        <v>491</v>
      </c>
      <c r="B307">
        <v>0.73611111111111105</v>
      </c>
    </row>
    <row r="308" spans="1:2" x14ac:dyDescent="0.25">
      <c r="A308" t="s">
        <v>502</v>
      </c>
      <c r="B308">
        <v>0.4513888888888889</v>
      </c>
    </row>
    <row r="309" spans="1:2" x14ac:dyDescent="0.25">
      <c r="A309" t="s">
        <v>370</v>
      </c>
      <c r="B309">
        <v>0.58194444444444438</v>
      </c>
    </row>
    <row r="310" spans="1:2" x14ac:dyDescent="0.25">
      <c r="A310" t="s">
        <v>667</v>
      </c>
      <c r="B310">
        <v>0.56666666666666676</v>
      </c>
    </row>
    <row r="311" spans="1:2" x14ac:dyDescent="0.25">
      <c r="A311" t="s">
        <v>214</v>
      </c>
      <c r="B311">
        <v>0.5541666666666667</v>
      </c>
    </row>
    <row r="312" spans="1:2" x14ac:dyDescent="0.25">
      <c r="A312" t="s">
        <v>333</v>
      </c>
      <c r="B312">
        <v>0.44722222222222224</v>
      </c>
    </row>
    <row r="313" spans="1:2" x14ac:dyDescent="0.25">
      <c r="A313" t="s">
        <v>668</v>
      </c>
      <c r="B313">
        <v>0.53194444444444455</v>
      </c>
    </row>
    <row r="314" spans="1:2" x14ac:dyDescent="0.25">
      <c r="A314" t="s">
        <v>494</v>
      </c>
      <c r="B314">
        <v>0.55000000000000004</v>
      </c>
    </row>
    <row r="315" spans="1:2" x14ac:dyDescent="0.25">
      <c r="A315" t="s">
        <v>669</v>
      </c>
      <c r="B315">
        <v>0.56527777777777777</v>
      </c>
    </row>
    <row r="316" spans="1:2" x14ac:dyDescent="0.25">
      <c r="A316" t="s">
        <v>670</v>
      </c>
      <c r="B316">
        <v>0.40416666666666667</v>
      </c>
    </row>
    <row r="317" spans="1:2" x14ac:dyDescent="0.25">
      <c r="A317" t="s">
        <v>201</v>
      </c>
      <c r="B317">
        <v>0.75555555555555565</v>
      </c>
    </row>
    <row r="318" spans="1:2" x14ac:dyDescent="0.25">
      <c r="A318" t="s">
        <v>453</v>
      </c>
      <c r="B318">
        <v>0.73333333333333328</v>
      </c>
    </row>
    <row r="319" spans="1:2" x14ac:dyDescent="0.25">
      <c r="A319" t="s">
        <v>170</v>
      </c>
      <c r="B319">
        <v>0.54999999999999993</v>
      </c>
    </row>
    <row r="320" spans="1:2" x14ac:dyDescent="0.25">
      <c r="A320" t="s">
        <v>523</v>
      </c>
      <c r="B320">
        <v>0.5444444444444444</v>
      </c>
    </row>
    <row r="321" spans="1:2" x14ac:dyDescent="0.25">
      <c r="A321" t="s">
        <v>173</v>
      </c>
      <c r="B321">
        <v>0.55555555555555558</v>
      </c>
    </row>
    <row r="322" spans="1:2" x14ac:dyDescent="0.25">
      <c r="A322" t="s">
        <v>533</v>
      </c>
      <c r="B322">
        <v>0.56666666666666665</v>
      </c>
    </row>
    <row r="323" spans="1:2" x14ac:dyDescent="0.25">
      <c r="A323" t="s">
        <v>229</v>
      </c>
      <c r="B323">
        <v>0.59166666666666679</v>
      </c>
    </row>
    <row r="324" spans="1:2" x14ac:dyDescent="0.25">
      <c r="A324" t="s">
        <v>434</v>
      </c>
      <c r="B324">
        <v>0.58749999999999991</v>
      </c>
    </row>
    <row r="325" spans="1:2" x14ac:dyDescent="0.25">
      <c r="A325" t="s">
        <v>579</v>
      </c>
      <c r="B325">
        <v>0.46527777777777779</v>
      </c>
    </row>
    <row r="326" spans="1:2" x14ac:dyDescent="0.25">
      <c r="A326" t="s">
        <v>178</v>
      </c>
      <c r="B326">
        <v>0.64166666666666661</v>
      </c>
    </row>
    <row r="327" spans="1:2" x14ac:dyDescent="0.25">
      <c r="A327" t="s">
        <v>265</v>
      </c>
      <c r="B327">
        <v>0.6958333333333333</v>
      </c>
    </row>
    <row r="328" spans="1:2" x14ac:dyDescent="0.25">
      <c r="A328" t="s">
        <v>355</v>
      </c>
      <c r="B328">
        <v>0.4513888888888889</v>
      </c>
    </row>
    <row r="329" spans="1:2" x14ac:dyDescent="0.25">
      <c r="A329" t="s">
        <v>190</v>
      </c>
      <c r="B329">
        <v>0.45833333333333331</v>
      </c>
    </row>
    <row r="330" spans="1:2" x14ac:dyDescent="0.25">
      <c r="A330" t="s">
        <v>456</v>
      </c>
      <c r="B330">
        <v>0.57638888888888895</v>
      </c>
    </row>
    <row r="331" spans="1:2" x14ac:dyDescent="0.25">
      <c r="A331" t="s">
        <v>511</v>
      </c>
      <c r="B331">
        <v>0.49861111111111112</v>
      </c>
    </row>
    <row r="332" spans="1:2" x14ac:dyDescent="0.25">
      <c r="A332" t="s">
        <v>379</v>
      </c>
      <c r="B332">
        <v>0.41805555555555551</v>
      </c>
    </row>
    <row r="333" spans="1:2" x14ac:dyDescent="0.25">
      <c r="A333" t="s">
        <v>489</v>
      </c>
      <c r="B333">
        <v>0.48055555555555557</v>
      </c>
    </row>
    <row r="334" spans="1:2" x14ac:dyDescent="0.25">
      <c r="A334" t="s">
        <v>505</v>
      </c>
      <c r="B334">
        <v>0.45972222222222225</v>
      </c>
    </row>
    <row r="335" spans="1:2" x14ac:dyDescent="0.25">
      <c r="A335" t="s">
        <v>515</v>
      </c>
      <c r="B335">
        <v>0.46111111111111103</v>
      </c>
    </row>
    <row r="336" spans="1:2" x14ac:dyDescent="0.25">
      <c r="A336" t="s">
        <v>671</v>
      </c>
      <c r="B336">
        <v>0.59583333333333333</v>
      </c>
    </row>
    <row r="337" spans="1:2" x14ac:dyDescent="0.25">
      <c r="A337" t="s">
        <v>175</v>
      </c>
      <c r="B337">
        <v>0.78888888888888886</v>
      </c>
    </row>
    <row r="338" spans="1:2" x14ac:dyDescent="0.25">
      <c r="A338" t="s">
        <v>672</v>
      </c>
      <c r="B338">
        <v>0.49722222222222229</v>
      </c>
    </row>
    <row r="339" spans="1:2" x14ac:dyDescent="0.25">
      <c r="A339" t="s">
        <v>441</v>
      </c>
      <c r="B339">
        <v>0.77916666666666656</v>
      </c>
    </row>
    <row r="340" spans="1:2" x14ac:dyDescent="0.25">
      <c r="A340" t="s">
        <v>218</v>
      </c>
      <c r="B340">
        <v>0.47500000000000003</v>
      </c>
    </row>
    <row r="341" spans="1:2" x14ac:dyDescent="0.25">
      <c r="A341" t="s">
        <v>272</v>
      </c>
      <c r="B341">
        <v>0.3930555555555556</v>
      </c>
    </row>
    <row r="342" spans="1:2" x14ac:dyDescent="0.25">
      <c r="A342" t="s">
        <v>250</v>
      </c>
      <c r="B342">
        <v>0.57083333333333341</v>
      </c>
    </row>
    <row r="343" spans="1:2" x14ac:dyDescent="0.25">
      <c r="A343" t="s">
        <v>257</v>
      </c>
      <c r="B343">
        <v>0.58888888888888891</v>
      </c>
    </row>
    <row r="344" spans="1:2" x14ac:dyDescent="0.25">
      <c r="A344" t="s">
        <v>324</v>
      </c>
      <c r="B344">
        <v>0.4513888888888889</v>
      </c>
    </row>
    <row r="345" spans="1:2" x14ac:dyDescent="0.25">
      <c r="A345" t="s">
        <v>673</v>
      </c>
      <c r="B345">
        <v>0.52083333333333348</v>
      </c>
    </row>
    <row r="346" spans="1:2" x14ac:dyDescent="0.25">
      <c r="A346" t="s">
        <v>231</v>
      </c>
      <c r="B346">
        <v>0.50277777777777777</v>
      </c>
    </row>
    <row r="347" spans="1:2" x14ac:dyDescent="0.25">
      <c r="A347" t="s">
        <v>569</v>
      </c>
      <c r="B347">
        <v>0.55555555555555558</v>
      </c>
    </row>
    <row r="348" spans="1:2" x14ac:dyDescent="0.25">
      <c r="A348" t="s">
        <v>464</v>
      </c>
      <c r="B348">
        <v>0.71944444444444455</v>
      </c>
    </row>
    <row r="349" spans="1:2" x14ac:dyDescent="0.25">
      <c r="A349" t="s">
        <v>156</v>
      </c>
      <c r="B349">
        <v>0.77638888888888902</v>
      </c>
    </row>
    <row r="350" spans="1:2" x14ac:dyDescent="0.25">
      <c r="A350" t="s">
        <v>581</v>
      </c>
      <c r="B350">
        <v>0.70416666666666672</v>
      </c>
    </row>
    <row r="351" spans="1:2" x14ac:dyDescent="0.25">
      <c r="A351" t="s">
        <v>674</v>
      </c>
      <c r="B351">
        <v>0.52500000000000002</v>
      </c>
    </row>
    <row r="352" spans="1:2" x14ac:dyDescent="0.25">
      <c r="A352" t="s">
        <v>675</v>
      </c>
      <c r="B352">
        <v>0.4152777777777778</v>
      </c>
    </row>
    <row r="353" spans="1:2" x14ac:dyDescent="0.25">
      <c r="A353" t="s">
        <v>223</v>
      </c>
      <c r="B353">
        <v>0.61111111111111116</v>
      </c>
    </row>
    <row r="354" spans="1:2" x14ac:dyDescent="0.25">
      <c r="A354" t="s">
        <v>161</v>
      </c>
      <c r="B354">
        <v>0.60138888888888886</v>
      </c>
    </row>
    <row r="355" spans="1:2" x14ac:dyDescent="0.25">
      <c r="A355" t="s">
        <v>676</v>
      </c>
      <c r="B355">
        <v>0.62777777777777788</v>
      </c>
    </row>
    <row r="356" spans="1:2" x14ac:dyDescent="0.25">
      <c r="A356" t="s">
        <v>541</v>
      </c>
      <c r="B356">
        <v>0.43194444444444446</v>
      </c>
    </row>
    <row r="357" spans="1:2" x14ac:dyDescent="0.25">
      <c r="A357" t="s">
        <v>677</v>
      </c>
      <c r="B357">
        <v>0.452777777777778</v>
      </c>
    </row>
    <row r="358" spans="1:2" x14ac:dyDescent="0.25">
      <c r="A358" t="s">
        <v>247</v>
      </c>
      <c r="B358">
        <v>0.66388888888888897</v>
      </c>
    </row>
    <row r="359" spans="1:2" x14ac:dyDescent="0.25">
      <c r="A359" t="s">
        <v>148</v>
      </c>
      <c r="B359">
        <v>0.56944444444444442</v>
      </c>
    </row>
    <row r="360" spans="1:2" x14ac:dyDescent="0.25">
      <c r="A360" t="s">
        <v>262</v>
      </c>
      <c r="B360">
        <v>0.43749999999999994</v>
      </c>
    </row>
    <row r="361" spans="1:2" x14ac:dyDescent="0.25">
      <c r="A361" t="s">
        <v>167</v>
      </c>
      <c r="B361">
        <v>0.6791666666666667</v>
      </c>
    </row>
    <row r="362" spans="1:2" x14ac:dyDescent="0.25">
      <c r="A362" t="s">
        <v>678</v>
      </c>
      <c r="B362">
        <v>0.59027777777777779</v>
      </c>
    </row>
    <row r="363" spans="1:2" x14ac:dyDescent="0.25">
      <c r="A363" t="s">
        <v>436</v>
      </c>
      <c r="B363">
        <v>0.64722222222222225</v>
      </c>
    </row>
    <row r="364" spans="1:2" x14ac:dyDescent="0.25">
      <c r="A364" t="s">
        <v>575</v>
      </c>
      <c r="B364">
        <v>0.49861111111111117</v>
      </c>
    </row>
    <row r="365" spans="1:2" x14ac:dyDescent="0.25">
      <c r="A365" t="s">
        <v>319</v>
      </c>
      <c r="B365">
        <v>0.51527777777777772</v>
      </c>
    </row>
    <row r="366" spans="1:2" x14ac:dyDescent="0.25">
      <c r="A366" t="s">
        <v>245</v>
      </c>
      <c r="B366">
        <v>0.63194444444444442</v>
      </c>
    </row>
    <row r="367" spans="1:2" x14ac:dyDescent="0.25">
      <c r="A367" t="s">
        <v>679</v>
      </c>
      <c r="B367">
        <v>0.49722222222222229</v>
      </c>
    </row>
    <row r="368" spans="1:2" x14ac:dyDescent="0.25">
      <c r="A368" t="s">
        <v>373</v>
      </c>
      <c r="B368">
        <v>0.39305555555555549</v>
      </c>
    </row>
    <row r="369" spans="1:2" x14ac:dyDescent="0.25">
      <c r="A369" t="s">
        <v>488</v>
      </c>
      <c r="B369">
        <v>0.53055555555555556</v>
      </c>
    </row>
    <row r="370" spans="1:2" x14ac:dyDescent="0.25">
      <c r="A370" t="s">
        <v>180</v>
      </c>
      <c r="B370">
        <v>0.45833333333333343</v>
      </c>
    </row>
    <row r="371" spans="1:2" x14ac:dyDescent="0.25">
      <c r="A371" t="s">
        <v>364</v>
      </c>
      <c r="B371">
        <v>0.51666666666666661</v>
      </c>
    </row>
    <row r="372" spans="1:2" x14ac:dyDescent="0.25">
      <c r="A372" t="s">
        <v>242</v>
      </c>
      <c r="B372">
        <v>0.45000000000000007</v>
      </c>
    </row>
    <row r="373" spans="1:2" x14ac:dyDescent="0.25">
      <c r="A373" t="s">
        <v>266</v>
      </c>
      <c r="B373">
        <v>0.52222222222222225</v>
      </c>
    </row>
    <row r="374" spans="1:2" x14ac:dyDescent="0.25">
      <c r="A374" t="s">
        <v>253</v>
      </c>
      <c r="B374">
        <v>0.55000000000000004</v>
      </c>
    </row>
    <row r="375" spans="1:2" x14ac:dyDescent="0.25">
      <c r="A375" t="s">
        <v>680</v>
      </c>
      <c r="B375">
        <v>0.5444444444444444</v>
      </c>
    </row>
    <row r="376" spans="1:2" x14ac:dyDescent="0.25">
      <c r="A376" t="s">
        <v>243</v>
      </c>
      <c r="B376">
        <v>0.6791666666666667</v>
      </c>
    </row>
    <row r="377" spans="1:2" x14ac:dyDescent="0.25">
      <c r="A377" t="s">
        <v>325</v>
      </c>
      <c r="B377">
        <v>0.5083333333333333</v>
      </c>
    </row>
    <row r="378" spans="1:2" x14ac:dyDescent="0.25">
      <c r="A378" t="s">
        <v>139</v>
      </c>
      <c r="B378">
        <v>0.70972222222222237</v>
      </c>
    </row>
    <row r="379" spans="1:2" x14ac:dyDescent="0.25">
      <c r="A379" t="s">
        <v>123</v>
      </c>
      <c r="B379">
        <v>0.75555555555555565</v>
      </c>
    </row>
    <row r="380" spans="1:2" x14ac:dyDescent="0.25">
      <c r="A380" t="s">
        <v>130</v>
      </c>
      <c r="B380">
        <v>0.74305555555555558</v>
      </c>
    </row>
    <row r="381" spans="1:2" x14ac:dyDescent="0.25">
      <c r="A381" t="s">
        <v>302</v>
      </c>
      <c r="B381">
        <v>0.62083333333333335</v>
      </c>
    </row>
    <row r="382" spans="1:2" x14ac:dyDescent="0.25">
      <c r="A382" t="s">
        <v>681</v>
      </c>
      <c r="B382">
        <v>0.45555555555555549</v>
      </c>
    </row>
    <row r="383" spans="1:2" x14ac:dyDescent="0.25">
      <c r="A383" t="s">
        <v>682</v>
      </c>
      <c r="B383">
        <v>0.41944444444444445</v>
      </c>
    </row>
    <row r="384" spans="1:2" x14ac:dyDescent="0.25">
      <c r="A384" t="s">
        <v>404</v>
      </c>
      <c r="B384">
        <v>0.60972222222222228</v>
      </c>
    </row>
    <row r="385" spans="1:2" x14ac:dyDescent="0.25">
      <c r="A385" t="s">
        <v>546</v>
      </c>
      <c r="B385">
        <v>0.4291666666666667</v>
      </c>
    </row>
    <row r="386" spans="1:2" x14ac:dyDescent="0.25">
      <c r="A386" t="s">
        <v>683</v>
      </c>
      <c r="B386">
        <v>0.51388888888888895</v>
      </c>
    </row>
    <row r="387" spans="1:2" x14ac:dyDescent="0.25">
      <c r="A387" t="s">
        <v>236</v>
      </c>
      <c r="B387">
        <v>0.41666666666666669</v>
      </c>
    </row>
    <row r="388" spans="1:2" x14ac:dyDescent="0.25">
      <c r="A388" t="s">
        <v>465</v>
      </c>
      <c r="B388">
        <v>0.71527777777777768</v>
      </c>
    </row>
    <row r="389" spans="1:2" x14ac:dyDescent="0.25">
      <c r="A389" t="s">
        <v>225</v>
      </c>
      <c r="B389">
        <v>0.61805555555555558</v>
      </c>
    </row>
    <row r="390" spans="1:2" x14ac:dyDescent="0.25">
      <c r="A390" t="s">
        <v>273</v>
      </c>
      <c r="B390">
        <v>0.59444444444444444</v>
      </c>
    </row>
    <row r="391" spans="1:2" x14ac:dyDescent="0.25">
      <c r="A391" t="s">
        <v>321</v>
      </c>
      <c r="B391">
        <v>0.48333333333333328</v>
      </c>
    </row>
    <row r="392" spans="1:2" x14ac:dyDescent="0.25">
      <c r="A392" t="s">
        <v>316</v>
      </c>
      <c r="B392">
        <v>0.5708333333333333</v>
      </c>
    </row>
    <row r="393" spans="1:2" x14ac:dyDescent="0.25">
      <c r="A393" t="s">
        <v>542</v>
      </c>
      <c r="B393">
        <v>0.6333333333333333</v>
      </c>
    </row>
    <row r="394" spans="1:2" x14ac:dyDescent="0.25">
      <c r="A394" t="s">
        <v>361</v>
      </c>
      <c r="B394">
        <v>0.39027777777777778</v>
      </c>
    </row>
    <row r="395" spans="1:2" x14ac:dyDescent="0.25">
      <c r="A395" t="s">
        <v>684</v>
      </c>
      <c r="B395">
        <v>0.30972222222222229</v>
      </c>
    </row>
    <row r="396" spans="1:2" x14ac:dyDescent="0.25">
      <c r="A396" t="s">
        <v>142</v>
      </c>
      <c r="B396">
        <v>0.74861111111111112</v>
      </c>
    </row>
    <row r="397" spans="1:2" x14ac:dyDescent="0.25">
      <c r="A397" t="s">
        <v>685</v>
      </c>
      <c r="B397">
        <v>0.56111111111111112</v>
      </c>
    </row>
    <row r="398" spans="1:2" x14ac:dyDescent="0.25">
      <c r="A398" t="s">
        <v>554</v>
      </c>
      <c r="B398">
        <v>0.46388888888888885</v>
      </c>
    </row>
    <row r="399" spans="1:2" x14ac:dyDescent="0.25">
      <c r="A399" t="s">
        <v>686</v>
      </c>
      <c r="B399">
        <v>0.52222222222222225</v>
      </c>
    </row>
    <row r="400" spans="1:2" x14ac:dyDescent="0.25">
      <c r="A400" t="s">
        <v>467</v>
      </c>
      <c r="B400">
        <v>0.77083333333333326</v>
      </c>
    </row>
    <row r="401" spans="1:2" x14ac:dyDescent="0.25">
      <c r="A401" t="s">
        <v>687</v>
      </c>
      <c r="B401">
        <v>0.40277777777777785</v>
      </c>
    </row>
    <row r="402" spans="1:2" x14ac:dyDescent="0.25">
      <c r="A402" t="s">
        <v>160</v>
      </c>
      <c r="B402">
        <v>0.63611111111111107</v>
      </c>
    </row>
    <row r="403" spans="1:2" x14ac:dyDescent="0.25">
      <c r="A403" t="s">
        <v>308</v>
      </c>
      <c r="B403">
        <v>0.47083333333333333</v>
      </c>
    </row>
    <row r="404" spans="1:2" x14ac:dyDescent="0.25">
      <c r="A404" t="s">
        <v>228</v>
      </c>
      <c r="B404">
        <v>0.49722222222222229</v>
      </c>
    </row>
    <row r="405" spans="1:2" x14ac:dyDescent="0.25">
      <c r="A405" t="s">
        <v>487</v>
      </c>
      <c r="B405">
        <v>0.58194444444444438</v>
      </c>
    </row>
    <row r="406" spans="1:2" x14ac:dyDescent="0.25">
      <c r="A406" t="s">
        <v>211</v>
      </c>
      <c r="B406">
        <v>0.63888888888888884</v>
      </c>
    </row>
    <row r="407" spans="1:2" x14ac:dyDescent="0.25">
      <c r="A407" t="s">
        <v>372</v>
      </c>
      <c r="B407">
        <v>0.55138888888888871</v>
      </c>
    </row>
    <row r="408" spans="1:2" x14ac:dyDescent="0.25">
      <c r="A408" t="s">
        <v>688</v>
      </c>
      <c r="B408">
        <v>0.45972222222222214</v>
      </c>
    </row>
    <row r="409" spans="1:2" x14ac:dyDescent="0.25">
      <c r="A409" t="s">
        <v>182</v>
      </c>
      <c r="B409">
        <v>0.56666666666666676</v>
      </c>
    </row>
    <row r="410" spans="1:2" x14ac:dyDescent="0.25">
      <c r="A410" t="s">
        <v>461</v>
      </c>
      <c r="B410">
        <v>0.7416666666666667</v>
      </c>
    </row>
    <row r="411" spans="1:2" x14ac:dyDescent="0.25">
      <c r="A411" t="s">
        <v>463</v>
      </c>
      <c r="B411">
        <v>0.58055555555555549</v>
      </c>
    </row>
    <row r="412" spans="1:2" x14ac:dyDescent="0.25">
      <c r="A412" t="s">
        <v>572</v>
      </c>
      <c r="B412">
        <v>0.59583333333333333</v>
      </c>
    </row>
    <row r="413" spans="1:2" x14ac:dyDescent="0.25">
      <c r="A413" t="s">
        <v>418</v>
      </c>
      <c r="B413">
        <v>1.1194444444444445</v>
      </c>
    </row>
    <row r="414" spans="1:2" x14ac:dyDescent="0.25">
      <c r="A414" t="s">
        <v>155</v>
      </c>
      <c r="B414">
        <v>0.58472222222222214</v>
      </c>
    </row>
    <row r="415" spans="1:2" x14ac:dyDescent="0.25">
      <c r="A415" t="s">
        <v>689</v>
      </c>
      <c r="B415">
        <v>0.44027777777777777</v>
      </c>
    </row>
    <row r="416" spans="1:2" x14ac:dyDescent="0.25">
      <c r="A416" t="s">
        <v>328</v>
      </c>
      <c r="B416">
        <v>0.49722222222222229</v>
      </c>
    </row>
    <row r="417" spans="1:2" x14ac:dyDescent="0.25">
      <c r="A417" t="s">
        <v>690</v>
      </c>
      <c r="B417">
        <v>0.47500000000000003</v>
      </c>
    </row>
    <row r="418" spans="1:2" x14ac:dyDescent="0.25">
      <c r="A418" t="s">
        <v>691</v>
      </c>
      <c r="B418">
        <v>0.5541666666666667</v>
      </c>
    </row>
    <row r="419" spans="1:2" x14ac:dyDescent="0.25">
      <c r="A419" t="s">
        <v>692</v>
      </c>
      <c r="B419">
        <v>0.61249999999999993</v>
      </c>
    </row>
    <row r="420" spans="1:2" x14ac:dyDescent="0.25">
      <c r="A420" t="s">
        <v>479</v>
      </c>
      <c r="B420">
        <v>0.62638888888888888</v>
      </c>
    </row>
    <row r="421" spans="1:2" x14ac:dyDescent="0.25">
      <c r="A421" t="s">
        <v>580</v>
      </c>
      <c r="B421">
        <v>0.47500000000000003</v>
      </c>
    </row>
    <row r="422" spans="1:2" x14ac:dyDescent="0.25">
      <c r="A422" t="s">
        <v>426</v>
      </c>
      <c r="B422">
        <v>0.58749999999999991</v>
      </c>
    </row>
    <row r="423" spans="1:2" x14ac:dyDescent="0.25">
      <c r="A423" t="s">
        <v>519</v>
      </c>
      <c r="B423">
        <v>0.66527777777777775</v>
      </c>
    </row>
    <row r="424" spans="1:2" x14ac:dyDescent="0.25">
      <c r="A424" t="s">
        <v>521</v>
      </c>
      <c r="B424">
        <v>0.48472222222222222</v>
      </c>
    </row>
    <row r="425" spans="1:2" x14ac:dyDescent="0.25">
      <c r="A425" t="s">
        <v>460</v>
      </c>
      <c r="B425">
        <v>0.52361111111111103</v>
      </c>
    </row>
    <row r="426" spans="1:2" x14ac:dyDescent="0.25">
      <c r="A426" t="s">
        <v>693</v>
      </c>
      <c r="B426">
        <v>0.50277777777777777</v>
      </c>
    </row>
    <row r="427" spans="1:2" x14ac:dyDescent="0.25">
      <c r="A427" t="s">
        <v>351</v>
      </c>
      <c r="B427">
        <v>0.59166666666666667</v>
      </c>
    </row>
    <row r="428" spans="1:2" x14ac:dyDescent="0.25">
      <c r="A428" t="s">
        <v>694</v>
      </c>
      <c r="B428">
        <v>0.4513888888888889</v>
      </c>
    </row>
    <row r="429" spans="1:2" x14ac:dyDescent="0.25">
      <c r="A429" t="s">
        <v>695</v>
      </c>
      <c r="B429">
        <v>0.45000000000000007</v>
      </c>
    </row>
    <row r="430" spans="1:2" x14ac:dyDescent="0.25">
      <c r="A430" t="s">
        <v>696</v>
      </c>
      <c r="B430">
        <v>0.44999999999999996</v>
      </c>
    </row>
    <row r="431" spans="1:2" x14ac:dyDescent="0.25">
      <c r="A431" t="s">
        <v>268</v>
      </c>
      <c r="B431">
        <v>0.64722222222222225</v>
      </c>
    </row>
    <row r="432" spans="1:2" x14ac:dyDescent="0.25">
      <c r="A432" t="s">
        <v>315</v>
      </c>
      <c r="B432">
        <v>0.65555555555555556</v>
      </c>
    </row>
    <row r="433" spans="1:2" x14ac:dyDescent="0.25">
      <c r="A433" t="s">
        <v>697</v>
      </c>
      <c r="B433">
        <v>0.62916666666666665</v>
      </c>
    </row>
    <row r="434" spans="1:2" x14ac:dyDescent="0.25">
      <c r="A434" t="s">
        <v>338</v>
      </c>
      <c r="B434">
        <v>0.4555555555555556</v>
      </c>
    </row>
    <row r="435" spans="1:2" x14ac:dyDescent="0.25">
      <c r="A435" t="s">
        <v>307</v>
      </c>
      <c r="B435">
        <v>0.69305555555555554</v>
      </c>
    </row>
    <row r="436" spans="1:2" x14ac:dyDescent="0.25">
      <c r="A436" t="s">
        <v>376</v>
      </c>
      <c r="B436">
        <v>0.56944444444444431</v>
      </c>
    </row>
    <row r="437" spans="1:2" x14ac:dyDescent="0.25">
      <c r="A437" t="s">
        <v>120</v>
      </c>
      <c r="B437">
        <v>1.0430555555555554</v>
      </c>
    </row>
    <row r="438" spans="1:2" x14ac:dyDescent="0.25">
      <c r="A438" t="s">
        <v>264</v>
      </c>
      <c r="B438">
        <v>0.52361111111111103</v>
      </c>
    </row>
    <row r="439" spans="1:2" x14ac:dyDescent="0.25">
      <c r="A439" t="s">
        <v>416</v>
      </c>
      <c r="B439">
        <v>0.42916666666666664</v>
      </c>
    </row>
    <row r="440" spans="1:2" x14ac:dyDescent="0.25">
      <c r="A440" t="s">
        <v>498</v>
      </c>
      <c r="B440">
        <v>0.44861111111111107</v>
      </c>
    </row>
    <row r="441" spans="1:2" x14ac:dyDescent="0.25">
      <c r="A441" t="s">
        <v>213</v>
      </c>
      <c r="B441">
        <v>0.53749999999999998</v>
      </c>
    </row>
    <row r="442" spans="1:2" x14ac:dyDescent="0.25">
      <c r="A442" t="s">
        <v>216</v>
      </c>
      <c r="B442">
        <v>0.5444444444444444</v>
      </c>
    </row>
    <row r="443" spans="1:2" x14ac:dyDescent="0.25">
      <c r="A443" t="s">
        <v>309</v>
      </c>
      <c r="B443">
        <v>0.43194444444444446</v>
      </c>
    </row>
    <row r="444" spans="1:2" x14ac:dyDescent="0.25">
      <c r="A444" t="s">
        <v>566</v>
      </c>
      <c r="B444">
        <v>0.42222222222222222</v>
      </c>
    </row>
    <row r="445" spans="1:2" x14ac:dyDescent="0.25">
      <c r="A445" t="s">
        <v>177</v>
      </c>
      <c r="B445">
        <v>0.6347222222222223</v>
      </c>
    </row>
    <row r="446" spans="1:2" x14ac:dyDescent="0.25">
      <c r="A446" t="s">
        <v>285</v>
      </c>
      <c r="B446">
        <v>0.50972222222222219</v>
      </c>
    </row>
    <row r="447" spans="1:2" x14ac:dyDescent="0.25">
      <c r="A447" t="s">
        <v>219</v>
      </c>
      <c r="B447">
        <v>0.47361111111111115</v>
      </c>
    </row>
    <row r="448" spans="1:2" x14ac:dyDescent="0.25">
      <c r="A448" t="s">
        <v>443</v>
      </c>
      <c r="B448">
        <v>0.65138888888888891</v>
      </c>
    </row>
    <row r="449" spans="1:2" x14ac:dyDescent="0.25">
      <c r="A449" t="s">
        <v>475</v>
      </c>
      <c r="B449">
        <v>0.51250000000000007</v>
      </c>
    </row>
    <row r="450" spans="1:2" x14ac:dyDescent="0.25">
      <c r="A450" t="s">
        <v>374</v>
      </c>
      <c r="B450">
        <v>0.57499999999999984</v>
      </c>
    </row>
    <row r="451" spans="1:2" x14ac:dyDescent="0.25">
      <c r="A451" t="s">
        <v>147</v>
      </c>
      <c r="B451">
        <v>0.74722222222222223</v>
      </c>
    </row>
    <row r="452" spans="1:2" x14ac:dyDescent="0.25">
      <c r="A452" t="s">
        <v>576</v>
      </c>
      <c r="B452">
        <v>0.59444444444444444</v>
      </c>
    </row>
    <row r="453" spans="1:2" x14ac:dyDescent="0.25">
      <c r="A453" t="s">
        <v>578</v>
      </c>
      <c r="B453">
        <v>0.57361111111111107</v>
      </c>
    </row>
    <row r="454" spans="1:2" x14ac:dyDescent="0.25">
      <c r="A454" t="s">
        <v>512</v>
      </c>
      <c r="B454">
        <v>0.51388888888888884</v>
      </c>
    </row>
    <row r="455" spans="1:2" x14ac:dyDescent="0.25">
      <c r="A455" t="s">
        <v>454</v>
      </c>
      <c r="B455">
        <v>0.6152777777777777</v>
      </c>
    </row>
    <row r="456" spans="1:2" x14ac:dyDescent="0.25">
      <c r="A456" t="s">
        <v>274</v>
      </c>
      <c r="B456">
        <v>0.55694444444444446</v>
      </c>
    </row>
    <row r="457" spans="1:2" x14ac:dyDescent="0.25">
      <c r="A457" t="s">
        <v>510</v>
      </c>
      <c r="B457">
        <v>0.54583333333333339</v>
      </c>
    </row>
    <row r="458" spans="1:2" x14ac:dyDescent="0.25">
      <c r="A458" t="s">
        <v>179</v>
      </c>
      <c r="B458">
        <v>0.76388888888888895</v>
      </c>
    </row>
    <row r="459" spans="1:2" x14ac:dyDescent="0.25">
      <c r="A459" t="s">
        <v>287</v>
      </c>
      <c r="B459">
        <v>0.42916666666666664</v>
      </c>
    </row>
    <row r="460" spans="1:2" x14ac:dyDescent="0.25">
      <c r="A460" t="s">
        <v>698</v>
      </c>
      <c r="B460">
        <v>0.77083333333333337</v>
      </c>
    </row>
    <row r="461" spans="1:2" x14ac:dyDescent="0.25">
      <c r="A461" t="s">
        <v>699</v>
      </c>
      <c r="B461">
        <v>0.58333333333333337</v>
      </c>
    </row>
    <row r="462" spans="1:2" x14ac:dyDescent="0.25">
      <c r="A462" t="s">
        <v>700</v>
      </c>
      <c r="B462">
        <v>0.45277777777777778</v>
      </c>
    </row>
    <row r="463" spans="1:2" x14ac:dyDescent="0.25">
      <c r="A463" t="s">
        <v>166</v>
      </c>
      <c r="B463">
        <v>0.54722222222222228</v>
      </c>
    </row>
    <row r="464" spans="1:2" x14ac:dyDescent="0.25">
      <c r="A464" t="s">
        <v>536</v>
      </c>
      <c r="B464">
        <v>0.4819444444444444</v>
      </c>
    </row>
    <row r="465" spans="1:2" x14ac:dyDescent="0.25">
      <c r="A465" t="s">
        <v>484</v>
      </c>
      <c r="B465">
        <v>0.65972222222222221</v>
      </c>
    </row>
    <row r="466" spans="1:2" x14ac:dyDescent="0.25">
      <c r="A466" t="s">
        <v>485</v>
      </c>
      <c r="B466">
        <v>0.42500000000000004</v>
      </c>
    </row>
    <row r="467" spans="1:2" x14ac:dyDescent="0.25">
      <c r="A467" t="s">
        <v>300</v>
      </c>
      <c r="B467">
        <v>0.5527777777777777</v>
      </c>
    </row>
    <row r="468" spans="1:2" x14ac:dyDescent="0.25">
      <c r="A468" t="s">
        <v>196</v>
      </c>
      <c r="B468">
        <v>0.83888888888888891</v>
      </c>
    </row>
    <row r="469" spans="1:2" x14ac:dyDescent="0.25">
      <c r="A469" t="s">
        <v>369</v>
      </c>
      <c r="B469">
        <v>0.5972222222222221</v>
      </c>
    </row>
    <row r="470" spans="1:2" x14ac:dyDescent="0.25">
      <c r="A470" t="s">
        <v>323</v>
      </c>
      <c r="B470">
        <v>0.39583333333333331</v>
      </c>
    </row>
    <row r="471" spans="1:2" x14ac:dyDescent="0.25">
      <c r="A471" t="s">
        <v>455</v>
      </c>
      <c r="B471">
        <v>0.54027777777777786</v>
      </c>
    </row>
    <row r="472" spans="1:2" x14ac:dyDescent="0.25">
      <c r="A472" t="s">
        <v>458</v>
      </c>
      <c r="B472">
        <v>0.56805555555555565</v>
      </c>
    </row>
    <row r="473" spans="1:2" x14ac:dyDescent="0.25">
      <c r="A473" t="s">
        <v>143</v>
      </c>
      <c r="B473">
        <v>0.78472222222222221</v>
      </c>
    </row>
    <row r="474" spans="1:2" x14ac:dyDescent="0.25">
      <c r="A474" t="s">
        <v>701</v>
      </c>
      <c r="B474">
        <v>0.58055555555555549</v>
      </c>
    </row>
    <row r="475" spans="1:2" x14ac:dyDescent="0.25">
      <c r="A475" t="s">
        <v>210</v>
      </c>
      <c r="B475">
        <v>0.45555555555555544</v>
      </c>
    </row>
    <row r="476" spans="1:2" x14ac:dyDescent="0.25">
      <c r="A476" t="s">
        <v>427</v>
      </c>
      <c r="B476">
        <v>0.35972222222222222</v>
      </c>
    </row>
    <row r="477" spans="1:2" x14ac:dyDescent="0.25">
      <c r="A477" t="s">
        <v>702</v>
      </c>
      <c r="B477">
        <v>0.55694444444444446</v>
      </c>
    </row>
    <row r="478" spans="1:2" x14ac:dyDescent="0.25">
      <c r="A478" t="s">
        <v>703</v>
      </c>
      <c r="B478">
        <v>0.4375</v>
      </c>
    </row>
    <row r="479" spans="1:2" x14ac:dyDescent="0.25">
      <c r="A479" t="s">
        <v>468</v>
      </c>
      <c r="B479">
        <v>0.7055555555555556</v>
      </c>
    </row>
    <row r="480" spans="1:2" x14ac:dyDescent="0.25">
      <c r="A480" t="s">
        <v>560</v>
      </c>
      <c r="B480">
        <v>0.60555555555555551</v>
      </c>
    </row>
    <row r="481" spans="1:2" x14ac:dyDescent="0.25">
      <c r="A481" t="s">
        <v>547</v>
      </c>
      <c r="B481">
        <v>0.49861111111111117</v>
      </c>
    </row>
    <row r="482" spans="1:2" x14ac:dyDescent="0.25">
      <c r="A482" t="s">
        <v>330</v>
      </c>
      <c r="B482">
        <v>0.49166666666666664</v>
      </c>
    </row>
    <row r="483" spans="1:2" x14ac:dyDescent="0.25">
      <c r="A483" t="s">
        <v>535</v>
      </c>
      <c r="B483">
        <v>0.6069444444444444</v>
      </c>
    </row>
    <row r="484" spans="1:2" x14ac:dyDescent="0.25">
      <c r="A484" t="s">
        <v>181</v>
      </c>
      <c r="B484">
        <v>0.6</v>
      </c>
    </row>
    <row r="485" spans="1:2" x14ac:dyDescent="0.25">
      <c r="A485" t="s">
        <v>704</v>
      </c>
      <c r="B485">
        <v>0.71666666666666667</v>
      </c>
    </row>
    <row r="486" spans="1:2" x14ac:dyDescent="0.25">
      <c r="A486" t="s">
        <v>705</v>
      </c>
      <c r="B486">
        <v>0.59166666666666656</v>
      </c>
    </row>
    <row r="487" spans="1:2" x14ac:dyDescent="0.25">
      <c r="A487" t="s">
        <v>706</v>
      </c>
      <c r="B487">
        <v>0.4555555555555556</v>
      </c>
    </row>
    <row r="488" spans="1:2" x14ac:dyDescent="0.25">
      <c r="A488" t="s">
        <v>707</v>
      </c>
      <c r="B488">
        <v>0.5625</v>
      </c>
    </row>
    <row r="489" spans="1:2" x14ac:dyDescent="0.25">
      <c r="A489" t="s">
        <v>708</v>
      </c>
      <c r="B489">
        <v>0.5541666666666667</v>
      </c>
    </row>
    <row r="490" spans="1:2" x14ac:dyDescent="0.25">
      <c r="A490" t="s">
        <v>447</v>
      </c>
      <c r="B490">
        <v>0.6166666666666667</v>
      </c>
    </row>
    <row r="491" spans="1:2" x14ac:dyDescent="0.25">
      <c r="A491" t="s">
        <v>470</v>
      </c>
      <c r="B491">
        <v>0.58611111111111125</v>
      </c>
    </row>
    <row r="492" spans="1:2" x14ac:dyDescent="0.25">
      <c r="A492" t="s">
        <v>446</v>
      </c>
      <c r="B492">
        <v>0.51944444444444438</v>
      </c>
    </row>
    <row r="493" spans="1:2" x14ac:dyDescent="0.25">
      <c r="A493" t="s">
        <v>709</v>
      </c>
      <c r="B493">
        <v>0.55833333333333335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A2" sqref="A2:C193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408</v>
      </c>
      <c r="B1" t="s">
        <v>399</v>
      </c>
      <c r="C1" t="s">
        <v>400</v>
      </c>
    </row>
    <row r="2" spans="1:3" x14ac:dyDescent="0.25">
      <c r="A2" t="s">
        <v>149</v>
      </c>
      <c r="B2">
        <v>31.9</v>
      </c>
      <c r="C2">
        <v>33.979999999999997</v>
      </c>
    </row>
    <row r="3" spans="1:3" x14ac:dyDescent="0.25">
      <c r="A3" t="s">
        <v>279</v>
      </c>
      <c r="B3">
        <v>31.2</v>
      </c>
      <c r="C3">
        <v>22.17</v>
      </c>
    </row>
    <row r="4" spans="1:3" x14ac:dyDescent="0.25">
      <c r="A4" t="s">
        <v>280</v>
      </c>
      <c r="B4">
        <v>18.100000000000001</v>
      </c>
      <c r="C4">
        <v>16.82</v>
      </c>
    </row>
    <row r="5" spans="1:3" x14ac:dyDescent="0.25">
      <c r="A5" t="s">
        <v>252</v>
      </c>
      <c r="B5">
        <v>25.1</v>
      </c>
      <c r="C5">
        <v>17.16</v>
      </c>
    </row>
    <row r="6" spans="1:3" x14ac:dyDescent="0.25">
      <c r="A6" t="s">
        <v>124</v>
      </c>
      <c r="B6">
        <v>35.700000000000003</v>
      </c>
      <c r="C6">
        <v>37.729999999999997</v>
      </c>
    </row>
    <row r="7" spans="1:3" x14ac:dyDescent="0.25">
      <c r="A7" t="s">
        <v>200</v>
      </c>
      <c r="B7">
        <v>27.4</v>
      </c>
      <c r="C7">
        <v>19.600000000000001</v>
      </c>
    </row>
    <row r="8" spans="1:3" x14ac:dyDescent="0.25">
      <c r="A8" t="s">
        <v>203</v>
      </c>
      <c r="B8">
        <v>21.5</v>
      </c>
      <c r="C8">
        <v>19.010000000000002</v>
      </c>
    </row>
    <row r="9" spans="1:3" x14ac:dyDescent="0.25">
      <c r="A9" t="s">
        <v>121</v>
      </c>
      <c r="B9">
        <v>39.200000000000003</v>
      </c>
      <c r="C9">
        <v>46.42</v>
      </c>
    </row>
    <row r="10" spans="1:3" x14ac:dyDescent="0.25">
      <c r="A10" t="s">
        <v>296</v>
      </c>
      <c r="B10">
        <v>20.8</v>
      </c>
      <c r="C10">
        <v>12.66</v>
      </c>
    </row>
    <row r="11" spans="1:3" x14ac:dyDescent="0.25">
      <c r="A11" t="s">
        <v>284</v>
      </c>
      <c r="B11">
        <v>3.2</v>
      </c>
      <c r="C11">
        <v>2.38</v>
      </c>
    </row>
    <row r="12" spans="1:3" x14ac:dyDescent="0.25">
      <c r="A12" t="s">
        <v>276</v>
      </c>
      <c r="B12">
        <v>12.7</v>
      </c>
      <c r="C12">
        <v>10.23</v>
      </c>
    </row>
    <row r="13" spans="1:3" x14ac:dyDescent="0.25">
      <c r="A13" t="s">
        <v>197</v>
      </c>
      <c r="B13">
        <v>31.7</v>
      </c>
      <c r="C13">
        <v>22.03</v>
      </c>
    </row>
    <row r="14" spans="1:3" x14ac:dyDescent="0.25">
      <c r="A14" t="s">
        <v>332</v>
      </c>
      <c r="B14">
        <v>22.6</v>
      </c>
      <c r="C14">
        <v>13.49</v>
      </c>
    </row>
    <row r="15" spans="1:3" x14ac:dyDescent="0.25">
      <c r="A15" t="s">
        <v>238</v>
      </c>
      <c r="B15">
        <v>33.700000000000003</v>
      </c>
      <c r="C15">
        <v>22.8</v>
      </c>
    </row>
    <row r="16" spans="1:3" x14ac:dyDescent="0.25">
      <c r="A16" t="s">
        <v>125</v>
      </c>
      <c r="B16">
        <v>37.1</v>
      </c>
      <c r="C16">
        <v>41.25</v>
      </c>
    </row>
    <row r="17" spans="1:3" x14ac:dyDescent="0.25">
      <c r="A17" t="s">
        <v>314</v>
      </c>
      <c r="B17">
        <v>7.8</v>
      </c>
      <c r="C17">
        <v>5.71</v>
      </c>
    </row>
    <row r="18" spans="1:3" x14ac:dyDescent="0.25">
      <c r="A18" t="s">
        <v>303</v>
      </c>
      <c r="B18">
        <v>15.9</v>
      </c>
      <c r="C18">
        <v>11.12</v>
      </c>
    </row>
    <row r="19" spans="1:3" x14ac:dyDescent="0.25">
      <c r="A19" t="s">
        <v>401</v>
      </c>
      <c r="B19">
        <v>35.799999999999997</v>
      </c>
      <c r="C19">
        <v>29.24</v>
      </c>
    </row>
    <row r="20" spans="1:3" x14ac:dyDescent="0.25">
      <c r="A20" t="s">
        <v>263</v>
      </c>
      <c r="B20">
        <v>16.600000000000001</v>
      </c>
      <c r="C20">
        <v>12.31</v>
      </c>
    </row>
    <row r="21" spans="1:3" x14ac:dyDescent="0.25">
      <c r="A21" t="s">
        <v>136</v>
      </c>
      <c r="B21">
        <v>36.1</v>
      </c>
      <c r="C21">
        <v>35.479999999999997</v>
      </c>
    </row>
    <row r="22" spans="1:3" x14ac:dyDescent="0.25">
      <c r="A22" t="s">
        <v>188</v>
      </c>
      <c r="B22">
        <v>28.9</v>
      </c>
      <c r="C22">
        <v>23.13</v>
      </c>
    </row>
    <row r="23" spans="1:3" x14ac:dyDescent="0.25">
      <c r="A23" t="s">
        <v>129</v>
      </c>
      <c r="B23">
        <v>35.9</v>
      </c>
      <c r="C23">
        <v>36.67</v>
      </c>
    </row>
    <row r="24" spans="1:3" x14ac:dyDescent="0.25">
      <c r="A24" t="s">
        <v>299</v>
      </c>
      <c r="B24">
        <v>11.5</v>
      </c>
      <c r="C24">
        <v>7.33</v>
      </c>
    </row>
    <row r="25" spans="1:3" x14ac:dyDescent="0.25">
      <c r="A25" t="s">
        <v>127</v>
      </c>
      <c r="B25">
        <v>35.200000000000003</v>
      </c>
      <c r="C25">
        <v>39.229999999999997</v>
      </c>
    </row>
    <row r="26" spans="1:3" x14ac:dyDescent="0.25">
      <c r="A26" t="s">
        <v>193</v>
      </c>
      <c r="B26">
        <v>30.5</v>
      </c>
      <c r="C26">
        <v>28.12</v>
      </c>
    </row>
    <row r="27" spans="1:3" x14ac:dyDescent="0.25">
      <c r="A27" t="s">
        <v>259</v>
      </c>
      <c r="B27">
        <v>28.4</v>
      </c>
      <c r="C27">
        <v>21.97</v>
      </c>
    </row>
    <row r="28" spans="1:3" x14ac:dyDescent="0.25">
      <c r="A28" t="s">
        <v>311</v>
      </c>
      <c r="B28">
        <v>6.4</v>
      </c>
      <c r="C28">
        <v>4.59</v>
      </c>
    </row>
    <row r="29" spans="1:3" x14ac:dyDescent="0.25">
      <c r="A29" t="s">
        <v>346</v>
      </c>
      <c r="B29">
        <v>17.2</v>
      </c>
      <c r="C29">
        <v>11.4</v>
      </c>
    </row>
    <row r="30" spans="1:3" x14ac:dyDescent="0.25">
      <c r="A30" t="s">
        <v>212</v>
      </c>
      <c r="B30">
        <v>29.8</v>
      </c>
      <c r="C30">
        <v>20.7</v>
      </c>
    </row>
    <row r="31" spans="1:3" x14ac:dyDescent="0.25">
      <c r="A31" t="s">
        <v>334</v>
      </c>
      <c r="B31">
        <v>4.7</v>
      </c>
      <c r="C31">
        <v>3.44</v>
      </c>
    </row>
    <row r="32" spans="1:3" x14ac:dyDescent="0.25">
      <c r="A32" t="s">
        <v>185</v>
      </c>
      <c r="B32">
        <v>32.6</v>
      </c>
      <c r="C32">
        <v>23.95</v>
      </c>
    </row>
    <row r="33" spans="1:3" x14ac:dyDescent="0.25">
      <c r="A33" t="s">
        <v>146</v>
      </c>
      <c r="B33">
        <v>34.9</v>
      </c>
      <c r="C33">
        <v>29.07</v>
      </c>
    </row>
    <row r="34" spans="1:3" x14ac:dyDescent="0.25">
      <c r="A34" t="s">
        <v>221</v>
      </c>
      <c r="B34">
        <v>28.3</v>
      </c>
      <c r="C34">
        <v>19.579999999999998</v>
      </c>
    </row>
    <row r="35" spans="1:3" x14ac:dyDescent="0.25">
      <c r="A35" t="s">
        <v>301</v>
      </c>
      <c r="B35">
        <v>12.1</v>
      </c>
      <c r="C35">
        <v>6.91</v>
      </c>
    </row>
    <row r="36" spans="1:3" x14ac:dyDescent="0.25">
      <c r="A36" t="s">
        <v>239</v>
      </c>
      <c r="B36">
        <v>21.7</v>
      </c>
      <c r="C36">
        <v>15.16</v>
      </c>
    </row>
    <row r="37" spans="1:3" x14ac:dyDescent="0.25">
      <c r="A37" t="s">
        <v>344</v>
      </c>
      <c r="B37">
        <v>12.9</v>
      </c>
      <c r="C37">
        <v>10.06</v>
      </c>
    </row>
    <row r="38" spans="1:3" x14ac:dyDescent="0.25">
      <c r="A38" t="s">
        <v>140</v>
      </c>
      <c r="B38">
        <v>34.200000000000003</v>
      </c>
      <c r="C38">
        <v>32.32</v>
      </c>
    </row>
    <row r="39" spans="1:3" x14ac:dyDescent="0.25">
      <c r="A39" t="s">
        <v>141</v>
      </c>
      <c r="B39">
        <v>37.4</v>
      </c>
      <c r="C39">
        <v>36.76</v>
      </c>
    </row>
    <row r="40" spans="1:3" x14ac:dyDescent="0.25">
      <c r="A40" t="s">
        <v>165</v>
      </c>
      <c r="B40">
        <v>34.700000000000003</v>
      </c>
      <c r="C40">
        <v>24.25</v>
      </c>
    </row>
    <row r="41" spans="1:3" x14ac:dyDescent="0.25">
      <c r="A41" t="s">
        <v>194</v>
      </c>
      <c r="B41">
        <v>18.600000000000001</v>
      </c>
      <c r="C41">
        <v>17.489999999999998</v>
      </c>
    </row>
    <row r="42" spans="1:3" x14ac:dyDescent="0.25">
      <c r="A42" t="s">
        <v>150</v>
      </c>
      <c r="B42">
        <v>33</v>
      </c>
      <c r="C42">
        <v>30.88</v>
      </c>
    </row>
    <row r="43" spans="1:3" x14ac:dyDescent="0.25">
      <c r="A43" t="s">
        <v>331</v>
      </c>
      <c r="B43">
        <v>10.8</v>
      </c>
      <c r="C43">
        <v>8.26</v>
      </c>
    </row>
    <row r="44" spans="1:3" x14ac:dyDescent="0.25">
      <c r="A44" t="s">
        <v>366</v>
      </c>
      <c r="B44">
        <v>4.9000000000000004</v>
      </c>
      <c r="C44">
        <v>3.69</v>
      </c>
    </row>
    <row r="45" spans="1:3" x14ac:dyDescent="0.25">
      <c r="A45" t="s">
        <v>350</v>
      </c>
      <c r="B45">
        <v>21.1</v>
      </c>
      <c r="C45">
        <v>14.81</v>
      </c>
    </row>
    <row r="46" spans="1:3" x14ac:dyDescent="0.25">
      <c r="A46" t="s">
        <v>133</v>
      </c>
      <c r="B46">
        <v>33.299999999999997</v>
      </c>
      <c r="C46">
        <v>32.81</v>
      </c>
    </row>
    <row r="47" spans="1:3" x14ac:dyDescent="0.25">
      <c r="A47" t="s">
        <v>137</v>
      </c>
      <c r="B47">
        <v>33.4</v>
      </c>
      <c r="C47">
        <v>33.65</v>
      </c>
    </row>
    <row r="48" spans="1:3" x14ac:dyDescent="0.25">
      <c r="A48" t="s">
        <v>172</v>
      </c>
      <c r="B48">
        <v>30.6</v>
      </c>
      <c r="C48">
        <v>23.94</v>
      </c>
    </row>
    <row r="49" spans="1:3" x14ac:dyDescent="0.25">
      <c r="A49" t="s">
        <v>128</v>
      </c>
      <c r="B49">
        <v>35.1</v>
      </c>
      <c r="C49">
        <v>35.18</v>
      </c>
    </row>
    <row r="50" spans="1:3" x14ac:dyDescent="0.25">
      <c r="A50" t="s">
        <v>176</v>
      </c>
      <c r="B50">
        <v>30.1</v>
      </c>
      <c r="C50">
        <v>22.45</v>
      </c>
    </row>
    <row r="51" spans="1:3" x14ac:dyDescent="0.25">
      <c r="A51" t="s">
        <v>224</v>
      </c>
      <c r="B51">
        <v>26.6</v>
      </c>
      <c r="C51">
        <v>21.08</v>
      </c>
    </row>
    <row r="52" spans="1:3" x14ac:dyDescent="0.25">
      <c r="A52" t="s">
        <v>312</v>
      </c>
      <c r="B52">
        <v>3.6</v>
      </c>
      <c r="C52">
        <v>2.13</v>
      </c>
    </row>
    <row r="53" spans="1:3" x14ac:dyDescent="0.25">
      <c r="A53" t="s">
        <v>205</v>
      </c>
      <c r="B53">
        <v>17.3</v>
      </c>
      <c r="C53">
        <v>15.86</v>
      </c>
    </row>
    <row r="54" spans="1:3" x14ac:dyDescent="0.25">
      <c r="A54" t="s">
        <v>292</v>
      </c>
      <c r="B54">
        <v>15.5</v>
      </c>
      <c r="C54">
        <v>11.95</v>
      </c>
    </row>
    <row r="55" spans="1:3" x14ac:dyDescent="0.25">
      <c r="A55" t="s">
        <v>347</v>
      </c>
      <c r="B55">
        <v>10.8</v>
      </c>
      <c r="C55">
        <v>4.88</v>
      </c>
    </row>
    <row r="56" spans="1:3" x14ac:dyDescent="0.25">
      <c r="A56" t="s">
        <v>163</v>
      </c>
      <c r="B56">
        <v>35.1</v>
      </c>
      <c r="C56">
        <v>31.38</v>
      </c>
    </row>
    <row r="57" spans="1:3" x14ac:dyDescent="0.25">
      <c r="A57" t="s">
        <v>151</v>
      </c>
      <c r="B57">
        <v>31.9</v>
      </c>
      <c r="C57">
        <v>27.94</v>
      </c>
    </row>
    <row r="58" spans="1:3" x14ac:dyDescent="0.25">
      <c r="A58" t="s">
        <v>407</v>
      </c>
      <c r="B58">
        <v>5.5</v>
      </c>
      <c r="C58">
        <v>3.98</v>
      </c>
    </row>
    <row r="59" spans="1:3" x14ac:dyDescent="0.25">
      <c r="A59" t="s">
        <v>138</v>
      </c>
      <c r="B59">
        <v>32.700000000000003</v>
      </c>
      <c r="C59">
        <v>32.06</v>
      </c>
    </row>
    <row r="60" spans="1:3" x14ac:dyDescent="0.25">
      <c r="A60" t="s">
        <v>227</v>
      </c>
      <c r="B60">
        <v>24.8</v>
      </c>
      <c r="C60">
        <v>17.84</v>
      </c>
    </row>
    <row r="61" spans="1:3" x14ac:dyDescent="0.25">
      <c r="A61" t="s">
        <v>186</v>
      </c>
      <c r="B61">
        <v>26.3</v>
      </c>
      <c r="C61">
        <v>21.04</v>
      </c>
    </row>
    <row r="62" spans="1:3" x14ac:dyDescent="0.25">
      <c r="A62" t="s">
        <v>209</v>
      </c>
      <c r="B62">
        <v>30.6</v>
      </c>
      <c r="C62">
        <v>22.52</v>
      </c>
    </row>
    <row r="63" spans="1:3" x14ac:dyDescent="0.25">
      <c r="A63" t="s">
        <v>154</v>
      </c>
      <c r="B63">
        <v>28.4</v>
      </c>
      <c r="C63">
        <v>25.4</v>
      </c>
    </row>
    <row r="64" spans="1:3" x14ac:dyDescent="0.25">
      <c r="A64" t="s">
        <v>235</v>
      </c>
      <c r="B64">
        <v>3.9</v>
      </c>
      <c r="C64">
        <v>3.44</v>
      </c>
    </row>
    <row r="65" spans="1:3" x14ac:dyDescent="0.25">
      <c r="A65" t="s">
        <v>204</v>
      </c>
      <c r="B65">
        <v>30</v>
      </c>
      <c r="C65">
        <v>20.149999999999999</v>
      </c>
    </row>
    <row r="66" spans="1:3" x14ac:dyDescent="0.25">
      <c r="A66" t="s">
        <v>191</v>
      </c>
      <c r="B66">
        <v>24.8</v>
      </c>
      <c r="C66">
        <v>17.8</v>
      </c>
    </row>
    <row r="67" spans="1:3" x14ac:dyDescent="0.25">
      <c r="A67" t="s">
        <v>158</v>
      </c>
      <c r="B67">
        <v>31.8</v>
      </c>
      <c r="C67">
        <v>27.46</v>
      </c>
    </row>
    <row r="68" spans="1:3" x14ac:dyDescent="0.25">
      <c r="A68" t="s">
        <v>406</v>
      </c>
      <c r="B68">
        <v>9.3000000000000007</v>
      </c>
      <c r="C68">
        <v>5.6</v>
      </c>
    </row>
    <row r="69" spans="1:3" x14ac:dyDescent="0.25">
      <c r="A69" t="s">
        <v>222</v>
      </c>
      <c r="B69">
        <v>23.6</v>
      </c>
      <c r="C69">
        <v>18.95</v>
      </c>
    </row>
    <row r="70" spans="1:3" x14ac:dyDescent="0.25">
      <c r="A70" t="s">
        <v>240</v>
      </c>
      <c r="B70">
        <v>22.4</v>
      </c>
      <c r="C70">
        <v>16.260000000000002</v>
      </c>
    </row>
    <row r="71" spans="1:3" x14ac:dyDescent="0.25">
      <c r="A71" t="s">
        <v>122</v>
      </c>
      <c r="B71">
        <v>38.700000000000003</v>
      </c>
      <c r="C71">
        <v>46.41</v>
      </c>
    </row>
    <row r="72" spans="1:3" x14ac:dyDescent="0.25">
      <c r="A72" t="s">
        <v>294</v>
      </c>
      <c r="B72">
        <v>12.5</v>
      </c>
      <c r="C72">
        <v>9.3000000000000007</v>
      </c>
    </row>
    <row r="73" spans="1:3" x14ac:dyDescent="0.25">
      <c r="A73" t="s">
        <v>254</v>
      </c>
      <c r="B73">
        <v>30.7</v>
      </c>
      <c r="C73">
        <v>19.3</v>
      </c>
    </row>
    <row r="74" spans="1:3" x14ac:dyDescent="0.25">
      <c r="A74" t="s">
        <v>304</v>
      </c>
      <c r="B74">
        <v>3.3</v>
      </c>
      <c r="C74">
        <v>2.2799999999999998</v>
      </c>
    </row>
    <row r="75" spans="1:3" x14ac:dyDescent="0.25">
      <c r="A75" t="s">
        <v>152</v>
      </c>
      <c r="B75">
        <v>31.6</v>
      </c>
      <c r="C75">
        <v>32.049999999999997</v>
      </c>
    </row>
    <row r="76" spans="1:3" x14ac:dyDescent="0.25">
      <c r="A76" t="s">
        <v>195</v>
      </c>
      <c r="B76">
        <v>29.8</v>
      </c>
      <c r="C76">
        <v>23.4</v>
      </c>
    </row>
    <row r="77" spans="1:3" x14ac:dyDescent="0.25">
      <c r="A77" t="s">
        <v>199</v>
      </c>
      <c r="B77">
        <v>25.5</v>
      </c>
      <c r="C77">
        <v>19.600000000000001</v>
      </c>
    </row>
    <row r="78" spans="1:3" x14ac:dyDescent="0.25">
      <c r="A78" t="s">
        <v>208</v>
      </c>
      <c r="B78">
        <v>21.2</v>
      </c>
      <c r="C78">
        <v>17.12</v>
      </c>
    </row>
    <row r="79" spans="1:3" x14ac:dyDescent="0.25">
      <c r="A79" t="s">
        <v>367</v>
      </c>
      <c r="B79">
        <v>11.3</v>
      </c>
      <c r="C79">
        <v>8.64</v>
      </c>
    </row>
    <row r="80" spans="1:3" x14ac:dyDescent="0.25">
      <c r="A80" t="s">
        <v>202</v>
      </c>
      <c r="B80">
        <v>33.1</v>
      </c>
      <c r="C80">
        <v>23.38</v>
      </c>
    </row>
    <row r="81" spans="1:3" x14ac:dyDescent="0.25">
      <c r="A81" t="s">
        <v>132</v>
      </c>
      <c r="B81">
        <v>37.5</v>
      </c>
      <c r="C81">
        <v>37.340000000000003</v>
      </c>
    </row>
    <row r="82" spans="1:3" x14ac:dyDescent="0.25">
      <c r="A82" t="s">
        <v>217</v>
      </c>
      <c r="B82">
        <v>21</v>
      </c>
      <c r="C82">
        <v>18.25</v>
      </c>
    </row>
    <row r="83" spans="1:3" x14ac:dyDescent="0.25">
      <c r="A83" t="s">
        <v>270</v>
      </c>
      <c r="B83">
        <v>3.8</v>
      </c>
      <c r="C83">
        <v>2.73</v>
      </c>
    </row>
    <row r="84" spans="1:3" x14ac:dyDescent="0.25">
      <c r="A84" t="s">
        <v>255</v>
      </c>
      <c r="B84">
        <v>15.4</v>
      </c>
      <c r="C84">
        <v>13.73</v>
      </c>
    </row>
    <row r="85" spans="1:3" x14ac:dyDescent="0.25">
      <c r="A85" t="s">
        <v>359</v>
      </c>
      <c r="B85">
        <v>17.600000000000001</v>
      </c>
      <c r="C85">
        <v>14.6</v>
      </c>
    </row>
    <row r="86" spans="1:3" x14ac:dyDescent="0.25">
      <c r="A86" t="s">
        <v>135</v>
      </c>
      <c r="B86">
        <v>35.200000000000003</v>
      </c>
      <c r="C86">
        <v>35.450000000000003</v>
      </c>
    </row>
    <row r="87" spans="1:3" x14ac:dyDescent="0.25">
      <c r="A87" t="s">
        <v>267</v>
      </c>
      <c r="B87">
        <v>2</v>
      </c>
      <c r="C87">
        <v>1.65</v>
      </c>
    </row>
    <row r="88" spans="1:3" x14ac:dyDescent="0.25">
      <c r="A88" t="s">
        <v>249</v>
      </c>
      <c r="B88">
        <v>13.9</v>
      </c>
      <c r="C88">
        <v>12.08</v>
      </c>
    </row>
    <row r="89" spans="1:3" x14ac:dyDescent="0.25">
      <c r="A89" t="s">
        <v>164</v>
      </c>
      <c r="B89">
        <v>32.700000000000003</v>
      </c>
      <c r="C89">
        <v>26.04</v>
      </c>
    </row>
    <row r="90" spans="1:3" x14ac:dyDescent="0.25">
      <c r="A90" t="s">
        <v>184</v>
      </c>
      <c r="B90">
        <v>22.1</v>
      </c>
      <c r="C90">
        <v>20.78</v>
      </c>
    </row>
    <row r="91" spans="1:3" x14ac:dyDescent="0.25">
      <c r="A91" t="s">
        <v>215</v>
      </c>
      <c r="B91">
        <v>31</v>
      </c>
      <c r="C91">
        <v>22</v>
      </c>
    </row>
    <row r="92" spans="1:3" x14ac:dyDescent="0.25">
      <c r="A92" t="s">
        <v>339</v>
      </c>
      <c r="B92">
        <v>2.9</v>
      </c>
      <c r="C92">
        <v>1.78</v>
      </c>
    </row>
    <row r="93" spans="1:3" x14ac:dyDescent="0.25">
      <c r="A93" t="s">
        <v>234</v>
      </c>
      <c r="B93">
        <v>15.8</v>
      </c>
      <c r="C93">
        <v>13.24</v>
      </c>
    </row>
    <row r="94" spans="1:3" x14ac:dyDescent="0.25">
      <c r="A94" t="s">
        <v>169</v>
      </c>
      <c r="B94">
        <v>30.8</v>
      </c>
      <c r="C94">
        <v>26.16</v>
      </c>
    </row>
    <row r="95" spans="1:3" x14ac:dyDescent="0.25">
      <c r="A95" t="s">
        <v>277</v>
      </c>
      <c r="B95">
        <v>7.4</v>
      </c>
      <c r="C95">
        <v>5.59</v>
      </c>
    </row>
    <row r="96" spans="1:3" x14ac:dyDescent="0.25">
      <c r="A96" t="s">
        <v>126</v>
      </c>
      <c r="B96">
        <v>36.700000000000003</v>
      </c>
      <c r="C96">
        <v>39.99</v>
      </c>
    </row>
    <row r="97" spans="1:3" x14ac:dyDescent="0.25">
      <c r="A97" t="s">
        <v>295</v>
      </c>
      <c r="B97">
        <v>2</v>
      </c>
      <c r="C97">
        <v>1.58</v>
      </c>
    </row>
    <row r="98" spans="1:3" x14ac:dyDescent="0.25">
      <c r="A98" t="s">
        <v>134</v>
      </c>
      <c r="B98">
        <v>37.5</v>
      </c>
      <c r="C98">
        <v>33.93</v>
      </c>
    </row>
    <row r="99" spans="1:3" x14ac:dyDescent="0.25">
      <c r="A99" t="s">
        <v>162</v>
      </c>
      <c r="B99">
        <v>27</v>
      </c>
      <c r="C99">
        <v>25.38</v>
      </c>
    </row>
    <row r="100" spans="1:3" x14ac:dyDescent="0.25">
      <c r="A100" t="s">
        <v>187</v>
      </c>
      <c r="B100">
        <v>25</v>
      </c>
      <c r="C100">
        <v>20.2</v>
      </c>
    </row>
    <row r="101" spans="1:3" x14ac:dyDescent="0.25">
      <c r="A101" t="s">
        <v>189</v>
      </c>
      <c r="B101">
        <v>36.1</v>
      </c>
      <c r="C101">
        <v>25.32</v>
      </c>
    </row>
    <row r="102" spans="1:3" x14ac:dyDescent="0.25">
      <c r="A102" t="s">
        <v>244</v>
      </c>
      <c r="B102">
        <v>3.3</v>
      </c>
      <c r="C102">
        <v>2.61</v>
      </c>
    </row>
    <row r="103" spans="1:3" x14ac:dyDescent="0.25">
      <c r="A103" t="s">
        <v>171</v>
      </c>
      <c r="B103">
        <v>34</v>
      </c>
      <c r="C103">
        <v>25.46</v>
      </c>
    </row>
    <row r="104" spans="1:3" x14ac:dyDescent="0.25">
      <c r="A104" t="s">
        <v>168</v>
      </c>
      <c r="B104">
        <v>31.5</v>
      </c>
      <c r="C104">
        <v>27.81</v>
      </c>
    </row>
    <row r="105" spans="1:3" x14ac:dyDescent="0.25">
      <c r="A105" t="s">
        <v>153</v>
      </c>
      <c r="B105">
        <v>29.4</v>
      </c>
      <c r="C105">
        <v>26.66</v>
      </c>
    </row>
    <row r="106" spans="1:3" x14ac:dyDescent="0.25">
      <c r="A106" t="s">
        <v>313</v>
      </c>
      <c r="B106">
        <v>2.2999999999999998</v>
      </c>
      <c r="C106">
        <v>1.56</v>
      </c>
    </row>
    <row r="107" spans="1:3" x14ac:dyDescent="0.25">
      <c r="A107" t="s">
        <v>305</v>
      </c>
      <c r="B107">
        <v>14.1</v>
      </c>
      <c r="C107">
        <v>10.56</v>
      </c>
    </row>
    <row r="108" spans="1:3" x14ac:dyDescent="0.25">
      <c r="A108" t="s">
        <v>145</v>
      </c>
      <c r="B108">
        <v>34.5</v>
      </c>
      <c r="C108">
        <v>32.049999999999997</v>
      </c>
    </row>
    <row r="109" spans="1:3" x14ac:dyDescent="0.25">
      <c r="A109" t="s">
        <v>206</v>
      </c>
      <c r="B109">
        <v>32.700000000000003</v>
      </c>
      <c r="C109">
        <v>23.14</v>
      </c>
    </row>
    <row r="110" spans="1:3" x14ac:dyDescent="0.25">
      <c r="A110" t="s">
        <v>131</v>
      </c>
      <c r="B110">
        <v>36</v>
      </c>
      <c r="C110">
        <v>38.979999999999997</v>
      </c>
    </row>
    <row r="111" spans="1:3" x14ac:dyDescent="0.25">
      <c r="A111" t="s">
        <v>327</v>
      </c>
      <c r="B111">
        <v>6.1</v>
      </c>
      <c r="C111">
        <v>5.76</v>
      </c>
    </row>
    <row r="112" spans="1:3" x14ac:dyDescent="0.25">
      <c r="A112" t="s">
        <v>322</v>
      </c>
      <c r="B112">
        <v>9.3000000000000007</v>
      </c>
      <c r="C112">
        <v>5.93</v>
      </c>
    </row>
    <row r="113" spans="1:3" x14ac:dyDescent="0.25">
      <c r="A113" t="s">
        <v>144</v>
      </c>
      <c r="B113">
        <v>30.8</v>
      </c>
      <c r="C113">
        <v>34.07</v>
      </c>
    </row>
    <row r="114" spans="1:3" x14ac:dyDescent="0.25">
      <c r="A114" t="s">
        <v>251</v>
      </c>
      <c r="B114">
        <v>11.3</v>
      </c>
      <c r="C114">
        <v>5.34</v>
      </c>
    </row>
    <row r="115" spans="1:3" x14ac:dyDescent="0.25">
      <c r="A115" t="s">
        <v>317</v>
      </c>
      <c r="B115">
        <v>14.5</v>
      </c>
      <c r="C115">
        <v>8</v>
      </c>
    </row>
    <row r="116" spans="1:3" x14ac:dyDescent="0.25">
      <c r="A116" t="s">
        <v>220</v>
      </c>
      <c r="B116">
        <v>21.6</v>
      </c>
      <c r="C116">
        <v>16.920000000000002</v>
      </c>
    </row>
    <row r="117" spans="1:3" x14ac:dyDescent="0.25">
      <c r="A117" t="s">
        <v>403</v>
      </c>
      <c r="B117">
        <v>15</v>
      </c>
      <c r="C117">
        <v>10.84</v>
      </c>
    </row>
    <row r="118" spans="1:3" x14ac:dyDescent="0.25">
      <c r="A118" t="s">
        <v>237</v>
      </c>
      <c r="B118">
        <v>19.2</v>
      </c>
      <c r="C118">
        <v>14.93</v>
      </c>
    </row>
    <row r="119" spans="1:3" x14ac:dyDescent="0.25">
      <c r="A119" t="s">
        <v>246</v>
      </c>
      <c r="B119">
        <v>19.3</v>
      </c>
      <c r="C119">
        <v>16.3</v>
      </c>
    </row>
    <row r="120" spans="1:3" x14ac:dyDescent="0.25">
      <c r="A120" t="s">
        <v>365</v>
      </c>
      <c r="B120">
        <v>2.1</v>
      </c>
      <c r="C120">
        <v>1.67</v>
      </c>
    </row>
    <row r="121" spans="1:3" x14ac:dyDescent="0.25">
      <c r="A121" t="s">
        <v>207</v>
      </c>
      <c r="B121">
        <v>22.6</v>
      </c>
      <c r="C121">
        <v>18.77</v>
      </c>
    </row>
    <row r="122" spans="1:3" x14ac:dyDescent="0.25">
      <c r="A122" t="s">
        <v>402</v>
      </c>
      <c r="B122">
        <v>19.3</v>
      </c>
      <c r="C122">
        <v>12.93</v>
      </c>
    </row>
    <row r="123" spans="1:3" x14ac:dyDescent="0.25">
      <c r="A123" t="s">
        <v>214</v>
      </c>
      <c r="B123">
        <v>25.6</v>
      </c>
      <c r="C123">
        <v>22.4</v>
      </c>
    </row>
    <row r="124" spans="1:3" x14ac:dyDescent="0.25">
      <c r="A124" t="s">
        <v>333</v>
      </c>
      <c r="B124">
        <v>4.8</v>
      </c>
      <c r="C124">
        <v>3.09</v>
      </c>
    </row>
    <row r="125" spans="1:3" x14ac:dyDescent="0.25">
      <c r="A125" t="s">
        <v>201</v>
      </c>
      <c r="B125">
        <v>22.3</v>
      </c>
      <c r="C125">
        <v>20.399999999999999</v>
      </c>
    </row>
    <row r="126" spans="1:3" x14ac:dyDescent="0.25">
      <c r="A126" t="s">
        <v>375</v>
      </c>
      <c r="B126">
        <v>4.9000000000000004</v>
      </c>
      <c r="C126">
        <v>3.44</v>
      </c>
    </row>
    <row r="127" spans="1:3" x14ac:dyDescent="0.25">
      <c r="A127" t="s">
        <v>170</v>
      </c>
      <c r="B127">
        <v>29.1</v>
      </c>
      <c r="C127">
        <v>25.84</v>
      </c>
    </row>
    <row r="128" spans="1:3" x14ac:dyDescent="0.25">
      <c r="A128" t="s">
        <v>173</v>
      </c>
      <c r="B128">
        <v>35.4</v>
      </c>
      <c r="C128">
        <v>26.06</v>
      </c>
    </row>
    <row r="129" spans="1:3" x14ac:dyDescent="0.25">
      <c r="A129" t="s">
        <v>229</v>
      </c>
      <c r="B129">
        <v>19.100000000000001</v>
      </c>
      <c r="C129">
        <v>17.420000000000002</v>
      </c>
    </row>
    <row r="130" spans="1:3" x14ac:dyDescent="0.25">
      <c r="A130" t="s">
        <v>178</v>
      </c>
      <c r="B130">
        <v>29.5</v>
      </c>
      <c r="C130">
        <v>23.3</v>
      </c>
    </row>
    <row r="131" spans="1:3" x14ac:dyDescent="0.25">
      <c r="A131" t="s">
        <v>265</v>
      </c>
      <c r="B131">
        <v>14</v>
      </c>
      <c r="C131">
        <v>12.72</v>
      </c>
    </row>
    <row r="132" spans="1:3" x14ac:dyDescent="0.25">
      <c r="A132" t="s">
        <v>190</v>
      </c>
      <c r="B132">
        <v>33.1</v>
      </c>
      <c r="C132">
        <v>20.9</v>
      </c>
    </row>
    <row r="133" spans="1:3" x14ac:dyDescent="0.25">
      <c r="A133" t="s">
        <v>405</v>
      </c>
      <c r="B133">
        <v>13</v>
      </c>
      <c r="C133">
        <v>9.1999999999999993</v>
      </c>
    </row>
    <row r="134" spans="1:3" x14ac:dyDescent="0.25">
      <c r="A134" t="s">
        <v>175</v>
      </c>
      <c r="B134">
        <v>22.6</v>
      </c>
      <c r="C134">
        <v>19.559999999999999</v>
      </c>
    </row>
    <row r="135" spans="1:3" x14ac:dyDescent="0.25">
      <c r="A135" t="s">
        <v>250</v>
      </c>
      <c r="B135">
        <v>14.1</v>
      </c>
      <c r="C135">
        <v>9.82</v>
      </c>
    </row>
    <row r="136" spans="1:3" x14ac:dyDescent="0.25">
      <c r="A136" t="s">
        <v>257</v>
      </c>
      <c r="B136">
        <v>10.6</v>
      </c>
      <c r="C136">
        <v>7.48</v>
      </c>
    </row>
    <row r="137" spans="1:3" x14ac:dyDescent="0.25">
      <c r="A137" t="s">
        <v>324</v>
      </c>
      <c r="B137">
        <v>3.7</v>
      </c>
      <c r="C137">
        <v>2.77</v>
      </c>
    </row>
    <row r="138" spans="1:3" x14ac:dyDescent="0.25">
      <c r="A138" t="s">
        <v>231</v>
      </c>
      <c r="B138">
        <v>2.8</v>
      </c>
      <c r="C138">
        <v>1.93</v>
      </c>
    </row>
    <row r="139" spans="1:3" x14ac:dyDescent="0.25">
      <c r="A139" t="s">
        <v>156</v>
      </c>
      <c r="B139">
        <v>33.4</v>
      </c>
      <c r="C139">
        <v>29.95</v>
      </c>
    </row>
    <row r="140" spans="1:3" x14ac:dyDescent="0.25">
      <c r="A140" t="s">
        <v>345</v>
      </c>
      <c r="B140">
        <v>2.4</v>
      </c>
      <c r="C140">
        <v>1.75</v>
      </c>
    </row>
    <row r="141" spans="1:3" x14ac:dyDescent="0.25">
      <c r="A141" t="s">
        <v>161</v>
      </c>
      <c r="B141">
        <v>31.2</v>
      </c>
      <c r="C141">
        <v>28.25</v>
      </c>
    </row>
    <row r="142" spans="1:3" x14ac:dyDescent="0.25">
      <c r="A142" t="s">
        <v>247</v>
      </c>
      <c r="B142">
        <v>18.399999999999999</v>
      </c>
      <c r="C142">
        <v>13.66</v>
      </c>
    </row>
    <row r="143" spans="1:3" x14ac:dyDescent="0.25">
      <c r="A143" t="s">
        <v>148</v>
      </c>
      <c r="B143">
        <v>35.299999999999997</v>
      </c>
      <c r="C143">
        <v>29.4</v>
      </c>
    </row>
    <row r="144" spans="1:3" x14ac:dyDescent="0.25">
      <c r="A144" t="s">
        <v>262</v>
      </c>
      <c r="B144">
        <v>15.1</v>
      </c>
      <c r="C144">
        <v>10.16</v>
      </c>
    </row>
    <row r="145" spans="1:3" x14ac:dyDescent="0.25">
      <c r="A145" t="s">
        <v>233</v>
      </c>
      <c r="B145">
        <v>24.2</v>
      </c>
      <c r="C145">
        <v>20.73</v>
      </c>
    </row>
    <row r="146" spans="1:3" x14ac:dyDescent="0.25">
      <c r="A146" t="s">
        <v>167</v>
      </c>
      <c r="B146">
        <v>27.5</v>
      </c>
      <c r="C146">
        <v>26.35</v>
      </c>
    </row>
    <row r="147" spans="1:3" x14ac:dyDescent="0.25">
      <c r="A147" t="s">
        <v>319</v>
      </c>
      <c r="B147">
        <v>20.5</v>
      </c>
      <c r="C147">
        <v>14.3</v>
      </c>
    </row>
    <row r="148" spans="1:3" x14ac:dyDescent="0.25">
      <c r="A148" t="s">
        <v>245</v>
      </c>
      <c r="B148">
        <v>31</v>
      </c>
      <c r="C148">
        <v>23.18</v>
      </c>
    </row>
    <row r="149" spans="1:3" x14ac:dyDescent="0.25">
      <c r="A149" t="s">
        <v>373</v>
      </c>
      <c r="B149">
        <v>6.5</v>
      </c>
      <c r="C149">
        <v>4.9000000000000004</v>
      </c>
    </row>
    <row r="150" spans="1:3" x14ac:dyDescent="0.25">
      <c r="A150" t="s">
        <v>180</v>
      </c>
      <c r="B150">
        <v>31.6</v>
      </c>
      <c r="C150">
        <v>22.79</v>
      </c>
    </row>
    <row r="151" spans="1:3" x14ac:dyDescent="0.25">
      <c r="A151" t="s">
        <v>364</v>
      </c>
      <c r="B151">
        <v>19</v>
      </c>
      <c r="C151">
        <v>11.63</v>
      </c>
    </row>
    <row r="152" spans="1:3" x14ac:dyDescent="0.25">
      <c r="A152" t="s">
        <v>242</v>
      </c>
      <c r="B152">
        <v>23.5</v>
      </c>
      <c r="C152">
        <v>14.74</v>
      </c>
    </row>
    <row r="153" spans="1:3" x14ac:dyDescent="0.25">
      <c r="A153" t="s">
        <v>253</v>
      </c>
      <c r="B153">
        <v>30.7</v>
      </c>
      <c r="C153">
        <v>22.49</v>
      </c>
    </row>
    <row r="154" spans="1:3" x14ac:dyDescent="0.25">
      <c r="A154" t="s">
        <v>243</v>
      </c>
      <c r="B154">
        <v>20.8</v>
      </c>
      <c r="C154">
        <v>14.86</v>
      </c>
    </row>
    <row r="155" spans="1:3" x14ac:dyDescent="0.25">
      <c r="A155" t="s">
        <v>325</v>
      </c>
      <c r="B155">
        <v>20.2</v>
      </c>
      <c r="C155">
        <v>13.13</v>
      </c>
    </row>
    <row r="156" spans="1:3" x14ac:dyDescent="0.25">
      <c r="A156" t="s">
        <v>139</v>
      </c>
      <c r="B156">
        <v>29.6</v>
      </c>
      <c r="C156">
        <v>34.6</v>
      </c>
    </row>
    <row r="157" spans="1:3" x14ac:dyDescent="0.25">
      <c r="A157" t="s">
        <v>123</v>
      </c>
      <c r="B157">
        <v>37</v>
      </c>
      <c r="C157">
        <v>39.39</v>
      </c>
    </row>
    <row r="158" spans="1:3" x14ac:dyDescent="0.25">
      <c r="A158" t="s">
        <v>130</v>
      </c>
      <c r="B158">
        <v>34.1</v>
      </c>
      <c r="C158">
        <v>35.19</v>
      </c>
    </row>
    <row r="159" spans="1:3" x14ac:dyDescent="0.25">
      <c r="A159" t="s">
        <v>302</v>
      </c>
      <c r="B159">
        <v>15</v>
      </c>
      <c r="C159">
        <v>10.49</v>
      </c>
    </row>
    <row r="160" spans="1:3" x14ac:dyDescent="0.25">
      <c r="A160" t="s">
        <v>404</v>
      </c>
      <c r="B160">
        <v>13.3</v>
      </c>
      <c r="C160">
        <v>9.49</v>
      </c>
    </row>
    <row r="161" spans="1:3" x14ac:dyDescent="0.25">
      <c r="A161" t="s">
        <v>225</v>
      </c>
      <c r="B161">
        <v>15.4</v>
      </c>
      <c r="C161">
        <v>11.57</v>
      </c>
    </row>
    <row r="162" spans="1:3" x14ac:dyDescent="0.25">
      <c r="A162" t="s">
        <v>273</v>
      </c>
      <c r="B162">
        <v>22.9</v>
      </c>
      <c r="C162">
        <v>13.99</v>
      </c>
    </row>
    <row r="163" spans="1:3" x14ac:dyDescent="0.25">
      <c r="A163" t="s">
        <v>142</v>
      </c>
      <c r="B163">
        <v>31</v>
      </c>
      <c r="C163">
        <v>31.26</v>
      </c>
    </row>
    <row r="164" spans="1:3" x14ac:dyDescent="0.25">
      <c r="A164" t="s">
        <v>286</v>
      </c>
      <c r="B164">
        <v>2.2999999999999998</v>
      </c>
      <c r="C164">
        <v>1.65</v>
      </c>
    </row>
    <row r="165" spans="1:3" x14ac:dyDescent="0.25">
      <c r="A165" t="s">
        <v>160</v>
      </c>
      <c r="B165">
        <v>36.299999999999997</v>
      </c>
      <c r="C165">
        <v>32.06</v>
      </c>
    </row>
    <row r="166" spans="1:3" x14ac:dyDescent="0.25">
      <c r="A166" t="s">
        <v>228</v>
      </c>
      <c r="B166">
        <v>22.3</v>
      </c>
      <c r="C166">
        <v>18.440000000000001</v>
      </c>
    </row>
    <row r="167" spans="1:3" x14ac:dyDescent="0.25">
      <c r="A167" t="s">
        <v>211</v>
      </c>
      <c r="B167">
        <v>25.5</v>
      </c>
      <c r="C167">
        <v>19.989999999999998</v>
      </c>
    </row>
    <row r="168" spans="1:3" x14ac:dyDescent="0.25">
      <c r="A168" t="s">
        <v>372</v>
      </c>
      <c r="B168">
        <v>3.5</v>
      </c>
      <c r="C168">
        <v>2.33</v>
      </c>
    </row>
    <row r="169" spans="1:3" x14ac:dyDescent="0.25">
      <c r="A169" t="s">
        <v>182</v>
      </c>
      <c r="B169">
        <v>27.8</v>
      </c>
      <c r="C169">
        <v>22.52</v>
      </c>
    </row>
    <row r="170" spans="1:3" x14ac:dyDescent="0.25">
      <c r="A170" t="s">
        <v>155</v>
      </c>
      <c r="B170">
        <v>32.1</v>
      </c>
      <c r="C170">
        <v>29.41</v>
      </c>
    </row>
    <row r="171" spans="1:3" x14ac:dyDescent="0.25">
      <c r="A171" t="s">
        <v>318</v>
      </c>
      <c r="B171">
        <v>5.6</v>
      </c>
      <c r="C171">
        <v>3.78</v>
      </c>
    </row>
    <row r="172" spans="1:3" x14ac:dyDescent="0.25">
      <c r="A172" t="s">
        <v>351</v>
      </c>
      <c r="B172">
        <v>18.899999999999999</v>
      </c>
      <c r="C172">
        <v>14.25</v>
      </c>
    </row>
    <row r="173" spans="1:3" x14ac:dyDescent="0.25">
      <c r="A173" t="s">
        <v>376</v>
      </c>
      <c r="B173">
        <v>14.7</v>
      </c>
      <c r="C173">
        <v>10.58</v>
      </c>
    </row>
    <row r="174" spans="1:3" x14ac:dyDescent="0.25">
      <c r="A174" t="s">
        <v>256</v>
      </c>
      <c r="B174">
        <v>28.1</v>
      </c>
      <c r="C174">
        <v>21.51</v>
      </c>
    </row>
    <row r="175" spans="1:3" x14ac:dyDescent="0.25">
      <c r="A175" t="s">
        <v>120</v>
      </c>
      <c r="B175">
        <v>34</v>
      </c>
      <c r="C175">
        <v>42.38</v>
      </c>
    </row>
    <row r="176" spans="1:3" x14ac:dyDescent="0.25">
      <c r="A176" t="s">
        <v>264</v>
      </c>
      <c r="B176">
        <v>9.6</v>
      </c>
      <c r="C176">
        <v>7.02</v>
      </c>
    </row>
    <row r="177" spans="1:3" x14ac:dyDescent="0.25">
      <c r="A177" t="s">
        <v>192</v>
      </c>
      <c r="B177">
        <v>22</v>
      </c>
      <c r="C177">
        <v>16.25</v>
      </c>
    </row>
    <row r="178" spans="1:3" x14ac:dyDescent="0.25">
      <c r="A178" t="s">
        <v>213</v>
      </c>
      <c r="B178">
        <v>27.8</v>
      </c>
      <c r="C178">
        <v>18.98</v>
      </c>
    </row>
    <row r="179" spans="1:3" x14ac:dyDescent="0.25">
      <c r="A179" t="s">
        <v>216</v>
      </c>
      <c r="B179">
        <v>19.3</v>
      </c>
      <c r="C179">
        <v>15.98</v>
      </c>
    </row>
    <row r="180" spans="1:3" x14ac:dyDescent="0.25">
      <c r="A180" t="s">
        <v>309</v>
      </c>
      <c r="B180">
        <v>2.2000000000000002</v>
      </c>
      <c r="C180">
        <v>1.77</v>
      </c>
    </row>
    <row r="181" spans="1:3" x14ac:dyDescent="0.25">
      <c r="A181" t="s">
        <v>177</v>
      </c>
      <c r="B181">
        <v>21.3</v>
      </c>
      <c r="C181">
        <v>17.600000000000001</v>
      </c>
    </row>
    <row r="182" spans="1:3" x14ac:dyDescent="0.25">
      <c r="A182" t="s">
        <v>285</v>
      </c>
      <c r="B182">
        <v>16.899999999999999</v>
      </c>
      <c r="C182">
        <v>9.86</v>
      </c>
    </row>
    <row r="183" spans="1:3" x14ac:dyDescent="0.25">
      <c r="A183" t="s">
        <v>219</v>
      </c>
      <c r="B183">
        <v>28.4</v>
      </c>
      <c r="C183">
        <v>20.72</v>
      </c>
    </row>
    <row r="184" spans="1:3" x14ac:dyDescent="0.25">
      <c r="A184" t="s">
        <v>147</v>
      </c>
      <c r="B184">
        <v>28</v>
      </c>
      <c r="C184">
        <v>30.95</v>
      </c>
    </row>
    <row r="185" spans="1:3" x14ac:dyDescent="0.25">
      <c r="A185" t="s">
        <v>274</v>
      </c>
      <c r="B185">
        <v>2.5</v>
      </c>
      <c r="C185">
        <v>1.81</v>
      </c>
    </row>
    <row r="186" spans="1:3" x14ac:dyDescent="0.25">
      <c r="A186" t="s">
        <v>179</v>
      </c>
      <c r="B186">
        <v>29.7</v>
      </c>
      <c r="C186">
        <v>24.54</v>
      </c>
    </row>
    <row r="187" spans="1:3" x14ac:dyDescent="0.25">
      <c r="A187" t="s">
        <v>287</v>
      </c>
      <c r="B187">
        <v>21.2</v>
      </c>
      <c r="C187">
        <v>12.33</v>
      </c>
    </row>
    <row r="188" spans="1:3" x14ac:dyDescent="0.25">
      <c r="A188" t="s">
        <v>166</v>
      </c>
      <c r="B188">
        <v>34.9</v>
      </c>
      <c r="C188">
        <v>25.23</v>
      </c>
    </row>
    <row r="189" spans="1:3" x14ac:dyDescent="0.25">
      <c r="A189" t="s">
        <v>196</v>
      </c>
      <c r="B189">
        <v>8</v>
      </c>
      <c r="C189">
        <v>6.46</v>
      </c>
    </row>
    <row r="190" spans="1:3" x14ac:dyDescent="0.25">
      <c r="A190" t="s">
        <v>369</v>
      </c>
      <c r="B190">
        <v>3.1</v>
      </c>
      <c r="C190">
        <v>2.0299999999999998</v>
      </c>
    </row>
    <row r="191" spans="1:3" x14ac:dyDescent="0.25">
      <c r="A191" t="s">
        <v>143</v>
      </c>
      <c r="B191">
        <v>23.9</v>
      </c>
      <c r="C191">
        <v>19.32</v>
      </c>
    </row>
    <row r="192" spans="1:3" x14ac:dyDescent="0.25">
      <c r="A192" t="s">
        <v>330</v>
      </c>
      <c r="B192">
        <v>5.5</v>
      </c>
      <c r="C192">
        <v>3.39</v>
      </c>
    </row>
    <row r="193" spans="1:3" x14ac:dyDescent="0.25">
      <c r="A193" t="s">
        <v>181</v>
      </c>
      <c r="B193">
        <v>29.5</v>
      </c>
      <c r="C193">
        <v>24.99</v>
      </c>
    </row>
  </sheetData>
  <sortState ref="A2:C19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workbookViewId="0">
      <pane ySplit="1" topLeftCell="A2" activePane="bottomLeft" state="frozen"/>
      <selection pane="bottomLeft" sqref="A1:X1048576"/>
    </sheetView>
  </sheetViews>
  <sheetFormatPr defaultRowHeight="15" x14ac:dyDescent="0.25"/>
  <cols>
    <col min="1" max="1" width="10.42578125" customWidth="1"/>
    <col min="2" max="2" width="26.140625" customWidth="1"/>
    <col min="9" max="9" width="9.28515625" customWidth="1"/>
    <col min="13" max="13" width="9.85546875" customWidth="1"/>
    <col min="18" max="18" width="16.5703125" customWidth="1"/>
    <col min="19" max="19" width="15.140625" customWidth="1"/>
    <col min="21" max="21" width="10.7109375" customWidth="1"/>
    <col min="23" max="23" width="10.85546875" customWidth="1"/>
    <col min="24" max="24" width="10" customWidth="1"/>
  </cols>
  <sheetData>
    <row r="1" spans="1:24" x14ac:dyDescent="0.25">
      <c r="A1" s="1" t="s">
        <v>0</v>
      </c>
      <c r="B1" s="1" t="s">
        <v>712</v>
      </c>
      <c r="C1" s="1" t="s">
        <v>1</v>
      </c>
      <c r="D1" s="1" t="s">
        <v>2</v>
      </c>
      <c r="E1" s="1" t="s">
        <v>380</v>
      </c>
      <c r="F1" s="1" t="s">
        <v>381</v>
      </c>
      <c r="G1" s="1" t="s">
        <v>382</v>
      </c>
      <c r="H1" s="1" t="s">
        <v>383</v>
      </c>
      <c r="I1" s="1" t="s">
        <v>384</v>
      </c>
      <c r="J1" s="1" t="s">
        <v>385</v>
      </c>
      <c r="K1" s="1" t="s">
        <v>386</v>
      </c>
      <c r="L1" s="1" t="s">
        <v>387</v>
      </c>
      <c r="M1" s="1" t="s">
        <v>388</v>
      </c>
      <c r="N1" s="1" t="s">
        <v>389</v>
      </c>
      <c r="O1" s="1" t="s">
        <v>390</v>
      </c>
      <c r="P1" s="1" t="s">
        <v>391</v>
      </c>
      <c r="Q1" s="1" t="s">
        <v>392</v>
      </c>
      <c r="R1" s="1" t="s">
        <v>710</v>
      </c>
      <c r="S1" s="1" t="s">
        <v>711</v>
      </c>
      <c r="T1" s="1" t="s">
        <v>393</v>
      </c>
      <c r="U1" s="1" t="s">
        <v>394</v>
      </c>
      <c r="V1" s="1" t="s">
        <v>395</v>
      </c>
      <c r="W1" s="1" t="s">
        <v>396</v>
      </c>
      <c r="X1" s="1" t="s">
        <v>397</v>
      </c>
    </row>
    <row r="2" spans="1:24" x14ac:dyDescent="0.25">
      <c r="A2" t="s">
        <v>20</v>
      </c>
      <c r="B2" t="s">
        <v>149</v>
      </c>
      <c r="C2">
        <v>6900</v>
      </c>
      <c r="D2" t="s">
        <v>34</v>
      </c>
      <c r="E2">
        <f t="shared" ref="E2:E33" si="0">VLOOKUP(B2,MP,2,FALSE)</f>
        <v>31.9</v>
      </c>
      <c r="F2">
        <f t="shared" ref="F2:F33" si="1">VLOOKUP(B2,MP,3,FALSE)</f>
        <v>33.979999999999997</v>
      </c>
      <c r="G2">
        <f t="shared" ref="G2:G33" si="2">VLOOKUP(B2,FC,2,FALSE)</f>
        <v>24.46</v>
      </c>
      <c r="H2">
        <f t="shared" ref="H2:H33" si="3">VLOOKUP(B2,FC,3,FALSE)</f>
        <v>39.15</v>
      </c>
      <c r="I2">
        <f t="shared" ref="I2:I33" si="4">VLOOKUP(B2,FC,4,FALSE)</f>
        <v>31.805</v>
      </c>
      <c r="J2">
        <f t="shared" ref="J2:J33" si="5">I2+F2</f>
        <v>65.784999999999997</v>
      </c>
      <c r="K2">
        <f t="shared" ref="K2:K33" si="6">VLOOKUP(B2,PER,2,FALSE)</f>
        <v>21.5</v>
      </c>
      <c r="L2">
        <f t="shared" ref="L2:L33" si="7">I2+K2</f>
        <v>53.305</v>
      </c>
      <c r="M2">
        <f t="shared" ref="M2:M33" si="8">E2+K2</f>
        <v>53.4</v>
      </c>
      <c r="N2">
        <f t="shared" ref="N2:N33" si="9">E2+H2</f>
        <v>71.05</v>
      </c>
      <c r="O2">
        <f t="shared" ref="O2:O16" si="10">VLOOKUP(B2,SM,2,FALSE)</f>
        <v>0.72638888888888886</v>
      </c>
      <c r="P2">
        <f t="shared" ref="P2:P33" si="11">F2/E2</f>
        <v>1.0652037617554859</v>
      </c>
      <c r="Q2">
        <f t="shared" ref="Q2:Q33" si="12">O2*E2</f>
        <v>23.171805555555554</v>
      </c>
      <c r="R2">
        <f t="shared" ref="R2:R33" si="13">Q2+I2</f>
        <v>54.976805555555558</v>
      </c>
      <c r="S2">
        <f t="shared" ref="S2:S33" si="14">Q2+F2</f>
        <v>57.151805555555555</v>
      </c>
      <c r="T2">
        <f t="shared" ref="T2:T33" si="15">VLOOKUP(B2,FGA,2,FALSE)</f>
        <v>13</v>
      </c>
      <c r="U2">
        <f t="shared" ref="U2:U33" si="16">T2/E2</f>
        <v>0.40752351097178685</v>
      </c>
      <c r="V2">
        <f t="shared" ref="V2:V33" si="17">AVERAGE(U2,P2,O2)</f>
        <v>0.73303872053872043</v>
      </c>
      <c r="W2">
        <f t="shared" ref="W2:W33" si="18">T2+E2</f>
        <v>44.9</v>
      </c>
      <c r="X2">
        <f t="shared" ref="X2:X33" si="19">V2*E2</f>
        <v>23.38393518518518</v>
      </c>
    </row>
    <row r="3" spans="1:24" x14ac:dyDescent="0.25">
      <c r="A3" t="s">
        <v>20</v>
      </c>
      <c r="B3" t="s">
        <v>279</v>
      </c>
      <c r="C3">
        <v>3500</v>
      </c>
      <c r="D3" t="s">
        <v>24</v>
      </c>
      <c r="E3">
        <f t="shared" si="0"/>
        <v>31.2</v>
      </c>
      <c r="F3">
        <f t="shared" si="1"/>
        <v>22.17</v>
      </c>
      <c r="G3">
        <f t="shared" si="2"/>
        <v>5.9</v>
      </c>
      <c r="H3">
        <f t="shared" si="3"/>
        <v>23.59</v>
      </c>
      <c r="I3">
        <f t="shared" si="4"/>
        <v>14.744999999999999</v>
      </c>
      <c r="J3">
        <f t="shared" si="5"/>
        <v>36.914999999999999</v>
      </c>
      <c r="K3">
        <f t="shared" si="6"/>
        <v>13.8</v>
      </c>
      <c r="L3">
        <f t="shared" si="7"/>
        <v>28.545000000000002</v>
      </c>
      <c r="M3">
        <f t="shared" si="8"/>
        <v>45</v>
      </c>
      <c r="N3">
        <f t="shared" si="9"/>
        <v>54.79</v>
      </c>
      <c r="O3">
        <f t="shared" si="10"/>
        <v>0.46111111111111103</v>
      </c>
      <c r="P3">
        <f t="shared" si="11"/>
        <v>0.71057692307692311</v>
      </c>
      <c r="Q3">
        <f t="shared" si="12"/>
        <v>14.386666666666663</v>
      </c>
      <c r="R3">
        <f t="shared" si="13"/>
        <v>29.131666666666661</v>
      </c>
      <c r="S3">
        <f t="shared" si="14"/>
        <v>36.556666666666665</v>
      </c>
      <c r="T3">
        <f t="shared" si="15"/>
        <v>6.5</v>
      </c>
      <c r="U3">
        <f t="shared" si="16"/>
        <v>0.20833333333333334</v>
      </c>
      <c r="V3">
        <f t="shared" si="17"/>
        <v>0.4600071225071225</v>
      </c>
      <c r="W3">
        <f t="shared" si="18"/>
        <v>37.700000000000003</v>
      </c>
      <c r="X3">
        <f t="shared" si="19"/>
        <v>14.352222222222222</v>
      </c>
    </row>
    <row r="4" spans="1:24" x14ac:dyDescent="0.25">
      <c r="A4" t="s">
        <v>20</v>
      </c>
      <c r="B4" t="s">
        <v>280</v>
      </c>
      <c r="C4">
        <v>3500</v>
      </c>
      <c r="D4" t="s">
        <v>11</v>
      </c>
      <c r="E4">
        <f t="shared" si="0"/>
        <v>18.100000000000001</v>
      </c>
      <c r="F4">
        <f t="shared" si="1"/>
        <v>16.82</v>
      </c>
      <c r="G4">
        <f t="shared" si="2"/>
        <v>3.33</v>
      </c>
      <c r="H4">
        <f t="shared" si="3"/>
        <v>18.309999999999999</v>
      </c>
      <c r="I4">
        <f t="shared" si="4"/>
        <v>10.82</v>
      </c>
      <c r="J4">
        <f t="shared" si="5"/>
        <v>27.64</v>
      </c>
      <c r="K4">
        <f t="shared" si="6"/>
        <v>16.5</v>
      </c>
      <c r="L4">
        <f t="shared" si="7"/>
        <v>27.32</v>
      </c>
      <c r="M4">
        <f t="shared" si="8"/>
        <v>34.6</v>
      </c>
      <c r="N4">
        <f t="shared" si="9"/>
        <v>36.409999999999997</v>
      </c>
      <c r="O4">
        <f t="shared" si="10"/>
        <v>0.57916666666666661</v>
      </c>
      <c r="P4">
        <f t="shared" si="11"/>
        <v>0.92928176795580109</v>
      </c>
      <c r="Q4">
        <f t="shared" si="12"/>
        <v>10.482916666666666</v>
      </c>
      <c r="R4">
        <f t="shared" si="13"/>
        <v>21.302916666666668</v>
      </c>
      <c r="S4">
        <f t="shared" si="14"/>
        <v>27.302916666666668</v>
      </c>
      <c r="T4">
        <f t="shared" si="15"/>
        <v>5.4</v>
      </c>
      <c r="U4">
        <f t="shared" si="16"/>
        <v>0.2983425414364641</v>
      </c>
      <c r="V4">
        <f t="shared" si="17"/>
        <v>0.6022636586863106</v>
      </c>
      <c r="W4">
        <f t="shared" si="18"/>
        <v>23.5</v>
      </c>
      <c r="X4">
        <f t="shared" si="19"/>
        <v>10.900972222222222</v>
      </c>
    </row>
    <row r="5" spans="1:24" x14ac:dyDescent="0.25">
      <c r="A5" t="s">
        <v>16</v>
      </c>
      <c r="B5" t="s">
        <v>252</v>
      </c>
      <c r="C5">
        <v>3700</v>
      </c>
      <c r="D5" t="s">
        <v>11</v>
      </c>
      <c r="E5">
        <f t="shared" si="0"/>
        <v>25.1</v>
      </c>
      <c r="F5">
        <f t="shared" si="1"/>
        <v>17.16</v>
      </c>
      <c r="G5">
        <f t="shared" si="2"/>
        <v>3.7</v>
      </c>
      <c r="H5">
        <f t="shared" si="3"/>
        <v>16.98</v>
      </c>
      <c r="I5">
        <f t="shared" si="4"/>
        <v>10.34</v>
      </c>
      <c r="J5">
        <f t="shared" si="5"/>
        <v>27.5</v>
      </c>
      <c r="K5">
        <f t="shared" si="6"/>
        <v>6</v>
      </c>
      <c r="L5">
        <f t="shared" si="7"/>
        <v>16.34</v>
      </c>
      <c r="M5">
        <f t="shared" si="8"/>
        <v>31.1</v>
      </c>
      <c r="N5">
        <f t="shared" si="9"/>
        <v>42.08</v>
      </c>
      <c r="O5">
        <f t="shared" si="10"/>
        <v>0.46944444444444439</v>
      </c>
      <c r="P5">
        <f t="shared" si="11"/>
        <v>0.68366533864541834</v>
      </c>
      <c r="Q5">
        <f t="shared" si="12"/>
        <v>11.783055555555555</v>
      </c>
      <c r="R5">
        <f t="shared" si="13"/>
        <v>22.123055555555553</v>
      </c>
      <c r="S5">
        <f t="shared" si="14"/>
        <v>28.943055555555553</v>
      </c>
      <c r="T5">
        <f t="shared" si="15"/>
        <v>5.8</v>
      </c>
      <c r="U5">
        <f t="shared" si="16"/>
        <v>0.23107569721115537</v>
      </c>
      <c r="V5">
        <f t="shared" si="17"/>
        <v>0.46139516010033937</v>
      </c>
      <c r="W5">
        <f t="shared" si="18"/>
        <v>30.900000000000002</v>
      </c>
      <c r="X5">
        <f t="shared" si="19"/>
        <v>11.581018518518519</v>
      </c>
    </row>
    <row r="6" spans="1:24" x14ac:dyDescent="0.25">
      <c r="A6" t="s">
        <v>20</v>
      </c>
      <c r="B6" t="s">
        <v>124</v>
      </c>
      <c r="C6">
        <v>9400</v>
      </c>
      <c r="D6" t="s">
        <v>23</v>
      </c>
      <c r="E6">
        <f t="shared" si="0"/>
        <v>35.700000000000003</v>
      </c>
      <c r="F6">
        <f t="shared" si="1"/>
        <v>37.729999999999997</v>
      </c>
      <c r="G6">
        <f t="shared" si="2"/>
        <v>32.97</v>
      </c>
      <c r="H6">
        <f t="shared" si="3"/>
        <v>56.33</v>
      </c>
      <c r="I6">
        <f t="shared" si="4"/>
        <v>44.65</v>
      </c>
      <c r="J6">
        <f t="shared" si="5"/>
        <v>82.38</v>
      </c>
      <c r="K6">
        <f t="shared" si="6"/>
        <v>25.2</v>
      </c>
      <c r="L6">
        <f t="shared" si="7"/>
        <v>69.849999999999994</v>
      </c>
      <c r="M6">
        <f t="shared" si="8"/>
        <v>60.900000000000006</v>
      </c>
      <c r="N6">
        <f t="shared" si="9"/>
        <v>92.03</v>
      </c>
      <c r="O6">
        <f t="shared" si="10"/>
        <v>0.61944444444444435</v>
      </c>
      <c r="P6">
        <f t="shared" si="11"/>
        <v>1.056862745098039</v>
      </c>
      <c r="Q6">
        <f t="shared" si="12"/>
        <v>22.114166666666666</v>
      </c>
      <c r="R6">
        <f t="shared" si="13"/>
        <v>66.764166666666668</v>
      </c>
      <c r="S6">
        <f t="shared" si="14"/>
        <v>59.844166666666666</v>
      </c>
      <c r="T6">
        <f t="shared" si="15"/>
        <v>14.8</v>
      </c>
      <c r="U6">
        <f t="shared" si="16"/>
        <v>0.41456582633053218</v>
      </c>
      <c r="V6">
        <f t="shared" si="17"/>
        <v>0.69695767195767189</v>
      </c>
      <c r="W6">
        <f t="shared" si="18"/>
        <v>50.5</v>
      </c>
      <c r="X6">
        <f t="shared" si="19"/>
        <v>24.881388888888889</v>
      </c>
    </row>
    <row r="7" spans="1:24" x14ac:dyDescent="0.25">
      <c r="A7" t="s">
        <v>16</v>
      </c>
      <c r="B7" t="s">
        <v>200</v>
      </c>
      <c r="C7">
        <v>4700</v>
      </c>
      <c r="D7" t="s">
        <v>6</v>
      </c>
      <c r="E7">
        <f t="shared" si="0"/>
        <v>27.4</v>
      </c>
      <c r="F7">
        <f t="shared" si="1"/>
        <v>19.600000000000001</v>
      </c>
      <c r="G7">
        <f t="shared" si="2"/>
        <v>14.7</v>
      </c>
      <c r="H7">
        <f t="shared" si="3"/>
        <v>28.01</v>
      </c>
      <c r="I7">
        <f t="shared" si="4"/>
        <v>21.355</v>
      </c>
      <c r="J7">
        <f t="shared" si="5"/>
        <v>40.954999999999998</v>
      </c>
      <c r="K7">
        <f t="shared" si="6"/>
        <v>16</v>
      </c>
      <c r="L7">
        <f t="shared" si="7"/>
        <v>37.355000000000004</v>
      </c>
      <c r="M7">
        <f t="shared" si="8"/>
        <v>43.4</v>
      </c>
      <c r="N7">
        <f t="shared" si="9"/>
        <v>55.41</v>
      </c>
      <c r="O7">
        <f t="shared" si="10"/>
        <v>0.54583333333333328</v>
      </c>
      <c r="P7">
        <f t="shared" si="11"/>
        <v>0.7153284671532848</v>
      </c>
      <c r="Q7">
        <f t="shared" si="12"/>
        <v>14.955833333333331</v>
      </c>
      <c r="R7">
        <f t="shared" si="13"/>
        <v>36.310833333333335</v>
      </c>
      <c r="S7">
        <f t="shared" si="14"/>
        <v>34.555833333333332</v>
      </c>
      <c r="T7">
        <f t="shared" si="15"/>
        <v>6.2</v>
      </c>
      <c r="U7">
        <f t="shared" si="16"/>
        <v>0.22627737226277375</v>
      </c>
      <c r="V7">
        <f t="shared" si="17"/>
        <v>0.4958130575831306</v>
      </c>
      <c r="W7">
        <f t="shared" si="18"/>
        <v>33.6</v>
      </c>
      <c r="X7">
        <f t="shared" si="19"/>
        <v>13.585277777777778</v>
      </c>
    </row>
    <row r="8" spans="1:24" x14ac:dyDescent="0.25">
      <c r="A8" t="s">
        <v>20</v>
      </c>
      <c r="B8" t="s">
        <v>203</v>
      </c>
      <c r="C8">
        <v>4600</v>
      </c>
      <c r="D8" t="s">
        <v>6</v>
      </c>
      <c r="E8">
        <f t="shared" si="0"/>
        <v>21.5</v>
      </c>
      <c r="F8">
        <f t="shared" si="1"/>
        <v>19.010000000000002</v>
      </c>
      <c r="G8">
        <f t="shared" si="2"/>
        <v>11.26</v>
      </c>
      <c r="H8">
        <f t="shared" si="3"/>
        <v>30.1</v>
      </c>
      <c r="I8">
        <f t="shared" si="4"/>
        <v>20.68</v>
      </c>
      <c r="J8">
        <f t="shared" si="5"/>
        <v>39.69</v>
      </c>
      <c r="K8">
        <f t="shared" si="6"/>
        <v>19.100000000000001</v>
      </c>
      <c r="L8">
        <f t="shared" si="7"/>
        <v>39.78</v>
      </c>
      <c r="M8">
        <f t="shared" si="8"/>
        <v>40.6</v>
      </c>
      <c r="N8">
        <f t="shared" si="9"/>
        <v>51.6</v>
      </c>
      <c r="O8">
        <f t="shared" si="10"/>
        <v>0.53888888888888897</v>
      </c>
      <c r="P8">
        <f t="shared" si="11"/>
        <v>0.88418604651162802</v>
      </c>
      <c r="Q8">
        <f t="shared" si="12"/>
        <v>11.586111111111112</v>
      </c>
      <c r="R8">
        <f t="shared" si="13"/>
        <v>32.266111111111115</v>
      </c>
      <c r="S8">
        <f t="shared" si="14"/>
        <v>30.596111111111114</v>
      </c>
      <c r="T8">
        <f t="shared" si="15"/>
        <v>4.5999999999999996</v>
      </c>
      <c r="U8">
        <f t="shared" si="16"/>
        <v>0.21395348837209302</v>
      </c>
      <c r="V8">
        <f t="shared" si="17"/>
        <v>0.54567614125753672</v>
      </c>
      <c r="W8">
        <f t="shared" si="18"/>
        <v>26.1</v>
      </c>
      <c r="X8">
        <f t="shared" si="19"/>
        <v>11.73203703703704</v>
      </c>
    </row>
    <row r="9" spans="1:24" x14ac:dyDescent="0.25">
      <c r="A9" t="s">
        <v>8</v>
      </c>
      <c r="B9" t="s">
        <v>121</v>
      </c>
      <c r="C9">
        <v>10800</v>
      </c>
      <c r="D9" t="s">
        <v>11</v>
      </c>
      <c r="E9">
        <f t="shared" si="0"/>
        <v>39.200000000000003</v>
      </c>
      <c r="F9">
        <f t="shared" si="1"/>
        <v>46.42</v>
      </c>
      <c r="G9">
        <f t="shared" si="2"/>
        <v>27.07</v>
      </c>
      <c r="H9">
        <f t="shared" si="3"/>
        <v>61.82</v>
      </c>
      <c r="I9">
        <f t="shared" si="4"/>
        <v>44.445</v>
      </c>
      <c r="J9">
        <f t="shared" si="5"/>
        <v>90.865000000000009</v>
      </c>
      <c r="K9">
        <f t="shared" si="6"/>
        <v>25.4</v>
      </c>
      <c r="L9">
        <f t="shared" si="7"/>
        <v>69.844999999999999</v>
      </c>
      <c r="M9">
        <f t="shared" si="8"/>
        <v>64.599999999999994</v>
      </c>
      <c r="N9">
        <f t="shared" si="9"/>
        <v>101.02000000000001</v>
      </c>
      <c r="O9">
        <f t="shared" si="10"/>
        <v>0.91944444444444451</v>
      </c>
      <c r="P9">
        <f t="shared" si="11"/>
        <v>1.1841836734693878</v>
      </c>
      <c r="Q9">
        <f t="shared" si="12"/>
        <v>36.042222222222229</v>
      </c>
      <c r="R9">
        <f t="shared" si="13"/>
        <v>80.487222222222229</v>
      </c>
      <c r="S9">
        <f t="shared" si="14"/>
        <v>82.462222222222238</v>
      </c>
      <c r="T9">
        <f t="shared" si="15"/>
        <v>17.600000000000001</v>
      </c>
      <c r="U9">
        <f t="shared" si="16"/>
        <v>0.44897959183673469</v>
      </c>
      <c r="V9">
        <f t="shared" si="17"/>
        <v>0.85086923658352231</v>
      </c>
      <c r="W9">
        <f t="shared" si="18"/>
        <v>56.800000000000004</v>
      </c>
      <c r="X9">
        <f t="shared" si="19"/>
        <v>33.354074074074077</v>
      </c>
    </row>
    <row r="10" spans="1:24" x14ac:dyDescent="0.25">
      <c r="A10" t="s">
        <v>8</v>
      </c>
      <c r="B10" t="s">
        <v>296</v>
      </c>
      <c r="C10">
        <v>3500</v>
      </c>
      <c r="D10" t="s">
        <v>23</v>
      </c>
      <c r="E10">
        <f t="shared" si="0"/>
        <v>20.8</v>
      </c>
      <c r="F10">
        <f t="shared" si="1"/>
        <v>12.66</v>
      </c>
      <c r="G10">
        <f t="shared" si="2"/>
        <v>3.4</v>
      </c>
      <c r="H10">
        <f t="shared" si="3"/>
        <v>17.07</v>
      </c>
      <c r="I10">
        <f t="shared" si="4"/>
        <v>10.234999999999999</v>
      </c>
      <c r="J10">
        <f t="shared" si="5"/>
        <v>22.895</v>
      </c>
      <c r="K10">
        <f t="shared" si="6"/>
        <v>7</v>
      </c>
      <c r="L10">
        <f t="shared" si="7"/>
        <v>17.234999999999999</v>
      </c>
      <c r="M10">
        <f t="shared" si="8"/>
        <v>27.8</v>
      </c>
      <c r="N10">
        <f t="shared" si="9"/>
        <v>37.870000000000005</v>
      </c>
      <c r="O10">
        <f t="shared" si="10"/>
        <v>0.41250000000000003</v>
      </c>
      <c r="P10">
        <f t="shared" si="11"/>
        <v>0.6086538461538461</v>
      </c>
      <c r="Q10">
        <f t="shared" si="12"/>
        <v>8.5800000000000018</v>
      </c>
      <c r="R10">
        <f t="shared" si="13"/>
        <v>18.815000000000001</v>
      </c>
      <c r="S10">
        <f t="shared" si="14"/>
        <v>21.240000000000002</v>
      </c>
      <c r="T10">
        <f t="shared" si="15"/>
        <v>5.4</v>
      </c>
      <c r="U10">
        <f t="shared" si="16"/>
        <v>0.25961538461538464</v>
      </c>
      <c r="V10">
        <f t="shared" si="17"/>
        <v>0.42692307692307696</v>
      </c>
      <c r="W10">
        <f t="shared" si="18"/>
        <v>26.200000000000003</v>
      </c>
      <c r="X10">
        <f t="shared" si="19"/>
        <v>8.8800000000000008</v>
      </c>
    </row>
    <row r="11" spans="1:24" x14ac:dyDescent="0.25">
      <c r="A11" t="s">
        <v>3</v>
      </c>
      <c r="B11" t="s">
        <v>284</v>
      </c>
      <c r="C11">
        <v>3500</v>
      </c>
      <c r="D11" t="s">
        <v>24</v>
      </c>
      <c r="E11">
        <f t="shared" si="0"/>
        <v>3.2</v>
      </c>
      <c r="F11">
        <f t="shared" si="1"/>
        <v>2.38</v>
      </c>
      <c r="G11">
        <f t="shared" si="2"/>
        <v>2.62</v>
      </c>
      <c r="H11">
        <f t="shared" si="3"/>
        <v>18.86</v>
      </c>
      <c r="I11">
        <f t="shared" si="4"/>
        <v>10.74</v>
      </c>
      <c r="J11">
        <f t="shared" si="5"/>
        <v>13.120000000000001</v>
      </c>
      <c r="K11">
        <f t="shared" si="6"/>
        <v>11.8</v>
      </c>
      <c r="L11">
        <f t="shared" si="7"/>
        <v>22.54</v>
      </c>
      <c r="M11">
        <f t="shared" si="8"/>
        <v>15</v>
      </c>
      <c r="N11">
        <f t="shared" si="9"/>
        <v>22.06</v>
      </c>
      <c r="O11">
        <f t="shared" si="10"/>
        <v>0.56111111111111123</v>
      </c>
      <c r="P11">
        <f t="shared" si="11"/>
        <v>0.74374999999999991</v>
      </c>
      <c r="Q11">
        <f t="shared" si="12"/>
        <v>1.795555555555556</v>
      </c>
      <c r="R11">
        <f t="shared" si="13"/>
        <v>12.535555555555556</v>
      </c>
      <c r="S11">
        <f t="shared" si="14"/>
        <v>4.1755555555555564</v>
      </c>
      <c r="T11">
        <f t="shared" si="15"/>
        <v>1.2</v>
      </c>
      <c r="U11">
        <f t="shared" si="16"/>
        <v>0.37499999999999994</v>
      </c>
      <c r="V11">
        <f t="shared" si="17"/>
        <v>0.55995370370370379</v>
      </c>
      <c r="W11">
        <f t="shared" si="18"/>
        <v>4.4000000000000004</v>
      </c>
      <c r="X11">
        <f t="shared" si="19"/>
        <v>1.7918518518518523</v>
      </c>
    </row>
    <row r="12" spans="1:24" x14ac:dyDescent="0.25">
      <c r="A12" t="s">
        <v>20</v>
      </c>
      <c r="B12" t="s">
        <v>276</v>
      </c>
      <c r="C12">
        <v>3500</v>
      </c>
      <c r="D12" t="s">
        <v>23</v>
      </c>
      <c r="E12">
        <f t="shared" si="0"/>
        <v>12.7</v>
      </c>
      <c r="F12">
        <f t="shared" si="1"/>
        <v>10.23</v>
      </c>
      <c r="G12">
        <f t="shared" si="2"/>
        <v>5.15</v>
      </c>
      <c r="H12">
        <f t="shared" si="3"/>
        <v>16.920000000000002</v>
      </c>
      <c r="I12">
        <f t="shared" si="4"/>
        <v>11.035</v>
      </c>
      <c r="J12">
        <f t="shared" si="5"/>
        <v>21.265000000000001</v>
      </c>
      <c r="K12">
        <f t="shared" si="6"/>
        <v>15</v>
      </c>
      <c r="L12">
        <f t="shared" si="7"/>
        <v>26.035</v>
      </c>
      <c r="M12">
        <f t="shared" si="8"/>
        <v>27.7</v>
      </c>
      <c r="N12">
        <f t="shared" si="9"/>
        <v>29.62</v>
      </c>
      <c r="O12">
        <f t="shared" si="10"/>
        <v>0.46666666666666667</v>
      </c>
      <c r="P12">
        <f t="shared" si="11"/>
        <v>0.80551181102362213</v>
      </c>
      <c r="Q12">
        <f t="shared" si="12"/>
        <v>5.9266666666666667</v>
      </c>
      <c r="R12">
        <f t="shared" si="13"/>
        <v>16.961666666666666</v>
      </c>
      <c r="S12">
        <f t="shared" si="14"/>
        <v>16.156666666666666</v>
      </c>
      <c r="T12">
        <f t="shared" si="15"/>
        <v>3.4</v>
      </c>
      <c r="U12">
        <f t="shared" si="16"/>
        <v>0.26771653543307089</v>
      </c>
      <c r="V12">
        <f t="shared" si="17"/>
        <v>0.51329833770778655</v>
      </c>
      <c r="W12">
        <f t="shared" si="18"/>
        <v>16.099999999999998</v>
      </c>
      <c r="X12">
        <f t="shared" si="19"/>
        <v>6.5188888888888892</v>
      </c>
    </row>
    <row r="13" spans="1:24" x14ac:dyDescent="0.25">
      <c r="A13" t="s">
        <v>13</v>
      </c>
      <c r="B13" t="s">
        <v>197</v>
      </c>
      <c r="C13">
        <v>4800</v>
      </c>
      <c r="D13" t="s">
        <v>32</v>
      </c>
      <c r="E13">
        <f t="shared" si="0"/>
        <v>31.7</v>
      </c>
      <c r="F13">
        <f t="shared" si="1"/>
        <v>22.03</v>
      </c>
      <c r="G13">
        <f t="shared" si="2"/>
        <v>9.8000000000000007</v>
      </c>
      <c r="H13">
        <f t="shared" si="3"/>
        <v>30.78</v>
      </c>
      <c r="I13">
        <f t="shared" si="4"/>
        <v>20.29</v>
      </c>
      <c r="J13">
        <f t="shared" si="5"/>
        <v>42.32</v>
      </c>
      <c r="K13">
        <f t="shared" si="6"/>
        <v>12.5</v>
      </c>
      <c r="L13">
        <f t="shared" si="7"/>
        <v>32.79</v>
      </c>
      <c r="M13">
        <f t="shared" si="8"/>
        <v>44.2</v>
      </c>
      <c r="N13">
        <f t="shared" si="9"/>
        <v>62.480000000000004</v>
      </c>
      <c r="O13">
        <f t="shared" si="10"/>
        <v>0.53750000000000009</v>
      </c>
      <c r="P13">
        <f t="shared" si="11"/>
        <v>0.69495268138801269</v>
      </c>
      <c r="Q13">
        <f t="shared" si="12"/>
        <v>17.038750000000004</v>
      </c>
      <c r="R13">
        <f t="shared" si="13"/>
        <v>37.328749999999999</v>
      </c>
      <c r="S13">
        <f t="shared" si="14"/>
        <v>39.068750000000009</v>
      </c>
      <c r="T13">
        <f t="shared" si="15"/>
        <v>12.3</v>
      </c>
      <c r="U13">
        <f t="shared" si="16"/>
        <v>0.38801261829653</v>
      </c>
      <c r="V13">
        <f t="shared" si="17"/>
        <v>0.54015509989484756</v>
      </c>
      <c r="W13">
        <f t="shared" si="18"/>
        <v>44</v>
      </c>
      <c r="X13">
        <f t="shared" si="19"/>
        <v>17.122916666666669</v>
      </c>
    </row>
    <row r="14" spans="1:24" x14ac:dyDescent="0.25">
      <c r="A14" t="s">
        <v>3</v>
      </c>
      <c r="B14" t="s">
        <v>332</v>
      </c>
      <c r="C14">
        <v>3500</v>
      </c>
      <c r="D14" t="s">
        <v>19</v>
      </c>
      <c r="E14">
        <f t="shared" si="0"/>
        <v>22.6</v>
      </c>
      <c r="F14">
        <f t="shared" si="1"/>
        <v>13.49</v>
      </c>
      <c r="G14">
        <f t="shared" si="2"/>
        <v>6.63</v>
      </c>
      <c r="H14">
        <f t="shared" si="3"/>
        <v>20.34</v>
      </c>
      <c r="I14">
        <f t="shared" si="4"/>
        <v>13.484999999999999</v>
      </c>
      <c r="J14">
        <f t="shared" si="5"/>
        <v>26.975000000000001</v>
      </c>
      <c r="K14">
        <f t="shared" si="6"/>
        <v>9.6999999999999993</v>
      </c>
      <c r="L14">
        <f t="shared" si="7"/>
        <v>23.184999999999999</v>
      </c>
      <c r="M14">
        <f t="shared" si="8"/>
        <v>32.299999999999997</v>
      </c>
      <c r="N14">
        <f t="shared" si="9"/>
        <v>42.94</v>
      </c>
      <c r="O14">
        <f t="shared" si="10"/>
        <v>0.54722222222222228</v>
      </c>
      <c r="P14">
        <f t="shared" si="11"/>
        <v>0.59690265486725658</v>
      </c>
      <c r="Q14">
        <f t="shared" si="12"/>
        <v>12.367222222222225</v>
      </c>
      <c r="R14">
        <f t="shared" si="13"/>
        <v>25.852222222222224</v>
      </c>
      <c r="S14">
        <f t="shared" si="14"/>
        <v>25.857222222222227</v>
      </c>
      <c r="T14">
        <f t="shared" si="15"/>
        <v>8</v>
      </c>
      <c r="U14">
        <f t="shared" si="16"/>
        <v>0.35398230088495575</v>
      </c>
      <c r="V14">
        <f t="shared" si="17"/>
        <v>0.49936905932481152</v>
      </c>
      <c r="W14">
        <f t="shared" si="18"/>
        <v>30.6</v>
      </c>
      <c r="X14">
        <f t="shared" si="19"/>
        <v>11.28574074074074</v>
      </c>
    </row>
    <row r="15" spans="1:24" x14ac:dyDescent="0.25">
      <c r="A15" t="s">
        <v>20</v>
      </c>
      <c r="B15" t="s">
        <v>238</v>
      </c>
      <c r="C15">
        <v>3900</v>
      </c>
      <c r="D15" t="s">
        <v>35</v>
      </c>
      <c r="E15">
        <f t="shared" si="0"/>
        <v>33.700000000000003</v>
      </c>
      <c r="F15">
        <f t="shared" si="1"/>
        <v>22.8</v>
      </c>
      <c r="G15">
        <f t="shared" si="2"/>
        <v>8.31</v>
      </c>
      <c r="H15">
        <f t="shared" si="3"/>
        <v>22.63</v>
      </c>
      <c r="I15">
        <f t="shared" si="4"/>
        <v>15.47</v>
      </c>
      <c r="J15">
        <f t="shared" si="5"/>
        <v>38.270000000000003</v>
      </c>
      <c r="K15">
        <f t="shared" si="6"/>
        <v>11.4</v>
      </c>
      <c r="L15">
        <f t="shared" si="7"/>
        <v>26.87</v>
      </c>
      <c r="M15">
        <f t="shared" si="8"/>
        <v>45.1</v>
      </c>
      <c r="N15">
        <f t="shared" si="9"/>
        <v>56.33</v>
      </c>
      <c r="O15">
        <f t="shared" si="10"/>
        <v>0.40694444444444439</v>
      </c>
      <c r="P15">
        <f t="shared" si="11"/>
        <v>0.67655786350148361</v>
      </c>
      <c r="Q15">
        <f t="shared" si="12"/>
        <v>13.714027777777776</v>
      </c>
      <c r="R15">
        <f t="shared" si="13"/>
        <v>29.184027777777779</v>
      </c>
      <c r="S15">
        <f t="shared" si="14"/>
        <v>36.514027777777777</v>
      </c>
      <c r="T15">
        <f t="shared" si="15"/>
        <v>5</v>
      </c>
      <c r="U15">
        <f t="shared" si="16"/>
        <v>0.14836795252225518</v>
      </c>
      <c r="V15">
        <f t="shared" si="17"/>
        <v>0.41062342015606107</v>
      </c>
      <c r="W15">
        <f t="shared" si="18"/>
        <v>38.700000000000003</v>
      </c>
      <c r="X15">
        <f t="shared" si="19"/>
        <v>13.838009259259259</v>
      </c>
    </row>
    <row r="16" spans="1:24" x14ac:dyDescent="0.25">
      <c r="A16" t="s">
        <v>8</v>
      </c>
      <c r="B16" t="s">
        <v>125</v>
      </c>
      <c r="C16">
        <v>9300</v>
      </c>
      <c r="D16" t="s">
        <v>19</v>
      </c>
      <c r="E16">
        <f t="shared" si="0"/>
        <v>37.1</v>
      </c>
      <c r="F16">
        <f t="shared" si="1"/>
        <v>41.25</v>
      </c>
      <c r="G16">
        <f t="shared" si="2"/>
        <v>32.200000000000003</v>
      </c>
      <c r="H16">
        <f t="shared" si="3"/>
        <v>53.87</v>
      </c>
      <c r="I16">
        <f t="shared" si="4"/>
        <v>43.034999999999997</v>
      </c>
      <c r="J16">
        <f t="shared" si="5"/>
        <v>84.284999999999997</v>
      </c>
      <c r="K16">
        <f t="shared" si="6"/>
        <v>28.2</v>
      </c>
      <c r="L16">
        <f t="shared" si="7"/>
        <v>71.234999999999999</v>
      </c>
      <c r="M16">
        <f t="shared" si="8"/>
        <v>65.3</v>
      </c>
      <c r="N16">
        <f t="shared" si="9"/>
        <v>90.97</v>
      </c>
      <c r="O16">
        <f t="shared" si="10"/>
        <v>0.85138888888888886</v>
      </c>
      <c r="P16">
        <f t="shared" si="11"/>
        <v>1.1118598382749325</v>
      </c>
      <c r="Q16">
        <f t="shared" si="12"/>
        <v>31.586527777777778</v>
      </c>
      <c r="R16">
        <f t="shared" si="13"/>
        <v>74.621527777777771</v>
      </c>
      <c r="S16">
        <f t="shared" si="14"/>
        <v>72.836527777777775</v>
      </c>
      <c r="T16">
        <f t="shared" si="15"/>
        <v>18.2</v>
      </c>
      <c r="U16">
        <f t="shared" si="16"/>
        <v>0.490566037735849</v>
      </c>
      <c r="V16">
        <f t="shared" si="17"/>
        <v>0.8179382549665567</v>
      </c>
      <c r="W16">
        <f t="shared" si="18"/>
        <v>55.3</v>
      </c>
      <c r="X16">
        <f t="shared" si="19"/>
        <v>30.345509259259256</v>
      </c>
    </row>
    <row r="17" spans="1:24" x14ac:dyDescent="0.25">
      <c r="A17" t="s">
        <v>20</v>
      </c>
      <c r="B17" t="s">
        <v>314</v>
      </c>
      <c r="C17">
        <v>3500</v>
      </c>
      <c r="D17" t="s">
        <v>29</v>
      </c>
      <c r="E17">
        <f t="shared" si="0"/>
        <v>7.8</v>
      </c>
      <c r="F17">
        <f t="shared" si="1"/>
        <v>5.71</v>
      </c>
      <c r="G17">
        <f t="shared" si="2"/>
        <v>0.55000000000000004</v>
      </c>
      <c r="H17">
        <f t="shared" si="3"/>
        <v>7.4</v>
      </c>
      <c r="I17">
        <f t="shared" si="4"/>
        <v>3.9750000000000001</v>
      </c>
      <c r="J17">
        <f t="shared" si="5"/>
        <v>9.6850000000000005</v>
      </c>
      <c r="K17">
        <f t="shared" si="6"/>
        <v>18.2</v>
      </c>
      <c r="L17">
        <f t="shared" si="7"/>
        <v>22.175000000000001</v>
      </c>
      <c r="M17">
        <f t="shared" si="8"/>
        <v>26</v>
      </c>
      <c r="N17">
        <f t="shared" si="9"/>
        <v>15.2</v>
      </c>
      <c r="O17">
        <v>0.56869999999999998</v>
      </c>
      <c r="P17">
        <f t="shared" si="11"/>
        <v>0.73205128205128212</v>
      </c>
      <c r="Q17">
        <f t="shared" si="12"/>
        <v>4.4358599999999999</v>
      </c>
      <c r="R17">
        <f t="shared" si="13"/>
        <v>8.4108599999999996</v>
      </c>
      <c r="S17">
        <f t="shared" si="14"/>
        <v>10.145859999999999</v>
      </c>
      <c r="T17">
        <f t="shared" si="15"/>
        <v>2.5</v>
      </c>
      <c r="U17">
        <f t="shared" si="16"/>
        <v>0.32051282051282054</v>
      </c>
      <c r="V17">
        <f t="shared" si="17"/>
        <v>0.54042136752136749</v>
      </c>
      <c r="W17">
        <f t="shared" si="18"/>
        <v>10.3</v>
      </c>
      <c r="X17">
        <f t="shared" si="19"/>
        <v>4.2152866666666666</v>
      </c>
    </row>
    <row r="18" spans="1:24" x14ac:dyDescent="0.25">
      <c r="A18" t="s">
        <v>8</v>
      </c>
      <c r="B18" t="s">
        <v>303</v>
      </c>
      <c r="C18">
        <v>3500</v>
      </c>
      <c r="D18" t="s">
        <v>29</v>
      </c>
      <c r="E18">
        <f t="shared" si="0"/>
        <v>15.9</v>
      </c>
      <c r="F18">
        <f t="shared" si="1"/>
        <v>11.12</v>
      </c>
      <c r="G18">
        <f t="shared" si="2"/>
        <v>6.1</v>
      </c>
      <c r="H18">
        <f t="shared" si="3"/>
        <v>20.420000000000002</v>
      </c>
      <c r="I18">
        <f t="shared" si="4"/>
        <v>13.26</v>
      </c>
      <c r="J18">
        <f t="shared" si="5"/>
        <v>24.38</v>
      </c>
      <c r="K18">
        <f t="shared" si="6"/>
        <v>13.3</v>
      </c>
      <c r="L18">
        <f t="shared" si="7"/>
        <v>26.560000000000002</v>
      </c>
      <c r="M18">
        <f t="shared" si="8"/>
        <v>29.200000000000003</v>
      </c>
      <c r="N18">
        <f t="shared" si="9"/>
        <v>36.32</v>
      </c>
      <c r="O18">
        <f t="shared" ref="O18:O30" si="20">VLOOKUP(B18,SM,2,FALSE)</f>
        <v>0.52638888888888891</v>
      </c>
      <c r="P18">
        <f t="shared" si="11"/>
        <v>0.69937106918238989</v>
      </c>
      <c r="Q18">
        <f t="shared" si="12"/>
        <v>8.3695833333333329</v>
      </c>
      <c r="R18">
        <f t="shared" si="13"/>
        <v>21.629583333333333</v>
      </c>
      <c r="S18">
        <f t="shared" si="14"/>
        <v>19.489583333333332</v>
      </c>
      <c r="T18">
        <f t="shared" si="15"/>
        <v>4</v>
      </c>
      <c r="U18">
        <f t="shared" si="16"/>
        <v>0.25157232704402516</v>
      </c>
      <c r="V18">
        <f t="shared" si="17"/>
        <v>0.49244409503843461</v>
      </c>
      <c r="W18">
        <f t="shared" si="18"/>
        <v>19.899999999999999</v>
      </c>
      <c r="X18">
        <f t="shared" si="19"/>
        <v>7.8298611111111107</v>
      </c>
    </row>
    <row r="19" spans="1:24" x14ac:dyDescent="0.25">
      <c r="A19" t="s">
        <v>13</v>
      </c>
      <c r="B19" t="s">
        <v>401</v>
      </c>
      <c r="C19">
        <v>7000</v>
      </c>
      <c r="D19" t="s">
        <v>46</v>
      </c>
      <c r="E19">
        <f t="shared" si="0"/>
        <v>35.799999999999997</v>
      </c>
      <c r="F19">
        <f t="shared" si="1"/>
        <v>29.24</v>
      </c>
      <c r="G19">
        <f t="shared" si="2"/>
        <v>20.83</v>
      </c>
      <c r="H19">
        <f t="shared" si="3"/>
        <v>38.369999999999997</v>
      </c>
      <c r="I19">
        <f t="shared" si="4"/>
        <v>29.6</v>
      </c>
      <c r="J19">
        <f t="shared" si="5"/>
        <v>58.84</v>
      </c>
      <c r="K19">
        <f t="shared" si="6"/>
        <v>15.8</v>
      </c>
      <c r="L19">
        <f t="shared" si="7"/>
        <v>45.400000000000006</v>
      </c>
      <c r="M19">
        <f t="shared" si="8"/>
        <v>51.599999999999994</v>
      </c>
      <c r="N19">
        <f t="shared" si="9"/>
        <v>74.169999999999987</v>
      </c>
      <c r="O19">
        <f t="shared" si="20"/>
        <v>0.64999999999999991</v>
      </c>
      <c r="P19">
        <f t="shared" si="11"/>
        <v>0.81675977653631282</v>
      </c>
      <c r="Q19">
        <f t="shared" si="12"/>
        <v>23.269999999999996</v>
      </c>
      <c r="R19">
        <f t="shared" si="13"/>
        <v>52.87</v>
      </c>
      <c r="S19">
        <f t="shared" si="14"/>
        <v>52.509999999999991</v>
      </c>
      <c r="T19">
        <f t="shared" si="15"/>
        <v>15.1</v>
      </c>
      <c r="U19">
        <f t="shared" si="16"/>
        <v>0.42178770949720673</v>
      </c>
      <c r="V19">
        <f t="shared" si="17"/>
        <v>0.62951582867783984</v>
      </c>
      <c r="W19">
        <f t="shared" si="18"/>
        <v>50.9</v>
      </c>
      <c r="X19">
        <f t="shared" si="19"/>
        <v>22.536666666666665</v>
      </c>
    </row>
    <row r="20" spans="1:24" x14ac:dyDescent="0.25">
      <c r="A20" t="s">
        <v>8</v>
      </c>
      <c r="B20" t="s">
        <v>263</v>
      </c>
      <c r="C20">
        <v>3600</v>
      </c>
      <c r="D20" t="s">
        <v>47</v>
      </c>
      <c r="E20">
        <f t="shared" si="0"/>
        <v>16.600000000000001</v>
      </c>
      <c r="F20">
        <f t="shared" si="1"/>
        <v>12.31</v>
      </c>
      <c r="G20">
        <f t="shared" si="2"/>
        <v>7.28</v>
      </c>
      <c r="H20">
        <f t="shared" si="3"/>
        <v>17.28</v>
      </c>
      <c r="I20">
        <f t="shared" si="4"/>
        <v>12.28</v>
      </c>
      <c r="J20">
        <f t="shared" si="5"/>
        <v>24.59</v>
      </c>
      <c r="K20">
        <f t="shared" si="6"/>
        <v>15.3</v>
      </c>
      <c r="L20">
        <f t="shared" si="7"/>
        <v>27.58</v>
      </c>
      <c r="M20">
        <f t="shared" si="8"/>
        <v>31.900000000000002</v>
      </c>
      <c r="N20">
        <f t="shared" si="9"/>
        <v>33.880000000000003</v>
      </c>
      <c r="O20">
        <f t="shared" si="20"/>
        <v>0.53055555555555545</v>
      </c>
      <c r="P20">
        <f t="shared" si="11"/>
        <v>0.74156626506024093</v>
      </c>
      <c r="Q20">
        <f t="shared" si="12"/>
        <v>8.8072222222222205</v>
      </c>
      <c r="R20">
        <f t="shared" si="13"/>
        <v>21.08722222222222</v>
      </c>
      <c r="S20">
        <f t="shared" si="14"/>
        <v>21.117222222222221</v>
      </c>
      <c r="T20">
        <f t="shared" si="15"/>
        <v>4.9000000000000004</v>
      </c>
      <c r="U20">
        <f t="shared" si="16"/>
        <v>0.29518072289156627</v>
      </c>
      <c r="V20">
        <f t="shared" si="17"/>
        <v>0.52243418116912088</v>
      </c>
      <c r="W20">
        <f t="shared" si="18"/>
        <v>21.5</v>
      </c>
      <c r="X20">
        <f t="shared" si="19"/>
        <v>8.6724074074074071</v>
      </c>
    </row>
    <row r="21" spans="1:24" x14ac:dyDescent="0.25">
      <c r="A21" t="s">
        <v>3</v>
      </c>
      <c r="B21" t="s">
        <v>136</v>
      </c>
      <c r="C21">
        <v>7900</v>
      </c>
      <c r="D21" t="s">
        <v>24</v>
      </c>
      <c r="E21">
        <f t="shared" si="0"/>
        <v>36.1</v>
      </c>
      <c r="F21">
        <f t="shared" si="1"/>
        <v>35.479999999999997</v>
      </c>
      <c r="G21">
        <f t="shared" si="2"/>
        <v>21.53</v>
      </c>
      <c r="H21">
        <f t="shared" si="3"/>
        <v>50.83</v>
      </c>
      <c r="I21">
        <f t="shared" si="4"/>
        <v>36.18</v>
      </c>
      <c r="J21">
        <f t="shared" si="5"/>
        <v>71.66</v>
      </c>
      <c r="K21">
        <f t="shared" si="6"/>
        <v>20.6</v>
      </c>
      <c r="L21">
        <f t="shared" si="7"/>
        <v>56.78</v>
      </c>
      <c r="M21">
        <f t="shared" si="8"/>
        <v>56.7</v>
      </c>
      <c r="N21">
        <f t="shared" si="9"/>
        <v>86.93</v>
      </c>
      <c r="O21">
        <f t="shared" si="20"/>
        <v>0.74861111111111112</v>
      </c>
      <c r="P21">
        <f t="shared" si="11"/>
        <v>0.98282548476454279</v>
      </c>
      <c r="Q21">
        <f t="shared" si="12"/>
        <v>27.024861111111111</v>
      </c>
      <c r="R21">
        <f t="shared" si="13"/>
        <v>63.204861111111114</v>
      </c>
      <c r="S21">
        <f t="shared" si="14"/>
        <v>62.504861111111111</v>
      </c>
      <c r="T21">
        <f t="shared" si="15"/>
        <v>15</v>
      </c>
      <c r="U21">
        <f t="shared" si="16"/>
        <v>0.41551246537396119</v>
      </c>
      <c r="V21">
        <f t="shared" si="17"/>
        <v>0.71564968708320509</v>
      </c>
      <c r="W21">
        <f t="shared" si="18"/>
        <v>51.1</v>
      </c>
      <c r="X21">
        <f t="shared" si="19"/>
        <v>25.834953703703704</v>
      </c>
    </row>
    <row r="22" spans="1:24" x14ac:dyDescent="0.25">
      <c r="A22" t="s">
        <v>16</v>
      </c>
      <c r="B22" t="s">
        <v>188</v>
      </c>
      <c r="C22">
        <v>5100</v>
      </c>
      <c r="D22" t="s">
        <v>18</v>
      </c>
      <c r="E22">
        <f t="shared" si="0"/>
        <v>28.9</v>
      </c>
      <c r="F22">
        <f t="shared" si="1"/>
        <v>23.13</v>
      </c>
      <c r="G22">
        <f t="shared" si="2"/>
        <v>14.49</v>
      </c>
      <c r="H22">
        <f t="shared" si="3"/>
        <v>29.52</v>
      </c>
      <c r="I22">
        <f t="shared" si="4"/>
        <v>22.004999999999999</v>
      </c>
      <c r="J22">
        <f t="shared" si="5"/>
        <v>45.134999999999998</v>
      </c>
      <c r="K22">
        <f t="shared" si="6"/>
        <v>17.3</v>
      </c>
      <c r="L22">
        <f t="shared" si="7"/>
        <v>39.305</v>
      </c>
      <c r="M22">
        <f t="shared" si="8"/>
        <v>46.2</v>
      </c>
      <c r="N22">
        <f t="shared" si="9"/>
        <v>58.42</v>
      </c>
      <c r="O22">
        <f t="shared" si="20"/>
        <v>0.63750000000000007</v>
      </c>
      <c r="P22">
        <f t="shared" si="11"/>
        <v>0.80034602076124572</v>
      </c>
      <c r="Q22">
        <f t="shared" si="12"/>
        <v>18.423750000000002</v>
      </c>
      <c r="R22">
        <f t="shared" si="13"/>
        <v>40.428750000000001</v>
      </c>
      <c r="S22">
        <f t="shared" si="14"/>
        <v>41.553750000000001</v>
      </c>
      <c r="T22">
        <f t="shared" si="15"/>
        <v>11.7</v>
      </c>
      <c r="U22">
        <f t="shared" si="16"/>
        <v>0.40484429065743943</v>
      </c>
      <c r="V22">
        <f t="shared" si="17"/>
        <v>0.61423010380622844</v>
      </c>
      <c r="W22">
        <f t="shared" si="18"/>
        <v>40.599999999999994</v>
      </c>
      <c r="X22">
        <f t="shared" si="19"/>
        <v>17.751250000000002</v>
      </c>
    </row>
    <row r="23" spans="1:24" x14ac:dyDescent="0.25">
      <c r="A23" t="s">
        <v>16</v>
      </c>
      <c r="B23" t="s">
        <v>129</v>
      </c>
      <c r="C23">
        <v>8700</v>
      </c>
      <c r="D23" t="s">
        <v>32</v>
      </c>
      <c r="E23">
        <f t="shared" si="0"/>
        <v>35.9</v>
      </c>
      <c r="F23">
        <f t="shared" si="1"/>
        <v>36.67</v>
      </c>
      <c r="G23">
        <f t="shared" si="2"/>
        <v>27.25</v>
      </c>
      <c r="H23">
        <f t="shared" si="3"/>
        <v>46.28</v>
      </c>
      <c r="I23">
        <f t="shared" si="4"/>
        <v>36.765000000000001</v>
      </c>
      <c r="J23">
        <f t="shared" si="5"/>
        <v>73.435000000000002</v>
      </c>
      <c r="K23">
        <f t="shared" si="6"/>
        <v>21.2</v>
      </c>
      <c r="L23">
        <f t="shared" si="7"/>
        <v>57.965000000000003</v>
      </c>
      <c r="M23">
        <f t="shared" si="8"/>
        <v>57.099999999999994</v>
      </c>
      <c r="N23">
        <f t="shared" si="9"/>
        <v>82.18</v>
      </c>
      <c r="O23">
        <f t="shared" si="20"/>
        <v>0.82361111111111107</v>
      </c>
      <c r="P23">
        <f t="shared" si="11"/>
        <v>1.0214484679665738</v>
      </c>
      <c r="Q23">
        <f t="shared" si="12"/>
        <v>29.567638888888887</v>
      </c>
      <c r="R23">
        <f t="shared" si="13"/>
        <v>66.33263888888888</v>
      </c>
      <c r="S23">
        <f t="shared" si="14"/>
        <v>66.237638888888881</v>
      </c>
      <c r="T23">
        <f t="shared" si="15"/>
        <v>18.2</v>
      </c>
      <c r="U23">
        <f t="shared" si="16"/>
        <v>0.50696378830083566</v>
      </c>
      <c r="V23">
        <f t="shared" si="17"/>
        <v>0.78400778912617353</v>
      </c>
      <c r="W23">
        <f t="shared" si="18"/>
        <v>54.099999999999994</v>
      </c>
      <c r="X23">
        <f t="shared" si="19"/>
        <v>28.145879629629629</v>
      </c>
    </row>
    <row r="24" spans="1:24" x14ac:dyDescent="0.25">
      <c r="A24" t="s">
        <v>16</v>
      </c>
      <c r="B24" t="s">
        <v>299</v>
      </c>
      <c r="C24">
        <v>3500</v>
      </c>
      <c r="D24" t="s">
        <v>18</v>
      </c>
      <c r="E24">
        <f t="shared" si="0"/>
        <v>11.5</v>
      </c>
      <c r="F24">
        <f t="shared" si="1"/>
        <v>7.33</v>
      </c>
      <c r="G24">
        <f t="shared" si="2"/>
        <v>2.1800000000000002</v>
      </c>
      <c r="H24">
        <f t="shared" si="3"/>
        <v>17.850000000000001</v>
      </c>
      <c r="I24">
        <f t="shared" si="4"/>
        <v>10.015000000000001</v>
      </c>
      <c r="J24">
        <f t="shared" si="5"/>
        <v>17.344999999999999</v>
      </c>
      <c r="K24">
        <f t="shared" si="6"/>
        <v>10.7</v>
      </c>
      <c r="L24">
        <f t="shared" si="7"/>
        <v>20.715</v>
      </c>
      <c r="M24">
        <f t="shared" si="8"/>
        <v>22.2</v>
      </c>
      <c r="N24">
        <f t="shared" si="9"/>
        <v>29.35</v>
      </c>
      <c r="O24">
        <f t="shared" si="20"/>
        <v>0.49027777777777776</v>
      </c>
      <c r="P24">
        <f t="shared" si="11"/>
        <v>0.63739130434782609</v>
      </c>
      <c r="Q24">
        <f t="shared" si="12"/>
        <v>5.6381944444444443</v>
      </c>
      <c r="R24">
        <f t="shared" si="13"/>
        <v>15.653194444444445</v>
      </c>
      <c r="S24">
        <f t="shared" si="14"/>
        <v>12.968194444444444</v>
      </c>
      <c r="T24">
        <f t="shared" si="15"/>
        <v>3</v>
      </c>
      <c r="U24">
        <f t="shared" si="16"/>
        <v>0.2608695652173913</v>
      </c>
      <c r="V24">
        <f t="shared" si="17"/>
        <v>0.46284621578099844</v>
      </c>
      <c r="W24">
        <f t="shared" si="18"/>
        <v>14.5</v>
      </c>
      <c r="X24">
        <f t="shared" si="19"/>
        <v>5.3227314814814823</v>
      </c>
    </row>
    <row r="25" spans="1:24" x14ac:dyDescent="0.25">
      <c r="A25" t="s">
        <v>3</v>
      </c>
      <c r="B25" t="s">
        <v>127</v>
      </c>
      <c r="C25">
        <v>8800</v>
      </c>
      <c r="D25" t="s">
        <v>19</v>
      </c>
      <c r="E25">
        <f t="shared" si="0"/>
        <v>35.200000000000003</v>
      </c>
      <c r="F25">
        <f t="shared" si="1"/>
        <v>39.229999999999997</v>
      </c>
      <c r="G25">
        <f t="shared" si="2"/>
        <v>24.64</v>
      </c>
      <c r="H25">
        <f t="shared" si="3"/>
        <v>44.24</v>
      </c>
      <c r="I25">
        <f t="shared" si="4"/>
        <v>34.44</v>
      </c>
      <c r="J25">
        <f t="shared" si="5"/>
        <v>73.669999999999987</v>
      </c>
      <c r="K25">
        <f t="shared" si="6"/>
        <v>23.5</v>
      </c>
      <c r="L25">
        <f t="shared" si="7"/>
        <v>57.94</v>
      </c>
      <c r="M25">
        <f t="shared" si="8"/>
        <v>58.7</v>
      </c>
      <c r="N25">
        <f t="shared" si="9"/>
        <v>79.44</v>
      </c>
      <c r="O25">
        <f t="shared" si="20"/>
        <v>1.026388888888889</v>
      </c>
      <c r="P25">
        <f t="shared" si="11"/>
        <v>1.1144886363636362</v>
      </c>
      <c r="Q25">
        <f t="shared" si="12"/>
        <v>36.128888888888895</v>
      </c>
      <c r="R25">
        <f t="shared" si="13"/>
        <v>70.568888888888893</v>
      </c>
      <c r="S25">
        <f t="shared" si="14"/>
        <v>75.358888888888885</v>
      </c>
      <c r="T25">
        <f t="shared" si="15"/>
        <v>15.7</v>
      </c>
      <c r="U25">
        <f t="shared" si="16"/>
        <v>0.44602272727272724</v>
      </c>
      <c r="V25">
        <f t="shared" si="17"/>
        <v>0.86230008417508408</v>
      </c>
      <c r="W25">
        <f t="shared" si="18"/>
        <v>50.900000000000006</v>
      </c>
      <c r="X25">
        <f t="shared" si="19"/>
        <v>30.352962962962962</v>
      </c>
    </row>
    <row r="26" spans="1:24" x14ac:dyDescent="0.25">
      <c r="A26" t="s">
        <v>20</v>
      </c>
      <c r="B26" t="s">
        <v>193</v>
      </c>
      <c r="C26">
        <v>4900</v>
      </c>
      <c r="D26" t="s">
        <v>12</v>
      </c>
      <c r="E26">
        <f t="shared" si="0"/>
        <v>30.5</v>
      </c>
      <c r="F26">
        <f t="shared" si="1"/>
        <v>28.12</v>
      </c>
      <c r="G26">
        <f t="shared" si="2"/>
        <v>12.7</v>
      </c>
      <c r="H26">
        <f t="shared" si="3"/>
        <v>29.82</v>
      </c>
      <c r="I26">
        <f t="shared" si="4"/>
        <v>21.26</v>
      </c>
      <c r="J26">
        <f t="shared" si="5"/>
        <v>49.38</v>
      </c>
      <c r="K26">
        <f t="shared" si="6"/>
        <v>24.8</v>
      </c>
      <c r="L26">
        <f t="shared" si="7"/>
        <v>46.06</v>
      </c>
      <c r="M26">
        <f t="shared" si="8"/>
        <v>55.3</v>
      </c>
      <c r="N26">
        <f t="shared" si="9"/>
        <v>60.32</v>
      </c>
      <c r="O26">
        <f t="shared" si="20"/>
        <v>0.60138888888888897</v>
      </c>
      <c r="P26">
        <f t="shared" si="11"/>
        <v>0.92196721311475416</v>
      </c>
      <c r="Q26">
        <f t="shared" si="12"/>
        <v>18.342361111111114</v>
      </c>
      <c r="R26">
        <f t="shared" si="13"/>
        <v>39.602361111111115</v>
      </c>
      <c r="S26">
        <f t="shared" si="14"/>
        <v>46.462361111111115</v>
      </c>
      <c r="T26">
        <f t="shared" si="15"/>
        <v>7.8</v>
      </c>
      <c r="U26">
        <f t="shared" si="16"/>
        <v>0.25573770491803277</v>
      </c>
      <c r="V26">
        <f t="shared" si="17"/>
        <v>0.59303126897389202</v>
      </c>
      <c r="W26">
        <f t="shared" si="18"/>
        <v>38.299999999999997</v>
      </c>
      <c r="X26">
        <f t="shared" si="19"/>
        <v>18.087453703703705</v>
      </c>
    </row>
    <row r="27" spans="1:24" x14ac:dyDescent="0.25">
      <c r="A27" t="s">
        <v>8</v>
      </c>
      <c r="B27" t="s">
        <v>259</v>
      </c>
      <c r="C27">
        <v>3600</v>
      </c>
      <c r="D27" t="s">
        <v>7</v>
      </c>
      <c r="E27">
        <f t="shared" si="0"/>
        <v>28.4</v>
      </c>
      <c r="F27">
        <f t="shared" si="1"/>
        <v>21.97</v>
      </c>
      <c r="G27">
        <f t="shared" si="2"/>
        <v>9.7899999999999991</v>
      </c>
      <c r="H27">
        <f t="shared" si="3"/>
        <v>21.89</v>
      </c>
      <c r="I27">
        <f t="shared" si="4"/>
        <v>15.84</v>
      </c>
      <c r="J27">
        <f t="shared" si="5"/>
        <v>37.81</v>
      </c>
      <c r="K27">
        <f t="shared" si="6"/>
        <v>13.7</v>
      </c>
      <c r="L27">
        <f t="shared" si="7"/>
        <v>29.54</v>
      </c>
      <c r="M27">
        <f t="shared" si="8"/>
        <v>42.099999999999994</v>
      </c>
      <c r="N27">
        <f t="shared" si="9"/>
        <v>50.29</v>
      </c>
      <c r="O27">
        <f t="shared" si="20"/>
        <v>0.50694444444444442</v>
      </c>
      <c r="P27">
        <f t="shared" si="11"/>
        <v>0.77359154929577467</v>
      </c>
      <c r="Q27">
        <f t="shared" si="12"/>
        <v>14.39722222222222</v>
      </c>
      <c r="R27">
        <f t="shared" si="13"/>
        <v>30.237222222222222</v>
      </c>
      <c r="S27">
        <f t="shared" si="14"/>
        <v>36.367222222222217</v>
      </c>
      <c r="T27">
        <f t="shared" si="15"/>
        <v>7.6</v>
      </c>
      <c r="U27">
        <f t="shared" si="16"/>
        <v>0.26760563380281688</v>
      </c>
      <c r="V27">
        <f t="shared" si="17"/>
        <v>0.51604720918101199</v>
      </c>
      <c r="W27">
        <f t="shared" si="18"/>
        <v>36</v>
      </c>
      <c r="X27">
        <f t="shared" si="19"/>
        <v>14.65574074074074</v>
      </c>
    </row>
    <row r="28" spans="1:24" x14ac:dyDescent="0.25">
      <c r="A28" t="s">
        <v>20</v>
      </c>
      <c r="B28" t="s">
        <v>311</v>
      </c>
      <c r="C28">
        <v>3500</v>
      </c>
      <c r="D28" t="s">
        <v>19</v>
      </c>
      <c r="E28">
        <f t="shared" si="0"/>
        <v>6.4</v>
      </c>
      <c r="F28">
        <f t="shared" si="1"/>
        <v>4.59</v>
      </c>
      <c r="G28">
        <f t="shared" si="2"/>
        <v>0.31</v>
      </c>
      <c r="H28">
        <f t="shared" si="3"/>
        <v>5.69</v>
      </c>
      <c r="I28">
        <f t="shared" si="4"/>
        <v>3</v>
      </c>
      <c r="J28">
        <f t="shared" si="5"/>
        <v>7.59</v>
      </c>
      <c r="K28">
        <f t="shared" si="6"/>
        <v>5.3</v>
      </c>
      <c r="L28">
        <f t="shared" si="7"/>
        <v>8.3000000000000007</v>
      </c>
      <c r="M28">
        <f t="shared" si="8"/>
        <v>11.7</v>
      </c>
      <c r="N28">
        <f t="shared" si="9"/>
        <v>12.09</v>
      </c>
      <c r="O28">
        <f t="shared" si="20"/>
        <v>0.5888888888888888</v>
      </c>
      <c r="P28">
        <f t="shared" si="11"/>
        <v>0.71718749999999998</v>
      </c>
      <c r="Q28">
        <f t="shared" si="12"/>
        <v>3.7688888888888883</v>
      </c>
      <c r="R28">
        <f t="shared" si="13"/>
        <v>6.7688888888888883</v>
      </c>
      <c r="S28">
        <f t="shared" si="14"/>
        <v>8.3588888888888881</v>
      </c>
      <c r="T28">
        <f t="shared" si="15"/>
        <v>1.6</v>
      </c>
      <c r="U28">
        <f t="shared" si="16"/>
        <v>0.25</v>
      </c>
      <c r="V28">
        <f t="shared" si="17"/>
        <v>0.51869212962962952</v>
      </c>
      <c r="W28">
        <f t="shared" si="18"/>
        <v>8</v>
      </c>
      <c r="X28">
        <f t="shared" si="19"/>
        <v>3.3196296296296293</v>
      </c>
    </row>
    <row r="29" spans="1:24" x14ac:dyDescent="0.25">
      <c r="A29" t="s">
        <v>16</v>
      </c>
      <c r="B29" t="s">
        <v>346</v>
      </c>
      <c r="C29">
        <v>3500</v>
      </c>
      <c r="D29" t="s">
        <v>12</v>
      </c>
      <c r="E29">
        <f t="shared" si="0"/>
        <v>17.2</v>
      </c>
      <c r="F29">
        <f t="shared" si="1"/>
        <v>11.4</v>
      </c>
      <c r="G29">
        <f t="shared" si="2"/>
        <v>6.26</v>
      </c>
      <c r="H29">
        <f t="shared" si="3"/>
        <v>19.899999999999999</v>
      </c>
      <c r="I29">
        <f t="shared" si="4"/>
        <v>13.08</v>
      </c>
      <c r="J29">
        <f t="shared" si="5"/>
        <v>24.48</v>
      </c>
      <c r="K29">
        <f t="shared" si="6"/>
        <v>6.6</v>
      </c>
      <c r="L29">
        <f t="shared" si="7"/>
        <v>19.68</v>
      </c>
      <c r="M29">
        <f t="shared" si="8"/>
        <v>23.799999999999997</v>
      </c>
      <c r="N29">
        <f t="shared" si="9"/>
        <v>37.099999999999994</v>
      </c>
      <c r="O29">
        <f t="shared" si="20"/>
        <v>0.60833333333333339</v>
      </c>
      <c r="P29">
        <f t="shared" si="11"/>
        <v>0.66279069767441867</v>
      </c>
      <c r="Q29">
        <f t="shared" si="12"/>
        <v>10.463333333333335</v>
      </c>
      <c r="R29">
        <f t="shared" si="13"/>
        <v>23.543333333333337</v>
      </c>
      <c r="S29">
        <f t="shared" si="14"/>
        <v>21.863333333333337</v>
      </c>
      <c r="T29">
        <f t="shared" si="15"/>
        <v>6</v>
      </c>
      <c r="U29">
        <f t="shared" si="16"/>
        <v>0.34883720930232559</v>
      </c>
      <c r="V29">
        <f t="shared" si="17"/>
        <v>0.53998708010335916</v>
      </c>
      <c r="W29">
        <f t="shared" si="18"/>
        <v>23.2</v>
      </c>
      <c r="X29">
        <f t="shared" si="19"/>
        <v>9.2877777777777766</v>
      </c>
    </row>
    <row r="30" spans="1:24" x14ac:dyDescent="0.25">
      <c r="A30" t="s">
        <v>3</v>
      </c>
      <c r="B30" t="s">
        <v>212</v>
      </c>
      <c r="C30">
        <v>4400</v>
      </c>
      <c r="D30" t="s">
        <v>35</v>
      </c>
      <c r="E30">
        <f t="shared" si="0"/>
        <v>29.8</v>
      </c>
      <c r="F30">
        <f t="shared" si="1"/>
        <v>20.7</v>
      </c>
      <c r="G30">
        <f t="shared" si="2"/>
        <v>10.01</v>
      </c>
      <c r="H30">
        <f t="shared" si="3"/>
        <v>25.39</v>
      </c>
      <c r="I30">
        <f t="shared" si="4"/>
        <v>17.7</v>
      </c>
      <c r="J30">
        <f t="shared" si="5"/>
        <v>38.4</v>
      </c>
      <c r="K30">
        <f t="shared" si="6"/>
        <v>16</v>
      </c>
      <c r="L30">
        <f t="shared" si="7"/>
        <v>33.700000000000003</v>
      </c>
      <c r="M30">
        <f t="shared" si="8"/>
        <v>45.8</v>
      </c>
      <c r="N30">
        <f t="shared" si="9"/>
        <v>55.19</v>
      </c>
      <c r="O30">
        <f t="shared" si="20"/>
        <v>0.6166666666666667</v>
      </c>
      <c r="P30">
        <f t="shared" si="11"/>
        <v>0.69463087248322142</v>
      </c>
      <c r="Q30">
        <f t="shared" si="12"/>
        <v>18.376666666666669</v>
      </c>
      <c r="R30">
        <f t="shared" si="13"/>
        <v>36.076666666666668</v>
      </c>
      <c r="S30">
        <f t="shared" si="14"/>
        <v>39.076666666666668</v>
      </c>
      <c r="T30">
        <f t="shared" si="15"/>
        <v>9</v>
      </c>
      <c r="U30">
        <f t="shared" si="16"/>
        <v>0.30201342281879195</v>
      </c>
      <c r="V30">
        <f t="shared" si="17"/>
        <v>0.53777032065622665</v>
      </c>
      <c r="W30">
        <f t="shared" si="18"/>
        <v>38.799999999999997</v>
      </c>
      <c r="X30">
        <f t="shared" si="19"/>
        <v>16.025555555555556</v>
      </c>
    </row>
    <row r="31" spans="1:24" x14ac:dyDescent="0.25">
      <c r="A31" t="s">
        <v>3</v>
      </c>
      <c r="B31" t="s">
        <v>185</v>
      </c>
      <c r="C31">
        <v>5100</v>
      </c>
      <c r="D31" t="s">
        <v>47</v>
      </c>
      <c r="E31">
        <f t="shared" si="0"/>
        <v>32.6</v>
      </c>
      <c r="F31">
        <f t="shared" si="1"/>
        <v>23.95</v>
      </c>
      <c r="G31">
        <f t="shared" si="2"/>
        <v>15.66</v>
      </c>
      <c r="H31">
        <f t="shared" si="3"/>
        <v>26.76</v>
      </c>
      <c r="I31">
        <f t="shared" si="4"/>
        <v>21.21</v>
      </c>
      <c r="J31">
        <f t="shared" si="5"/>
        <v>45.16</v>
      </c>
      <c r="K31">
        <f t="shared" si="6"/>
        <v>12.3</v>
      </c>
      <c r="L31">
        <f t="shared" si="7"/>
        <v>33.510000000000005</v>
      </c>
      <c r="M31">
        <f t="shared" si="8"/>
        <v>44.900000000000006</v>
      </c>
      <c r="N31">
        <f t="shared" si="9"/>
        <v>59.36</v>
      </c>
      <c r="O31">
        <v>0.56869999999999998</v>
      </c>
      <c r="P31">
        <f t="shared" si="11"/>
        <v>0.73466257668711654</v>
      </c>
      <c r="Q31">
        <f t="shared" si="12"/>
        <v>18.539619999999999</v>
      </c>
      <c r="R31">
        <f t="shared" si="13"/>
        <v>39.74962</v>
      </c>
      <c r="S31">
        <f t="shared" si="14"/>
        <v>42.489620000000002</v>
      </c>
      <c r="T31">
        <f t="shared" si="15"/>
        <v>11.6</v>
      </c>
      <c r="U31">
        <f t="shared" si="16"/>
        <v>0.35582822085889571</v>
      </c>
      <c r="V31">
        <f t="shared" si="17"/>
        <v>0.5530635991820041</v>
      </c>
      <c r="W31">
        <f t="shared" si="18"/>
        <v>44.2</v>
      </c>
      <c r="X31">
        <f t="shared" si="19"/>
        <v>18.029873333333335</v>
      </c>
    </row>
    <row r="32" spans="1:24" x14ac:dyDescent="0.25">
      <c r="A32" t="s">
        <v>16</v>
      </c>
      <c r="B32" t="s">
        <v>146</v>
      </c>
      <c r="C32">
        <v>7100</v>
      </c>
      <c r="D32" t="s">
        <v>41</v>
      </c>
      <c r="E32">
        <f t="shared" si="0"/>
        <v>34.9</v>
      </c>
      <c r="F32">
        <f t="shared" si="1"/>
        <v>29.07</v>
      </c>
      <c r="G32">
        <f t="shared" si="2"/>
        <v>19.43</v>
      </c>
      <c r="H32">
        <f t="shared" si="3"/>
        <v>39.94</v>
      </c>
      <c r="I32">
        <f t="shared" si="4"/>
        <v>29.684999999999999</v>
      </c>
      <c r="J32">
        <f t="shared" si="5"/>
        <v>58.754999999999995</v>
      </c>
      <c r="K32">
        <f t="shared" si="6"/>
        <v>18</v>
      </c>
      <c r="L32">
        <f t="shared" si="7"/>
        <v>47.685000000000002</v>
      </c>
      <c r="M32">
        <f t="shared" si="8"/>
        <v>52.9</v>
      </c>
      <c r="N32">
        <f t="shared" si="9"/>
        <v>74.84</v>
      </c>
      <c r="O32">
        <f t="shared" ref="O32:O42" si="21">VLOOKUP(B32,SM,2,FALSE)</f>
        <v>0.65416666666666656</v>
      </c>
      <c r="P32">
        <f t="shared" si="11"/>
        <v>0.83295128939828089</v>
      </c>
      <c r="Q32">
        <f t="shared" si="12"/>
        <v>22.830416666666661</v>
      </c>
      <c r="R32">
        <f t="shared" si="13"/>
        <v>52.51541666666666</v>
      </c>
      <c r="S32">
        <f t="shared" si="14"/>
        <v>51.900416666666658</v>
      </c>
      <c r="T32">
        <f t="shared" si="15"/>
        <v>13.7</v>
      </c>
      <c r="U32">
        <f t="shared" si="16"/>
        <v>0.39255014326647564</v>
      </c>
      <c r="V32">
        <f t="shared" si="17"/>
        <v>0.62655603311047436</v>
      </c>
      <c r="W32">
        <f t="shared" si="18"/>
        <v>48.599999999999994</v>
      </c>
      <c r="X32">
        <f t="shared" si="19"/>
        <v>21.866805555555555</v>
      </c>
    </row>
    <row r="33" spans="1:24" x14ac:dyDescent="0.25">
      <c r="A33" t="s">
        <v>13</v>
      </c>
      <c r="B33" t="s">
        <v>221</v>
      </c>
      <c r="C33">
        <v>4100</v>
      </c>
      <c r="D33" t="s">
        <v>29</v>
      </c>
      <c r="E33">
        <f t="shared" si="0"/>
        <v>28.3</v>
      </c>
      <c r="F33">
        <f t="shared" si="1"/>
        <v>19.579999999999998</v>
      </c>
      <c r="G33">
        <f t="shared" si="2"/>
        <v>12.95</v>
      </c>
      <c r="H33">
        <f t="shared" si="3"/>
        <v>22.07</v>
      </c>
      <c r="I33">
        <f t="shared" si="4"/>
        <v>17.510000000000002</v>
      </c>
      <c r="J33">
        <f t="shared" si="5"/>
        <v>37.090000000000003</v>
      </c>
      <c r="K33">
        <f t="shared" si="6"/>
        <v>8.1999999999999993</v>
      </c>
      <c r="L33">
        <f t="shared" si="7"/>
        <v>25.71</v>
      </c>
      <c r="M33">
        <f t="shared" si="8"/>
        <v>36.5</v>
      </c>
      <c r="N33">
        <f t="shared" si="9"/>
        <v>50.370000000000005</v>
      </c>
      <c r="O33">
        <f t="shared" si="21"/>
        <v>0.61111111111111116</v>
      </c>
      <c r="P33">
        <f t="shared" si="11"/>
        <v>0.69187279151943459</v>
      </c>
      <c r="Q33">
        <f t="shared" si="12"/>
        <v>17.294444444444448</v>
      </c>
      <c r="R33">
        <f t="shared" si="13"/>
        <v>34.804444444444449</v>
      </c>
      <c r="S33">
        <f t="shared" si="14"/>
        <v>36.87444444444445</v>
      </c>
      <c r="T33">
        <f t="shared" si="15"/>
        <v>8.1</v>
      </c>
      <c r="U33">
        <f t="shared" si="16"/>
        <v>0.28621908127208479</v>
      </c>
      <c r="V33">
        <f t="shared" si="17"/>
        <v>0.52973432796754349</v>
      </c>
      <c r="W33">
        <f t="shared" si="18"/>
        <v>36.4</v>
      </c>
      <c r="X33">
        <f t="shared" si="19"/>
        <v>14.991481481481481</v>
      </c>
    </row>
    <row r="34" spans="1:24" x14ac:dyDescent="0.25">
      <c r="A34" t="s">
        <v>8</v>
      </c>
      <c r="B34" t="s">
        <v>301</v>
      </c>
      <c r="C34">
        <v>3500</v>
      </c>
      <c r="D34" t="s">
        <v>11</v>
      </c>
      <c r="E34">
        <f t="shared" ref="E34:E60" si="22">VLOOKUP(B34,MP,2,FALSE)</f>
        <v>12.1</v>
      </c>
      <c r="F34">
        <f t="shared" ref="F34:F60" si="23">VLOOKUP(B34,MP,3,FALSE)</f>
        <v>6.91</v>
      </c>
      <c r="G34">
        <f t="shared" ref="G34:G65" si="24">VLOOKUP(B34,FC,2,FALSE)</f>
        <v>5.77</v>
      </c>
      <c r="H34">
        <f t="shared" ref="H34:H65" si="25">VLOOKUP(B34,FC,3,FALSE)</f>
        <v>17.809999999999999</v>
      </c>
      <c r="I34">
        <f t="shared" ref="I34:I65" si="26">VLOOKUP(B34,FC,4,FALSE)</f>
        <v>11.79</v>
      </c>
      <c r="J34">
        <f t="shared" ref="J34:J65" si="27">I34+F34</f>
        <v>18.7</v>
      </c>
      <c r="K34">
        <f t="shared" ref="K34:K65" si="28">VLOOKUP(B34,PER,2,FALSE)</f>
        <v>8.4</v>
      </c>
      <c r="L34">
        <f t="shared" ref="L34:L65" si="29">I34+K34</f>
        <v>20.189999999999998</v>
      </c>
      <c r="M34">
        <f t="shared" ref="M34:M65" si="30">E34+K34</f>
        <v>20.5</v>
      </c>
      <c r="N34">
        <f t="shared" ref="N34:N65" si="31">E34+H34</f>
        <v>29.909999999999997</v>
      </c>
      <c r="O34">
        <f t="shared" si="21"/>
        <v>0.41111111111111115</v>
      </c>
      <c r="P34">
        <f t="shared" ref="P34:P65" si="32">F34/E34</f>
        <v>0.57107438016528933</v>
      </c>
      <c r="Q34">
        <f t="shared" ref="Q34:Q65" si="33">O34*E34</f>
        <v>4.9744444444444449</v>
      </c>
      <c r="R34">
        <f t="shared" ref="R34:R65" si="34">Q34+I34</f>
        <v>16.764444444444443</v>
      </c>
      <c r="S34">
        <f t="shared" ref="S34:S65" si="35">Q34+F34</f>
        <v>11.884444444444444</v>
      </c>
      <c r="T34">
        <f t="shared" ref="T34:T60" si="36">VLOOKUP(B34,FGA,2,FALSE)</f>
        <v>2.8</v>
      </c>
      <c r="U34">
        <f t="shared" ref="U34:U65" si="37">T34/E34</f>
        <v>0.23140495867768593</v>
      </c>
      <c r="V34">
        <f t="shared" ref="V34:V65" si="38">AVERAGE(U34,P34,O34)</f>
        <v>0.40453014998469544</v>
      </c>
      <c r="W34">
        <f t="shared" ref="W34:W65" si="39">T34+E34</f>
        <v>14.899999999999999</v>
      </c>
      <c r="X34">
        <f t="shared" ref="X34:X65" si="40">V34*E34</f>
        <v>4.894814814814815</v>
      </c>
    </row>
    <row r="35" spans="1:24" x14ac:dyDescent="0.25">
      <c r="A35" t="s">
        <v>8</v>
      </c>
      <c r="B35" t="s">
        <v>239</v>
      </c>
      <c r="C35">
        <v>3900</v>
      </c>
      <c r="D35" t="s">
        <v>41</v>
      </c>
      <c r="E35">
        <f t="shared" si="22"/>
        <v>21.7</v>
      </c>
      <c r="F35">
        <f t="shared" si="23"/>
        <v>15.16</v>
      </c>
      <c r="G35">
        <f t="shared" si="24"/>
        <v>7.23</v>
      </c>
      <c r="H35">
        <f t="shared" si="25"/>
        <v>20.54</v>
      </c>
      <c r="I35">
        <f t="shared" si="26"/>
        <v>13.885</v>
      </c>
      <c r="J35">
        <f t="shared" si="27"/>
        <v>29.045000000000002</v>
      </c>
      <c r="K35">
        <f t="shared" si="28"/>
        <v>9.4</v>
      </c>
      <c r="L35">
        <f t="shared" si="29"/>
        <v>23.285</v>
      </c>
      <c r="M35">
        <f t="shared" si="30"/>
        <v>31.1</v>
      </c>
      <c r="N35">
        <f t="shared" si="31"/>
        <v>42.239999999999995</v>
      </c>
      <c r="O35">
        <f t="shared" si="21"/>
        <v>0.55972222222222223</v>
      </c>
      <c r="P35">
        <f t="shared" si="32"/>
        <v>0.69861751152073737</v>
      </c>
      <c r="Q35">
        <f t="shared" si="33"/>
        <v>12.145972222222222</v>
      </c>
      <c r="R35">
        <f t="shared" si="34"/>
        <v>26.030972222222221</v>
      </c>
      <c r="S35">
        <f t="shared" si="35"/>
        <v>27.305972222222223</v>
      </c>
      <c r="T35">
        <f t="shared" si="36"/>
        <v>6.8</v>
      </c>
      <c r="U35">
        <f t="shared" si="37"/>
        <v>0.31336405529953915</v>
      </c>
      <c r="V35">
        <f t="shared" si="38"/>
        <v>0.52390126301416629</v>
      </c>
      <c r="W35">
        <f t="shared" si="39"/>
        <v>28.5</v>
      </c>
      <c r="X35">
        <f t="shared" si="40"/>
        <v>11.368657407407408</v>
      </c>
    </row>
    <row r="36" spans="1:24" x14ac:dyDescent="0.25">
      <c r="A36" t="s">
        <v>8</v>
      </c>
      <c r="B36" t="s">
        <v>344</v>
      </c>
      <c r="C36">
        <v>3500</v>
      </c>
      <c r="D36" t="s">
        <v>29</v>
      </c>
      <c r="E36">
        <f t="shared" si="22"/>
        <v>12.9</v>
      </c>
      <c r="F36">
        <f t="shared" si="23"/>
        <v>10.06</v>
      </c>
      <c r="G36">
        <f t="shared" si="24"/>
        <v>5.23</v>
      </c>
      <c r="H36">
        <f t="shared" si="25"/>
        <v>18.239999999999998</v>
      </c>
      <c r="I36">
        <f t="shared" si="26"/>
        <v>11.734999999999999</v>
      </c>
      <c r="J36">
        <f t="shared" si="27"/>
        <v>21.795000000000002</v>
      </c>
      <c r="K36">
        <f t="shared" si="28"/>
        <v>12.1</v>
      </c>
      <c r="L36">
        <f t="shared" si="29"/>
        <v>23.835000000000001</v>
      </c>
      <c r="M36">
        <f t="shared" si="30"/>
        <v>25</v>
      </c>
      <c r="N36">
        <f t="shared" si="31"/>
        <v>31.14</v>
      </c>
      <c r="O36">
        <f t="shared" si="21"/>
        <v>0.62638888888888899</v>
      </c>
      <c r="P36">
        <f t="shared" si="32"/>
        <v>0.77984496124031011</v>
      </c>
      <c r="Q36">
        <f t="shared" si="33"/>
        <v>8.0804166666666681</v>
      </c>
      <c r="R36">
        <f t="shared" si="34"/>
        <v>19.815416666666668</v>
      </c>
      <c r="S36">
        <f t="shared" si="35"/>
        <v>18.140416666666667</v>
      </c>
      <c r="T36">
        <f t="shared" si="36"/>
        <v>4.0999999999999996</v>
      </c>
      <c r="U36">
        <f t="shared" si="37"/>
        <v>0.31782945736434104</v>
      </c>
      <c r="V36">
        <f t="shared" si="38"/>
        <v>0.57468776916451336</v>
      </c>
      <c r="W36">
        <f t="shared" si="39"/>
        <v>17</v>
      </c>
      <c r="X36">
        <f t="shared" si="40"/>
        <v>7.4134722222222225</v>
      </c>
    </row>
    <row r="37" spans="1:24" x14ac:dyDescent="0.25">
      <c r="A37" t="s">
        <v>20</v>
      </c>
      <c r="B37" t="s">
        <v>140</v>
      </c>
      <c r="C37">
        <v>7500</v>
      </c>
      <c r="D37" t="s">
        <v>19</v>
      </c>
      <c r="E37">
        <f t="shared" si="22"/>
        <v>34.200000000000003</v>
      </c>
      <c r="F37">
        <f t="shared" si="23"/>
        <v>32.32</v>
      </c>
      <c r="G37">
        <f t="shared" si="24"/>
        <v>24.19</v>
      </c>
      <c r="H37">
        <f t="shared" si="25"/>
        <v>43.25</v>
      </c>
      <c r="I37">
        <f t="shared" si="26"/>
        <v>33.72</v>
      </c>
      <c r="J37">
        <f t="shared" si="27"/>
        <v>66.039999999999992</v>
      </c>
      <c r="K37">
        <f t="shared" si="28"/>
        <v>19.5</v>
      </c>
      <c r="L37">
        <f t="shared" si="29"/>
        <v>53.22</v>
      </c>
      <c r="M37">
        <f t="shared" si="30"/>
        <v>53.7</v>
      </c>
      <c r="N37">
        <f t="shared" si="31"/>
        <v>77.45</v>
      </c>
      <c r="O37">
        <f t="shared" si="21"/>
        <v>0.5097222222222223</v>
      </c>
      <c r="P37">
        <f t="shared" si="32"/>
        <v>0.94502923976608177</v>
      </c>
      <c r="Q37">
        <f t="shared" si="33"/>
        <v>17.432500000000005</v>
      </c>
      <c r="R37">
        <f t="shared" si="34"/>
        <v>51.152500000000003</v>
      </c>
      <c r="S37">
        <f t="shared" si="35"/>
        <v>49.752500000000005</v>
      </c>
      <c r="T37">
        <f t="shared" si="36"/>
        <v>6.8</v>
      </c>
      <c r="U37">
        <f t="shared" si="37"/>
        <v>0.19883040935672514</v>
      </c>
      <c r="V37">
        <f t="shared" si="38"/>
        <v>0.55119395711500985</v>
      </c>
      <c r="W37">
        <f t="shared" si="39"/>
        <v>41</v>
      </c>
      <c r="X37">
        <f t="shared" si="40"/>
        <v>18.850833333333338</v>
      </c>
    </row>
    <row r="38" spans="1:24" x14ac:dyDescent="0.25">
      <c r="A38" t="s">
        <v>13</v>
      </c>
      <c r="B38" t="s">
        <v>141</v>
      </c>
      <c r="C38">
        <v>7500</v>
      </c>
      <c r="D38" t="s">
        <v>35</v>
      </c>
      <c r="E38">
        <f t="shared" si="22"/>
        <v>37.4</v>
      </c>
      <c r="F38">
        <f t="shared" si="23"/>
        <v>36.76</v>
      </c>
      <c r="G38">
        <f t="shared" si="24"/>
        <v>23.84</v>
      </c>
      <c r="H38">
        <f t="shared" si="25"/>
        <v>40.79</v>
      </c>
      <c r="I38">
        <f t="shared" si="26"/>
        <v>32.314999999999998</v>
      </c>
      <c r="J38">
        <f t="shared" si="27"/>
        <v>69.074999999999989</v>
      </c>
      <c r="K38">
        <f t="shared" si="28"/>
        <v>19.2</v>
      </c>
      <c r="L38">
        <f t="shared" si="29"/>
        <v>51.515000000000001</v>
      </c>
      <c r="M38">
        <f t="shared" si="30"/>
        <v>56.599999999999994</v>
      </c>
      <c r="N38">
        <f t="shared" si="31"/>
        <v>78.19</v>
      </c>
      <c r="O38">
        <f t="shared" si="21"/>
        <v>0.73194444444444451</v>
      </c>
      <c r="P38">
        <f t="shared" si="32"/>
        <v>0.98288770053475938</v>
      </c>
      <c r="Q38">
        <f t="shared" si="33"/>
        <v>27.374722222222225</v>
      </c>
      <c r="R38">
        <f t="shared" si="34"/>
        <v>59.689722222222223</v>
      </c>
      <c r="S38">
        <f t="shared" si="35"/>
        <v>64.134722222222223</v>
      </c>
      <c r="T38">
        <f t="shared" si="36"/>
        <v>18.7</v>
      </c>
      <c r="U38">
        <f t="shared" si="37"/>
        <v>0.5</v>
      </c>
      <c r="V38">
        <f t="shared" si="38"/>
        <v>0.73827738165973467</v>
      </c>
      <c r="W38">
        <f t="shared" si="39"/>
        <v>56.099999999999994</v>
      </c>
      <c r="X38">
        <f t="shared" si="40"/>
        <v>27.611574074074074</v>
      </c>
    </row>
    <row r="39" spans="1:24" x14ac:dyDescent="0.25">
      <c r="A39" t="s">
        <v>16</v>
      </c>
      <c r="B39" t="s">
        <v>165</v>
      </c>
      <c r="C39">
        <v>6000</v>
      </c>
      <c r="D39" t="s">
        <v>35</v>
      </c>
      <c r="E39">
        <f t="shared" si="22"/>
        <v>34.700000000000003</v>
      </c>
      <c r="F39">
        <f t="shared" si="23"/>
        <v>24.25</v>
      </c>
      <c r="G39">
        <f t="shared" si="24"/>
        <v>15</v>
      </c>
      <c r="H39">
        <f t="shared" si="25"/>
        <v>32.299999999999997</v>
      </c>
      <c r="I39">
        <f t="shared" si="26"/>
        <v>23.65</v>
      </c>
      <c r="J39">
        <f t="shared" si="27"/>
        <v>47.9</v>
      </c>
      <c r="K39">
        <f t="shared" si="28"/>
        <v>12.1</v>
      </c>
      <c r="L39">
        <f t="shared" si="29"/>
        <v>35.75</v>
      </c>
      <c r="M39">
        <f t="shared" si="30"/>
        <v>46.800000000000004</v>
      </c>
      <c r="N39">
        <f t="shared" si="31"/>
        <v>67</v>
      </c>
      <c r="O39">
        <f t="shared" si="21"/>
        <v>0.53611111111111109</v>
      </c>
      <c r="P39">
        <f t="shared" si="32"/>
        <v>0.69884726224783855</v>
      </c>
      <c r="Q39">
        <f t="shared" si="33"/>
        <v>18.603055555555557</v>
      </c>
      <c r="R39">
        <f t="shared" si="34"/>
        <v>42.253055555555555</v>
      </c>
      <c r="S39">
        <f t="shared" si="35"/>
        <v>42.853055555555557</v>
      </c>
      <c r="T39">
        <f t="shared" si="36"/>
        <v>11</v>
      </c>
      <c r="U39">
        <f t="shared" si="37"/>
        <v>0.31700288184438036</v>
      </c>
      <c r="V39">
        <f t="shared" si="38"/>
        <v>0.51732041840110998</v>
      </c>
      <c r="W39">
        <f t="shared" si="39"/>
        <v>45.7</v>
      </c>
      <c r="X39">
        <f t="shared" si="40"/>
        <v>17.951018518518516</v>
      </c>
    </row>
    <row r="40" spans="1:24" x14ac:dyDescent="0.25">
      <c r="A40" t="s">
        <v>3</v>
      </c>
      <c r="B40" t="s">
        <v>194</v>
      </c>
      <c r="C40">
        <v>4900</v>
      </c>
      <c r="D40" t="s">
        <v>34</v>
      </c>
      <c r="E40">
        <f t="shared" si="22"/>
        <v>18.600000000000001</v>
      </c>
      <c r="F40">
        <f t="shared" si="23"/>
        <v>17.489999999999998</v>
      </c>
      <c r="G40">
        <f t="shared" si="24"/>
        <v>12.94</v>
      </c>
      <c r="H40">
        <f t="shared" si="25"/>
        <v>26.7</v>
      </c>
      <c r="I40">
        <f t="shared" si="26"/>
        <v>19.82</v>
      </c>
      <c r="J40">
        <f t="shared" si="27"/>
        <v>37.31</v>
      </c>
      <c r="K40">
        <f t="shared" si="28"/>
        <v>14.6</v>
      </c>
      <c r="L40">
        <f t="shared" si="29"/>
        <v>34.42</v>
      </c>
      <c r="M40">
        <f t="shared" si="30"/>
        <v>33.200000000000003</v>
      </c>
      <c r="N40">
        <f t="shared" si="31"/>
        <v>45.3</v>
      </c>
      <c r="O40">
        <f t="shared" si="21"/>
        <v>0.74722222222222223</v>
      </c>
      <c r="P40">
        <f t="shared" si="32"/>
        <v>0.94032258064516117</v>
      </c>
      <c r="Q40">
        <f t="shared" si="33"/>
        <v>13.898333333333335</v>
      </c>
      <c r="R40">
        <f t="shared" si="34"/>
        <v>33.718333333333334</v>
      </c>
      <c r="S40">
        <f t="shared" si="35"/>
        <v>31.388333333333335</v>
      </c>
      <c r="T40">
        <f t="shared" si="36"/>
        <v>8.9</v>
      </c>
      <c r="U40">
        <f t="shared" si="37"/>
        <v>0.47849462365591394</v>
      </c>
      <c r="V40">
        <f t="shared" si="38"/>
        <v>0.72201314217443235</v>
      </c>
      <c r="W40">
        <f t="shared" si="39"/>
        <v>27.5</v>
      </c>
      <c r="X40">
        <f t="shared" si="40"/>
        <v>13.429444444444442</v>
      </c>
    </row>
    <row r="41" spans="1:24" x14ac:dyDescent="0.25">
      <c r="A41" t="s">
        <v>3</v>
      </c>
      <c r="B41" t="s">
        <v>150</v>
      </c>
      <c r="C41">
        <v>6900</v>
      </c>
      <c r="D41" t="s">
        <v>40</v>
      </c>
      <c r="E41">
        <f t="shared" si="22"/>
        <v>33</v>
      </c>
      <c r="F41">
        <f t="shared" si="23"/>
        <v>30.88</v>
      </c>
      <c r="G41">
        <f t="shared" si="24"/>
        <v>17.37</v>
      </c>
      <c r="H41">
        <f t="shared" si="25"/>
        <v>34.369999999999997</v>
      </c>
      <c r="I41">
        <f t="shared" si="26"/>
        <v>25.87</v>
      </c>
      <c r="J41">
        <f t="shared" si="27"/>
        <v>56.75</v>
      </c>
      <c r="K41">
        <f t="shared" si="28"/>
        <v>10.199999999999999</v>
      </c>
      <c r="L41">
        <f t="shared" si="29"/>
        <v>36.07</v>
      </c>
      <c r="M41">
        <f t="shared" si="30"/>
        <v>43.2</v>
      </c>
      <c r="N41">
        <f t="shared" si="31"/>
        <v>67.37</v>
      </c>
      <c r="O41">
        <f t="shared" si="21"/>
        <v>0.77499999999999991</v>
      </c>
      <c r="P41">
        <f t="shared" si="32"/>
        <v>0.93575757575757568</v>
      </c>
      <c r="Q41">
        <f t="shared" si="33"/>
        <v>25.574999999999996</v>
      </c>
      <c r="R41">
        <f t="shared" si="34"/>
        <v>51.444999999999993</v>
      </c>
      <c r="S41">
        <f t="shared" si="35"/>
        <v>56.454999999999998</v>
      </c>
      <c r="T41">
        <f t="shared" si="36"/>
        <v>15.3</v>
      </c>
      <c r="U41">
        <f t="shared" si="37"/>
        <v>0.46363636363636368</v>
      </c>
      <c r="V41">
        <f t="shared" si="38"/>
        <v>0.72479797979797977</v>
      </c>
      <c r="W41">
        <f t="shared" si="39"/>
        <v>48.3</v>
      </c>
      <c r="X41">
        <f t="shared" si="40"/>
        <v>23.918333333333333</v>
      </c>
    </row>
    <row r="42" spans="1:24" x14ac:dyDescent="0.25">
      <c r="A42" t="s">
        <v>8</v>
      </c>
      <c r="B42" t="s">
        <v>331</v>
      </c>
      <c r="C42">
        <v>3500</v>
      </c>
      <c r="D42" t="s">
        <v>32</v>
      </c>
      <c r="E42">
        <f t="shared" si="22"/>
        <v>10.8</v>
      </c>
      <c r="F42">
        <f t="shared" si="23"/>
        <v>8.26</v>
      </c>
      <c r="G42">
        <f t="shared" si="24"/>
        <v>4.58</v>
      </c>
      <c r="H42">
        <f t="shared" si="25"/>
        <v>19.559999999999999</v>
      </c>
      <c r="I42">
        <f t="shared" si="26"/>
        <v>12.07</v>
      </c>
      <c r="J42">
        <f t="shared" si="27"/>
        <v>20.329999999999998</v>
      </c>
      <c r="K42">
        <f t="shared" si="28"/>
        <v>19.5</v>
      </c>
      <c r="L42">
        <f t="shared" si="29"/>
        <v>31.57</v>
      </c>
      <c r="M42">
        <f t="shared" si="30"/>
        <v>30.3</v>
      </c>
      <c r="N42">
        <f t="shared" si="31"/>
        <v>30.36</v>
      </c>
      <c r="O42">
        <f t="shared" si="21"/>
        <v>0.49027777777777781</v>
      </c>
      <c r="P42">
        <f t="shared" si="32"/>
        <v>0.76481481481481473</v>
      </c>
      <c r="Q42">
        <f t="shared" si="33"/>
        <v>5.2950000000000008</v>
      </c>
      <c r="R42">
        <f t="shared" si="34"/>
        <v>17.365000000000002</v>
      </c>
      <c r="S42">
        <f t="shared" si="35"/>
        <v>13.555</v>
      </c>
      <c r="T42">
        <f t="shared" si="36"/>
        <v>3.9</v>
      </c>
      <c r="U42">
        <f t="shared" si="37"/>
        <v>0.3611111111111111</v>
      </c>
      <c r="V42">
        <f t="shared" si="38"/>
        <v>0.53873456790123453</v>
      </c>
      <c r="W42">
        <f t="shared" si="39"/>
        <v>14.700000000000001</v>
      </c>
      <c r="X42">
        <f t="shared" si="40"/>
        <v>5.8183333333333334</v>
      </c>
    </row>
    <row r="43" spans="1:24" x14ac:dyDescent="0.25">
      <c r="A43" t="s">
        <v>13</v>
      </c>
      <c r="B43" t="s">
        <v>366</v>
      </c>
      <c r="C43">
        <v>3500</v>
      </c>
      <c r="D43" t="s">
        <v>24</v>
      </c>
      <c r="E43">
        <f t="shared" si="22"/>
        <v>4.9000000000000004</v>
      </c>
      <c r="F43">
        <f t="shared" si="23"/>
        <v>3.69</v>
      </c>
      <c r="G43">
        <f t="shared" si="24"/>
        <v>0.6</v>
      </c>
      <c r="H43">
        <f t="shared" si="25"/>
        <v>13.78</v>
      </c>
      <c r="I43">
        <f t="shared" si="26"/>
        <v>7.19</v>
      </c>
      <c r="J43">
        <f t="shared" si="27"/>
        <v>10.88</v>
      </c>
      <c r="K43">
        <f t="shared" si="28"/>
        <v>11.7</v>
      </c>
      <c r="L43">
        <f t="shared" si="29"/>
        <v>18.89</v>
      </c>
      <c r="M43">
        <f t="shared" si="30"/>
        <v>16.600000000000001</v>
      </c>
      <c r="N43">
        <f t="shared" si="31"/>
        <v>18.68</v>
      </c>
      <c r="O43">
        <v>0.56869999999999998</v>
      </c>
      <c r="P43">
        <f t="shared" si="32"/>
        <v>0.75306122448979584</v>
      </c>
      <c r="Q43">
        <f t="shared" si="33"/>
        <v>2.7866300000000002</v>
      </c>
      <c r="R43">
        <f t="shared" si="34"/>
        <v>9.9766300000000001</v>
      </c>
      <c r="S43">
        <f t="shared" si="35"/>
        <v>6.4766300000000001</v>
      </c>
      <c r="T43">
        <f t="shared" si="36"/>
        <v>1.5</v>
      </c>
      <c r="U43">
        <f t="shared" si="37"/>
        <v>0.30612244897959179</v>
      </c>
      <c r="V43">
        <f t="shared" si="38"/>
        <v>0.54262789115646248</v>
      </c>
      <c r="W43">
        <f t="shared" si="39"/>
        <v>6.4</v>
      </c>
      <c r="X43">
        <f t="shared" si="40"/>
        <v>2.6588766666666666</v>
      </c>
    </row>
    <row r="44" spans="1:24" x14ac:dyDescent="0.25">
      <c r="A44" t="s">
        <v>16</v>
      </c>
      <c r="B44" t="s">
        <v>350</v>
      </c>
      <c r="C44">
        <v>3500</v>
      </c>
      <c r="D44" t="s">
        <v>40</v>
      </c>
      <c r="E44">
        <f t="shared" si="22"/>
        <v>21.1</v>
      </c>
      <c r="F44">
        <f t="shared" si="23"/>
        <v>14.81</v>
      </c>
      <c r="G44">
        <f t="shared" si="24"/>
        <v>6.07</v>
      </c>
      <c r="H44">
        <f t="shared" si="25"/>
        <v>18.59</v>
      </c>
      <c r="I44">
        <f t="shared" si="26"/>
        <v>12.33</v>
      </c>
      <c r="J44">
        <f t="shared" si="27"/>
        <v>27.14</v>
      </c>
      <c r="K44">
        <f t="shared" si="28"/>
        <v>12.5</v>
      </c>
      <c r="L44">
        <f t="shared" si="29"/>
        <v>24.83</v>
      </c>
      <c r="M44">
        <f t="shared" si="30"/>
        <v>33.6</v>
      </c>
      <c r="N44">
        <f t="shared" si="31"/>
        <v>39.69</v>
      </c>
      <c r="O44">
        <f>VLOOKUP(B44,SM,2,FALSE)</f>
        <v>0.43611111111111112</v>
      </c>
      <c r="P44">
        <f t="shared" si="32"/>
        <v>0.70189573459715637</v>
      </c>
      <c r="Q44">
        <f t="shared" si="33"/>
        <v>9.2019444444444449</v>
      </c>
      <c r="R44">
        <f t="shared" si="34"/>
        <v>21.531944444444445</v>
      </c>
      <c r="S44">
        <f t="shared" si="35"/>
        <v>24.011944444444445</v>
      </c>
      <c r="T44">
        <f t="shared" si="36"/>
        <v>7.5</v>
      </c>
      <c r="U44">
        <f t="shared" si="37"/>
        <v>0.3554502369668246</v>
      </c>
      <c r="V44">
        <f t="shared" si="38"/>
        <v>0.49781902755836405</v>
      </c>
      <c r="W44">
        <f t="shared" si="39"/>
        <v>28.6</v>
      </c>
      <c r="X44">
        <f t="shared" si="40"/>
        <v>10.503981481481482</v>
      </c>
    </row>
    <row r="45" spans="1:24" x14ac:dyDescent="0.25">
      <c r="A45" t="s">
        <v>8</v>
      </c>
      <c r="B45" t="s">
        <v>133</v>
      </c>
      <c r="C45">
        <v>8200</v>
      </c>
      <c r="D45" t="s">
        <v>6</v>
      </c>
      <c r="E45">
        <f t="shared" si="22"/>
        <v>33.299999999999997</v>
      </c>
      <c r="F45">
        <f t="shared" si="23"/>
        <v>32.81</v>
      </c>
      <c r="G45">
        <f t="shared" si="24"/>
        <v>25.19</v>
      </c>
      <c r="H45">
        <f t="shared" si="25"/>
        <v>46.02</v>
      </c>
      <c r="I45">
        <f t="shared" si="26"/>
        <v>35.604999999999997</v>
      </c>
      <c r="J45">
        <f t="shared" si="27"/>
        <v>68.414999999999992</v>
      </c>
      <c r="K45">
        <f t="shared" si="28"/>
        <v>18.899999999999999</v>
      </c>
      <c r="L45">
        <f t="shared" si="29"/>
        <v>54.504999999999995</v>
      </c>
      <c r="M45">
        <f t="shared" si="30"/>
        <v>52.199999999999996</v>
      </c>
      <c r="N45">
        <f t="shared" si="31"/>
        <v>79.319999999999993</v>
      </c>
      <c r="O45">
        <f>VLOOKUP(B45,SM,2,FALSE)</f>
        <v>0.63055555555555565</v>
      </c>
      <c r="P45">
        <f t="shared" si="32"/>
        <v>0.98528528528528547</v>
      </c>
      <c r="Q45">
        <f t="shared" si="33"/>
        <v>20.997500000000002</v>
      </c>
      <c r="R45">
        <f t="shared" si="34"/>
        <v>56.602499999999999</v>
      </c>
      <c r="S45">
        <f t="shared" si="35"/>
        <v>53.807500000000005</v>
      </c>
      <c r="T45">
        <f t="shared" si="36"/>
        <v>11.5</v>
      </c>
      <c r="U45">
        <f t="shared" si="37"/>
        <v>0.34534534534534539</v>
      </c>
      <c r="V45">
        <f t="shared" si="38"/>
        <v>0.65372872872872889</v>
      </c>
      <c r="W45">
        <f t="shared" si="39"/>
        <v>44.8</v>
      </c>
      <c r="X45">
        <f t="shared" si="40"/>
        <v>21.769166666666671</v>
      </c>
    </row>
    <row r="46" spans="1:24" x14ac:dyDescent="0.25">
      <c r="A46" t="s">
        <v>20</v>
      </c>
      <c r="B46" t="s">
        <v>137</v>
      </c>
      <c r="C46">
        <v>7900</v>
      </c>
      <c r="D46" t="s">
        <v>12</v>
      </c>
      <c r="E46">
        <f t="shared" si="22"/>
        <v>33.4</v>
      </c>
      <c r="F46">
        <f t="shared" si="23"/>
        <v>33.65</v>
      </c>
      <c r="G46">
        <f t="shared" si="24"/>
        <v>23.95</v>
      </c>
      <c r="H46">
        <f t="shared" si="25"/>
        <v>42.08</v>
      </c>
      <c r="I46">
        <f t="shared" si="26"/>
        <v>33.015000000000001</v>
      </c>
      <c r="J46">
        <f t="shared" si="27"/>
        <v>66.664999999999992</v>
      </c>
      <c r="K46">
        <f t="shared" si="28"/>
        <v>19.5</v>
      </c>
      <c r="L46">
        <f t="shared" si="29"/>
        <v>52.515000000000001</v>
      </c>
      <c r="M46">
        <f t="shared" si="30"/>
        <v>52.9</v>
      </c>
      <c r="N46">
        <f t="shared" si="31"/>
        <v>75.47999999999999</v>
      </c>
      <c r="O46">
        <f>VLOOKUP(B46,SM,2,FALSE)</f>
        <v>0.65</v>
      </c>
      <c r="P46">
        <f t="shared" si="32"/>
        <v>1.0074850299401197</v>
      </c>
      <c r="Q46">
        <f t="shared" si="33"/>
        <v>21.71</v>
      </c>
      <c r="R46">
        <f t="shared" si="34"/>
        <v>54.725000000000001</v>
      </c>
      <c r="S46">
        <f t="shared" si="35"/>
        <v>55.36</v>
      </c>
      <c r="T46">
        <f t="shared" si="36"/>
        <v>9.6999999999999993</v>
      </c>
      <c r="U46">
        <f t="shared" si="37"/>
        <v>0.29041916167664672</v>
      </c>
      <c r="V46">
        <f t="shared" si="38"/>
        <v>0.64930139720558877</v>
      </c>
      <c r="W46">
        <f t="shared" si="39"/>
        <v>43.099999999999994</v>
      </c>
      <c r="X46">
        <f t="shared" si="40"/>
        <v>21.686666666666664</v>
      </c>
    </row>
    <row r="47" spans="1:24" x14ac:dyDescent="0.25">
      <c r="A47" t="s">
        <v>3</v>
      </c>
      <c r="B47" t="s">
        <v>172</v>
      </c>
      <c r="C47">
        <v>5800</v>
      </c>
      <c r="D47" t="s">
        <v>41</v>
      </c>
      <c r="E47">
        <f t="shared" si="22"/>
        <v>30.6</v>
      </c>
      <c r="F47">
        <f t="shared" si="23"/>
        <v>23.94</v>
      </c>
      <c r="G47">
        <f t="shared" si="24"/>
        <v>16.89</v>
      </c>
      <c r="H47">
        <f t="shared" si="25"/>
        <v>32.61</v>
      </c>
      <c r="I47">
        <f t="shared" si="26"/>
        <v>24.75</v>
      </c>
      <c r="J47">
        <f t="shared" si="27"/>
        <v>48.69</v>
      </c>
      <c r="K47">
        <f t="shared" si="28"/>
        <v>8.1</v>
      </c>
      <c r="L47">
        <f t="shared" si="29"/>
        <v>32.85</v>
      </c>
      <c r="M47">
        <f t="shared" si="30"/>
        <v>38.700000000000003</v>
      </c>
      <c r="N47">
        <f t="shared" si="31"/>
        <v>63.21</v>
      </c>
      <c r="O47">
        <v>0.56869999999999998</v>
      </c>
      <c r="P47">
        <f t="shared" si="32"/>
        <v>0.78235294117647058</v>
      </c>
      <c r="Q47">
        <f t="shared" si="33"/>
        <v>17.40222</v>
      </c>
      <c r="R47">
        <f t="shared" si="34"/>
        <v>42.15222</v>
      </c>
      <c r="S47">
        <f t="shared" si="35"/>
        <v>41.342219999999998</v>
      </c>
      <c r="T47">
        <f t="shared" si="36"/>
        <v>12</v>
      </c>
      <c r="U47">
        <f t="shared" si="37"/>
        <v>0.39215686274509803</v>
      </c>
      <c r="V47">
        <f t="shared" si="38"/>
        <v>0.58106993464052292</v>
      </c>
      <c r="W47">
        <f t="shared" si="39"/>
        <v>42.6</v>
      </c>
      <c r="X47">
        <f t="shared" si="40"/>
        <v>17.780740000000002</v>
      </c>
    </row>
    <row r="48" spans="1:24" x14ac:dyDescent="0.25">
      <c r="A48" t="s">
        <v>13</v>
      </c>
      <c r="B48" t="s">
        <v>128</v>
      </c>
      <c r="C48">
        <v>8700</v>
      </c>
      <c r="D48" t="s">
        <v>24</v>
      </c>
      <c r="E48">
        <f t="shared" si="22"/>
        <v>35.1</v>
      </c>
      <c r="F48">
        <f t="shared" si="23"/>
        <v>35.18</v>
      </c>
      <c r="G48">
        <f t="shared" si="24"/>
        <v>29.04</v>
      </c>
      <c r="H48">
        <f t="shared" si="25"/>
        <v>46.43</v>
      </c>
      <c r="I48">
        <f t="shared" si="26"/>
        <v>37.734999999999999</v>
      </c>
      <c r="J48">
        <f t="shared" si="27"/>
        <v>72.914999999999992</v>
      </c>
      <c r="K48">
        <f t="shared" si="28"/>
        <v>22.7</v>
      </c>
      <c r="L48">
        <f t="shared" si="29"/>
        <v>60.435000000000002</v>
      </c>
      <c r="M48">
        <f t="shared" si="30"/>
        <v>57.8</v>
      </c>
      <c r="N48">
        <f t="shared" si="31"/>
        <v>81.53</v>
      </c>
      <c r="O48">
        <f>VLOOKUP(B48,SM,2,FALSE)</f>
        <v>0.78194444444444444</v>
      </c>
      <c r="P48">
        <f t="shared" si="32"/>
        <v>1.0022792022792022</v>
      </c>
      <c r="Q48">
        <f t="shared" si="33"/>
        <v>27.446250000000003</v>
      </c>
      <c r="R48">
        <f t="shared" si="34"/>
        <v>65.181250000000006</v>
      </c>
      <c r="S48">
        <f t="shared" si="35"/>
        <v>62.626249999999999</v>
      </c>
      <c r="T48">
        <f t="shared" si="36"/>
        <v>14.3</v>
      </c>
      <c r="U48">
        <f t="shared" si="37"/>
        <v>0.40740740740740738</v>
      </c>
      <c r="V48">
        <f t="shared" si="38"/>
        <v>0.73054368471035136</v>
      </c>
      <c r="W48">
        <f t="shared" si="39"/>
        <v>49.400000000000006</v>
      </c>
      <c r="X48">
        <f t="shared" si="40"/>
        <v>25.642083333333332</v>
      </c>
    </row>
    <row r="49" spans="1:24" x14ac:dyDescent="0.25">
      <c r="A49" t="s">
        <v>13</v>
      </c>
      <c r="B49" t="s">
        <v>176</v>
      </c>
      <c r="C49">
        <v>5600</v>
      </c>
      <c r="D49" t="s">
        <v>11</v>
      </c>
      <c r="E49">
        <f t="shared" si="22"/>
        <v>30.1</v>
      </c>
      <c r="F49">
        <f t="shared" si="23"/>
        <v>22.45</v>
      </c>
      <c r="G49">
        <f t="shared" si="24"/>
        <v>17.55</v>
      </c>
      <c r="H49">
        <f t="shared" si="25"/>
        <v>33.33</v>
      </c>
      <c r="I49">
        <f t="shared" si="26"/>
        <v>25.44</v>
      </c>
      <c r="J49">
        <f t="shared" si="27"/>
        <v>47.89</v>
      </c>
      <c r="K49">
        <f t="shared" si="28"/>
        <v>14.5</v>
      </c>
      <c r="L49">
        <f t="shared" si="29"/>
        <v>39.94</v>
      </c>
      <c r="M49">
        <f t="shared" si="30"/>
        <v>44.6</v>
      </c>
      <c r="N49">
        <f t="shared" si="31"/>
        <v>63.43</v>
      </c>
      <c r="O49">
        <f>VLOOKUP(B49,SM,2,FALSE)</f>
        <v>0.6152777777777777</v>
      </c>
      <c r="P49">
        <f t="shared" si="32"/>
        <v>0.74584717607973416</v>
      </c>
      <c r="Q49">
        <f t="shared" si="33"/>
        <v>18.519861111111108</v>
      </c>
      <c r="R49">
        <f t="shared" si="34"/>
        <v>43.95986111111111</v>
      </c>
      <c r="S49">
        <f t="shared" si="35"/>
        <v>40.969861111111108</v>
      </c>
      <c r="T49">
        <f t="shared" si="36"/>
        <v>11.3</v>
      </c>
      <c r="U49">
        <f t="shared" si="37"/>
        <v>0.37541528239202659</v>
      </c>
      <c r="V49">
        <f t="shared" si="38"/>
        <v>0.57884674541651282</v>
      </c>
      <c r="W49">
        <f t="shared" si="39"/>
        <v>41.400000000000006</v>
      </c>
      <c r="X49">
        <f t="shared" si="40"/>
        <v>17.423287037037035</v>
      </c>
    </row>
    <row r="50" spans="1:24" x14ac:dyDescent="0.25">
      <c r="A50" t="s">
        <v>8</v>
      </c>
      <c r="B50" t="s">
        <v>224</v>
      </c>
      <c r="C50">
        <v>4100</v>
      </c>
      <c r="D50" t="s">
        <v>23</v>
      </c>
      <c r="E50">
        <f t="shared" si="22"/>
        <v>26.6</v>
      </c>
      <c r="F50">
        <f t="shared" si="23"/>
        <v>21.08</v>
      </c>
      <c r="G50">
        <f t="shared" si="24"/>
        <v>9.58</v>
      </c>
      <c r="H50">
        <f t="shared" si="25"/>
        <v>23.75</v>
      </c>
      <c r="I50">
        <f t="shared" si="26"/>
        <v>16.664999999999999</v>
      </c>
      <c r="J50">
        <f t="shared" si="27"/>
        <v>37.744999999999997</v>
      </c>
      <c r="K50">
        <f t="shared" si="28"/>
        <v>13.5</v>
      </c>
      <c r="L50">
        <f t="shared" si="29"/>
        <v>30.164999999999999</v>
      </c>
      <c r="M50">
        <f t="shared" si="30"/>
        <v>40.1</v>
      </c>
      <c r="N50">
        <f t="shared" si="31"/>
        <v>50.35</v>
      </c>
      <c r="O50">
        <f>VLOOKUP(B50,SM,2,FALSE)</f>
        <v>0.59722222222222221</v>
      </c>
      <c r="P50">
        <f t="shared" si="32"/>
        <v>0.79248120300751868</v>
      </c>
      <c r="Q50">
        <f t="shared" si="33"/>
        <v>15.886111111111111</v>
      </c>
      <c r="R50">
        <f t="shared" si="34"/>
        <v>32.551111111111112</v>
      </c>
      <c r="S50">
        <f t="shared" si="35"/>
        <v>36.966111111111111</v>
      </c>
      <c r="T50">
        <f t="shared" si="36"/>
        <v>9.5</v>
      </c>
      <c r="U50">
        <f t="shared" si="37"/>
        <v>0.35714285714285715</v>
      </c>
      <c r="V50">
        <f t="shared" si="38"/>
        <v>0.58228209412419929</v>
      </c>
      <c r="W50">
        <f t="shared" si="39"/>
        <v>36.1</v>
      </c>
      <c r="X50">
        <f t="shared" si="40"/>
        <v>15.488703703703703</v>
      </c>
    </row>
    <row r="51" spans="1:24" x14ac:dyDescent="0.25">
      <c r="A51" t="s">
        <v>3</v>
      </c>
      <c r="B51" t="s">
        <v>312</v>
      </c>
      <c r="C51">
        <v>3500</v>
      </c>
      <c r="D51" t="s">
        <v>40</v>
      </c>
      <c r="E51">
        <f t="shared" si="22"/>
        <v>3.6</v>
      </c>
      <c r="F51">
        <f t="shared" si="23"/>
        <v>2.13</v>
      </c>
      <c r="G51">
        <f t="shared" si="24"/>
        <v>6.15</v>
      </c>
      <c r="H51">
        <f t="shared" si="25"/>
        <v>15.34</v>
      </c>
      <c r="I51">
        <f t="shared" si="26"/>
        <v>10.744999999999999</v>
      </c>
      <c r="J51">
        <f t="shared" si="27"/>
        <v>12.875</v>
      </c>
      <c r="K51">
        <f t="shared" si="28"/>
        <v>9.1999999999999993</v>
      </c>
      <c r="L51">
        <f t="shared" si="29"/>
        <v>19.945</v>
      </c>
      <c r="M51">
        <f t="shared" si="30"/>
        <v>12.799999999999999</v>
      </c>
      <c r="N51">
        <f t="shared" si="31"/>
        <v>18.940000000000001</v>
      </c>
      <c r="O51">
        <f>VLOOKUP(B51,SM,2,FALSE)</f>
        <v>0.51527777777777795</v>
      </c>
      <c r="P51">
        <f t="shared" si="32"/>
        <v>0.59166666666666667</v>
      </c>
      <c r="Q51">
        <f t="shared" si="33"/>
        <v>1.8550000000000006</v>
      </c>
      <c r="R51">
        <f t="shared" si="34"/>
        <v>12.6</v>
      </c>
      <c r="S51">
        <f t="shared" si="35"/>
        <v>3.9850000000000003</v>
      </c>
      <c r="T51">
        <f t="shared" si="36"/>
        <v>1</v>
      </c>
      <c r="U51">
        <f t="shared" si="37"/>
        <v>0.27777777777777779</v>
      </c>
      <c r="V51">
        <f t="shared" si="38"/>
        <v>0.46157407407407414</v>
      </c>
      <c r="W51">
        <f t="shared" si="39"/>
        <v>4.5999999999999996</v>
      </c>
      <c r="X51">
        <f t="shared" si="40"/>
        <v>1.6616666666666668</v>
      </c>
    </row>
    <row r="52" spans="1:24" x14ac:dyDescent="0.25">
      <c r="A52" t="s">
        <v>20</v>
      </c>
      <c r="B52" t="s">
        <v>205</v>
      </c>
      <c r="C52">
        <v>4500</v>
      </c>
      <c r="D52" t="s">
        <v>6</v>
      </c>
      <c r="E52">
        <f t="shared" si="22"/>
        <v>17.3</v>
      </c>
      <c r="F52">
        <f t="shared" si="23"/>
        <v>15.86</v>
      </c>
      <c r="G52">
        <f t="shared" si="24"/>
        <v>14.62</v>
      </c>
      <c r="H52">
        <f t="shared" si="25"/>
        <v>25.97</v>
      </c>
      <c r="I52">
        <f t="shared" si="26"/>
        <v>20.295000000000002</v>
      </c>
      <c r="J52">
        <f t="shared" si="27"/>
        <v>36.155000000000001</v>
      </c>
      <c r="K52">
        <f t="shared" si="28"/>
        <v>19.399999999999999</v>
      </c>
      <c r="L52">
        <f t="shared" si="29"/>
        <v>39.695</v>
      </c>
      <c r="M52">
        <f t="shared" si="30"/>
        <v>36.700000000000003</v>
      </c>
      <c r="N52">
        <f t="shared" si="31"/>
        <v>43.269999999999996</v>
      </c>
      <c r="O52">
        <f>VLOOKUP(B52,SM,2,FALSE)</f>
        <v>0.51666666666666672</v>
      </c>
      <c r="P52">
        <f t="shared" si="32"/>
        <v>0.91676300578034675</v>
      </c>
      <c r="Q52">
        <f t="shared" si="33"/>
        <v>8.9383333333333344</v>
      </c>
      <c r="R52">
        <f t="shared" si="34"/>
        <v>29.233333333333334</v>
      </c>
      <c r="S52">
        <f t="shared" si="35"/>
        <v>24.798333333333332</v>
      </c>
      <c r="T52">
        <f t="shared" si="36"/>
        <v>4.9000000000000004</v>
      </c>
      <c r="U52">
        <f t="shared" si="37"/>
        <v>0.2832369942196532</v>
      </c>
      <c r="V52">
        <f t="shared" si="38"/>
        <v>0.5722222222222223</v>
      </c>
      <c r="W52">
        <f t="shared" si="39"/>
        <v>22.200000000000003</v>
      </c>
      <c r="X52">
        <f t="shared" si="40"/>
        <v>9.8994444444444465</v>
      </c>
    </row>
    <row r="53" spans="1:24" x14ac:dyDescent="0.25">
      <c r="A53" t="s">
        <v>8</v>
      </c>
      <c r="B53" t="s">
        <v>292</v>
      </c>
      <c r="C53">
        <v>3500</v>
      </c>
      <c r="D53" t="s">
        <v>7</v>
      </c>
      <c r="E53">
        <f t="shared" si="22"/>
        <v>15.5</v>
      </c>
      <c r="F53">
        <f t="shared" si="23"/>
        <v>11.95</v>
      </c>
      <c r="G53">
        <f t="shared" si="24"/>
        <v>4.0999999999999996</v>
      </c>
      <c r="H53">
        <f t="shared" si="25"/>
        <v>16.86</v>
      </c>
      <c r="I53">
        <f t="shared" si="26"/>
        <v>10.48</v>
      </c>
      <c r="J53">
        <f t="shared" si="27"/>
        <v>22.43</v>
      </c>
      <c r="K53">
        <f t="shared" si="28"/>
        <v>11.8</v>
      </c>
      <c r="L53">
        <f t="shared" si="29"/>
        <v>22.28</v>
      </c>
      <c r="M53">
        <f t="shared" si="30"/>
        <v>27.3</v>
      </c>
      <c r="N53">
        <f t="shared" si="31"/>
        <v>32.36</v>
      </c>
      <c r="O53">
        <v>0.56869999999999998</v>
      </c>
      <c r="P53">
        <f t="shared" si="32"/>
        <v>0.77096774193548379</v>
      </c>
      <c r="Q53">
        <f t="shared" si="33"/>
        <v>8.8148499999999999</v>
      </c>
      <c r="R53">
        <f t="shared" si="34"/>
        <v>19.29485</v>
      </c>
      <c r="S53">
        <f t="shared" si="35"/>
        <v>20.764849999999999</v>
      </c>
      <c r="T53">
        <f t="shared" si="36"/>
        <v>5.2</v>
      </c>
      <c r="U53">
        <f t="shared" si="37"/>
        <v>0.33548387096774196</v>
      </c>
      <c r="V53">
        <f t="shared" si="38"/>
        <v>0.55838387096774189</v>
      </c>
      <c r="W53">
        <f t="shared" si="39"/>
        <v>20.7</v>
      </c>
      <c r="X53">
        <f t="shared" si="40"/>
        <v>8.6549499999999995</v>
      </c>
    </row>
    <row r="54" spans="1:24" x14ac:dyDescent="0.25">
      <c r="A54" t="s">
        <v>3</v>
      </c>
      <c r="B54" t="s">
        <v>347</v>
      </c>
      <c r="C54">
        <v>3500</v>
      </c>
      <c r="D54" t="s">
        <v>46</v>
      </c>
      <c r="E54">
        <f t="shared" si="22"/>
        <v>10.8</v>
      </c>
      <c r="F54">
        <f t="shared" si="23"/>
        <v>4.88</v>
      </c>
      <c r="G54">
        <f t="shared" si="24"/>
        <v>3.82</v>
      </c>
      <c r="H54">
        <f t="shared" si="25"/>
        <v>18.399999999999999</v>
      </c>
      <c r="I54">
        <f t="shared" si="26"/>
        <v>11.11</v>
      </c>
      <c r="J54">
        <f t="shared" si="27"/>
        <v>15.989999999999998</v>
      </c>
      <c r="K54">
        <f t="shared" si="28"/>
        <v>9.5</v>
      </c>
      <c r="L54">
        <f t="shared" si="29"/>
        <v>20.61</v>
      </c>
      <c r="M54">
        <f t="shared" si="30"/>
        <v>20.3</v>
      </c>
      <c r="N54">
        <f t="shared" si="31"/>
        <v>29.2</v>
      </c>
      <c r="O54">
        <f t="shared" ref="O54:O64" si="41">VLOOKUP(B54,SM,2,FALSE)</f>
        <v>0.48611111111111122</v>
      </c>
      <c r="P54">
        <f t="shared" si="32"/>
        <v>0.45185185185185184</v>
      </c>
      <c r="Q54">
        <f t="shared" si="33"/>
        <v>5.2500000000000018</v>
      </c>
      <c r="R54">
        <f t="shared" si="34"/>
        <v>16.36</v>
      </c>
      <c r="S54">
        <f t="shared" si="35"/>
        <v>10.130000000000003</v>
      </c>
      <c r="T54">
        <f t="shared" si="36"/>
        <v>2.9</v>
      </c>
      <c r="U54">
        <f t="shared" si="37"/>
        <v>0.26851851851851849</v>
      </c>
      <c r="V54">
        <f t="shared" si="38"/>
        <v>0.40216049382716051</v>
      </c>
      <c r="W54">
        <f t="shared" si="39"/>
        <v>13.700000000000001</v>
      </c>
      <c r="X54">
        <f t="shared" si="40"/>
        <v>4.3433333333333337</v>
      </c>
    </row>
    <row r="55" spans="1:24" x14ac:dyDescent="0.25">
      <c r="A55" t="s">
        <v>3</v>
      </c>
      <c r="B55" t="s">
        <v>163</v>
      </c>
      <c r="C55">
        <v>6300</v>
      </c>
      <c r="D55" t="s">
        <v>18</v>
      </c>
      <c r="E55">
        <f t="shared" si="22"/>
        <v>35.1</v>
      </c>
      <c r="F55">
        <f t="shared" si="23"/>
        <v>31.38</v>
      </c>
      <c r="G55">
        <f t="shared" si="24"/>
        <v>18.68</v>
      </c>
      <c r="H55">
        <f t="shared" si="25"/>
        <v>32.770000000000003</v>
      </c>
      <c r="I55">
        <f t="shared" si="26"/>
        <v>25.725000000000001</v>
      </c>
      <c r="J55">
        <f t="shared" si="27"/>
        <v>57.105000000000004</v>
      </c>
      <c r="K55">
        <f t="shared" si="28"/>
        <v>13.7</v>
      </c>
      <c r="L55">
        <f t="shared" si="29"/>
        <v>39.424999999999997</v>
      </c>
      <c r="M55">
        <f t="shared" si="30"/>
        <v>48.8</v>
      </c>
      <c r="N55">
        <f t="shared" si="31"/>
        <v>67.87</v>
      </c>
      <c r="O55">
        <f t="shared" si="41"/>
        <v>0.68055555555555558</v>
      </c>
      <c r="P55">
        <f t="shared" si="32"/>
        <v>0.89401709401709395</v>
      </c>
      <c r="Q55">
        <f t="shared" si="33"/>
        <v>23.887500000000003</v>
      </c>
      <c r="R55">
        <f t="shared" si="34"/>
        <v>49.612500000000004</v>
      </c>
      <c r="S55">
        <f t="shared" si="35"/>
        <v>55.267499999999998</v>
      </c>
      <c r="T55">
        <f t="shared" si="36"/>
        <v>13.6</v>
      </c>
      <c r="U55">
        <f t="shared" si="37"/>
        <v>0.38746438746438744</v>
      </c>
      <c r="V55">
        <f t="shared" si="38"/>
        <v>0.65401234567901234</v>
      </c>
      <c r="W55">
        <f t="shared" si="39"/>
        <v>48.7</v>
      </c>
      <c r="X55">
        <f t="shared" si="40"/>
        <v>22.955833333333334</v>
      </c>
    </row>
    <row r="56" spans="1:24" x14ac:dyDescent="0.25">
      <c r="A56" t="s">
        <v>13</v>
      </c>
      <c r="B56" t="s">
        <v>151</v>
      </c>
      <c r="C56">
        <v>6900</v>
      </c>
      <c r="D56" t="s">
        <v>30</v>
      </c>
      <c r="E56">
        <f t="shared" si="22"/>
        <v>31.9</v>
      </c>
      <c r="F56">
        <f t="shared" si="23"/>
        <v>27.94</v>
      </c>
      <c r="G56">
        <f t="shared" si="24"/>
        <v>22.08</v>
      </c>
      <c r="H56">
        <f t="shared" si="25"/>
        <v>37.42</v>
      </c>
      <c r="I56">
        <f t="shared" si="26"/>
        <v>29.75</v>
      </c>
      <c r="J56">
        <f t="shared" si="27"/>
        <v>57.69</v>
      </c>
      <c r="K56">
        <f t="shared" si="28"/>
        <v>18.899999999999999</v>
      </c>
      <c r="L56">
        <f t="shared" si="29"/>
        <v>48.65</v>
      </c>
      <c r="M56">
        <f t="shared" si="30"/>
        <v>50.8</v>
      </c>
      <c r="N56">
        <f t="shared" si="31"/>
        <v>69.319999999999993</v>
      </c>
      <c r="O56">
        <f t="shared" si="41"/>
        <v>0.57222222222222197</v>
      </c>
      <c r="P56">
        <f t="shared" si="32"/>
        <v>0.87586206896551733</v>
      </c>
      <c r="Q56">
        <f t="shared" si="33"/>
        <v>18.253888888888881</v>
      </c>
      <c r="R56">
        <f t="shared" si="34"/>
        <v>48.003888888888881</v>
      </c>
      <c r="S56">
        <f t="shared" si="35"/>
        <v>46.193888888888878</v>
      </c>
      <c r="T56">
        <f t="shared" si="36"/>
        <v>10.6</v>
      </c>
      <c r="U56">
        <f t="shared" si="37"/>
        <v>0.33228840125391851</v>
      </c>
      <c r="V56">
        <f t="shared" si="38"/>
        <v>0.59345756414721929</v>
      </c>
      <c r="W56">
        <f t="shared" si="39"/>
        <v>42.5</v>
      </c>
      <c r="X56">
        <f t="shared" si="40"/>
        <v>18.931296296296296</v>
      </c>
    </row>
    <row r="57" spans="1:24" x14ac:dyDescent="0.25">
      <c r="A57" t="s">
        <v>20</v>
      </c>
      <c r="B57" t="s">
        <v>138</v>
      </c>
      <c r="C57">
        <v>7600</v>
      </c>
      <c r="D57" t="s">
        <v>30</v>
      </c>
      <c r="E57">
        <f t="shared" si="22"/>
        <v>32.700000000000003</v>
      </c>
      <c r="F57">
        <f t="shared" si="23"/>
        <v>32.06</v>
      </c>
      <c r="G57">
        <f t="shared" si="24"/>
        <v>24.91</v>
      </c>
      <c r="H57">
        <f t="shared" si="25"/>
        <v>42.91</v>
      </c>
      <c r="I57">
        <f t="shared" si="26"/>
        <v>33.909999999999997</v>
      </c>
      <c r="J57">
        <f t="shared" si="27"/>
        <v>65.97</v>
      </c>
      <c r="K57">
        <f t="shared" si="28"/>
        <v>22.8</v>
      </c>
      <c r="L57">
        <f t="shared" si="29"/>
        <v>56.709999999999994</v>
      </c>
      <c r="M57">
        <f t="shared" si="30"/>
        <v>55.5</v>
      </c>
      <c r="N57">
        <f t="shared" si="31"/>
        <v>75.61</v>
      </c>
      <c r="O57">
        <f t="shared" si="41"/>
        <v>0.64444444444444438</v>
      </c>
      <c r="P57">
        <f t="shared" si="32"/>
        <v>0.98042813455657496</v>
      </c>
      <c r="Q57">
        <f t="shared" si="33"/>
        <v>21.073333333333334</v>
      </c>
      <c r="R57">
        <f t="shared" si="34"/>
        <v>54.983333333333334</v>
      </c>
      <c r="S57">
        <f t="shared" si="35"/>
        <v>53.13333333333334</v>
      </c>
      <c r="T57">
        <f t="shared" si="36"/>
        <v>12.4</v>
      </c>
      <c r="U57">
        <f t="shared" si="37"/>
        <v>0.37920489296636084</v>
      </c>
      <c r="V57">
        <f t="shared" si="38"/>
        <v>0.6680258239891268</v>
      </c>
      <c r="W57">
        <f t="shared" si="39"/>
        <v>45.1</v>
      </c>
      <c r="X57">
        <f t="shared" si="40"/>
        <v>21.844444444444449</v>
      </c>
    </row>
    <row r="58" spans="1:24" x14ac:dyDescent="0.25">
      <c r="A58" t="s">
        <v>16</v>
      </c>
      <c r="B58" t="s">
        <v>227</v>
      </c>
      <c r="C58">
        <v>4000</v>
      </c>
      <c r="D58" t="s">
        <v>33</v>
      </c>
      <c r="E58">
        <f t="shared" si="22"/>
        <v>24.8</v>
      </c>
      <c r="F58">
        <f t="shared" si="23"/>
        <v>17.84</v>
      </c>
      <c r="G58">
        <f t="shared" si="24"/>
        <v>11.4</v>
      </c>
      <c r="H58">
        <f t="shared" si="25"/>
        <v>23.41</v>
      </c>
      <c r="I58">
        <f t="shared" si="26"/>
        <v>17.405000000000001</v>
      </c>
      <c r="J58">
        <f t="shared" si="27"/>
        <v>35.245000000000005</v>
      </c>
      <c r="K58">
        <f t="shared" si="28"/>
        <v>9.8000000000000007</v>
      </c>
      <c r="L58">
        <f t="shared" si="29"/>
        <v>27.205000000000002</v>
      </c>
      <c r="M58">
        <f t="shared" si="30"/>
        <v>34.6</v>
      </c>
      <c r="N58">
        <f t="shared" si="31"/>
        <v>48.21</v>
      </c>
      <c r="O58">
        <f t="shared" si="41"/>
        <v>0.46666666666666656</v>
      </c>
      <c r="P58">
        <f t="shared" si="32"/>
        <v>0.71935483870967742</v>
      </c>
      <c r="Q58">
        <f t="shared" si="33"/>
        <v>11.573333333333331</v>
      </c>
      <c r="R58">
        <f t="shared" si="34"/>
        <v>28.978333333333332</v>
      </c>
      <c r="S58">
        <f t="shared" si="35"/>
        <v>29.41333333333333</v>
      </c>
      <c r="T58">
        <f t="shared" si="36"/>
        <v>7.7</v>
      </c>
      <c r="U58">
        <f t="shared" si="37"/>
        <v>0.31048387096774194</v>
      </c>
      <c r="V58">
        <f t="shared" si="38"/>
        <v>0.4988351254480286</v>
      </c>
      <c r="W58">
        <f t="shared" si="39"/>
        <v>32.5</v>
      </c>
      <c r="X58">
        <f t="shared" si="40"/>
        <v>12.371111111111111</v>
      </c>
    </row>
    <row r="59" spans="1:24" x14ac:dyDescent="0.25">
      <c r="A59" t="s">
        <v>20</v>
      </c>
      <c r="B59" t="s">
        <v>186</v>
      </c>
      <c r="C59">
        <v>5100</v>
      </c>
      <c r="D59" t="s">
        <v>18</v>
      </c>
      <c r="E59">
        <f t="shared" si="22"/>
        <v>26.3</v>
      </c>
      <c r="F59">
        <f t="shared" si="23"/>
        <v>21.04</v>
      </c>
      <c r="G59">
        <f t="shared" si="24"/>
        <v>13.87</v>
      </c>
      <c r="H59">
        <f t="shared" si="25"/>
        <v>29.7</v>
      </c>
      <c r="I59">
        <f t="shared" si="26"/>
        <v>21.785</v>
      </c>
      <c r="J59">
        <f t="shared" si="27"/>
        <v>42.825000000000003</v>
      </c>
      <c r="K59">
        <f t="shared" si="28"/>
        <v>15.1</v>
      </c>
      <c r="L59">
        <f t="shared" si="29"/>
        <v>36.884999999999998</v>
      </c>
      <c r="M59">
        <f t="shared" si="30"/>
        <v>41.4</v>
      </c>
      <c r="N59">
        <f t="shared" si="31"/>
        <v>56</v>
      </c>
      <c r="O59">
        <f t="shared" si="41"/>
        <v>0.38472222222222202</v>
      </c>
      <c r="P59">
        <f t="shared" si="32"/>
        <v>0.79999999999999993</v>
      </c>
      <c r="Q59">
        <f t="shared" si="33"/>
        <v>10.118194444444439</v>
      </c>
      <c r="R59">
        <f t="shared" si="34"/>
        <v>31.903194444444438</v>
      </c>
      <c r="S59">
        <f t="shared" si="35"/>
        <v>31.15819444444444</v>
      </c>
      <c r="T59">
        <f t="shared" si="36"/>
        <v>5.6</v>
      </c>
      <c r="U59">
        <f t="shared" si="37"/>
        <v>0.21292775665399238</v>
      </c>
      <c r="V59">
        <f t="shared" si="38"/>
        <v>0.46588332629207141</v>
      </c>
      <c r="W59">
        <f t="shared" si="39"/>
        <v>31.9</v>
      </c>
      <c r="X59">
        <f t="shared" si="40"/>
        <v>12.252731481481478</v>
      </c>
    </row>
    <row r="60" spans="1:24" x14ac:dyDescent="0.25">
      <c r="A60" t="s">
        <v>3</v>
      </c>
      <c r="B60" t="s">
        <v>209</v>
      </c>
      <c r="C60">
        <v>4400</v>
      </c>
      <c r="D60" t="s">
        <v>33</v>
      </c>
      <c r="E60">
        <f t="shared" si="22"/>
        <v>30.6</v>
      </c>
      <c r="F60">
        <f t="shared" si="23"/>
        <v>22.52</v>
      </c>
      <c r="G60">
        <f t="shared" si="24"/>
        <v>9.91</v>
      </c>
      <c r="H60">
        <f t="shared" si="25"/>
        <v>26.49</v>
      </c>
      <c r="I60">
        <f t="shared" si="26"/>
        <v>18.2</v>
      </c>
      <c r="J60">
        <f t="shared" si="27"/>
        <v>40.72</v>
      </c>
      <c r="K60">
        <f t="shared" si="28"/>
        <v>11.9</v>
      </c>
      <c r="L60">
        <f t="shared" si="29"/>
        <v>30.1</v>
      </c>
      <c r="M60">
        <f t="shared" si="30"/>
        <v>42.5</v>
      </c>
      <c r="N60">
        <f t="shared" si="31"/>
        <v>57.09</v>
      </c>
      <c r="O60">
        <f t="shared" si="41"/>
        <v>0.6152777777777777</v>
      </c>
      <c r="P60">
        <f t="shared" si="32"/>
        <v>0.73594771241830059</v>
      </c>
      <c r="Q60">
        <f t="shared" si="33"/>
        <v>18.827499999999997</v>
      </c>
      <c r="R60">
        <f t="shared" si="34"/>
        <v>37.027499999999996</v>
      </c>
      <c r="S60">
        <f t="shared" si="35"/>
        <v>41.347499999999997</v>
      </c>
      <c r="T60">
        <f t="shared" si="36"/>
        <v>11.1</v>
      </c>
      <c r="U60">
        <f t="shared" si="37"/>
        <v>0.36274509803921567</v>
      </c>
      <c r="V60">
        <f t="shared" si="38"/>
        <v>0.57132352941176467</v>
      </c>
      <c r="W60">
        <f t="shared" si="39"/>
        <v>41.7</v>
      </c>
      <c r="X60">
        <f t="shared" si="40"/>
        <v>17.482499999999998</v>
      </c>
    </row>
    <row r="61" spans="1:24" x14ac:dyDescent="0.25">
      <c r="A61" t="s">
        <v>3</v>
      </c>
      <c r="B61" t="s">
        <v>413</v>
      </c>
      <c r="C61">
        <v>6600</v>
      </c>
      <c r="D61" t="s">
        <v>11</v>
      </c>
      <c r="E61">
        <v>28.4</v>
      </c>
      <c r="F61">
        <v>25.4</v>
      </c>
      <c r="G61">
        <f t="shared" si="24"/>
        <v>16.739999999999998</v>
      </c>
      <c r="H61">
        <f t="shared" si="25"/>
        <v>40.799999999999997</v>
      </c>
      <c r="I61">
        <f t="shared" si="26"/>
        <v>28.77</v>
      </c>
      <c r="J61">
        <f t="shared" si="27"/>
        <v>54.17</v>
      </c>
      <c r="K61">
        <f t="shared" si="28"/>
        <v>16.8</v>
      </c>
      <c r="L61">
        <f t="shared" si="29"/>
        <v>45.57</v>
      </c>
      <c r="M61">
        <f t="shared" si="30"/>
        <v>45.2</v>
      </c>
      <c r="N61">
        <f t="shared" si="31"/>
        <v>69.199999999999989</v>
      </c>
      <c r="O61">
        <f t="shared" si="41"/>
        <v>0.66666666666666663</v>
      </c>
      <c r="P61">
        <f t="shared" si="32"/>
        <v>0.89436619718309862</v>
      </c>
      <c r="Q61">
        <f t="shared" si="33"/>
        <v>18.93333333333333</v>
      </c>
      <c r="R61">
        <f t="shared" si="34"/>
        <v>47.703333333333333</v>
      </c>
      <c r="S61">
        <f t="shared" si="35"/>
        <v>44.333333333333329</v>
      </c>
      <c r="T61">
        <v>10.9</v>
      </c>
      <c r="U61">
        <f t="shared" si="37"/>
        <v>0.38380281690140849</v>
      </c>
      <c r="V61">
        <f t="shared" si="38"/>
        <v>0.64827856025039121</v>
      </c>
      <c r="W61">
        <f t="shared" si="39"/>
        <v>39.299999999999997</v>
      </c>
      <c r="X61">
        <f t="shared" si="40"/>
        <v>18.411111111111108</v>
      </c>
    </row>
    <row r="62" spans="1:24" x14ac:dyDescent="0.25">
      <c r="A62" t="s">
        <v>8</v>
      </c>
      <c r="B62" t="s">
        <v>235</v>
      </c>
      <c r="C62">
        <v>3900</v>
      </c>
      <c r="D62" t="s">
        <v>41</v>
      </c>
      <c r="E62">
        <f t="shared" ref="E62:E93" si="42">VLOOKUP(B62,MP,2,FALSE)</f>
        <v>3.9</v>
      </c>
      <c r="F62">
        <f t="shared" ref="F62:F93" si="43">VLOOKUP(B62,MP,3,FALSE)</f>
        <v>3.44</v>
      </c>
      <c r="G62">
        <f t="shared" si="24"/>
        <v>5.67</v>
      </c>
      <c r="H62">
        <f t="shared" si="25"/>
        <v>27</v>
      </c>
      <c r="I62">
        <f t="shared" si="26"/>
        <v>16.335000000000001</v>
      </c>
      <c r="J62">
        <f t="shared" si="27"/>
        <v>19.775000000000002</v>
      </c>
      <c r="K62">
        <f t="shared" si="28"/>
        <v>18.2</v>
      </c>
      <c r="L62">
        <f t="shared" si="29"/>
        <v>34.534999999999997</v>
      </c>
      <c r="M62">
        <f t="shared" si="30"/>
        <v>22.099999999999998</v>
      </c>
      <c r="N62">
        <f t="shared" si="31"/>
        <v>30.9</v>
      </c>
      <c r="O62">
        <f t="shared" si="41"/>
        <v>0.52083333333333348</v>
      </c>
      <c r="P62">
        <f t="shared" si="32"/>
        <v>0.88205128205128203</v>
      </c>
      <c r="Q62">
        <f t="shared" si="33"/>
        <v>2.0312500000000004</v>
      </c>
      <c r="R62">
        <f t="shared" si="34"/>
        <v>18.366250000000001</v>
      </c>
      <c r="S62">
        <f t="shared" si="35"/>
        <v>5.4712500000000004</v>
      </c>
      <c r="T62">
        <f t="shared" ref="T62:T96" si="44">VLOOKUP(B62,FGA,2,FALSE)</f>
        <v>1.2</v>
      </c>
      <c r="U62">
        <f t="shared" si="37"/>
        <v>0.30769230769230771</v>
      </c>
      <c r="V62">
        <f t="shared" si="38"/>
        <v>0.57019230769230778</v>
      </c>
      <c r="W62">
        <f t="shared" si="39"/>
        <v>5.0999999999999996</v>
      </c>
      <c r="X62">
        <f t="shared" si="40"/>
        <v>2.2237500000000003</v>
      </c>
    </row>
    <row r="63" spans="1:24" x14ac:dyDescent="0.25">
      <c r="A63" t="s">
        <v>13</v>
      </c>
      <c r="B63" t="s">
        <v>204</v>
      </c>
      <c r="C63">
        <v>4600</v>
      </c>
      <c r="D63" t="s">
        <v>19</v>
      </c>
      <c r="E63">
        <f t="shared" si="42"/>
        <v>30</v>
      </c>
      <c r="F63">
        <f t="shared" si="43"/>
        <v>20.149999999999999</v>
      </c>
      <c r="G63">
        <f t="shared" si="24"/>
        <v>12.2</v>
      </c>
      <c r="H63">
        <f t="shared" si="25"/>
        <v>23.79</v>
      </c>
      <c r="I63">
        <f t="shared" si="26"/>
        <v>17.995000000000001</v>
      </c>
      <c r="J63">
        <f t="shared" si="27"/>
        <v>38.144999999999996</v>
      </c>
      <c r="K63">
        <f t="shared" si="28"/>
        <v>14.6</v>
      </c>
      <c r="L63">
        <f t="shared" si="29"/>
        <v>32.594999999999999</v>
      </c>
      <c r="M63">
        <f t="shared" si="30"/>
        <v>44.6</v>
      </c>
      <c r="N63">
        <f t="shared" si="31"/>
        <v>53.79</v>
      </c>
      <c r="O63">
        <f t="shared" si="41"/>
        <v>0.61805555555555547</v>
      </c>
      <c r="P63">
        <f t="shared" si="32"/>
        <v>0.67166666666666663</v>
      </c>
      <c r="Q63">
        <f t="shared" si="33"/>
        <v>18.541666666666664</v>
      </c>
      <c r="R63">
        <f t="shared" si="34"/>
        <v>36.536666666666662</v>
      </c>
      <c r="S63">
        <f t="shared" si="35"/>
        <v>38.691666666666663</v>
      </c>
      <c r="T63">
        <f t="shared" si="44"/>
        <v>10</v>
      </c>
      <c r="U63">
        <f t="shared" si="37"/>
        <v>0.33333333333333331</v>
      </c>
      <c r="V63">
        <f t="shared" si="38"/>
        <v>0.54101851851851845</v>
      </c>
      <c r="W63">
        <f t="shared" si="39"/>
        <v>40</v>
      </c>
      <c r="X63">
        <f t="shared" si="40"/>
        <v>16.230555555555554</v>
      </c>
    </row>
    <row r="64" spans="1:24" x14ac:dyDescent="0.25">
      <c r="A64" t="s">
        <v>8</v>
      </c>
      <c r="B64" t="s">
        <v>191</v>
      </c>
      <c r="C64">
        <v>5000</v>
      </c>
      <c r="D64" t="s">
        <v>30</v>
      </c>
      <c r="E64">
        <f t="shared" si="42"/>
        <v>24.8</v>
      </c>
      <c r="F64">
        <f t="shared" si="43"/>
        <v>17.8</v>
      </c>
      <c r="G64">
        <f t="shared" si="24"/>
        <v>10.44</v>
      </c>
      <c r="H64">
        <f t="shared" si="25"/>
        <v>22.96</v>
      </c>
      <c r="I64">
        <f t="shared" si="26"/>
        <v>16.7</v>
      </c>
      <c r="J64">
        <f t="shared" si="27"/>
        <v>34.5</v>
      </c>
      <c r="K64">
        <f t="shared" si="28"/>
        <v>15.6</v>
      </c>
      <c r="L64">
        <f t="shared" si="29"/>
        <v>32.299999999999997</v>
      </c>
      <c r="M64">
        <f t="shared" si="30"/>
        <v>40.4</v>
      </c>
      <c r="N64">
        <f t="shared" si="31"/>
        <v>47.760000000000005</v>
      </c>
      <c r="O64">
        <f t="shared" si="41"/>
        <v>0.56527777777777777</v>
      </c>
      <c r="P64">
        <f t="shared" si="32"/>
        <v>0.717741935483871</v>
      </c>
      <c r="Q64">
        <f t="shared" si="33"/>
        <v>14.018888888888888</v>
      </c>
      <c r="R64">
        <f t="shared" si="34"/>
        <v>30.718888888888888</v>
      </c>
      <c r="S64">
        <f t="shared" si="35"/>
        <v>31.818888888888889</v>
      </c>
      <c r="T64">
        <f t="shared" si="44"/>
        <v>9</v>
      </c>
      <c r="U64">
        <f t="shared" si="37"/>
        <v>0.36290322580645162</v>
      </c>
      <c r="V64">
        <f t="shared" si="38"/>
        <v>0.54864097968936676</v>
      </c>
      <c r="W64">
        <f t="shared" si="39"/>
        <v>33.799999999999997</v>
      </c>
      <c r="X64">
        <f t="shared" si="40"/>
        <v>13.606296296296296</v>
      </c>
    </row>
    <row r="65" spans="1:24" x14ac:dyDescent="0.25">
      <c r="A65" t="s">
        <v>20</v>
      </c>
      <c r="B65" t="s">
        <v>158</v>
      </c>
      <c r="C65">
        <v>6400</v>
      </c>
      <c r="D65" t="s">
        <v>33</v>
      </c>
      <c r="E65">
        <f t="shared" si="42"/>
        <v>31.8</v>
      </c>
      <c r="F65">
        <f t="shared" si="43"/>
        <v>27.46</v>
      </c>
      <c r="G65">
        <f t="shared" si="24"/>
        <v>21.49</v>
      </c>
      <c r="H65">
        <f t="shared" si="25"/>
        <v>37.99</v>
      </c>
      <c r="I65">
        <f t="shared" si="26"/>
        <v>29.74</v>
      </c>
      <c r="J65">
        <f t="shared" si="27"/>
        <v>57.2</v>
      </c>
      <c r="K65">
        <f t="shared" si="28"/>
        <v>14.6</v>
      </c>
      <c r="L65">
        <f t="shared" si="29"/>
        <v>44.339999999999996</v>
      </c>
      <c r="M65">
        <f t="shared" si="30"/>
        <v>46.4</v>
      </c>
      <c r="N65">
        <f t="shared" si="31"/>
        <v>69.790000000000006</v>
      </c>
      <c r="O65">
        <v>0.56869999999999998</v>
      </c>
      <c r="P65">
        <f t="shared" si="32"/>
        <v>0.86352201257861638</v>
      </c>
      <c r="Q65">
        <f t="shared" si="33"/>
        <v>18.08466</v>
      </c>
      <c r="R65">
        <f t="shared" si="34"/>
        <v>47.824659999999994</v>
      </c>
      <c r="S65">
        <f t="shared" si="35"/>
        <v>45.54466</v>
      </c>
      <c r="T65">
        <f t="shared" si="44"/>
        <v>11.1</v>
      </c>
      <c r="U65">
        <f t="shared" si="37"/>
        <v>0.34905660377358488</v>
      </c>
      <c r="V65">
        <f t="shared" si="38"/>
        <v>0.59375953878406706</v>
      </c>
      <c r="W65">
        <f t="shared" si="39"/>
        <v>42.9</v>
      </c>
      <c r="X65">
        <f t="shared" si="40"/>
        <v>18.881553333333333</v>
      </c>
    </row>
    <row r="66" spans="1:24" x14ac:dyDescent="0.25">
      <c r="A66" t="s">
        <v>16</v>
      </c>
      <c r="B66" t="s">
        <v>290</v>
      </c>
      <c r="C66">
        <v>3500</v>
      </c>
      <c r="D66" t="s">
        <v>33</v>
      </c>
      <c r="E66">
        <f t="shared" si="42"/>
        <v>9.3000000000000007</v>
      </c>
      <c r="F66">
        <f t="shared" si="43"/>
        <v>5.6</v>
      </c>
      <c r="G66">
        <f t="shared" ref="G66:G97" si="45">VLOOKUP(B66,FC,2,FALSE)</f>
        <v>4.2699999999999996</v>
      </c>
      <c r="H66">
        <f t="shared" ref="H66:H97" si="46">VLOOKUP(B66,FC,3,FALSE)</f>
        <v>14.19</v>
      </c>
      <c r="I66">
        <f t="shared" ref="I66:I97" si="47">VLOOKUP(B66,FC,4,FALSE)</f>
        <v>9.23</v>
      </c>
      <c r="J66">
        <f t="shared" ref="J66:J97" si="48">I66+F66</f>
        <v>14.83</v>
      </c>
      <c r="K66">
        <f t="shared" ref="K66:K97" si="49">VLOOKUP(B66,PER,2,FALSE)</f>
        <v>9.1</v>
      </c>
      <c r="L66">
        <f t="shared" ref="L66:L97" si="50">I66+K66</f>
        <v>18.329999999999998</v>
      </c>
      <c r="M66">
        <f t="shared" ref="M66:M97" si="51">E66+K66</f>
        <v>18.399999999999999</v>
      </c>
      <c r="N66">
        <f t="shared" ref="N66:N97" si="52">E66+H66</f>
        <v>23.490000000000002</v>
      </c>
      <c r="O66">
        <f t="shared" ref="O66:O76" si="53">VLOOKUP(B66,SM,2,FALSE)</f>
        <v>0.51388888888888884</v>
      </c>
      <c r="P66">
        <f t="shared" ref="P66:P97" si="54">F66/E66</f>
        <v>0.60215053763440851</v>
      </c>
      <c r="Q66">
        <f t="shared" ref="Q66:Q97" si="55">O66*E66</f>
        <v>4.7791666666666668</v>
      </c>
      <c r="R66">
        <f t="shared" ref="R66:R97" si="56">Q66+I66</f>
        <v>14.009166666666667</v>
      </c>
      <c r="S66">
        <f t="shared" ref="S66:S97" si="57">Q66+F66</f>
        <v>10.379166666666666</v>
      </c>
      <c r="T66">
        <f t="shared" si="44"/>
        <v>2.5</v>
      </c>
      <c r="U66">
        <f t="shared" ref="U66:U97" si="58">T66/E66</f>
        <v>0.26881720430107525</v>
      </c>
      <c r="V66">
        <f t="shared" ref="V66:V97" si="59">AVERAGE(U66,P66,O66)</f>
        <v>0.46161887694145753</v>
      </c>
      <c r="W66">
        <f t="shared" ref="W66:W97" si="60">T66+E66</f>
        <v>11.8</v>
      </c>
      <c r="X66">
        <f t="shared" ref="X66:X97" si="61">V66*E66</f>
        <v>4.2930555555555552</v>
      </c>
    </row>
    <row r="67" spans="1:24" x14ac:dyDescent="0.25">
      <c r="A67" t="s">
        <v>13</v>
      </c>
      <c r="B67" t="s">
        <v>222</v>
      </c>
      <c r="C67">
        <v>4100</v>
      </c>
      <c r="D67" t="s">
        <v>19</v>
      </c>
      <c r="E67">
        <f t="shared" si="42"/>
        <v>23.6</v>
      </c>
      <c r="F67">
        <f t="shared" si="43"/>
        <v>18.95</v>
      </c>
      <c r="G67">
        <f t="shared" si="45"/>
        <v>7.44</v>
      </c>
      <c r="H67">
        <f t="shared" si="46"/>
        <v>28.93</v>
      </c>
      <c r="I67">
        <f t="shared" si="47"/>
        <v>18.184999999999999</v>
      </c>
      <c r="J67">
        <f t="shared" si="48"/>
        <v>37.134999999999998</v>
      </c>
      <c r="K67">
        <f t="shared" si="49"/>
        <v>11.6</v>
      </c>
      <c r="L67">
        <f t="shared" si="50"/>
        <v>29.784999999999997</v>
      </c>
      <c r="M67">
        <f t="shared" si="51"/>
        <v>35.200000000000003</v>
      </c>
      <c r="N67">
        <f t="shared" si="52"/>
        <v>52.53</v>
      </c>
      <c r="O67">
        <f t="shared" si="53"/>
        <v>0.7416666666666667</v>
      </c>
      <c r="P67">
        <f t="shared" si="54"/>
        <v>0.80296610169491522</v>
      </c>
      <c r="Q67">
        <f t="shared" si="55"/>
        <v>17.503333333333334</v>
      </c>
      <c r="R67">
        <f t="shared" si="56"/>
        <v>35.688333333333333</v>
      </c>
      <c r="S67">
        <f t="shared" si="57"/>
        <v>36.453333333333333</v>
      </c>
      <c r="T67">
        <f t="shared" si="44"/>
        <v>10.9</v>
      </c>
      <c r="U67">
        <f t="shared" si="58"/>
        <v>0.46186440677966101</v>
      </c>
      <c r="V67">
        <f t="shared" si="59"/>
        <v>0.66883239171374764</v>
      </c>
      <c r="W67">
        <f t="shared" si="60"/>
        <v>34.5</v>
      </c>
      <c r="X67">
        <f t="shared" si="61"/>
        <v>15.784444444444444</v>
      </c>
    </row>
    <row r="68" spans="1:24" x14ac:dyDescent="0.25">
      <c r="A68" t="s">
        <v>3</v>
      </c>
      <c r="B68" t="s">
        <v>240</v>
      </c>
      <c r="C68">
        <v>3900</v>
      </c>
      <c r="D68" t="s">
        <v>41</v>
      </c>
      <c r="E68">
        <f t="shared" si="42"/>
        <v>22.4</v>
      </c>
      <c r="F68">
        <f t="shared" si="43"/>
        <v>16.260000000000002</v>
      </c>
      <c r="G68">
        <f t="shared" si="45"/>
        <v>8.73</v>
      </c>
      <c r="H68">
        <f t="shared" si="46"/>
        <v>21.81</v>
      </c>
      <c r="I68">
        <f t="shared" si="47"/>
        <v>15.27</v>
      </c>
      <c r="J68">
        <f t="shared" si="48"/>
        <v>31.53</v>
      </c>
      <c r="K68">
        <f t="shared" si="49"/>
        <v>7.3</v>
      </c>
      <c r="L68">
        <f t="shared" si="50"/>
        <v>22.57</v>
      </c>
      <c r="M68">
        <f t="shared" si="51"/>
        <v>29.7</v>
      </c>
      <c r="N68">
        <f t="shared" si="52"/>
        <v>44.209999999999994</v>
      </c>
      <c r="O68">
        <f t="shared" si="53"/>
        <v>0.65555555555555545</v>
      </c>
      <c r="P68">
        <f t="shared" si="54"/>
        <v>0.72589285714285723</v>
      </c>
      <c r="Q68">
        <f t="shared" si="55"/>
        <v>14.684444444444441</v>
      </c>
      <c r="R68">
        <f t="shared" si="56"/>
        <v>29.954444444444441</v>
      </c>
      <c r="S68">
        <f t="shared" si="57"/>
        <v>30.944444444444443</v>
      </c>
      <c r="T68">
        <f t="shared" si="44"/>
        <v>7.2</v>
      </c>
      <c r="U68">
        <f t="shared" si="58"/>
        <v>0.32142857142857145</v>
      </c>
      <c r="V68">
        <f t="shared" si="59"/>
        <v>0.56762566137566139</v>
      </c>
      <c r="W68">
        <f t="shared" si="60"/>
        <v>29.599999999999998</v>
      </c>
      <c r="X68">
        <f t="shared" si="61"/>
        <v>12.714814814814815</v>
      </c>
    </row>
    <row r="69" spans="1:24" x14ac:dyDescent="0.25">
      <c r="A69" t="s">
        <v>13</v>
      </c>
      <c r="B69" t="s">
        <v>122</v>
      </c>
      <c r="C69">
        <v>10800</v>
      </c>
      <c r="D69" t="s">
        <v>12</v>
      </c>
      <c r="E69">
        <f t="shared" si="42"/>
        <v>38.700000000000003</v>
      </c>
      <c r="F69">
        <f t="shared" si="43"/>
        <v>46.41</v>
      </c>
      <c r="G69">
        <f t="shared" si="45"/>
        <v>34.61</v>
      </c>
      <c r="H69">
        <f t="shared" si="46"/>
        <v>61.82</v>
      </c>
      <c r="I69">
        <f t="shared" si="47"/>
        <v>48.215000000000003</v>
      </c>
      <c r="J69">
        <f t="shared" si="48"/>
        <v>94.625</v>
      </c>
      <c r="K69">
        <f t="shared" si="49"/>
        <v>25.3</v>
      </c>
      <c r="L69">
        <f t="shared" si="50"/>
        <v>73.515000000000001</v>
      </c>
      <c r="M69">
        <f t="shared" si="51"/>
        <v>64</v>
      </c>
      <c r="N69">
        <f t="shared" si="52"/>
        <v>100.52000000000001</v>
      </c>
      <c r="O69">
        <f t="shared" si="53"/>
        <v>1.0013888888888889</v>
      </c>
      <c r="P69">
        <f t="shared" si="54"/>
        <v>1.1992248062015503</v>
      </c>
      <c r="Q69">
        <f t="shared" si="55"/>
        <v>38.753750000000004</v>
      </c>
      <c r="R69">
        <f t="shared" si="56"/>
        <v>86.96875</v>
      </c>
      <c r="S69">
        <f t="shared" si="57"/>
        <v>85.163749999999993</v>
      </c>
      <c r="T69">
        <f t="shared" si="44"/>
        <v>19.7</v>
      </c>
      <c r="U69">
        <f t="shared" si="58"/>
        <v>0.50904392764857875</v>
      </c>
      <c r="V69">
        <f t="shared" si="59"/>
        <v>0.90321920757967256</v>
      </c>
      <c r="W69">
        <f t="shared" si="60"/>
        <v>58.400000000000006</v>
      </c>
      <c r="X69">
        <f t="shared" si="61"/>
        <v>34.954583333333332</v>
      </c>
    </row>
    <row r="70" spans="1:24" x14ac:dyDescent="0.25">
      <c r="A70" t="s">
        <v>16</v>
      </c>
      <c r="B70" t="s">
        <v>294</v>
      </c>
      <c r="C70">
        <v>3500</v>
      </c>
      <c r="D70" t="s">
        <v>35</v>
      </c>
      <c r="E70">
        <f t="shared" si="42"/>
        <v>12.5</v>
      </c>
      <c r="F70">
        <f t="shared" si="43"/>
        <v>9.3000000000000007</v>
      </c>
      <c r="G70">
        <f t="shared" si="45"/>
        <v>1.8</v>
      </c>
      <c r="H70">
        <f t="shared" si="46"/>
        <v>16.260000000000002</v>
      </c>
      <c r="I70">
        <f t="shared" si="47"/>
        <v>9.0299999999999994</v>
      </c>
      <c r="J70">
        <f t="shared" si="48"/>
        <v>18.329999999999998</v>
      </c>
      <c r="K70">
        <f t="shared" si="49"/>
        <v>12.4</v>
      </c>
      <c r="L70">
        <f t="shared" si="50"/>
        <v>21.43</v>
      </c>
      <c r="M70">
        <f t="shared" si="51"/>
        <v>24.9</v>
      </c>
      <c r="N70">
        <f t="shared" si="52"/>
        <v>28.76</v>
      </c>
      <c r="O70">
        <f t="shared" si="53"/>
        <v>0.64027777777777783</v>
      </c>
      <c r="P70">
        <f t="shared" si="54"/>
        <v>0.74400000000000011</v>
      </c>
      <c r="Q70">
        <f t="shared" si="55"/>
        <v>8.0034722222222232</v>
      </c>
      <c r="R70">
        <f t="shared" si="56"/>
        <v>17.033472222222223</v>
      </c>
      <c r="S70">
        <f t="shared" si="57"/>
        <v>17.303472222222226</v>
      </c>
      <c r="T70">
        <f t="shared" si="44"/>
        <v>3.2</v>
      </c>
      <c r="U70">
        <f t="shared" si="58"/>
        <v>0.25600000000000001</v>
      </c>
      <c r="V70">
        <f t="shared" si="59"/>
        <v>0.54675925925925928</v>
      </c>
      <c r="W70">
        <f t="shared" si="60"/>
        <v>15.7</v>
      </c>
      <c r="X70">
        <f t="shared" si="61"/>
        <v>6.8344907407407414</v>
      </c>
    </row>
    <row r="71" spans="1:24" x14ac:dyDescent="0.25">
      <c r="A71" t="s">
        <v>16</v>
      </c>
      <c r="B71" t="s">
        <v>254</v>
      </c>
      <c r="C71">
        <v>3700</v>
      </c>
      <c r="D71" t="s">
        <v>46</v>
      </c>
      <c r="E71">
        <f t="shared" si="42"/>
        <v>30.7</v>
      </c>
      <c r="F71">
        <f t="shared" si="43"/>
        <v>19.3</v>
      </c>
      <c r="G71">
        <f t="shared" si="45"/>
        <v>7.74</v>
      </c>
      <c r="H71">
        <f t="shared" si="46"/>
        <v>20.5</v>
      </c>
      <c r="I71">
        <f t="shared" si="47"/>
        <v>14.12</v>
      </c>
      <c r="J71">
        <f t="shared" si="48"/>
        <v>33.42</v>
      </c>
      <c r="K71">
        <f t="shared" si="49"/>
        <v>11.5</v>
      </c>
      <c r="L71">
        <f t="shared" si="50"/>
        <v>25.619999999999997</v>
      </c>
      <c r="M71">
        <f t="shared" si="51"/>
        <v>42.2</v>
      </c>
      <c r="N71">
        <f t="shared" si="52"/>
        <v>51.2</v>
      </c>
      <c r="O71">
        <f t="shared" si="53"/>
        <v>0.4736111111111112</v>
      </c>
      <c r="P71">
        <f t="shared" si="54"/>
        <v>0.62866449511400657</v>
      </c>
      <c r="Q71">
        <f t="shared" si="55"/>
        <v>14.539861111111113</v>
      </c>
      <c r="R71">
        <f t="shared" si="56"/>
        <v>28.659861111111113</v>
      </c>
      <c r="S71">
        <f t="shared" si="57"/>
        <v>33.839861111111112</v>
      </c>
      <c r="T71">
        <f t="shared" si="44"/>
        <v>7.7</v>
      </c>
      <c r="U71">
        <f t="shared" si="58"/>
        <v>0.250814332247557</v>
      </c>
      <c r="V71">
        <f t="shared" si="59"/>
        <v>0.45102997949089163</v>
      </c>
      <c r="W71">
        <f t="shared" si="60"/>
        <v>38.4</v>
      </c>
      <c r="X71">
        <f t="shared" si="61"/>
        <v>13.846620370370372</v>
      </c>
    </row>
    <row r="72" spans="1:24" x14ac:dyDescent="0.25">
      <c r="A72" t="s">
        <v>3</v>
      </c>
      <c r="B72" t="s">
        <v>304</v>
      </c>
      <c r="C72">
        <v>3500</v>
      </c>
      <c r="D72" t="s">
        <v>12</v>
      </c>
      <c r="E72">
        <f t="shared" si="42"/>
        <v>3.3</v>
      </c>
      <c r="F72">
        <f t="shared" si="43"/>
        <v>2.2799999999999998</v>
      </c>
      <c r="G72">
        <f t="shared" si="45"/>
        <v>4.08</v>
      </c>
      <c r="H72">
        <f t="shared" si="46"/>
        <v>16.350000000000001</v>
      </c>
      <c r="I72">
        <f t="shared" si="47"/>
        <v>10.215</v>
      </c>
      <c r="J72">
        <f t="shared" si="48"/>
        <v>12.494999999999999</v>
      </c>
      <c r="K72">
        <f t="shared" si="49"/>
        <v>8.4</v>
      </c>
      <c r="L72">
        <f t="shared" si="50"/>
        <v>18.615000000000002</v>
      </c>
      <c r="M72">
        <f t="shared" si="51"/>
        <v>11.7</v>
      </c>
      <c r="N72">
        <f t="shared" si="52"/>
        <v>19.650000000000002</v>
      </c>
      <c r="O72">
        <f t="shared" si="53"/>
        <v>0.50555555555555576</v>
      </c>
      <c r="P72">
        <f t="shared" si="54"/>
        <v>0.69090909090909092</v>
      </c>
      <c r="Q72">
        <f t="shared" si="55"/>
        <v>1.6683333333333339</v>
      </c>
      <c r="R72">
        <f t="shared" si="56"/>
        <v>11.883333333333333</v>
      </c>
      <c r="S72">
        <f t="shared" si="57"/>
        <v>3.9483333333333337</v>
      </c>
      <c r="T72">
        <f t="shared" si="44"/>
        <v>0.9</v>
      </c>
      <c r="U72">
        <f t="shared" si="58"/>
        <v>0.27272727272727276</v>
      </c>
      <c r="V72">
        <f t="shared" si="59"/>
        <v>0.48973063973063979</v>
      </c>
      <c r="W72">
        <f t="shared" si="60"/>
        <v>4.2</v>
      </c>
      <c r="X72">
        <f t="shared" si="61"/>
        <v>1.6161111111111113</v>
      </c>
    </row>
    <row r="73" spans="1:24" x14ac:dyDescent="0.25">
      <c r="A73" t="s">
        <v>3</v>
      </c>
      <c r="B73" t="s">
        <v>152</v>
      </c>
      <c r="C73">
        <v>6800</v>
      </c>
      <c r="D73" t="s">
        <v>34</v>
      </c>
      <c r="E73">
        <f t="shared" si="42"/>
        <v>31.6</v>
      </c>
      <c r="F73">
        <f t="shared" si="43"/>
        <v>32.049999999999997</v>
      </c>
      <c r="G73">
        <f t="shared" si="45"/>
        <v>20.84</v>
      </c>
      <c r="H73">
        <f t="shared" si="46"/>
        <v>39.299999999999997</v>
      </c>
      <c r="I73">
        <f t="shared" si="47"/>
        <v>30.07</v>
      </c>
      <c r="J73">
        <f t="shared" si="48"/>
        <v>62.12</v>
      </c>
      <c r="K73">
        <f t="shared" si="49"/>
        <v>19.399999999999999</v>
      </c>
      <c r="L73">
        <f t="shared" si="50"/>
        <v>49.47</v>
      </c>
      <c r="M73">
        <f t="shared" si="51"/>
        <v>51</v>
      </c>
      <c r="N73">
        <f t="shared" si="52"/>
        <v>70.900000000000006</v>
      </c>
      <c r="O73">
        <f t="shared" si="53"/>
        <v>0.86111111111111116</v>
      </c>
      <c r="P73">
        <f t="shared" si="54"/>
        <v>1.0142405063291138</v>
      </c>
      <c r="Q73">
        <f t="shared" si="55"/>
        <v>27.211111111111112</v>
      </c>
      <c r="R73">
        <f t="shared" si="56"/>
        <v>57.281111111111116</v>
      </c>
      <c r="S73">
        <f t="shared" si="57"/>
        <v>59.261111111111106</v>
      </c>
      <c r="T73">
        <f t="shared" si="44"/>
        <v>13.9</v>
      </c>
      <c r="U73">
        <f t="shared" si="58"/>
        <v>0.439873417721519</v>
      </c>
      <c r="V73">
        <f t="shared" si="59"/>
        <v>0.77174167838724805</v>
      </c>
      <c r="W73">
        <f t="shared" si="60"/>
        <v>45.5</v>
      </c>
      <c r="X73">
        <f t="shared" si="61"/>
        <v>24.38703703703704</v>
      </c>
    </row>
    <row r="74" spans="1:24" x14ac:dyDescent="0.25">
      <c r="A74" t="s">
        <v>8</v>
      </c>
      <c r="B74" t="s">
        <v>195</v>
      </c>
      <c r="C74">
        <v>4800</v>
      </c>
      <c r="D74" t="s">
        <v>33</v>
      </c>
      <c r="E74">
        <f t="shared" si="42"/>
        <v>29.8</v>
      </c>
      <c r="F74">
        <f t="shared" si="43"/>
        <v>23.4</v>
      </c>
      <c r="G74">
        <f t="shared" si="45"/>
        <v>16.260000000000002</v>
      </c>
      <c r="H74">
        <f t="shared" si="46"/>
        <v>28.57</v>
      </c>
      <c r="I74">
        <f t="shared" si="47"/>
        <v>22.414999999999999</v>
      </c>
      <c r="J74">
        <f t="shared" si="48"/>
        <v>45.814999999999998</v>
      </c>
      <c r="K74">
        <f t="shared" si="49"/>
        <v>14.3</v>
      </c>
      <c r="L74">
        <f t="shared" si="50"/>
        <v>36.715000000000003</v>
      </c>
      <c r="M74">
        <f t="shared" si="51"/>
        <v>44.1</v>
      </c>
      <c r="N74">
        <f t="shared" si="52"/>
        <v>58.370000000000005</v>
      </c>
      <c r="O74">
        <f t="shared" si="53"/>
        <v>0.51249999999999984</v>
      </c>
      <c r="P74">
        <f t="shared" si="54"/>
        <v>0.78523489932885904</v>
      </c>
      <c r="Q74">
        <f t="shared" si="55"/>
        <v>15.272499999999996</v>
      </c>
      <c r="R74">
        <f t="shared" si="56"/>
        <v>37.687499999999993</v>
      </c>
      <c r="S74">
        <f t="shared" si="57"/>
        <v>38.672499999999992</v>
      </c>
      <c r="T74">
        <f t="shared" si="44"/>
        <v>8.6</v>
      </c>
      <c r="U74">
        <f t="shared" si="58"/>
        <v>0.28859060402684561</v>
      </c>
      <c r="V74">
        <f t="shared" si="59"/>
        <v>0.52877516778523492</v>
      </c>
      <c r="W74">
        <f t="shared" si="60"/>
        <v>38.4</v>
      </c>
      <c r="X74">
        <f t="shared" si="61"/>
        <v>15.7575</v>
      </c>
    </row>
    <row r="75" spans="1:24" x14ac:dyDescent="0.25">
      <c r="A75" t="s">
        <v>13</v>
      </c>
      <c r="B75" t="s">
        <v>199</v>
      </c>
      <c r="C75">
        <v>4700</v>
      </c>
      <c r="D75" t="s">
        <v>7</v>
      </c>
      <c r="E75">
        <f t="shared" si="42"/>
        <v>25.5</v>
      </c>
      <c r="F75">
        <f t="shared" si="43"/>
        <v>19.600000000000001</v>
      </c>
      <c r="G75">
        <f t="shared" si="45"/>
        <v>15.73</v>
      </c>
      <c r="H75">
        <f t="shared" si="46"/>
        <v>28.49</v>
      </c>
      <c r="I75">
        <f t="shared" si="47"/>
        <v>22.11</v>
      </c>
      <c r="J75">
        <f t="shared" si="48"/>
        <v>41.71</v>
      </c>
      <c r="K75">
        <f t="shared" si="49"/>
        <v>19.8</v>
      </c>
      <c r="L75">
        <f t="shared" si="50"/>
        <v>41.91</v>
      </c>
      <c r="M75">
        <f t="shared" si="51"/>
        <v>45.3</v>
      </c>
      <c r="N75">
        <f t="shared" si="52"/>
        <v>53.989999999999995</v>
      </c>
      <c r="O75">
        <f t="shared" si="53"/>
        <v>0.62361111111111123</v>
      </c>
      <c r="P75">
        <f t="shared" si="54"/>
        <v>0.7686274509803922</v>
      </c>
      <c r="Q75">
        <f t="shared" si="55"/>
        <v>15.902083333333337</v>
      </c>
      <c r="R75">
        <f t="shared" si="56"/>
        <v>38.012083333333337</v>
      </c>
      <c r="S75">
        <f t="shared" si="57"/>
        <v>35.502083333333339</v>
      </c>
      <c r="T75">
        <f t="shared" si="44"/>
        <v>9.5</v>
      </c>
      <c r="U75">
        <f t="shared" si="58"/>
        <v>0.37254901960784315</v>
      </c>
      <c r="V75">
        <f t="shared" si="59"/>
        <v>0.58826252723311556</v>
      </c>
      <c r="W75">
        <f t="shared" si="60"/>
        <v>35</v>
      </c>
      <c r="X75">
        <f t="shared" si="61"/>
        <v>15.000694444444447</v>
      </c>
    </row>
    <row r="76" spans="1:24" x14ac:dyDescent="0.25">
      <c r="A76" t="s">
        <v>3</v>
      </c>
      <c r="B76" t="s">
        <v>208</v>
      </c>
      <c r="C76">
        <v>4500</v>
      </c>
      <c r="D76" t="s">
        <v>7</v>
      </c>
      <c r="E76">
        <f t="shared" si="42"/>
        <v>21.2</v>
      </c>
      <c r="F76">
        <f t="shared" si="43"/>
        <v>17.12</v>
      </c>
      <c r="G76">
        <f t="shared" si="45"/>
        <v>13.37</v>
      </c>
      <c r="H76">
        <f t="shared" si="46"/>
        <v>25.49</v>
      </c>
      <c r="I76">
        <f t="shared" si="47"/>
        <v>19.43</v>
      </c>
      <c r="J76">
        <f t="shared" si="48"/>
        <v>36.549999999999997</v>
      </c>
      <c r="K76">
        <f t="shared" si="49"/>
        <v>15.2</v>
      </c>
      <c r="L76">
        <f t="shared" si="50"/>
        <v>34.629999999999995</v>
      </c>
      <c r="M76">
        <f t="shared" si="51"/>
        <v>36.4</v>
      </c>
      <c r="N76">
        <f t="shared" si="52"/>
        <v>46.69</v>
      </c>
      <c r="O76">
        <f t="shared" si="53"/>
        <v>0.70833333333333337</v>
      </c>
      <c r="P76">
        <f t="shared" si="54"/>
        <v>0.8075471698113208</v>
      </c>
      <c r="Q76">
        <f t="shared" si="55"/>
        <v>15.016666666666667</v>
      </c>
      <c r="R76">
        <f t="shared" si="56"/>
        <v>34.446666666666665</v>
      </c>
      <c r="S76">
        <f t="shared" si="57"/>
        <v>32.13666666666667</v>
      </c>
      <c r="T76">
        <f t="shared" si="44"/>
        <v>7.6</v>
      </c>
      <c r="U76">
        <f t="shared" si="58"/>
        <v>0.35849056603773582</v>
      </c>
      <c r="V76">
        <f t="shared" si="59"/>
        <v>0.62479035639413005</v>
      </c>
      <c r="W76">
        <f t="shared" si="60"/>
        <v>28.799999999999997</v>
      </c>
      <c r="X76">
        <f t="shared" si="61"/>
        <v>13.245555555555557</v>
      </c>
    </row>
    <row r="77" spans="1:24" x14ac:dyDescent="0.25">
      <c r="A77" t="s">
        <v>3</v>
      </c>
      <c r="B77" t="s">
        <v>367</v>
      </c>
      <c r="C77">
        <v>3500</v>
      </c>
      <c r="D77" t="s">
        <v>32</v>
      </c>
      <c r="E77">
        <f t="shared" si="42"/>
        <v>11.3</v>
      </c>
      <c r="F77">
        <f t="shared" si="43"/>
        <v>8.64</v>
      </c>
      <c r="G77">
        <f t="shared" si="45"/>
        <v>5.66</v>
      </c>
      <c r="H77">
        <f t="shared" si="46"/>
        <v>18.86</v>
      </c>
      <c r="I77">
        <f t="shared" si="47"/>
        <v>12.26</v>
      </c>
      <c r="J77">
        <f t="shared" si="48"/>
        <v>20.9</v>
      </c>
      <c r="K77">
        <f t="shared" si="49"/>
        <v>11.2</v>
      </c>
      <c r="L77">
        <f t="shared" si="50"/>
        <v>23.46</v>
      </c>
      <c r="M77">
        <f t="shared" si="51"/>
        <v>22.5</v>
      </c>
      <c r="N77">
        <f t="shared" si="52"/>
        <v>30.16</v>
      </c>
      <c r="O77">
        <v>0.56869999999999998</v>
      </c>
      <c r="P77">
        <f t="shared" si="54"/>
        <v>0.76460176991150441</v>
      </c>
      <c r="Q77">
        <f t="shared" si="55"/>
        <v>6.42631</v>
      </c>
      <c r="R77">
        <f t="shared" si="56"/>
        <v>18.686309999999999</v>
      </c>
      <c r="S77">
        <f t="shared" si="57"/>
        <v>15.066310000000001</v>
      </c>
      <c r="T77">
        <f t="shared" si="44"/>
        <v>3.7</v>
      </c>
      <c r="U77">
        <f t="shared" si="58"/>
        <v>0.32743362831858408</v>
      </c>
      <c r="V77">
        <f t="shared" si="59"/>
        <v>0.55357846607669614</v>
      </c>
      <c r="W77">
        <f t="shared" si="60"/>
        <v>15</v>
      </c>
      <c r="X77">
        <f t="shared" si="61"/>
        <v>6.2554366666666672</v>
      </c>
    </row>
    <row r="78" spans="1:24" x14ac:dyDescent="0.25">
      <c r="A78" t="s">
        <v>3</v>
      </c>
      <c r="B78" t="s">
        <v>202</v>
      </c>
      <c r="C78">
        <v>4600</v>
      </c>
      <c r="D78" t="s">
        <v>30</v>
      </c>
      <c r="E78">
        <f t="shared" si="42"/>
        <v>33.1</v>
      </c>
      <c r="F78">
        <f t="shared" si="43"/>
        <v>23.38</v>
      </c>
      <c r="G78">
        <f t="shared" si="45"/>
        <v>12.45</v>
      </c>
      <c r="H78">
        <f t="shared" si="46"/>
        <v>31.61</v>
      </c>
      <c r="I78">
        <f t="shared" si="47"/>
        <v>22.03</v>
      </c>
      <c r="J78">
        <f t="shared" si="48"/>
        <v>45.41</v>
      </c>
      <c r="K78">
        <f t="shared" si="49"/>
        <v>13.6</v>
      </c>
      <c r="L78">
        <f t="shared" si="50"/>
        <v>35.630000000000003</v>
      </c>
      <c r="M78">
        <f t="shared" si="51"/>
        <v>46.7</v>
      </c>
      <c r="N78">
        <f t="shared" si="52"/>
        <v>64.710000000000008</v>
      </c>
      <c r="O78">
        <f t="shared" ref="O78:O88" si="62">VLOOKUP(B78,SM,2,FALSE)</f>
        <v>0.58194444444444449</v>
      </c>
      <c r="P78">
        <f t="shared" si="54"/>
        <v>0.70634441087613287</v>
      </c>
      <c r="Q78">
        <f t="shared" si="55"/>
        <v>19.262361111111112</v>
      </c>
      <c r="R78">
        <f t="shared" si="56"/>
        <v>41.292361111111113</v>
      </c>
      <c r="S78">
        <f t="shared" si="57"/>
        <v>42.642361111111114</v>
      </c>
      <c r="T78">
        <f t="shared" si="44"/>
        <v>10.1</v>
      </c>
      <c r="U78">
        <f t="shared" si="58"/>
        <v>0.30513595166163138</v>
      </c>
      <c r="V78">
        <f t="shared" si="59"/>
        <v>0.53114160232740293</v>
      </c>
      <c r="W78">
        <f t="shared" si="60"/>
        <v>43.2</v>
      </c>
      <c r="X78">
        <f t="shared" si="61"/>
        <v>17.580787037037037</v>
      </c>
    </row>
    <row r="79" spans="1:24" x14ac:dyDescent="0.25">
      <c r="A79" t="s">
        <v>13</v>
      </c>
      <c r="B79" t="s">
        <v>132</v>
      </c>
      <c r="C79">
        <v>8300</v>
      </c>
      <c r="D79" t="s">
        <v>40</v>
      </c>
      <c r="E79">
        <f t="shared" si="42"/>
        <v>37.5</v>
      </c>
      <c r="F79">
        <f t="shared" si="43"/>
        <v>37.340000000000003</v>
      </c>
      <c r="G79">
        <f t="shared" si="45"/>
        <v>26.97</v>
      </c>
      <c r="H79">
        <f t="shared" si="46"/>
        <v>43.72</v>
      </c>
      <c r="I79">
        <f t="shared" si="47"/>
        <v>35.344999999999999</v>
      </c>
      <c r="J79">
        <f t="shared" si="48"/>
        <v>72.685000000000002</v>
      </c>
      <c r="K79">
        <f t="shared" si="49"/>
        <v>21.1</v>
      </c>
      <c r="L79">
        <f t="shared" si="50"/>
        <v>56.445</v>
      </c>
      <c r="M79">
        <f t="shared" si="51"/>
        <v>58.6</v>
      </c>
      <c r="N79">
        <f t="shared" si="52"/>
        <v>81.22</v>
      </c>
      <c r="O79">
        <f t="shared" si="62"/>
        <v>0.64166666666666672</v>
      </c>
      <c r="P79">
        <f t="shared" si="54"/>
        <v>0.99573333333333347</v>
      </c>
      <c r="Q79">
        <f t="shared" si="55"/>
        <v>24.062500000000004</v>
      </c>
      <c r="R79">
        <f t="shared" si="56"/>
        <v>59.407499999999999</v>
      </c>
      <c r="S79">
        <f t="shared" si="57"/>
        <v>61.402500000000003</v>
      </c>
      <c r="T79">
        <f t="shared" si="44"/>
        <v>16.600000000000001</v>
      </c>
      <c r="U79">
        <f t="shared" si="58"/>
        <v>0.44266666666666671</v>
      </c>
      <c r="V79">
        <f t="shared" si="59"/>
        <v>0.69335555555555561</v>
      </c>
      <c r="W79">
        <f t="shared" si="60"/>
        <v>54.1</v>
      </c>
      <c r="X79">
        <f t="shared" si="61"/>
        <v>26.000833333333336</v>
      </c>
    </row>
    <row r="80" spans="1:24" x14ac:dyDescent="0.25">
      <c r="A80" t="s">
        <v>20</v>
      </c>
      <c r="B80" t="s">
        <v>217</v>
      </c>
      <c r="C80">
        <v>4200</v>
      </c>
      <c r="D80" t="s">
        <v>40</v>
      </c>
      <c r="E80">
        <f t="shared" si="42"/>
        <v>21</v>
      </c>
      <c r="F80">
        <f t="shared" si="43"/>
        <v>18.25</v>
      </c>
      <c r="G80">
        <f t="shared" si="45"/>
        <v>9.02</v>
      </c>
      <c r="H80">
        <f t="shared" si="46"/>
        <v>28.16</v>
      </c>
      <c r="I80">
        <f t="shared" si="47"/>
        <v>18.59</v>
      </c>
      <c r="J80">
        <f t="shared" si="48"/>
        <v>36.840000000000003</v>
      </c>
      <c r="K80">
        <f t="shared" si="49"/>
        <v>10.7</v>
      </c>
      <c r="L80">
        <f t="shared" si="50"/>
        <v>29.29</v>
      </c>
      <c r="M80">
        <f t="shared" si="51"/>
        <v>31.7</v>
      </c>
      <c r="N80">
        <f t="shared" si="52"/>
        <v>49.16</v>
      </c>
      <c r="O80">
        <f t="shared" si="62"/>
        <v>0.58055555555555549</v>
      </c>
      <c r="P80">
        <f t="shared" si="54"/>
        <v>0.86904761904761907</v>
      </c>
      <c r="Q80">
        <f t="shared" si="55"/>
        <v>12.191666666666665</v>
      </c>
      <c r="R80">
        <f t="shared" si="56"/>
        <v>30.781666666666666</v>
      </c>
      <c r="S80">
        <f t="shared" si="57"/>
        <v>30.441666666666663</v>
      </c>
      <c r="T80">
        <f t="shared" si="44"/>
        <v>5</v>
      </c>
      <c r="U80">
        <f t="shared" si="58"/>
        <v>0.23809523809523808</v>
      </c>
      <c r="V80">
        <f t="shared" si="59"/>
        <v>0.5625661375661376</v>
      </c>
      <c r="W80">
        <f t="shared" si="60"/>
        <v>26</v>
      </c>
      <c r="X80">
        <f t="shared" si="61"/>
        <v>11.81388888888889</v>
      </c>
    </row>
    <row r="81" spans="1:24" x14ac:dyDescent="0.25">
      <c r="A81" t="s">
        <v>20</v>
      </c>
      <c r="B81" t="s">
        <v>270</v>
      </c>
      <c r="C81">
        <v>3500</v>
      </c>
      <c r="D81" t="s">
        <v>23</v>
      </c>
      <c r="E81">
        <f t="shared" si="42"/>
        <v>3.8</v>
      </c>
      <c r="F81">
        <f t="shared" si="43"/>
        <v>2.73</v>
      </c>
      <c r="G81">
        <f t="shared" si="45"/>
        <v>3.2</v>
      </c>
      <c r="H81">
        <f t="shared" si="46"/>
        <v>8.1</v>
      </c>
      <c r="I81">
        <f t="shared" si="47"/>
        <v>5.65</v>
      </c>
      <c r="J81">
        <f t="shared" si="48"/>
        <v>8.3800000000000008</v>
      </c>
      <c r="K81">
        <f t="shared" si="49"/>
        <v>40.5</v>
      </c>
      <c r="L81">
        <f t="shared" si="50"/>
        <v>46.15</v>
      </c>
      <c r="M81">
        <f t="shared" si="51"/>
        <v>44.3</v>
      </c>
      <c r="N81">
        <f t="shared" si="52"/>
        <v>11.899999999999999</v>
      </c>
      <c r="O81">
        <f t="shared" si="62"/>
        <v>0.47638888888888886</v>
      </c>
      <c r="P81">
        <f t="shared" si="54"/>
        <v>0.71842105263157896</v>
      </c>
      <c r="Q81">
        <f t="shared" si="55"/>
        <v>1.8102777777777777</v>
      </c>
      <c r="R81">
        <f t="shared" si="56"/>
        <v>7.4602777777777778</v>
      </c>
      <c r="S81">
        <f t="shared" si="57"/>
        <v>4.5402777777777779</v>
      </c>
      <c r="T81">
        <f t="shared" si="44"/>
        <v>0.7</v>
      </c>
      <c r="U81">
        <f t="shared" si="58"/>
        <v>0.18421052631578946</v>
      </c>
      <c r="V81">
        <f t="shared" si="59"/>
        <v>0.45967348927875246</v>
      </c>
      <c r="W81">
        <f t="shared" si="60"/>
        <v>4.5</v>
      </c>
      <c r="X81">
        <f t="shared" si="61"/>
        <v>1.7467592592592593</v>
      </c>
    </row>
    <row r="82" spans="1:24" x14ac:dyDescent="0.25">
      <c r="A82" t="s">
        <v>8</v>
      </c>
      <c r="B82" t="s">
        <v>255</v>
      </c>
      <c r="C82">
        <v>3700</v>
      </c>
      <c r="D82" t="s">
        <v>41</v>
      </c>
      <c r="E82">
        <f t="shared" si="42"/>
        <v>15.4</v>
      </c>
      <c r="F82">
        <f t="shared" si="43"/>
        <v>13.73</v>
      </c>
      <c r="G82">
        <f t="shared" si="45"/>
        <v>8.4</v>
      </c>
      <c r="H82">
        <f t="shared" si="46"/>
        <v>24.76</v>
      </c>
      <c r="I82">
        <f t="shared" si="47"/>
        <v>16.579999999999998</v>
      </c>
      <c r="J82">
        <f t="shared" si="48"/>
        <v>30.31</v>
      </c>
      <c r="K82">
        <f t="shared" si="49"/>
        <v>21.1</v>
      </c>
      <c r="L82">
        <f t="shared" si="50"/>
        <v>37.68</v>
      </c>
      <c r="M82">
        <f t="shared" si="51"/>
        <v>36.5</v>
      </c>
      <c r="N82">
        <f t="shared" si="52"/>
        <v>40.160000000000004</v>
      </c>
      <c r="O82">
        <f t="shared" si="62"/>
        <v>0.52777777777777768</v>
      </c>
      <c r="P82">
        <f t="shared" si="54"/>
        <v>0.89155844155844155</v>
      </c>
      <c r="Q82">
        <f t="shared" si="55"/>
        <v>8.1277777777777764</v>
      </c>
      <c r="R82">
        <f t="shared" si="56"/>
        <v>24.707777777777775</v>
      </c>
      <c r="S82">
        <f t="shared" si="57"/>
        <v>21.857777777777777</v>
      </c>
      <c r="T82">
        <f t="shared" si="44"/>
        <v>4.4000000000000004</v>
      </c>
      <c r="U82">
        <f t="shared" si="58"/>
        <v>0.28571428571428575</v>
      </c>
      <c r="V82">
        <f t="shared" si="59"/>
        <v>0.56835016835016827</v>
      </c>
      <c r="W82">
        <f t="shared" si="60"/>
        <v>19.8</v>
      </c>
      <c r="X82">
        <f t="shared" si="61"/>
        <v>8.7525925925925918</v>
      </c>
    </row>
    <row r="83" spans="1:24" x14ac:dyDescent="0.25">
      <c r="A83" t="s">
        <v>8</v>
      </c>
      <c r="B83" t="s">
        <v>359</v>
      </c>
      <c r="C83">
        <v>3500</v>
      </c>
      <c r="D83" t="s">
        <v>30</v>
      </c>
      <c r="E83">
        <f t="shared" si="42"/>
        <v>17.600000000000001</v>
      </c>
      <c r="F83">
        <f t="shared" si="43"/>
        <v>14.6</v>
      </c>
      <c r="G83">
        <f t="shared" si="45"/>
        <v>4.17</v>
      </c>
      <c r="H83">
        <f t="shared" si="46"/>
        <v>24.61</v>
      </c>
      <c r="I83">
        <f t="shared" si="47"/>
        <v>14.39</v>
      </c>
      <c r="J83">
        <f t="shared" si="48"/>
        <v>28.990000000000002</v>
      </c>
      <c r="K83">
        <f t="shared" si="49"/>
        <v>18.399999999999999</v>
      </c>
      <c r="L83">
        <f t="shared" si="50"/>
        <v>32.79</v>
      </c>
      <c r="M83">
        <f t="shared" si="51"/>
        <v>36</v>
      </c>
      <c r="N83">
        <f t="shared" si="52"/>
        <v>42.21</v>
      </c>
      <c r="O83">
        <f t="shared" si="62"/>
        <v>0.63888888888888884</v>
      </c>
      <c r="P83">
        <f t="shared" si="54"/>
        <v>0.82954545454545447</v>
      </c>
      <c r="Q83">
        <f t="shared" si="55"/>
        <v>11.244444444444445</v>
      </c>
      <c r="R83">
        <f t="shared" si="56"/>
        <v>25.634444444444448</v>
      </c>
      <c r="S83">
        <f t="shared" si="57"/>
        <v>25.844444444444445</v>
      </c>
      <c r="T83">
        <f t="shared" si="44"/>
        <v>4.7</v>
      </c>
      <c r="U83">
        <f t="shared" si="58"/>
        <v>0.26704545454545453</v>
      </c>
      <c r="V83">
        <f t="shared" si="59"/>
        <v>0.57849326599326589</v>
      </c>
      <c r="W83">
        <f t="shared" si="60"/>
        <v>22.3</v>
      </c>
      <c r="X83">
        <f t="shared" si="61"/>
        <v>10.18148148148148</v>
      </c>
    </row>
    <row r="84" spans="1:24" x14ac:dyDescent="0.25">
      <c r="A84" t="s">
        <v>3</v>
      </c>
      <c r="B84" t="s">
        <v>135</v>
      </c>
      <c r="C84">
        <v>8100</v>
      </c>
      <c r="D84" t="s">
        <v>46</v>
      </c>
      <c r="E84">
        <f t="shared" si="42"/>
        <v>35.200000000000003</v>
      </c>
      <c r="F84">
        <f t="shared" si="43"/>
        <v>35.450000000000003</v>
      </c>
      <c r="G84">
        <f t="shared" si="45"/>
        <v>24.85</v>
      </c>
      <c r="H84">
        <f t="shared" si="46"/>
        <v>45.96</v>
      </c>
      <c r="I84">
        <f t="shared" si="47"/>
        <v>35.405000000000001</v>
      </c>
      <c r="J84">
        <f t="shared" si="48"/>
        <v>70.855000000000004</v>
      </c>
      <c r="K84">
        <f t="shared" si="49"/>
        <v>17.8</v>
      </c>
      <c r="L84">
        <f t="shared" si="50"/>
        <v>53.204999999999998</v>
      </c>
      <c r="M84">
        <f t="shared" si="51"/>
        <v>53</v>
      </c>
      <c r="N84">
        <f t="shared" si="52"/>
        <v>81.16</v>
      </c>
      <c r="O84">
        <f t="shared" si="62"/>
        <v>0.93055555555555558</v>
      </c>
      <c r="P84">
        <f t="shared" si="54"/>
        <v>1.0071022727272727</v>
      </c>
      <c r="Q84">
        <f t="shared" si="55"/>
        <v>32.75555555555556</v>
      </c>
      <c r="R84">
        <f t="shared" si="56"/>
        <v>68.160555555555561</v>
      </c>
      <c r="S84">
        <f t="shared" si="57"/>
        <v>68.205555555555563</v>
      </c>
      <c r="T84">
        <f t="shared" si="44"/>
        <v>14.5</v>
      </c>
      <c r="U84">
        <f t="shared" si="58"/>
        <v>0.41193181818181812</v>
      </c>
      <c r="V84">
        <f t="shared" si="59"/>
        <v>0.78319654882154877</v>
      </c>
      <c r="W84">
        <f t="shared" si="60"/>
        <v>49.7</v>
      </c>
      <c r="X84">
        <f t="shared" si="61"/>
        <v>27.56851851851852</v>
      </c>
    </row>
    <row r="85" spans="1:24" x14ac:dyDescent="0.25">
      <c r="A85" t="s">
        <v>8</v>
      </c>
      <c r="B85" t="s">
        <v>249</v>
      </c>
      <c r="C85">
        <v>3700</v>
      </c>
      <c r="D85" t="s">
        <v>24</v>
      </c>
      <c r="E85">
        <f t="shared" si="42"/>
        <v>13.9</v>
      </c>
      <c r="F85">
        <f t="shared" si="43"/>
        <v>12.08</v>
      </c>
      <c r="G85">
        <f t="shared" si="45"/>
        <v>5.94</v>
      </c>
      <c r="H85">
        <f t="shared" si="46"/>
        <v>23.51</v>
      </c>
      <c r="I85">
        <f t="shared" si="47"/>
        <v>14.725</v>
      </c>
      <c r="J85">
        <f t="shared" si="48"/>
        <v>26.805</v>
      </c>
      <c r="K85">
        <f t="shared" si="49"/>
        <v>15.2</v>
      </c>
      <c r="L85">
        <f t="shared" si="50"/>
        <v>29.924999999999997</v>
      </c>
      <c r="M85">
        <f t="shared" si="51"/>
        <v>29.1</v>
      </c>
      <c r="N85">
        <f t="shared" si="52"/>
        <v>37.410000000000004</v>
      </c>
      <c r="O85">
        <f t="shared" si="62"/>
        <v>0.50277777777777777</v>
      </c>
      <c r="P85">
        <f t="shared" si="54"/>
        <v>0.86906474820143886</v>
      </c>
      <c r="Q85">
        <f t="shared" si="55"/>
        <v>6.9886111111111111</v>
      </c>
      <c r="R85">
        <f t="shared" si="56"/>
        <v>21.71361111111111</v>
      </c>
      <c r="S85">
        <f t="shared" si="57"/>
        <v>19.06861111111111</v>
      </c>
      <c r="T85">
        <f t="shared" si="44"/>
        <v>4.7</v>
      </c>
      <c r="U85">
        <f t="shared" si="58"/>
        <v>0.33812949640287771</v>
      </c>
      <c r="V85">
        <f t="shared" si="59"/>
        <v>0.56999067412736482</v>
      </c>
      <c r="W85">
        <f t="shared" si="60"/>
        <v>18.600000000000001</v>
      </c>
      <c r="X85">
        <f t="shared" si="61"/>
        <v>7.9228703703703713</v>
      </c>
    </row>
    <row r="86" spans="1:24" x14ac:dyDescent="0.25">
      <c r="A86" t="s">
        <v>3</v>
      </c>
      <c r="B86" t="s">
        <v>164</v>
      </c>
      <c r="C86">
        <v>6100</v>
      </c>
      <c r="D86" t="s">
        <v>47</v>
      </c>
      <c r="E86">
        <f t="shared" si="42"/>
        <v>32.700000000000003</v>
      </c>
      <c r="F86">
        <f t="shared" si="43"/>
        <v>26.04</v>
      </c>
      <c r="G86">
        <f t="shared" si="45"/>
        <v>14.11</v>
      </c>
      <c r="H86">
        <f t="shared" si="46"/>
        <v>34.229999999999997</v>
      </c>
      <c r="I86">
        <f t="shared" si="47"/>
        <v>24.17</v>
      </c>
      <c r="J86">
        <f t="shared" si="48"/>
        <v>50.21</v>
      </c>
      <c r="K86">
        <f t="shared" si="49"/>
        <v>16.2</v>
      </c>
      <c r="L86">
        <f t="shared" si="50"/>
        <v>40.370000000000005</v>
      </c>
      <c r="M86">
        <f t="shared" si="51"/>
        <v>48.900000000000006</v>
      </c>
      <c r="N86">
        <f t="shared" si="52"/>
        <v>66.930000000000007</v>
      </c>
      <c r="O86">
        <f t="shared" si="62"/>
        <v>0.70972222222222237</v>
      </c>
      <c r="P86">
        <f t="shared" si="54"/>
        <v>0.79633027522935773</v>
      </c>
      <c r="Q86">
        <f t="shared" si="55"/>
        <v>23.207916666666673</v>
      </c>
      <c r="R86">
        <f t="shared" si="56"/>
        <v>47.377916666666678</v>
      </c>
      <c r="S86">
        <f t="shared" si="57"/>
        <v>49.247916666666669</v>
      </c>
      <c r="T86">
        <f t="shared" si="44"/>
        <v>13.1</v>
      </c>
      <c r="U86">
        <f t="shared" si="58"/>
        <v>0.40061162079510698</v>
      </c>
      <c r="V86">
        <f t="shared" si="59"/>
        <v>0.63555470608222897</v>
      </c>
      <c r="W86">
        <f t="shared" si="60"/>
        <v>45.800000000000004</v>
      </c>
      <c r="X86">
        <f t="shared" si="61"/>
        <v>20.78263888888889</v>
      </c>
    </row>
    <row r="87" spans="1:24" x14ac:dyDescent="0.25">
      <c r="A87" t="s">
        <v>20</v>
      </c>
      <c r="B87" t="s">
        <v>184</v>
      </c>
      <c r="C87">
        <v>5100</v>
      </c>
      <c r="D87" t="s">
        <v>18</v>
      </c>
      <c r="E87">
        <f t="shared" si="42"/>
        <v>22.1</v>
      </c>
      <c r="F87">
        <f t="shared" si="43"/>
        <v>20.78</v>
      </c>
      <c r="G87">
        <f t="shared" si="45"/>
        <v>15</v>
      </c>
      <c r="H87">
        <f t="shared" si="46"/>
        <v>29.44</v>
      </c>
      <c r="I87">
        <f t="shared" si="47"/>
        <v>22.22</v>
      </c>
      <c r="J87">
        <f t="shared" si="48"/>
        <v>43</v>
      </c>
      <c r="K87">
        <f t="shared" si="49"/>
        <v>15.8</v>
      </c>
      <c r="L87">
        <f t="shared" si="50"/>
        <v>38.019999999999996</v>
      </c>
      <c r="M87">
        <f t="shared" si="51"/>
        <v>37.900000000000006</v>
      </c>
      <c r="N87">
        <f t="shared" si="52"/>
        <v>51.540000000000006</v>
      </c>
      <c r="O87">
        <f t="shared" si="62"/>
        <v>0.57361111111111096</v>
      </c>
      <c r="P87">
        <f t="shared" si="54"/>
        <v>0.94027149321266967</v>
      </c>
      <c r="Q87">
        <f t="shared" si="55"/>
        <v>12.676805555555553</v>
      </c>
      <c r="R87">
        <f t="shared" si="56"/>
        <v>34.896805555555552</v>
      </c>
      <c r="S87">
        <f t="shared" si="57"/>
        <v>33.456805555555555</v>
      </c>
      <c r="T87">
        <f t="shared" si="44"/>
        <v>8.5</v>
      </c>
      <c r="U87">
        <f t="shared" si="58"/>
        <v>0.38461538461538458</v>
      </c>
      <c r="V87">
        <f t="shared" si="59"/>
        <v>0.63283266297972174</v>
      </c>
      <c r="W87">
        <f t="shared" si="60"/>
        <v>30.6</v>
      </c>
      <c r="X87">
        <f t="shared" si="61"/>
        <v>13.985601851851852</v>
      </c>
    </row>
    <row r="88" spans="1:24" x14ac:dyDescent="0.25">
      <c r="A88" t="s">
        <v>3</v>
      </c>
      <c r="B88" t="s">
        <v>215</v>
      </c>
      <c r="C88">
        <v>4300</v>
      </c>
      <c r="D88" t="s">
        <v>32</v>
      </c>
      <c r="E88">
        <f t="shared" si="42"/>
        <v>31</v>
      </c>
      <c r="F88">
        <f t="shared" si="43"/>
        <v>22</v>
      </c>
      <c r="G88">
        <f t="shared" si="45"/>
        <v>8.5399999999999991</v>
      </c>
      <c r="H88">
        <f t="shared" si="46"/>
        <v>24.33</v>
      </c>
      <c r="I88">
        <f t="shared" si="47"/>
        <v>16.434999999999999</v>
      </c>
      <c r="J88">
        <f t="shared" si="48"/>
        <v>38.435000000000002</v>
      </c>
      <c r="K88">
        <f t="shared" si="49"/>
        <v>12.4</v>
      </c>
      <c r="L88">
        <f t="shared" si="50"/>
        <v>28.835000000000001</v>
      </c>
      <c r="M88">
        <f t="shared" si="51"/>
        <v>43.4</v>
      </c>
      <c r="N88">
        <f t="shared" si="52"/>
        <v>55.33</v>
      </c>
      <c r="O88">
        <f t="shared" si="62"/>
        <v>0.58194444444444449</v>
      </c>
      <c r="P88">
        <f t="shared" si="54"/>
        <v>0.70967741935483875</v>
      </c>
      <c r="Q88">
        <f t="shared" si="55"/>
        <v>18.040277777777778</v>
      </c>
      <c r="R88">
        <f t="shared" si="56"/>
        <v>34.475277777777777</v>
      </c>
      <c r="S88">
        <f t="shared" si="57"/>
        <v>40.040277777777774</v>
      </c>
      <c r="T88">
        <f t="shared" si="44"/>
        <v>8.4</v>
      </c>
      <c r="U88">
        <f t="shared" si="58"/>
        <v>0.2709677419354839</v>
      </c>
      <c r="V88">
        <f t="shared" si="59"/>
        <v>0.52086320191158908</v>
      </c>
      <c r="W88">
        <f t="shared" si="60"/>
        <v>39.4</v>
      </c>
      <c r="X88">
        <f t="shared" si="61"/>
        <v>16.146759259259262</v>
      </c>
    </row>
    <row r="89" spans="1:24" x14ac:dyDescent="0.25">
      <c r="A89" t="s">
        <v>13</v>
      </c>
      <c r="B89" t="s">
        <v>339</v>
      </c>
      <c r="C89">
        <v>3500</v>
      </c>
      <c r="D89" t="s">
        <v>18</v>
      </c>
      <c r="E89">
        <f t="shared" si="42"/>
        <v>2.9</v>
      </c>
      <c r="F89">
        <f t="shared" si="43"/>
        <v>1.78</v>
      </c>
      <c r="G89">
        <f t="shared" si="45"/>
        <v>0.22</v>
      </c>
      <c r="H89">
        <f t="shared" si="46"/>
        <v>9.58</v>
      </c>
      <c r="I89">
        <f t="shared" si="47"/>
        <v>4.9000000000000004</v>
      </c>
      <c r="J89">
        <f t="shared" si="48"/>
        <v>6.6800000000000006</v>
      </c>
      <c r="K89">
        <f t="shared" si="49"/>
        <v>0.8</v>
      </c>
      <c r="L89">
        <f t="shared" si="50"/>
        <v>5.7</v>
      </c>
      <c r="M89">
        <f t="shared" si="51"/>
        <v>3.7</v>
      </c>
      <c r="N89">
        <f t="shared" si="52"/>
        <v>12.48</v>
      </c>
      <c r="O89">
        <v>0.56869999999999998</v>
      </c>
      <c r="P89">
        <f t="shared" si="54"/>
        <v>0.61379310344827587</v>
      </c>
      <c r="Q89">
        <f t="shared" si="55"/>
        <v>1.64923</v>
      </c>
      <c r="R89">
        <f t="shared" si="56"/>
        <v>6.5492300000000006</v>
      </c>
      <c r="S89">
        <f t="shared" si="57"/>
        <v>3.42923</v>
      </c>
      <c r="T89">
        <f t="shared" si="44"/>
        <v>1</v>
      </c>
      <c r="U89">
        <f t="shared" si="58"/>
        <v>0.34482758620689657</v>
      </c>
      <c r="V89">
        <f t="shared" si="59"/>
        <v>0.50910689655172414</v>
      </c>
      <c r="W89">
        <f t="shared" si="60"/>
        <v>3.9</v>
      </c>
      <c r="X89">
        <f t="shared" si="61"/>
        <v>1.47641</v>
      </c>
    </row>
    <row r="90" spans="1:24" x14ac:dyDescent="0.25">
      <c r="A90" t="s">
        <v>8</v>
      </c>
      <c r="B90" t="s">
        <v>234</v>
      </c>
      <c r="C90">
        <v>3900</v>
      </c>
      <c r="D90" t="s">
        <v>19</v>
      </c>
      <c r="E90">
        <f t="shared" si="42"/>
        <v>15.8</v>
      </c>
      <c r="F90">
        <f t="shared" si="43"/>
        <v>13.24</v>
      </c>
      <c r="G90">
        <f t="shared" si="45"/>
        <v>9.83</v>
      </c>
      <c r="H90">
        <f t="shared" si="46"/>
        <v>19.670000000000002</v>
      </c>
      <c r="I90">
        <f t="shared" si="47"/>
        <v>14.75</v>
      </c>
      <c r="J90">
        <f t="shared" si="48"/>
        <v>27.990000000000002</v>
      </c>
      <c r="K90">
        <f t="shared" si="49"/>
        <v>12.7</v>
      </c>
      <c r="L90">
        <f t="shared" si="50"/>
        <v>27.45</v>
      </c>
      <c r="M90">
        <f t="shared" si="51"/>
        <v>28.5</v>
      </c>
      <c r="N90">
        <f t="shared" si="52"/>
        <v>35.47</v>
      </c>
      <c r="O90">
        <f t="shared" ref="O90:O102" si="63">VLOOKUP(B90,SM,2,FALSE)</f>
        <v>0.70277777777777783</v>
      </c>
      <c r="P90">
        <f t="shared" si="54"/>
        <v>0.83797468354430382</v>
      </c>
      <c r="Q90">
        <f t="shared" si="55"/>
        <v>11.103888888888891</v>
      </c>
      <c r="R90">
        <f t="shared" si="56"/>
        <v>25.853888888888889</v>
      </c>
      <c r="S90">
        <f t="shared" si="57"/>
        <v>24.343888888888891</v>
      </c>
      <c r="T90">
        <f t="shared" si="44"/>
        <v>4.9000000000000004</v>
      </c>
      <c r="U90">
        <f t="shared" si="58"/>
        <v>0.310126582278481</v>
      </c>
      <c r="V90">
        <f t="shared" si="59"/>
        <v>0.61695968120018752</v>
      </c>
      <c r="W90">
        <f t="shared" si="60"/>
        <v>20.700000000000003</v>
      </c>
      <c r="X90">
        <f t="shared" si="61"/>
        <v>9.7479629629629638</v>
      </c>
    </row>
    <row r="91" spans="1:24" x14ac:dyDescent="0.25">
      <c r="A91" t="s">
        <v>8</v>
      </c>
      <c r="B91" t="s">
        <v>169</v>
      </c>
      <c r="C91">
        <v>5900</v>
      </c>
      <c r="D91" t="s">
        <v>47</v>
      </c>
      <c r="E91">
        <f t="shared" si="42"/>
        <v>30.8</v>
      </c>
      <c r="F91">
        <f t="shared" si="43"/>
        <v>26.16</v>
      </c>
      <c r="G91">
        <f t="shared" si="45"/>
        <v>15.45</v>
      </c>
      <c r="H91">
        <f t="shared" si="46"/>
        <v>37.450000000000003</v>
      </c>
      <c r="I91">
        <f t="shared" si="47"/>
        <v>26.45</v>
      </c>
      <c r="J91">
        <f t="shared" si="48"/>
        <v>52.61</v>
      </c>
      <c r="K91">
        <f t="shared" si="49"/>
        <v>14.1</v>
      </c>
      <c r="L91">
        <f t="shared" si="50"/>
        <v>40.549999999999997</v>
      </c>
      <c r="M91">
        <f t="shared" si="51"/>
        <v>44.9</v>
      </c>
      <c r="N91">
        <f t="shared" si="52"/>
        <v>68.25</v>
      </c>
      <c r="O91">
        <f t="shared" si="63"/>
        <v>0.57361111111111096</v>
      </c>
      <c r="P91">
        <f t="shared" si="54"/>
        <v>0.8493506493506493</v>
      </c>
      <c r="Q91">
        <f t="shared" si="55"/>
        <v>17.667222222222218</v>
      </c>
      <c r="R91">
        <f t="shared" si="56"/>
        <v>44.117222222222217</v>
      </c>
      <c r="S91">
        <f t="shared" si="57"/>
        <v>43.827222222222218</v>
      </c>
      <c r="T91">
        <f t="shared" si="44"/>
        <v>9.8000000000000007</v>
      </c>
      <c r="U91">
        <f t="shared" si="58"/>
        <v>0.31818181818181818</v>
      </c>
      <c r="V91">
        <f t="shared" si="59"/>
        <v>0.58038119288119283</v>
      </c>
      <c r="W91">
        <f t="shared" si="60"/>
        <v>40.6</v>
      </c>
      <c r="X91">
        <f t="shared" si="61"/>
        <v>17.875740740740738</v>
      </c>
    </row>
    <row r="92" spans="1:24" x14ac:dyDescent="0.25">
      <c r="A92" t="s">
        <v>13</v>
      </c>
      <c r="B92" t="s">
        <v>277</v>
      </c>
      <c r="C92">
        <v>3500</v>
      </c>
      <c r="D92" t="s">
        <v>34</v>
      </c>
      <c r="E92">
        <f t="shared" si="42"/>
        <v>7.4</v>
      </c>
      <c r="F92">
        <f t="shared" si="43"/>
        <v>5.59</v>
      </c>
      <c r="G92">
        <f t="shared" si="45"/>
        <v>3.39</v>
      </c>
      <c r="H92">
        <f t="shared" si="46"/>
        <v>13.41</v>
      </c>
      <c r="I92">
        <f t="shared" si="47"/>
        <v>8.4</v>
      </c>
      <c r="J92">
        <f t="shared" si="48"/>
        <v>13.99</v>
      </c>
      <c r="K92">
        <f t="shared" si="49"/>
        <v>7.7</v>
      </c>
      <c r="L92">
        <f t="shared" si="50"/>
        <v>16.100000000000001</v>
      </c>
      <c r="M92">
        <f t="shared" si="51"/>
        <v>15.100000000000001</v>
      </c>
      <c r="N92">
        <f t="shared" si="52"/>
        <v>20.810000000000002</v>
      </c>
      <c r="O92">
        <f t="shared" si="63"/>
        <v>0.61111111111111105</v>
      </c>
      <c r="P92">
        <f t="shared" si="54"/>
        <v>0.75540540540540535</v>
      </c>
      <c r="Q92">
        <f t="shared" si="55"/>
        <v>4.5222222222222221</v>
      </c>
      <c r="R92">
        <f t="shared" si="56"/>
        <v>12.922222222222222</v>
      </c>
      <c r="S92">
        <f t="shared" si="57"/>
        <v>10.112222222222222</v>
      </c>
      <c r="T92">
        <f t="shared" si="44"/>
        <v>2.4</v>
      </c>
      <c r="U92">
        <f t="shared" si="58"/>
        <v>0.32432432432432429</v>
      </c>
      <c r="V92">
        <f t="shared" si="59"/>
        <v>0.56361361361361351</v>
      </c>
      <c r="W92">
        <f t="shared" si="60"/>
        <v>9.8000000000000007</v>
      </c>
      <c r="X92">
        <f t="shared" si="61"/>
        <v>4.1707407407407402</v>
      </c>
    </row>
    <row r="93" spans="1:24" x14ac:dyDescent="0.25">
      <c r="A93" t="s">
        <v>16</v>
      </c>
      <c r="B93" t="s">
        <v>126</v>
      </c>
      <c r="C93">
        <v>9100</v>
      </c>
      <c r="D93" t="s">
        <v>29</v>
      </c>
      <c r="E93">
        <f t="shared" si="42"/>
        <v>36.700000000000003</v>
      </c>
      <c r="F93">
        <f t="shared" si="43"/>
        <v>39.99</v>
      </c>
      <c r="G93">
        <f t="shared" si="45"/>
        <v>32.76</v>
      </c>
      <c r="H93">
        <f t="shared" si="46"/>
        <v>47.75</v>
      </c>
      <c r="I93">
        <f t="shared" si="47"/>
        <v>40.255000000000003</v>
      </c>
      <c r="J93">
        <f t="shared" si="48"/>
        <v>80.245000000000005</v>
      </c>
      <c r="K93">
        <f t="shared" si="49"/>
        <v>27</v>
      </c>
      <c r="L93">
        <f t="shared" si="50"/>
        <v>67.254999999999995</v>
      </c>
      <c r="M93">
        <f t="shared" si="51"/>
        <v>63.7</v>
      </c>
      <c r="N93">
        <f t="shared" si="52"/>
        <v>84.45</v>
      </c>
      <c r="O93">
        <f t="shared" si="63"/>
        <v>0.74027777777777781</v>
      </c>
      <c r="P93">
        <f t="shared" si="54"/>
        <v>1.0896457765667575</v>
      </c>
      <c r="Q93">
        <f t="shared" si="55"/>
        <v>27.168194444444449</v>
      </c>
      <c r="R93">
        <f t="shared" si="56"/>
        <v>67.423194444444448</v>
      </c>
      <c r="S93">
        <f t="shared" si="57"/>
        <v>67.158194444444447</v>
      </c>
      <c r="T93">
        <f t="shared" si="44"/>
        <v>16.2</v>
      </c>
      <c r="U93">
        <f t="shared" si="58"/>
        <v>0.44141689373296999</v>
      </c>
      <c r="V93">
        <f t="shared" si="59"/>
        <v>0.75711348269250178</v>
      </c>
      <c r="W93">
        <f t="shared" si="60"/>
        <v>52.900000000000006</v>
      </c>
      <c r="X93">
        <f t="shared" si="61"/>
        <v>27.786064814814818</v>
      </c>
    </row>
    <row r="94" spans="1:24" x14ac:dyDescent="0.25">
      <c r="A94" t="s">
        <v>3</v>
      </c>
      <c r="B94" t="s">
        <v>134</v>
      </c>
      <c r="C94">
        <v>8200</v>
      </c>
      <c r="D94" t="s">
        <v>7</v>
      </c>
      <c r="E94">
        <f t="shared" ref="E94:E113" si="64">VLOOKUP(B94,MP,2,FALSE)</f>
        <v>37.5</v>
      </c>
      <c r="F94">
        <f t="shared" ref="F94:F113" si="65">VLOOKUP(B94,MP,3,FALSE)</f>
        <v>33.93</v>
      </c>
      <c r="G94">
        <f t="shared" si="45"/>
        <v>23.49</v>
      </c>
      <c r="H94">
        <f t="shared" si="46"/>
        <v>44.06</v>
      </c>
      <c r="I94">
        <f t="shared" si="47"/>
        <v>33.774999999999999</v>
      </c>
      <c r="J94">
        <f t="shared" si="48"/>
        <v>67.704999999999998</v>
      </c>
      <c r="K94">
        <f t="shared" si="49"/>
        <v>22</v>
      </c>
      <c r="L94">
        <f t="shared" si="50"/>
        <v>55.774999999999999</v>
      </c>
      <c r="M94">
        <f t="shared" si="51"/>
        <v>59.5</v>
      </c>
      <c r="N94">
        <f t="shared" si="52"/>
        <v>81.56</v>
      </c>
      <c r="O94">
        <f t="shared" si="63"/>
        <v>0.79861111111111116</v>
      </c>
      <c r="P94">
        <f t="shared" si="54"/>
        <v>0.90479999999999994</v>
      </c>
      <c r="Q94">
        <f t="shared" si="55"/>
        <v>29.947916666666668</v>
      </c>
      <c r="R94">
        <f t="shared" si="56"/>
        <v>63.722916666666663</v>
      </c>
      <c r="S94">
        <f t="shared" si="57"/>
        <v>63.877916666666664</v>
      </c>
      <c r="T94">
        <f t="shared" si="44"/>
        <v>17.8</v>
      </c>
      <c r="U94">
        <f t="shared" si="58"/>
        <v>0.47466666666666668</v>
      </c>
      <c r="V94">
        <f t="shared" si="59"/>
        <v>0.72602592592592596</v>
      </c>
      <c r="W94">
        <f t="shared" si="60"/>
        <v>55.3</v>
      </c>
      <c r="X94">
        <f t="shared" si="61"/>
        <v>27.225972222222225</v>
      </c>
    </row>
    <row r="95" spans="1:24" x14ac:dyDescent="0.25">
      <c r="A95" t="s">
        <v>8</v>
      </c>
      <c r="B95" t="s">
        <v>162</v>
      </c>
      <c r="C95">
        <v>6300</v>
      </c>
      <c r="D95" t="s">
        <v>41</v>
      </c>
      <c r="E95">
        <f t="shared" si="64"/>
        <v>27</v>
      </c>
      <c r="F95">
        <f t="shared" si="65"/>
        <v>25.38</v>
      </c>
      <c r="G95">
        <f t="shared" si="45"/>
        <v>16.07</v>
      </c>
      <c r="H95">
        <f t="shared" si="46"/>
        <v>34.93</v>
      </c>
      <c r="I95">
        <f t="shared" si="47"/>
        <v>25.5</v>
      </c>
      <c r="J95">
        <f t="shared" si="48"/>
        <v>50.879999999999995</v>
      </c>
      <c r="K95">
        <f t="shared" si="49"/>
        <v>20.9</v>
      </c>
      <c r="L95">
        <f t="shared" si="50"/>
        <v>46.4</v>
      </c>
      <c r="M95">
        <f t="shared" si="51"/>
        <v>47.9</v>
      </c>
      <c r="N95">
        <f t="shared" si="52"/>
        <v>61.93</v>
      </c>
      <c r="O95">
        <f t="shared" si="63"/>
        <v>0.59722222222222221</v>
      </c>
      <c r="P95">
        <f t="shared" si="54"/>
        <v>0.94</v>
      </c>
      <c r="Q95">
        <f t="shared" si="55"/>
        <v>16.125</v>
      </c>
      <c r="R95">
        <f t="shared" si="56"/>
        <v>41.625</v>
      </c>
      <c r="S95">
        <f t="shared" si="57"/>
        <v>41.504999999999995</v>
      </c>
      <c r="T95">
        <f t="shared" si="44"/>
        <v>8.5</v>
      </c>
      <c r="U95">
        <f t="shared" si="58"/>
        <v>0.31481481481481483</v>
      </c>
      <c r="V95">
        <f t="shared" si="59"/>
        <v>0.61734567901234572</v>
      </c>
      <c r="W95">
        <f t="shared" si="60"/>
        <v>35.5</v>
      </c>
      <c r="X95">
        <f t="shared" si="61"/>
        <v>16.668333333333333</v>
      </c>
    </row>
    <row r="96" spans="1:24" x14ac:dyDescent="0.25">
      <c r="A96" t="s">
        <v>13</v>
      </c>
      <c r="B96" t="s">
        <v>187</v>
      </c>
      <c r="C96">
        <v>5100</v>
      </c>
      <c r="D96" t="s">
        <v>34</v>
      </c>
      <c r="E96">
        <f t="shared" si="64"/>
        <v>25</v>
      </c>
      <c r="F96">
        <f t="shared" si="65"/>
        <v>20.2</v>
      </c>
      <c r="G96">
        <f t="shared" si="45"/>
        <v>13.89</v>
      </c>
      <c r="H96">
        <f t="shared" si="46"/>
        <v>30.93</v>
      </c>
      <c r="I96">
        <f t="shared" si="47"/>
        <v>22.41</v>
      </c>
      <c r="J96">
        <f t="shared" si="48"/>
        <v>42.61</v>
      </c>
      <c r="K96">
        <f t="shared" si="49"/>
        <v>15.7</v>
      </c>
      <c r="L96">
        <f t="shared" si="50"/>
        <v>38.11</v>
      </c>
      <c r="M96">
        <f t="shared" si="51"/>
        <v>40.700000000000003</v>
      </c>
      <c r="N96">
        <f t="shared" si="52"/>
        <v>55.93</v>
      </c>
      <c r="O96">
        <f t="shared" si="63"/>
        <v>0.51666666666666672</v>
      </c>
      <c r="P96">
        <f t="shared" si="54"/>
        <v>0.80799999999999994</v>
      </c>
      <c r="Q96">
        <f t="shared" si="55"/>
        <v>12.916666666666668</v>
      </c>
      <c r="R96">
        <f t="shared" si="56"/>
        <v>35.326666666666668</v>
      </c>
      <c r="S96">
        <f t="shared" si="57"/>
        <v>33.116666666666667</v>
      </c>
      <c r="T96">
        <f t="shared" si="44"/>
        <v>8</v>
      </c>
      <c r="U96">
        <f t="shared" si="58"/>
        <v>0.32</v>
      </c>
      <c r="V96">
        <f t="shared" si="59"/>
        <v>0.54822222222222228</v>
      </c>
      <c r="W96">
        <f t="shared" si="60"/>
        <v>33</v>
      </c>
      <c r="X96">
        <f t="shared" si="61"/>
        <v>13.705555555555557</v>
      </c>
    </row>
    <row r="97" spans="1:24" x14ac:dyDescent="0.25">
      <c r="A97" t="s">
        <v>13</v>
      </c>
      <c r="B97" t="s">
        <v>189</v>
      </c>
      <c r="C97">
        <v>5000</v>
      </c>
      <c r="D97" t="s">
        <v>23</v>
      </c>
      <c r="E97">
        <f t="shared" si="64"/>
        <v>36.1</v>
      </c>
      <c r="F97">
        <f t="shared" si="65"/>
        <v>25.32</v>
      </c>
      <c r="G97">
        <f t="shared" si="45"/>
        <v>16.16</v>
      </c>
      <c r="H97">
        <f t="shared" si="46"/>
        <v>26.53</v>
      </c>
      <c r="I97">
        <f t="shared" si="47"/>
        <v>21.344999999999999</v>
      </c>
      <c r="J97">
        <f t="shared" si="48"/>
        <v>46.664999999999999</v>
      </c>
      <c r="K97">
        <f t="shared" si="49"/>
        <v>11</v>
      </c>
      <c r="L97">
        <f t="shared" si="50"/>
        <v>32.344999999999999</v>
      </c>
      <c r="M97">
        <f t="shared" si="51"/>
        <v>47.1</v>
      </c>
      <c r="N97">
        <f t="shared" si="52"/>
        <v>62.63</v>
      </c>
      <c r="O97">
        <f t="shared" si="63"/>
        <v>0.51666666666666672</v>
      </c>
      <c r="P97">
        <f t="shared" si="54"/>
        <v>0.70138504155124648</v>
      </c>
      <c r="Q97">
        <f t="shared" si="55"/>
        <v>18.651666666666671</v>
      </c>
      <c r="R97">
        <f t="shared" si="56"/>
        <v>39.99666666666667</v>
      </c>
      <c r="S97">
        <f t="shared" si="57"/>
        <v>43.971666666666671</v>
      </c>
      <c r="T97">
        <v>13.6</v>
      </c>
      <c r="U97">
        <f t="shared" si="58"/>
        <v>0.37673130193905813</v>
      </c>
      <c r="V97">
        <f t="shared" si="59"/>
        <v>0.53159433671899048</v>
      </c>
      <c r="W97">
        <f t="shared" si="60"/>
        <v>49.7</v>
      </c>
      <c r="X97">
        <f t="shared" si="61"/>
        <v>19.190555555555559</v>
      </c>
    </row>
    <row r="98" spans="1:24" x14ac:dyDescent="0.25">
      <c r="A98" t="s">
        <v>8</v>
      </c>
      <c r="B98" t="s">
        <v>244</v>
      </c>
      <c r="C98">
        <v>3800</v>
      </c>
      <c r="D98" t="s">
        <v>32</v>
      </c>
      <c r="E98">
        <f t="shared" si="64"/>
        <v>3.3</v>
      </c>
      <c r="F98">
        <f t="shared" si="65"/>
        <v>2.61</v>
      </c>
      <c r="G98">
        <f t="shared" ref="G98:G113" si="66">VLOOKUP(B98,FC,2,FALSE)</f>
        <v>-0.18</v>
      </c>
      <c r="H98">
        <f t="shared" ref="H98:H113" si="67">VLOOKUP(B98,FC,3,FALSE)</f>
        <v>18.649999999999999</v>
      </c>
      <c r="I98">
        <f t="shared" ref="I98:I113" si="68">VLOOKUP(B98,FC,4,FALSE)</f>
        <v>9.2349999999999994</v>
      </c>
      <c r="J98">
        <f t="shared" ref="J98:J129" si="69">I98+F98</f>
        <v>11.844999999999999</v>
      </c>
      <c r="K98">
        <f t="shared" ref="K98:K129" si="70">VLOOKUP(B98,PER,2,FALSE)</f>
        <v>11.9</v>
      </c>
      <c r="L98">
        <f t="shared" ref="L98:L129" si="71">I98+K98</f>
        <v>21.134999999999998</v>
      </c>
      <c r="M98">
        <f t="shared" ref="M98:M129" si="72">E98+K98</f>
        <v>15.2</v>
      </c>
      <c r="N98">
        <f t="shared" ref="N98:N129" si="73">E98+H98</f>
        <v>21.95</v>
      </c>
      <c r="O98">
        <f t="shared" si="63"/>
        <v>0.531944444444445</v>
      </c>
      <c r="P98">
        <f t="shared" ref="P98:P129" si="74">F98/E98</f>
        <v>0.79090909090909089</v>
      </c>
      <c r="Q98">
        <f t="shared" ref="Q98:Q129" si="75">O98*E98</f>
        <v>1.7554166666666684</v>
      </c>
      <c r="R98">
        <f t="shared" ref="R98:R129" si="76">Q98+I98</f>
        <v>10.990416666666668</v>
      </c>
      <c r="S98">
        <f t="shared" ref="S98:S129" si="77">Q98+F98</f>
        <v>4.3654166666666683</v>
      </c>
      <c r="T98">
        <f t="shared" ref="T98:T113" si="78">VLOOKUP(B98,FGA,2,FALSE)</f>
        <v>1</v>
      </c>
      <c r="U98">
        <f t="shared" ref="U98:U129" si="79">T98/E98</f>
        <v>0.30303030303030304</v>
      </c>
      <c r="V98">
        <f t="shared" ref="V98:V129" si="80">AVERAGE(U98,P98,O98)</f>
        <v>0.5419612794612797</v>
      </c>
      <c r="W98">
        <f t="shared" ref="W98:W129" si="81">T98+E98</f>
        <v>4.3</v>
      </c>
      <c r="X98">
        <f t="shared" ref="X98:X129" si="82">V98*E98</f>
        <v>1.7884722222222229</v>
      </c>
    </row>
    <row r="99" spans="1:24" x14ac:dyDescent="0.25">
      <c r="A99" t="s">
        <v>16</v>
      </c>
      <c r="B99" t="s">
        <v>171</v>
      </c>
      <c r="C99">
        <v>5800</v>
      </c>
      <c r="D99" t="s">
        <v>30</v>
      </c>
      <c r="E99">
        <f t="shared" si="64"/>
        <v>34</v>
      </c>
      <c r="F99">
        <f t="shared" si="65"/>
        <v>25.46</v>
      </c>
      <c r="G99">
        <f t="shared" si="66"/>
        <v>16.12</v>
      </c>
      <c r="H99">
        <f t="shared" si="67"/>
        <v>32.159999999999997</v>
      </c>
      <c r="I99">
        <f t="shared" si="68"/>
        <v>24.14</v>
      </c>
      <c r="J99">
        <f t="shared" si="69"/>
        <v>49.6</v>
      </c>
      <c r="K99">
        <f t="shared" si="70"/>
        <v>13.9</v>
      </c>
      <c r="L99">
        <f t="shared" si="71"/>
        <v>38.04</v>
      </c>
      <c r="M99">
        <f t="shared" si="72"/>
        <v>47.9</v>
      </c>
      <c r="N99">
        <f t="shared" si="73"/>
        <v>66.16</v>
      </c>
      <c r="O99">
        <f t="shared" si="63"/>
        <v>0.59861111111111098</v>
      </c>
      <c r="P99">
        <f t="shared" si="74"/>
        <v>0.74882352941176478</v>
      </c>
      <c r="Q99">
        <f t="shared" si="75"/>
        <v>20.352777777777774</v>
      </c>
      <c r="R99">
        <f t="shared" si="76"/>
        <v>44.492777777777775</v>
      </c>
      <c r="S99">
        <f t="shared" si="77"/>
        <v>45.812777777777775</v>
      </c>
      <c r="T99">
        <f t="shared" si="78"/>
        <v>11.9</v>
      </c>
      <c r="U99">
        <f t="shared" si="79"/>
        <v>0.35000000000000003</v>
      </c>
      <c r="V99">
        <f t="shared" si="80"/>
        <v>0.56581154684095858</v>
      </c>
      <c r="W99">
        <f t="shared" si="81"/>
        <v>45.9</v>
      </c>
      <c r="X99">
        <f t="shared" si="82"/>
        <v>19.237592592592591</v>
      </c>
    </row>
    <row r="100" spans="1:24" x14ac:dyDescent="0.25">
      <c r="A100" t="s">
        <v>13</v>
      </c>
      <c r="B100" t="s">
        <v>168</v>
      </c>
      <c r="C100">
        <v>5900</v>
      </c>
      <c r="D100" t="s">
        <v>6</v>
      </c>
      <c r="E100">
        <f t="shared" si="64"/>
        <v>31.5</v>
      </c>
      <c r="F100">
        <f t="shared" si="65"/>
        <v>27.81</v>
      </c>
      <c r="G100">
        <f t="shared" si="66"/>
        <v>18.32</v>
      </c>
      <c r="H100">
        <f t="shared" si="67"/>
        <v>31.44</v>
      </c>
      <c r="I100">
        <f t="shared" si="68"/>
        <v>24.88</v>
      </c>
      <c r="J100">
        <f t="shared" si="69"/>
        <v>52.69</v>
      </c>
      <c r="K100">
        <f t="shared" si="70"/>
        <v>14.8</v>
      </c>
      <c r="L100">
        <f t="shared" si="71"/>
        <v>39.68</v>
      </c>
      <c r="M100">
        <f t="shared" si="72"/>
        <v>46.3</v>
      </c>
      <c r="N100">
        <f t="shared" si="73"/>
        <v>62.94</v>
      </c>
      <c r="O100">
        <f t="shared" si="63"/>
        <v>0.77361111111111092</v>
      </c>
      <c r="P100">
        <f t="shared" si="74"/>
        <v>0.88285714285714278</v>
      </c>
      <c r="Q100">
        <f t="shared" si="75"/>
        <v>24.368749999999995</v>
      </c>
      <c r="R100">
        <f t="shared" si="76"/>
        <v>49.248749999999994</v>
      </c>
      <c r="S100">
        <f t="shared" si="77"/>
        <v>52.178749999999994</v>
      </c>
      <c r="T100">
        <f t="shared" si="78"/>
        <v>14.1</v>
      </c>
      <c r="U100">
        <f t="shared" si="79"/>
        <v>0.44761904761904758</v>
      </c>
      <c r="V100">
        <f t="shared" si="80"/>
        <v>0.70136243386243369</v>
      </c>
      <c r="W100">
        <f t="shared" si="81"/>
        <v>45.6</v>
      </c>
      <c r="X100">
        <f t="shared" si="82"/>
        <v>22.09291666666666</v>
      </c>
    </row>
    <row r="101" spans="1:24" x14ac:dyDescent="0.25">
      <c r="A101" t="s">
        <v>13</v>
      </c>
      <c r="B101" t="s">
        <v>153</v>
      </c>
      <c r="C101">
        <v>6700</v>
      </c>
      <c r="D101" t="s">
        <v>47</v>
      </c>
      <c r="E101">
        <f t="shared" si="64"/>
        <v>29.4</v>
      </c>
      <c r="F101">
        <f t="shared" si="65"/>
        <v>26.66</v>
      </c>
      <c r="G101">
        <f t="shared" si="66"/>
        <v>19.8</v>
      </c>
      <c r="H101">
        <f t="shared" si="67"/>
        <v>29.54</v>
      </c>
      <c r="I101">
        <f t="shared" si="68"/>
        <v>24.67</v>
      </c>
      <c r="J101">
        <f t="shared" si="69"/>
        <v>51.33</v>
      </c>
      <c r="K101">
        <f t="shared" si="70"/>
        <v>9.5</v>
      </c>
      <c r="L101">
        <f t="shared" si="71"/>
        <v>34.17</v>
      </c>
      <c r="M101">
        <f t="shared" si="72"/>
        <v>38.9</v>
      </c>
      <c r="N101">
        <f t="shared" si="73"/>
        <v>58.94</v>
      </c>
      <c r="O101">
        <f t="shared" si="63"/>
        <v>0.84166666666666667</v>
      </c>
      <c r="P101">
        <f t="shared" si="74"/>
        <v>0.9068027210884354</v>
      </c>
      <c r="Q101">
        <f t="shared" si="75"/>
        <v>24.744999999999997</v>
      </c>
      <c r="R101">
        <f t="shared" si="76"/>
        <v>49.414999999999999</v>
      </c>
      <c r="S101">
        <f t="shared" si="77"/>
        <v>51.405000000000001</v>
      </c>
      <c r="T101">
        <f t="shared" si="78"/>
        <v>13.1</v>
      </c>
      <c r="U101">
        <f t="shared" si="79"/>
        <v>0.445578231292517</v>
      </c>
      <c r="V101">
        <f t="shared" si="80"/>
        <v>0.73134920634920642</v>
      </c>
      <c r="W101">
        <f t="shared" si="81"/>
        <v>42.5</v>
      </c>
      <c r="X101">
        <f t="shared" si="82"/>
        <v>21.501666666666669</v>
      </c>
    </row>
    <row r="102" spans="1:24" x14ac:dyDescent="0.25">
      <c r="A102" t="s">
        <v>8</v>
      </c>
      <c r="B102" t="s">
        <v>305</v>
      </c>
      <c r="C102">
        <v>3500</v>
      </c>
      <c r="D102" t="s">
        <v>46</v>
      </c>
      <c r="E102">
        <f t="shared" si="64"/>
        <v>14.1</v>
      </c>
      <c r="F102">
        <f t="shared" si="65"/>
        <v>10.56</v>
      </c>
      <c r="G102">
        <f t="shared" si="66"/>
        <v>5.35</v>
      </c>
      <c r="H102">
        <f t="shared" si="67"/>
        <v>21</v>
      </c>
      <c r="I102">
        <f t="shared" si="68"/>
        <v>13.175000000000001</v>
      </c>
      <c r="J102">
        <f t="shared" si="69"/>
        <v>23.734999999999999</v>
      </c>
      <c r="K102">
        <f t="shared" si="70"/>
        <v>11.1</v>
      </c>
      <c r="L102">
        <f t="shared" si="71"/>
        <v>24.274999999999999</v>
      </c>
      <c r="M102">
        <f t="shared" si="72"/>
        <v>25.2</v>
      </c>
      <c r="N102">
        <f t="shared" si="73"/>
        <v>35.1</v>
      </c>
      <c r="O102">
        <f t="shared" si="63"/>
        <v>0.52083333333333337</v>
      </c>
      <c r="P102">
        <f t="shared" si="74"/>
        <v>0.74893617021276604</v>
      </c>
      <c r="Q102">
        <f t="shared" si="75"/>
        <v>7.34375</v>
      </c>
      <c r="R102">
        <f t="shared" si="76"/>
        <v>20.518750000000001</v>
      </c>
      <c r="S102">
        <f t="shared" si="77"/>
        <v>17.903750000000002</v>
      </c>
      <c r="T102">
        <f t="shared" si="78"/>
        <v>3.8</v>
      </c>
      <c r="U102">
        <f t="shared" si="79"/>
        <v>0.26950354609929078</v>
      </c>
      <c r="V102">
        <f t="shared" si="80"/>
        <v>0.51309101654846334</v>
      </c>
      <c r="W102">
        <f t="shared" si="81"/>
        <v>17.899999999999999</v>
      </c>
      <c r="X102">
        <f t="shared" si="82"/>
        <v>7.2345833333333331</v>
      </c>
    </row>
    <row r="103" spans="1:24" x14ac:dyDescent="0.25">
      <c r="A103" t="s">
        <v>8</v>
      </c>
      <c r="B103" t="s">
        <v>145</v>
      </c>
      <c r="C103">
        <v>7200</v>
      </c>
      <c r="D103" t="s">
        <v>32</v>
      </c>
      <c r="E103">
        <f t="shared" si="64"/>
        <v>34.5</v>
      </c>
      <c r="F103">
        <f t="shared" si="65"/>
        <v>32.049999999999997</v>
      </c>
      <c r="G103">
        <f t="shared" si="66"/>
        <v>18.63</v>
      </c>
      <c r="H103">
        <f t="shared" si="67"/>
        <v>40.61</v>
      </c>
      <c r="I103">
        <f t="shared" si="68"/>
        <v>29.62</v>
      </c>
      <c r="J103">
        <f t="shared" si="69"/>
        <v>61.67</v>
      </c>
      <c r="K103">
        <f t="shared" si="70"/>
        <v>19.2</v>
      </c>
      <c r="L103">
        <f t="shared" si="71"/>
        <v>48.82</v>
      </c>
      <c r="M103">
        <f t="shared" si="72"/>
        <v>53.7</v>
      </c>
      <c r="N103">
        <f t="shared" si="73"/>
        <v>75.11</v>
      </c>
      <c r="O103">
        <v>0.56869999999999998</v>
      </c>
      <c r="P103">
        <f t="shared" si="74"/>
        <v>0.92898550724637674</v>
      </c>
      <c r="Q103">
        <f t="shared" si="75"/>
        <v>19.620149999999999</v>
      </c>
      <c r="R103">
        <f t="shared" si="76"/>
        <v>49.24015</v>
      </c>
      <c r="S103">
        <f t="shared" si="77"/>
        <v>51.670149999999992</v>
      </c>
      <c r="T103">
        <f t="shared" si="78"/>
        <v>12.9</v>
      </c>
      <c r="U103">
        <f t="shared" si="79"/>
        <v>0.37391304347826088</v>
      </c>
      <c r="V103">
        <f t="shared" si="80"/>
        <v>0.62386618357487922</v>
      </c>
      <c r="W103">
        <f t="shared" si="81"/>
        <v>47.4</v>
      </c>
      <c r="X103">
        <f t="shared" si="82"/>
        <v>21.523383333333332</v>
      </c>
    </row>
    <row r="104" spans="1:24" x14ac:dyDescent="0.25">
      <c r="A104" t="s">
        <v>13</v>
      </c>
      <c r="B104" t="s">
        <v>206</v>
      </c>
      <c r="C104">
        <v>4500</v>
      </c>
      <c r="D104" t="s">
        <v>34</v>
      </c>
      <c r="E104">
        <f t="shared" si="64"/>
        <v>32.700000000000003</v>
      </c>
      <c r="F104">
        <f t="shared" si="65"/>
        <v>23.14</v>
      </c>
      <c r="G104">
        <f t="shared" si="66"/>
        <v>10.3</v>
      </c>
      <c r="H104">
        <f t="shared" si="67"/>
        <v>27.68</v>
      </c>
      <c r="I104">
        <f t="shared" si="68"/>
        <v>18.989999999999998</v>
      </c>
      <c r="J104">
        <f t="shared" si="69"/>
        <v>42.129999999999995</v>
      </c>
      <c r="K104">
        <f t="shared" si="70"/>
        <v>11.6</v>
      </c>
      <c r="L104">
        <f t="shared" si="71"/>
        <v>30.589999999999996</v>
      </c>
      <c r="M104">
        <f t="shared" si="72"/>
        <v>44.300000000000004</v>
      </c>
      <c r="N104">
        <f t="shared" si="73"/>
        <v>60.38</v>
      </c>
      <c r="O104">
        <f>VLOOKUP(B104,SM,2,FALSE)</f>
        <v>0.51805555555555549</v>
      </c>
      <c r="P104">
        <f t="shared" si="74"/>
        <v>0.70764525993883787</v>
      </c>
      <c r="Q104">
        <f t="shared" si="75"/>
        <v>16.940416666666668</v>
      </c>
      <c r="R104">
        <f t="shared" si="76"/>
        <v>35.930416666666666</v>
      </c>
      <c r="S104">
        <f t="shared" si="77"/>
        <v>40.080416666666665</v>
      </c>
      <c r="T104">
        <f t="shared" si="78"/>
        <v>10.199999999999999</v>
      </c>
      <c r="U104">
        <f t="shared" si="79"/>
        <v>0.31192660550458712</v>
      </c>
      <c r="V104">
        <f t="shared" si="80"/>
        <v>0.51254247366632677</v>
      </c>
      <c r="W104">
        <f t="shared" si="81"/>
        <v>42.900000000000006</v>
      </c>
      <c r="X104">
        <f t="shared" si="82"/>
        <v>16.760138888888886</v>
      </c>
    </row>
    <row r="105" spans="1:24" x14ac:dyDescent="0.25">
      <c r="A105" t="s">
        <v>3</v>
      </c>
      <c r="B105" t="s">
        <v>131</v>
      </c>
      <c r="C105">
        <v>8500</v>
      </c>
      <c r="D105" t="s">
        <v>35</v>
      </c>
      <c r="E105">
        <f t="shared" si="64"/>
        <v>36</v>
      </c>
      <c r="F105">
        <f t="shared" si="65"/>
        <v>38.979999999999997</v>
      </c>
      <c r="G105">
        <f t="shared" si="66"/>
        <v>30.75</v>
      </c>
      <c r="H105">
        <f t="shared" si="67"/>
        <v>46.98</v>
      </c>
      <c r="I105">
        <f t="shared" si="68"/>
        <v>38.865000000000002</v>
      </c>
      <c r="J105">
        <f t="shared" si="69"/>
        <v>77.844999999999999</v>
      </c>
      <c r="K105">
        <f t="shared" si="70"/>
        <v>24.1</v>
      </c>
      <c r="L105">
        <f t="shared" si="71"/>
        <v>62.965000000000003</v>
      </c>
      <c r="M105">
        <f t="shared" si="72"/>
        <v>60.1</v>
      </c>
      <c r="N105">
        <f t="shared" si="73"/>
        <v>82.97999999999999</v>
      </c>
      <c r="O105">
        <f>VLOOKUP(B105,SM,2,FALSE)</f>
        <v>0.8208333333333333</v>
      </c>
      <c r="P105">
        <f t="shared" si="74"/>
        <v>1.0827777777777776</v>
      </c>
      <c r="Q105">
        <f t="shared" si="75"/>
        <v>29.549999999999997</v>
      </c>
      <c r="R105">
        <f t="shared" si="76"/>
        <v>68.414999999999992</v>
      </c>
      <c r="S105">
        <f t="shared" si="77"/>
        <v>68.53</v>
      </c>
      <c r="T105">
        <f t="shared" si="78"/>
        <v>17.899999999999999</v>
      </c>
      <c r="U105">
        <f t="shared" si="79"/>
        <v>0.49722222222222218</v>
      </c>
      <c r="V105">
        <f t="shared" si="80"/>
        <v>0.80027777777777764</v>
      </c>
      <c r="W105">
        <f t="shared" si="81"/>
        <v>53.9</v>
      </c>
      <c r="X105">
        <f t="shared" si="82"/>
        <v>28.809999999999995</v>
      </c>
    </row>
    <row r="106" spans="1:24" x14ac:dyDescent="0.25">
      <c r="A106" t="s">
        <v>20</v>
      </c>
      <c r="B106" t="s">
        <v>327</v>
      </c>
      <c r="C106">
        <v>3500</v>
      </c>
      <c r="D106" t="s">
        <v>32</v>
      </c>
      <c r="E106">
        <f t="shared" si="64"/>
        <v>6.1</v>
      </c>
      <c r="F106">
        <f t="shared" si="65"/>
        <v>5.76</v>
      </c>
      <c r="G106">
        <f t="shared" si="66"/>
        <v>3.45</v>
      </c>
      <c r="H106">
        <f t="shared" si="67"/>
        <v>22.41</v>
      </c>
      <c r="I106">
        <f t="shared" si="68"/>
        <v>12.93</v>
      </c>
      <c r="J106">
        <f t="shared" si="69"/>
        <v>18.689999999999998</v>
      </c>
      <c r="K106">
        <f t="shared" si="70"/>
        <v>16.399999999999999</v>
      </c>
      <c r="L106">
        <f t="shared" si="71"/>
        <v>29.33</v>
      </c>
      <c r="M106">
        <f t="shared" si="72"/>
        <v>22.5</v>
      </c>
      <c r="N106">
        <f t="shared" si="73"/>
        <v>28.509999999999998</v>
      </c>
      <c r="O106">
        <f>VLOOKUP(B106,SM,2,FALSE)</f>
        <v>0.59166666666666667</v>
      </c>
      <c r="P106">
        <f t="shared" si="74"/>
        <v>0.94426229508196724</v>
      </c>
      <c r="Q106">
        <f t="shared" si="75"/>
        <v>3.6091666666666664</v>
      </c>
      <c r="R106">
        <f t="shared" si="76"/>
        <v>16.539166666666667</v>
      </c>
      <c r="S106">
        <f t="shared" si="77"/>
        <v>9.3691666666666666</v>
      </c>
      <c r="T106">
        <f t="shared" si="78"/>
        <v>1.6</v>
      </c>
      <c r="U106">
        <f t="shared" si="79"/>
        <v>0.26229508196721313</v>
      </c>
      <c r="V106">
        <f t="shared" si="80"/>
        <v>0.59940801457194903</v>
      </c>
      <c r="W106">
        <f t="shared" si="81"/>
        <v>7.6999999999999993</v>
      </c>
      <c r="X106">
        <f t="shared" si="82"/>
        <v>3.6563888888888889</v>
      </c>
    </row>
    <row r="107" spans="1:24" x14ac:dyDescent="0.25">
      <c r="A107" t="s">
        <v>13</v>
      </c>
      <c r="B107" t="s">
        <v>322</v>
      </c>
      <c r="C107">
        <v>3500</v>
      </c>
      <c r="D107" t="s">
        <v>34</v>
      </c>
      <c r="E107">
        <f t="shared" si="64"/>
        <v>9.3000000000000007</v>
      </c>
      <c r="F107">
        <f t="shared" si="65"/>
        <v>5.93</v>
      </c>
      <c r="G107">
        <f t="shared" si="66"/>
        <v>4.04</v>
      </c>
      <c r="H107">
        <f t="shared" si="67"/>
        <v>15.9</v>
      </c>
      <c r="I107">
        <f t="shared" si="68"/>
        <v>9.9700000000000006</v>
      </c>
      <c r="J107">
        <f t="shared" si="69"/>
        <v>15.9</v>
      </c>
      <c r="K107">
        <f t="shared" si="70"/>
        <v>6.7</v>
      </c>
      <c r="L107">
        <f t="shared" si="71"/>
        <v>16.670000000000002</v>
      </c>
      <c r="M107">
        <f t="shared" si="72"/>
        <v>16</v>
      </c>
      <c r="N107">
        <f t="shared" si="73"/>
        <v>25.200000000000003</v>
      </c>
      <c r="O107">
        <v>0.56869999999999998</v>
      </c>
      <c r="P107">
        <f t="shared" si="74"/>
        <v>0.63763440860215048</v>
      </c>
      <c r="Q107">
        <f t="shared" si="75"/>
        <v>5.2889100000000004</v>
      </c>
      <c r="R107">
        <f t="shared" si="76"/>
        <v>15.25891</v>
      </c>
      <c r="S107">
        <f t="shared" si="77"/>
        <v>11.218910000000001</v>
      </c>
      <c r="T107">
        <f t="shared" si="78"/>
        <v>2.4</v>
      </c>
      <c r="U107">
        <f t="shared" si="79"/>
        <v>0.25806451612903225</v>
      </c>
      <c r="V107">
        <f t="shared" si="80"/>
        <v>0.48813297491039426</v>
      </c>
      <c r="W107">
        <f t="shared" si="81"/>
        <v>11.700000000000001</v>
      </c>
      <c r="X107">
        <f t="shared" si="82"/>
        <v>4.5396366666666665</v>
      </c>
    </row>
    <row r="108" spans="1:24" x14ac:dyDescent="0.25">
      <c r="A108" t="s">
        <v>8</v>
      </c>
      <c r="B108" t="s">
        <v>144</v>
      </c>
      <c r="C108">
        <v>7400</v>
      </c>
      <c r="D108" t="s">
        <v>29</v>
      </c>
      <c r="E108">
        <f t="shared" si="64"/>
        <v>30.8</v>
      </c>
      <c r="F108">
        <f t="shared" si="65"/>
        <v>34.07</v>
      </c>
      <c r="G108">
        <f t="shared" si="66"/>
        <v>20.78</v>
      </c>
      <c r="H108">
        <f t="shared" si="67"/>
        <v>38.450000000000003</v>
      </c>
      <c r="I108">
        <f t="shared" si="68"/>
        <v>29.614999999999998</v>
      </c>
      <c r="J108">
        <f t="shared" si="69"/>
        <v>63.685000000000002</v>
      </c>
      <c r="K108">
        <f t="shared" si="70"/>
        <v>17.7</v>
      </c>
      <c r="L108">
        <f t="shared" si="71"/>
        <v>47.314999999999998</v>
      </c>
      <c r="M108">
        <f t="shared" si="72"/>
        <v>48.5</v>
      </c>
      <c r="N108">
        <f t="shared" si="73"/>
        <v>69.25</v>
      </c>
      <c r="O108">
        <f t="shared" ref="O108:O117" si="83">VLOOKUP(B108,SM,2,FALSE)</f>
        <v>0.77083333333333348</v>
      </c>
      <c r="P108">
        <f t="shared" si="74"/>
        <v>1.1061688311688311</v>
      </c>
      <c r="Q108">
        <f t="shared" si="75"/>
        <v>23.741666666666671</v>
      </c>
      <c r="R108">
        <f t="shared" si="76"/>
        <v>53.356666666666669</v>
      </c>
      <c r="S108">
        <f t="shared" si="77"/>
        <v>57.811666666666667</v>
      </c>
      <c r="T108">
        <f t="shared" si="78"/>
        <v>14.7</v>
      </c>
      <c r="U108">
        <f t="shared" si="79"/>
        <v>0.47727272727272724</v>
      </c>
      <c r="V108">
        <f t="shared" si="80"/>
        <v>0.78475829725829727</v>
      </c>
      <c r="W108">
        <f t="shared" si="81"/>
        <v>45.5</v>
      </c>
      <c r="X108">
        <f t="shared" si="82"/>
        <v>24.170555555555556</v>
      </c>
    </row>
    <row r="109" spans="1:24" x14ac:dyDescent="0.25">
      <c r="A109" t="s">
        <v>13</v>
      </c>
      <c r="B109" t="s">
        <v>251</v>
      </c>
      <c r="C109">
        <v>3700</v>
      </c>
      <c r="D109" t="s">
        <v>19</v>
      </c>
      <c r="E109">
        <f t="shared" si="64"/>
        <v>11.3</v>
      </c>
      <c r="F109">
        <f t="shared" si="65"/>
        <v>5.34</v>
      </c>
      <c r="G109">
        <f t="shared" si="66"/>
        <v>4.2</v>
      </c>
      <c r="H109">
        <f t="shared" si="67"/>
        <v>18.62</v>
      </c>
      <c r="I109">
        <f t="shared" si="68"/>
        <v>11.41</v>
      </c>
      <c r="J109">
        <f t="shared" si="69"/>
        <v>16.75</v>
      </c>
      <c r="K109">
        <f t="shared" si="70"/>
        <v>8.6</v>
      </c>
      <c r="L109">
        <f t="shared" si="71"/>
        <v>20.009999999999998</v>
      </c>
      <c r="M109">
        <f t="shared" si="72"/>
        <v>19.899999999999999</v>
      </c>
      <c r="N109">
        <f t="shared" si="73"/>
        <v>29.92</v>
      </c>
      <c r="O109">
        <f t="shared" si="83"/>
        <v>0.54583333333333339</v>
      </c>
      <c r="P109">
        <f t="shared" si="74"/>
        <v>0.47256637168141591</v>
      </c>
      <c r="Q109">
        <f t="shared" si="75"/>
        <v>6.1679166666666676</v>
      </c>
      <c r="R109">
        <f t="shared" si="76"/>
        <v>17.577916666666667</v>
      </c>
      <c r="S109">
        <f t="shared" si="77"/>
        <v>11.507916666666667</v>
      </c>
      <c r="T109">
        <f t="shared" si="78"/>
        <v>2.9</v>
      </c>
      <c r="U109">
        <f t="shared" si="79"/>
        <v>0.25663716814159288</v>
      </c>
      <c r="V109">
        <f t="shared" si="80"/>
        <v>0.42501229105211408</v>
      </c>
      <c r="W109">
        <f t="shared" si="81"/>
        <v>14.200000000000001</v>
      </c>
      <c r="X109">
        <f t="shared" si="82"/>
        <v>4.8026388888888896</v>
      </c>
    </row>
    <row r="110" spans="1:24" x14ac:dyDescent="0.25">
      <c r="A110" t="s">
        <v>16</v>
      </c>
      <c r="B110" t="s">
        <v>317</v>
      </c>
      <c r="C110">
        <v>3500</v>
      </c>
      <c r="D110" t="s">
        <v>32</v>
      </c>
      <c r="E110">
        <f t="shared" si="64"/>
        <v>14.5</v>
      </c>
      <c r="F110">
        <f t="shared" si="65"/>
        <v>8</v>
      </c>
      <c r="G110">
        <f t="shared" si="66"/>
        <v>3.16</v>
      </c>
      <c r="H110">
        <f t="shared" si="67"/>
        <v>15.72</v>
      </c>
      <c r="I110">
        <f t="shared" si="68"/>
        <v>9.44</v>
      </c>
      <c r="J110">
        <f t="shared" si="69"/>
        <v>17.439999999999998</v>
      </c>
      <c r="K110">
        <f t="shared" si="70"/>
        <v>9.6</v>
      </c>
      <c r="L110">
        <f t="shared" si="71"/>
        <v>19.04</v>
      </c>
      <c r="M110">
        <f t="shared" si="72"/>
        <v>24.1</v>
      </c>
      <c r="N110">
        <f t="shared" si="73"/>
        <v>30.22</v>
      </c>
      <c r="O110">
        <f t="shared" si="83"/>
        <v>0.39444444444444443</v>
      </c>
      <c r="P110">
        <f t="shared" si="74"/>
        <v>0.55172413793103448</v>
      </c>
      <c r="Q110">
        <f t="shared" si="75"/>
        <v>5.7194444444444441</v>
      </c>
      <c r="R110">
        <f t="shared" si="76"/>
        <v>15.159444444444443</v>
      </c>
      <c r="S110">
        <f t="shared" si="77"/>
        <v>13.719444444444445</v>
      </c>
      <c r="T110">
        <f t="shared" si="78"/>
        <v>4.0999999999999996</v>
      </c>
      <c r="U110">
        <f t="shared" si="79"/>
        <v>0.28275862068965513</v>
      </c>
      <c r="V110">
        <f t="shared" si="80"/>
        <v>0.40964240102171129</v>
      </c>
      <c r="W110">
        <f t="shared" si="81"/>
        <v>18.600000000000001</v>
      </c>
      <c r="X110">
        <f t="shared" si="82"/>
        <v>5.939814814814814</v>
      </c>
    </row>
    <row r="111" spans="1:24" x14ac:dyDescent="0.25">
      <c r="A111" t="s">
        <v>13</v>
      </c>
      <c r="B111" t="s">
        <v>220</v>
      </c>
      <c r="C111">
        <v>4200</v>
      </c>
      <c r="D111" t="s">
        <v>32</v>
      </c>
      <c r="E111">
        <f t="shared" si="64"/>
        <v>21.6</v>
      </c>
      <c r="F111">
        <f t="shared" si="65"/>
        <v>16.920000000000002</v>
      </c>
      <c r="G111">
        <f t="shared" si="66"/>
        <v>10.63</v>
      </c>
      <c r="H111">
        <f t="shared" si="67"/>
        <v>25.95</v>
      </c>
      <c r="I111">
        <f t="shared" si="68"/>
        <v>18.29</v>
      </c>
      <c r="J111">
        <f t="shared" si="69"/>
        <v>35.21</v>
      </c>
      <c r="K111">
        <f t="shared" si="70"/>
        <v>13.7</v>
      </c>
      <c r="L111">
        <f t="shared" si="71"/>
        <v>31.99</v>
      </c>
      <c r="M111">
        <f t="shared" si="72"/>
        <v>35.299999999999997</v>
      </c>
      <c r="N111">
        <f t="shared" si="73"/>
        <v>47.55</v>
      </c>
      <c r="O111">
        <f t="shared" si="83"/>
        <v>0.57916666666666672</v>
      </c>
      <c r="P111">
        <f t="shared" si="74"/>
        <v>0.78333333333333333</v>
      </c>
      <c r="Q111">
        <f t="shared" si="75"/>
        <v>12.510000000000002</v>
      </c>
      <c r="R111">
        <f t="shared" si="76"/>
        <v>30.8</v>
      </c>
      <c r="S111">
        <f t="shared" si="77"/>
        <v>29.430000000000003</v>
      </c>
      <c r="T111">
        <f t="shared" si="78"/>
        <v>8.3000000000000007</v>
      </c>
      <c r="U111">
        <f t="shared" si="79"/>
        <v>0.38425925925925924</v>
      </c>
      <c r="V111">
        <f t="shared" si="80"/>
        <v>0.58225308641975315</v>
      </c>
      <c r="W111">
        <f t="shared" si="81"/>
        <v>29.900000000000002</v>
      </c>
      <c r="X111">
        <f t="shared" si="82"/>
        <v>12.57666666666667</v>
      </c>
    </row>
    <row r="112" spans="1:24" x14ac:dyDescent="0.25">
      <c r="A112" t="s">
        <v>8</v>
      </c>
      <c r="B112" t="s">
        <v>237</v>
      </c>
      <c r="C112">
        <v>3900</v>
      </c>
      <c r="D112" t="s">
        <v>18</v>
      </c>
      <c r="E112">
        <f t="shared" si="64"/>
        <v>19.2</v>
      </c>
      <c r="F112">
        <f t="shared" si="65"/>
        <v>14.93</v>
      </c>
      <c r="G112">
        <f t="shared" si="66"/>
        <v>7.65</v>
      </c>
      <c r="H112">
        <f t="shared" si="67"/>
        <v>22.3</v>
      </c>
      <c r="I112">
        <f t="shared" si="68"/>
        <v>14.975</v>
      </c>
      <c r="J112">
        <f t="shared" si="69"/>
        <v>29.905000000000001</v>
      </c>
      <c r="K112">
        <f t="shared" si="70"/>
        <v>10.1</v>
      </c>
      <c r="L112">
        <f t="shared" si="71"/>
        <v>25.074999999999999</v>
      </c>
      <c r="M112">
        <f t="shared" si="72"/>
        <v>29.299999999999997</v>
      </c>
      <c r="N112">
        <f t="shared" si="73"/>
        <v>41.5</v>
      </c>
      <c r="O112">
        <f t="shared" si="83"/>
        <v>0.46666666666666667</v>
      </c>
      <c r="P112">
        <f t="shared" si="74"/>
        <v>0.77760416666666665</v>
      </c>
      <c r="Q112">
        <f t="shared" si="75"/>
        <v>8.9599999999999991</v>
      </c>
      <c r="R112">
        <f t="shared" si="76"/>
        <v>23.934999999999999</v>
      </c>
      <c r="S112">
        <f t="shared" si="77"/>
        <v>23.89</v>
      </c>
      <c r="T112">
        <f t="shared" si="78"/>
        <v>5.3</v>
      </c>
      <c r="U112">
        <f t="shared" si="79"/>
        <v>0.27604166666666669</v>
      </c>
      <c r="V112">
        <f t="shared" si="80"/>
        <v>0.50677083333333339</v>
      </c>
      <c r="W112">
        <f t="shared" si="81"/>
        <v>24.5</v>
      </c>
      <c r="X112">
        <f t="shared" si="82"/>
        <v>9.73</v>
      </c>
    </row>
    <row r="113" spans="1:24" x14ac:dyDescent="0.25">
      <c r="A113" t="s">
        <v>13</v>
      </c>
      <c r="B113" t="s">
        <v>246</v>
      </c>
      <c r="C113">
        <v>3800</v>
      </c>
      <c r="D113" t="s">
        <v>6</v>
      </c>
      <c r="E113">
        <f t="shared" si="64"/>
        <v>19.3</v>
      </c>
      <c r="F113">
        <f t="shared" si="65"/>
        <v>16.3</v>
      </c>
      <c r="G113">
        <f t="shared" si="66"/>
        <v>7.25</v>
      </c>
      <c r="H113">
        <f t="shared" si="67"/>
        <v>18.43</v>
      </c>
      <c r="I113">
        <f t="shared" si="68"/>
        <v>12.84</v>
      </c>
      <c r="J113">
        <f t="shared" si="69"/>
        <v>29.14</v>
      </c>
      <c r="K113">
        <f t="shared" si="70"/>
        <v>13.8</v>
      </c>
      <c r="L113">
        <f t="shared" si="71"/>
        <v>26.64</v>
      </c>
      <c r="M113">
        <f t="shared" si="72"/>
        <v>33.1</v>
      </c>
      <c r="N113">
        <f t="shared" si="73"/>
        <v>37.730000000000004</v>
      </c>
      <c r="O113">
        <f t="shared" si="83"/>
        <v>0.64583333333333348</v>
      </c>
      <c r="P113">
        <f t="shared" si="74"/>
        <v>0.84455958549222798</v>
      </c>
      <c r="Q113">
        <f t="shared" si="75"/>
        <v>12.464583333333337</v>
      </c>
      <c r="R113">
        <f t="shared" si="76"/>
        <v>25.304583333333337</v>
      </c>
      <c r="S113">
        <f t="shared" si="77"/>
        <v>28.764583333333338</v>
      </c>
      <c r="T113">
        <f t="shared" si="78"/>
        <v>7.2</v>
      </c>
      <c r="U113">
        <f t="shared" si="79"/>
        <v>0.37305699481865284</v>
      </c>
      <c r="V113">
        <f t="shared" si="80"/>
        <v>0.62114997121473803</v>
      </c>
      <c r="W113">
        <f t="shared" si="81"/>
        <v>26.5</v>
      </c>
      <c r="X113">
        <f t="shared" si="82"/>
        <v>11.988194444444444</v>
      </c>
    </row>
    <row r="114" spans="1:24" x14ac:dyDescent="0.25">
      <c r="A114" t="s">
        <v>13</v>
      </c>
      <c r="B114" t="s">
        <v>491</v>
      </c>
      <c r="C114">
        <v>4500</v>
      </c>
      <c r="D114" t="s">
        <v>47</v>
      </c>
      <c r="E114">
        <v>22.6</v>
      </c>
      <c r="F114">
        <v>18.77</v>
      </c>
      <c r="G114">
        <v>11.69</v>
      </c>
      <c r="H114">
        <v>26.38</v>
      </c>
      <c r="I114">
        <v>19.035</v>
      </c>
      <c r="J114">
        <v>37.805</v>
      </c>
      <c r="K114">
        <f t="shared" si="70"/>
        <v>14.1</v>
      </c>
      <c r="L114">
        <f t="shared" si="71"/>
        <v>33.134999999999998</v>
      </c>
      <c r="M114">
        <f t="shared" si="72"/>
        <v>36.700000000000003</v>
      </c>
      <c r="N114">
        <f t="shared" si="73"/>
        <v>48.980000000000004</v>
      </c>
      <c r="O114">
        <f t="shared" si="83"/>
        <v>0.73611111111111105</v>
      </c>
      <c r="P114">
        <f t="shared" si="74"/>
        <v>0.83053097345132731</v>
      </c>
      <c r="Q114">
        <f t="shared" si="75"/>
        <v>16.636111111111109</v>
      </c>
      <c r="R114">
        <f t="shared" si="76"/>
        <v>35.671111111111109</v>
      </c>
      <c r="S114">
        <f t="shared" si="77"/>
        <v>35.406111111111109</v>
      </c>
      <c r="T114">
        <v>9.1999999999999993</v>
      </c>
      <c r="U114">
        <f t="shared" si="79"/>
        <v>0.40707964601769908</v>
      </c>
      <c r="V114">
        <f t="shared" si="80"/>
        <v>0.65790724352671248</v>
      </c>
      <c r="W114">
        <f t="shared" si="81"/>
        <v>31.8</v>
      </c>
      <c r="X114">
        <f t="shared" si="82"/>
        <v>14.868703703703703</v>
      </c>
    </row>
    <row r="115" spans="1:24" x14ac:dyDescent="0.25">
      <c r="A115" t="s">
        <v>8</v>
      </c>
      <c r="B115" t="s">
        <v>214</v>
      </c>
      <c r="C115">
        <v>4300</v>
      </c>
      <c r="D115" t="s">
        <v>35</v>
      </c>
      <c r="E115">
        <f t="shared" ref="E115:E146" si="84">VLOOKUP(B115,MP,2,FALSE)</f>
        <v>25.6</v>
      </c>
      <c r="F115">
        <f t="shared" ref="F115:F146" si="85">VLOOKUP(B115,MP,3,FALSE)</f>
        <v>22.4</v>
      </c>
      <c r="G115">
        <f t="shared" ref="G115:G142" si="86">VLOOKUP(B115,FC,2,FALSE)</f>
        <v>11.66</v>
      </c>
      <c r="H115">
        <f t="shared" ref="H115:H142" si="87">VLOOKUP(B115,FC,3,FALSE)</f>
        <v>28.46</v>
      </c>
      <c r="I115">
        <f t="shared" ref="I115:I142" si="88">VLOOKUP(B115,FC,4,FALSE)</f>
        <v>20.059999999999999</v>
      </c>
      <c r="J115">
        <f t="shared" ref="J115:J146" si="89">I115+F115</f>
        <v>42.459999999999994</v>
      </c>
      <c r="K115">
        <f t="shared" si="70"/>
        <v>16.100000000000001</v>
      </c>
      <c r="L115">
        <f t="shared" si="71"/>
        <v>36.159999999999997</v>
      </c>
      <c r="M115">
        <f t="shared" si="72"/>
        <v>41.7</v>
      </c>
      <c r="N115">
        <f t="shared" si="73"/>
        <v>54.06</v>
      </c>
      <c r="O115">
        <f t="shared" si="83"/>
        <v>0.5541666666666667</v>
      </c>
      <c r="P115">
        <f t="shared" si="74"/>
        <v>0.87499999999999989</v>
      </c>
      <c r="Q115">
        <f t="shared" si="75"/>
        <v>14.186666666666667</v>
      </c>
      <c r="R115">
        <f t="shared" si="76"/>
        <v>34.24666666666667</v>
      </c>
      <c r="S115">
        <f t="shared" si="77"/>
        <v>36.586666666666666</v>
      </c>
      <c r="T115">
        <f t="shared" ref="T115:T124" si="90">VLOOKUP(B115,FGA,2,FALSE)</f>
        <v>10</v>
      </c>
      <c r="U115">
        <f t="shared" si="79"/>
        <v>0.390625</v>
      </c>
      <c r="V115">
        <f t="shared" si="80"/>
        <v>0.60659722222222223</v>
      </c>
      <c r="W115">
        <f t="shared" si="81"/>
        <v>35.6</v>
      </c>
      <c r="X115">
        <f t="shared" si="82"/>
        <v>15.52888888888889</v>
      </c>
    </row>
    <row r="116" spans="1:24" x14ac:dyDescent="0.25">
      <c r="A116" t="s">
        <v>16</v>
      </c>
      <c r="B116" t="s">
        <v>333</v>
      </c>
      <c r="C116">
        <v>3500</v>
      </c>
      <c r="D116" t="s">
        <v>11</v>
      </c>
      <c r="E116">
        <f t="shared" si="84"/>
        <v>4.8</v>
      </c>
      <c r="F116">
        <f t="shared" si="85"/>
        <v>3.09</v>
      </c>
      <c r="G116">
        <f t="shared" si="86"/>
        <v>7.81</v>
      </c>
      <c r="H116">
        <f t="shared" si="87"/>
        <v>17.559999999999999</v>
      </c>
      <c r="I116">
        <f t="shared" si="88"/>
        <v>12.685</v>
      </c>
      <c r="J116">
        <f t="shared" si="89"/>
        <v>15.775</v>
      </c>
      <c r="K116">
        <f t="shared" si="70"/>
        <v>8.1999999999999993</v>
      </c>
      <c r="L116">
        <f t="shared" si="71"/>
        <v>20.884999999999998</v>
      </c>
      <c r="M116">
        <f t="shared" si="72"/>
        <v>13</v>
      </c>
      <c r="N116">
        <f t="shared" si="73"/>
        <v>22.36</v>
      </c>
      <c r="O116">
        <f t="shared" si="83"/>
        <v>0.44722222222222224</v>
      </c>
      <c r="P116">
        <f t="shared" si="74"/>
        <v>0.64375000000000004</v>
      </c>
      <c r="Q116">
        <f t="shared" si="75"/>
        <v>2.1466666666666665</v>
      </c>
      <c r="R116">
        <f t="shared" si="76"/>
        <v>14.831666666666667</v>
      </c>
      <c r="S116">
        <f t="shared" si="77"/>
        <v>5.2366666666666664</v>
      </c>
      <c r="T116">
        <f t="shared" si="90"/>
        <v>1.2</v>
      </c>
      <c r="U116">
        <f t="shared" si="79"/>
        <v>0.25</v>
      </c>
      <c r="V116">
        <f t="shared" si="80"/>
        <v>0.44699074074074074</v>
      </c>
      <c r="W116">
        <f t="shared" si="81"/>
        <v>6</v>
      </c>
      <c r="X116">
        <f t="shared" si="82"/>
        <v>2.1455555555555557</v>
      </c>
    </row>
    <row r="117" spans="1:24" x14ac:dyDescent="0.25">
      <c r="A117" t="s">
        <v>13</v>
      </c>
      <c r="B117" t="s">
        <v>201</v>
      </c>
      <c r="C117">
        <v>4700</v>
      </c>
      <c r="D117" t="s">
        <v>29</v>
      </c>
      <c r="E117">
        <f t="shared" si="84"/>
        <v>22.3</v>
      </c>
      <c r="F117">
        <f t="shared" si="85"/>
        <v>20.399999999999999</v>
      </c>
      <c r="G117">
        <f t="shared" si="86"/>
        <v>14.04</v>
      </c>
      <c r="H117">
        <f t="shared" si="87"/>
        <v>26.89</v>
      </c>
      <c r="I117">
        <f t="shared" si="88"/>
        <v>20.465</v>
      </c>
      <c r="J117">
        <f t="shared" si="89"/>
        <v>40.864999999999995</v>
      </c>
      <c r="K117">
        <f t="shared" si="70"/>
        <v>19.7</v>
      </c>
      <c r="L117">
        <f t="shared" si="71"/>
        <v>40.164999999999999</v>
      </c>
      <c r="M117">
        <f t="shared" si="72"/>
        <v>42</v>
      </c>
      <c r="N117">
        <f t="shared" si="73"/>
        <v>49.19</v>
      </c>
      <c r="O117">
        <f t="shared" si="83"/>
        <v>0.75555555555555565</v>
      </c>
      <c r="P117">
        <f t="shared" si="74"/>
        <v>0.91479820627802677</v>
      </c>
      <c r="Q117">
        <f t="shared" si="75"/>
        <v>16.84888888888889</v>
      </c>
      <c r="R117">
        <f t="shared" si="76"/>
        <v>37.31388888888889</v>
      </c>
      <c r="S117">
        <f t="shared" si="77"/>
        <v>37.248888888888885</v>
      </c>
      <c r="T117">
        <f t="shared" si="90"/>
        <v>9.3000000000000007</v>
      </c>
      <c r="U117">
        <f t="shared" si="79"/>
        <v>0.41704035874439466</v>
      </c>
      <c r="V117">
        <f t="shared" si="80"/>
        <v>0.69579804019265901</v>
      </c>
      <c r="W117">
        <f t="shared" si="81"/>
        <v>31.6</v>
      </c>
      <c r="X117">
        <f t="shared" si="82"/>
        <v>15.516296296296296</v>
      </c>
    </row>
    <row r="118" spans="1:24" x14ac:dyDescent="0.25">
      <c r="A118" t="s">
        <v>3</v>
      </c>
      <c r="B118" t="s">
        <v>375</v>
      </c>
      <c r="C118">
        <v>3500</v>
      </c>
      <c r="D118" t="s">
        <v>47</v>
      </c>
      <c r="E118">
        <f t="shared" si="84"/>
        <v>4.9000000000000004</v>
      </c>
      <c r="F118">
        <f t="shared" si="85"/>
        <v>3.44</v>
      </c>
      <c r="G118">
        <f t="shared" si="86"/>
        <v>5.61</v>
      </c>
      <c r="H118">
        <f t="shared" si="87"/>
        <v>13.77</v>
      </c>
      <c r="I118">
        <f t="shared" si="88"/>
        <v>9.69</v>
      </c>
      <c r="J118">
        <f t="shared" si="89"/>
        <v>13.129999999999999</v>
      </c>
      <c r="K118">
        <f t="shared" si="70"/>
        <v>11.7</v>
      </c>
      <c r="L118">
        <f t="shared" si="71"/>
        <v>21.39</v>
      </c>
      <c r="M118">
        <f t="shared" si="72"/>
        <v>16.600000000000001</v>
      </c>
      <c r="N118">
        <f t="shared" si="73"/>
        <v>18.670000000000002</v>
      </c>
      <c r="O118">
        <v>0.56869999999999998</v>
      </c>
      <c r="P118">
        <f t="shared" si="74"/>
        <v>0.70204081632653059</v>
      </c>
      <c r="Q118">
        <f t="shared" si="75"/>
        <v>2.7866300000000002</v>
      </c>
      <c r="R118">
        <f t="shared" si="76"/>
        <v>12.47663</v>
      </c>
      <c r="S118">
        <f t="shared" si="77"/>
        <v>6.2266300000000001</v>
      </c>
      <c r="T118">
        <f t="shared" si="90"/>
        <v>1.4</v>
      </c>
      <c r="U118">
        <f t="shared" si="79"/>
        <v>0.2857142857142857</v>
      </c>
      <c r="V118">
        <f t="shared" si="80"/>
        <v>0.51881836734693876</v>
      </c>
      <c r="W118">
        <f t="shared" si="81"/>
        <v>6.3000000000000007</v>
      </c>
      <c r="X118">
        <f t="shared" si="82"/>
        <v>2.5422100000000003</v>
      </c>
    </row>
    <row r="119" spans="1:24" x14ac:dyDescent="0.25">
      <c r="A119" t="s">
        <v>20</v>
      </c>
      <c r="B119" t="s">
        <v>170</v>
      </c>
      <c r="C119">
        <v>5900</v>
      </c>
      <c r="D119" t="s">
        <v>46</v>
      </c>
      <c r="E119">
        <f t="shared" si="84"/>
        <v>29.1</v>
      </c>
      <c r="F119">
        <f t="shared" si="85"/>
        <v>25.84</v>
      </c>
      <c r="G119">
        <f t="shared" si="86"/>
        <v>19.2</v>
      </c>
      <c r="H119">
        <f t="shared" si="87"/>
        <v>32.17</v>
      </c>
      <c r="I119">
        <f t="shared" si="88"/>
        <v>25.684999999999999</v>
      </c>
      <c r="J119">
        <f t="shared" si="89"/>
        <v>51.524999999999999</v>
      </c>
      <c r="K119">
        <f t="shared" si="70"/>
        <v>16.100000000000001</v>
      </c>
      <c r="L119">
        <f t="shared" si="71"/>
        <v>41.784999999999997</v>
      </c>
      <c r="M119">
        <f t="shared" si="72"/>
        <v>45.2</v>
      </c>
      <c r="N119">
        <f t="shared" si="73"/>
        <v>61.27</v>
      </c>
      <c r="O119">
        <f t="shared" ref="O119:O133" si="91">VLOOKUP(B119,SM,2,FALSE)</f>
        <v>0.54999999999999993</v>
      </c>
      <c r="P119">
        <f t="shared" si="74"/>
        <v>0.88797250859106525</v>
      </c>
      <c r="Q119">
        <f t="shared" si="75"/>
        <v>16.004999999999999</v>
      </c>
      <c r="R119">
        <f t="shared" si="76"/>
        <v>41.69</v>
      </c>
      <c r="S119">
        <f t="shared" si="77"/>
        <v>41.844999999999999</v>
      </c>
      <c r="T119">
        <f t="shared" si="90"/>
        <v>8.1</v>
      </c>
      <c r="U119">
        <f t="shared" si="79"/>
        <v>0.27835051546391748</v>
      </c>
      <c r="V119">
        <f t="shared" si="80"/>
        <v>0.57210767468499413</v>
      </c>
      <c r="W119">
        <f t="shared" si="81"/>
        <v>37.200000000000003</v>
      </c>
      <c r="X119">
        <f t="shared" si="82"/>
        <v>16.64833333333333</v>
      </c>
    </row>
    <row r="120" spans="1:24" x14ac:dyDescent="0.25">
      <c r="A120" t="s">
        <v>16</v>
      </c>
      <c r="B120" t="s">
        <v>173</v>
      </c>
      <c r="C120">
        <v>5800</v>
      </c>
      <c r="D120" t="s">
        <v>23</v>
      </c>
      <c r="E120">
        <f t="shared" si="84"/>
        <v>35.4</v>
      </c>
      <c r="F120">
        <f t="shared" si="85"/>
        <v>26.06</v>
      </c>
      <c r="G120">
        <f t="shared" si="86"/>
        <v>17.350000000000001</v>
      </c>
      <c r="H120">
        <f t="shared" si="87"/>
        <v>33.97</v>
      </c>
      <c r="I120">
        <f t="shared" si="88"/>
        <v>25.66</v>
      </c>
      <c r="J120">
        <f t="shared" si="89"/>
        <v>51.72</v>
      </c>
      <c r="K120">
        <f t="shared" si="70"/>
        <v>12.6</v>
      </c>
      <c r="L120">
        <f t="shared" si="71"/>
        <v>38.26</v>
      </c>
      <c r="M120">
        <f t="shared" si="72"/>
        <v>48</v>
      </c>
      <c r="N120">
        <f t="shared" si="73"/>
        <v>69.37</v>
      </c>
      <c r="O120">
        <f t="shared" si="91"/>
        <v>0.55555555555555558</v>
      </c>
      <c r="P120">
        <f t="shared" si="74"/>
        <v>0.73615819209039546</v>
      </c>
      <c r="Q120">
        <f t="shared" si="75"/>
        <v>19.666666666666668</v>
      </c>
      <c r="R120">
        <f t="shared" si="76"/>
        <v>45.326666666666668</v>
      </c>
      <c r="S120">
        <f t="shared" si="77"/>
        <v>45.726666666666667</v>
      </c>
      <c r="T120">
        <f t="shared" si="90"/>
        <v>13.6</v>
      </c>
      <c r="U120">
        <f t="shared" si="79"/>
        <v>0.38418079096045199</v>
      </c>
      <c r="V120">
        <f t="shared" si="80"/>
        <v>0.55863151286880097</v>
      </c>
      <c r="W120">
        <f t="shared" si="81"/>
        <v>49</v>
      </c>
      <c r="X120">
        <f t="shared" si="82"/>
        <v>19.775555555555552</v>
      </c>
    </row>
    <row r="121" spans="1:24" x14ac:dyDescent="0.25">
      <c r="A121" t="s">
        <v>13</v>
      </c>
      <c r="B121" t="s">
        <v>229</v>
      </c>
      <c r="C121">
        <v>4000</v>
      </c>
      <c r="D121" t="s">
        <v>12</v>
      </c>
      <c r="E121">
        <f t="shared" si="84"/>
        <v>19.100000000000001</v>
      </c>
      <c r="F121">
        <f t="shared" si="85"/>
        <v>17.420000000000002</v>
      </c>
      <c r="G121">
        <f t="shared" si="86"/>
        <v>7.78</v>
      </c>
      <c r="H121">
        <f t="shared" si="87"/>
        <v>29.85</v>
      </c>
      <c r="I121">
        <f t="shared" si="88"/>
        <v>18.815000000000001</v>
      </c>
      <c r="J121">
        <f t="shared" si="89"/>
        <v>36.234999999999999</v>
      </c>
      <c r="K121">
        <f t="shared" si="70"/>
        <v>15.2</v>
      </c>
      <c r="L121">
        <f t="shared" si="71"/>
        <v>34.015000000000001</v>
      </c>
      <c r="M121">
        <f t="shared" si="72"/>
        <v>34.299999999999997</v>
      </c>
      <c r="N121">
        <f t="shared" si="73"/>
        <v>48.95</v>
      </c>
      <c r="O121">
        <f t="shared" si="91"/>
        <v>0.59166666666666679</v>
      </c>
      <c r="P121">
        <f t="shared" si="74"/>
        <v>0.91204188481675397</v>
      </c>
      <c r="Q121">
        <f t="shared" si="75"/>
        <v>11.300833333333337</v>
      </c>
      <c r="R121">
        <f t="shared" si="76"/>
        <v>30.115833333333338</v>
      </c>
      <c r="S121">
        <f t="shared" si="77"/>
        <v>28.720833333333339</v>
      </c>
      <c r="T121">
        <f t="shared" si="90"/>
        <v>7.4</v>
      </c>
      <c r="U121">
        <f t="shared" si="79"/>
        <v>0.38743455497382195</v>
      </c>
      <c r="V121">
        <f t="shared" si="80"/>
        <v>0.63038103548574753</v>
      </c>
      <c r="W121">
        <f t="shared" si="81"/>
        <v>26.5</v>
      </c>
      <c r="X121">
        <f t="shared" si="82"/>
        <v>12.04027777777778</v>
      </c>
    </row>
    <row r="122" spans="1:24" x14ac:dyDescent="0.25">
      <c r="A122" t="s">
        <v>8</v>
      </c>
      <c r="B122" t="s">
        <v>178</v>
      </c>
      <c r="C122">
        <v>5500</v>
      </c>
      <c r="D122" t="s">
        <v>24</v>
      </c>
      <c r="E122">
        <f t="shared" si="84"/>
        <v>29.5</v>
      </c>
      <c r="F122">
        <f t="shared" si="85"/>
        <v>23.3</v>
      </c>
      <c r="G122">
        <f t="shared" si="86"/>
        <v>12.52</v>
      </c>
      <c r="H122">
        <f t="shared" si="87"/>
        <v>30.57</v>
      </c>
      <c r="I122">
        <f t="shared" si="88"/>
        <v>21.545000000000002</v>
      </c>
      <c r="J122">
        <f t="shared" si="89"/>
        <v>44.844999999999999</v>
      </c>
      <c r="K122">
        <f t="shared" si="70"/>
        <v>10.199999999999999</v>
      </c>
      <c r="L122">
        <f t="shared" si="71"/>
        <v>31.745000000000001</v>
      </c>
      <c r="M122">
        <f t="shared" si="72"/>
        <v>39.700000000000003</v>
      </c>
      <c r="N122">
        <f t="shared" si="73"/>
        <v>60.07</v>
      </c>
      <c r="O122">
        <f t="shared" si="91"/>
        <v>0.64166666666666661</v>
      </c>
      <c r="P122">
        <f t="shared" si="74"/>
        <v>0.78983050847457625</v>
      </c>
      <c r="Q122">
        <f t="shared" si="75"/>
        <v>18.929166666666664</v>
      </c>
      <c r="R122">
        <f t="shared" si="76"/>
        <v>40.474166666666662</v>
      </c>
      <c r="S122">
        <f t="shared" si="77"/>
        <v>42.229166666666664</v>
      </c>
      <c r="T122">
        <f t="shared" si="90"/>
        <v>12.2</v>
      </c>
      <c r="U122">
        <f t="shared" si="79"/>
        <v>0.41355932203389828</v>
      </c>
      <c r="V122">
        <f t="shared" si="80"/>
        <v>0.61501883239171373</v>
      </c>
      <c r="W122">
        <f t="shared" si="81"/>
        <v>41.7</v>
      </c>
      <c r="X122">
        <f t="shared" si="82"/>
        <v>18.143055555555556</v>
      </c>
    </row>
    <row r="123" spans="1:24" x14ac:dyDescent="0.25">
      <c r="A123" t="s">
        <v>8</v>
      </c>
      <c r="B123" t="s">
        <v>265</v>
      </c>
      <c r="C123">
        <v>3600</v>
      </c>
      <c r="D123" t="s">
        <v>6</v>
      </c>
      <c r="E123">
        <f t="shared" si="84"/>
        <v>14</v>
      </c>
      <c r="F123">
        <f t="shared" si="85"/>
        <v>12.72</v>
      </c>
      <c r="G123">
        <f t="shared" si="86"/>
        <v>3.86</v>
      </c>
      <c r="H123">
        <f t="shared" si="87"/>
        <v>16.420000000000002</v>
      </c>
      <c r="I123">
        <f t="shared" si="88"/>
        <v>10.14</v>
      </c>
      <c r="J123">
        <f t="shared" si="89"/>
        <v>22.86</v>
      </c>
      <c r="K123">
        <f t="shared" si="70"/>
        <v>9.4</v>
      </c>
      <c r="L123">
        <f t="shared" si="71"/>
        <v>19.54</v>
      </c>
      <c r="M123">
        <f t="shared" si="72"/>
        <v>23.4</v>
      </c>
      <c r="N123">
        <f t="shared" si="73"/>
        <v>30.42</v>
      </c>
      <c r="O123">
        <f t="shared" si="91"/>
        <v>0.6958333333333333</v>
      </c>
      <c r="P123">
        <f t="shared" si="74"/>
        <v>0.90857142857142859</v>
      </c>
      <c r="Q123">
        <f t="shared" si="75"/>
        <v>9.7416666666666671</v>
      </c>
      <c r="R123">
        <f t="shared" si="76"/>
        <v>19.881666666666668</v>
      </c>
      <c r="S123">
        <f t="shared" si="77"/>
        <v>22.461666666666666</v>
      </c>
      <c r="T123">
        <f t="shared" si="90"/>
        <v>5.7</v>
      </c>
      <c r="U123">
        <f t="shared" si="79"/>
        <v>0.40714285714285714</v>
      </c>
      <c r="V123">
        <f t="shared" si="80"/>
        <v>0.67051587301587301</v>
      </c>
      <c r="W123">
        <f t="shared" si="81"/>
        <v>19.7</v>
      </c>
      <c r="X123">
        <f t="shared" si="82"/>
        <v>9.3872222222222224</v>
      </c>
    </row>
    <row r="124" spans="1:24" x14ac:dyDescent="0.25">
      <c r="A124" t="s">
        <v>8</v>
      </c>
      <c r="B124" t="s">
        <v>190</v>
      </c>
      <c r="C124">
        <v>5000</v>
      </c>
      <c r="D124" t="s">
        <v>7</v>
      </c>
      <c r="E124">
        <f t="shared" si="84"/>
        <v>33.1</v>
      </c>
      <c r="F124">
        <f t="shared" si="85"/>
        <v>20.9</v>
      </c>
      <c r="G124">
        <f t="shared" si="86"/>
        <v>16.89</v>
      </c>
      <c r="H124">
        <f t="shared" si="87"/>
        <v>30.7</v>
      </c>
      <c r="I124">
        <f t="shared" si="88"/>
        <v>23.795000000000002</v>
      </c>
      <c r="J124">
        <f t="shared" si="89"/>
        <v>44.695</v>
      </c>
      <c r="K124">
        <f t="shared" si="70"/>
        <v>15.3</v>
      </c>
      <c r="L124">
        <f t="shared" si="71"/>
        <v>39.094999999999999</v>
      </c>
      <c r="M124">
        <f t="shared" si="72"/>
        <v>48.400000000000006</v>
      </c>
      <c r="N124">
        <f t="shared" si="73"/>
        <v>63.8</v>
      </c>
      <c r="O124">
        <f t="shared" si="91"/>
        <v>0.45833333333333331</v>
      </c>
      <c r="P124">
        <f t="shared" si="74"/>
        <v>0.63141993957703924</v>
      </c>
      <c r="Q124">
        <f t="shared" si="75"/>
        <v>15.170833333333333</v>
      </c>
      <c r="R124">
        <f t="shared" si="76"/>
        <v>38.965833333333336</v>
      </c>
      <c r="S124">
        <f t="shared" si="77"/>
        <v>36.070833333333333</v>
      </c>
      <c r="T124">
        <f t="shared" si="90"/>
        <v>8</v>
      </c>
      <c r="U124">
        <f t="shared" si="79"/>
        <v>0.2416918429003021</v>
      </c>
      <c r="V124">
        <f t="shared" si="80"/>
        <v>0.4438150386035582</v>
      </c>
      <c r="W124">
        <f t="shared" si="81"/>
        <v>41.1</v>
      </c>
      <c r="X124">
        <f t="shared" si="82"/>
        <v>14.690277777777776</v>
      </c>
    </row>
    <row r="125" spans="1:24" x14ac:dyDescent="0.25">
      <c r="A125" t="s">
        <v>3</v>
      </c>
      <c r="B125" t="s">
        <v>175</v>
      </c>
      <c r="C125">
        <v>5600</v>
      </c>
      <c r="D125" t="s">
        <v>30</v>
      </c>
      <c r="E125">
        <f t="shared" si="84"/>
        <v>22.6</v>
      </c>
      <c r="F125">
        <f t="shared" si="85"/>
        <v>19.559999999999999</v>
      </c>
      <c r="G125">
        <f t="shared" si="86"/>
        <v>9.84</v>
      </c>
      <c r="H125">
        <f t="shared" si="87"/>
        <v>34.78</v>
      </c>
      <c r="I125">
        <f t="shared" si="88"/>
        <v>22.31</v>
      </c>
      <c r="J125">
        <f t="shared" si="89"/>
        <v>41.87</v>
      </c>
      <c r="K125">
        <f t="shared" si="70"/>
        <v>12.3</v>
      </c>
      <c r="L125">
        <f t="shared" si="71"/>
        <v>34.61</v>
      </c>
      <c r="M125">
        <f t="shared" si="72"/>
        <v>34.900000000000006</v>
      </c>
      <c r="N125">
        <f t="shared" si="73"/>
        <v>57.38</v>
      </c>
      <c r="O125">
        <f t="shared" si="91"/>
        <v>0.78888888888888886</v>
      </c>
      <c r="P125">
        <f t="shared" si="74"/>
        <v>0.86548672566371665</v>
      </c>
      <c r="Q125">
        <f t="shared" si="75"/>
        <v>17.828888888888891</v>
      </c>
      <c r="R125">
        <f t="shared" si="76"/>
        <v>40.138888888888886</v>
      </c>
      <c r="S125">
        <f t="shared" si="77"/>
        <v>37.388888888888886</v>
      </c>
      <c r="T125">
        <v>8.6</v>
      </c>
      <c r="U125">
        <f t="shared" si="79"/>
        <v>0.38053097345132741</v>
      </c>
      <c r="V125">
        <f t="shared" si="80"/>
        <v>0.67830219600131103</v>
      </c>
      <c r="W125">
        <f t="shared" si="81"/>
        <v>31.200000000000003</v>
      </c>
      <c r="X125">
        <f t="shared" si="82"/>
        <v>15.329629629629631</v>
      </c>
    </row>
    <row r="126" spans="1:24" x14ac:dyDescent="0.25">
      <c r="A126" t="s">
        <v>8</v>
      </c>
      <c r="B126" t="s">
        <v>250</v>
      </c>
      <c r="C126">
        <v>3700</v>
      </c>
      <c r="D126" t="s">
        <v>34</v>
      </c>
      <c r="E126">
        <f t="shared" si="84"/>
        <v>14.1</v>
      </c>
      <c r="F126">
        <f t="shared" si="85"/>
        <v>9.82</v>
      </c>
      <c r="G126">
        <f t="shared" si="86"/>
        <v>5.49</v>
      </c>
      <c r="H126">
        <f t="shared" si="87"/>
        <v>16.71</v>
      </c>
      <c r="I126">
        <f t="shared" si="88"/>
        <v>11.1</v>
      </c>
      <c r="J126">
        <f t="shared" si="89"/>
        <v>20.92</v>
      </c>
      <c r="K126">
        <f t="shared" si="70"/>
        <v>12.6</v>
      </c>
      <c r="L126">
        <f t="shared" si="71"/>
        <v>23.7</v>
      </c>
      <c r="M126">
        <f t="shared" si="72"/>
        <v>26.7</v>
      </c>
      <c r="N126">
        <f t="shared" si="73"/>
        <v>30.810000000000002</v>
      </c>
      <c r="O126">
        <f t="shared" si="91"/>
        <v>0.57083333333333341</v>
      </c>
      <c r="P126">
        <f t="shared" si="74"/>
        <v>0.69645390070921986</v>
      </c>
      <c r="Q126">
        <f t="shared" si="75"/>
        <v>8.0487500000000001</v>
      </c>
      <c r="R126">
        <f t="shared" si="76"/>
        <v>19.14875</v>
      </c>
      <c r="S126">
        <f t="shared" si="77"/>
        <v>17.868749999999999</v>
      </c>
      <c r="T126">
        <f t="shared" ref="T126:T157" si="92">VLOOKUP(B126,FGA,2,FALSE)</f>
        <v>3.9</v>
      </c>
      <c r="U126">
        <f t="shared" si="79"/>
        <v>0.27659574468085107</v>
      </c>
      <c r="V126">
        <f t="shared" si="80"/>
        <v>0.51462765957446821</v>
      </c>
      <c r="W126">
        <f t="shared" si="81"/>
        <v>18</v>
      </c>
      <c r="X126">
        <f t="shared" si="82"/>
        <v>7.2562500000000014</v>
      </c>
    </row>
    <row r="127" spans="1:24" x14ac:dyDescent="0.25">
      <c r="A127" t="s">
        <v>16</v>
      </c>
      <c r="B127" t="s">
        <v>257</v>
      </c>
      <c r="C127">
        <v>3600</v>
      </c>
      <c r="D127" t="s">
        <v>34</v>
      </c>
      <c r="E127">
        <f t="shared" si="84"/>
        <v>10.6</v>
      </c>
      <c r="F127">
        <f t="shared" si="85"/>
        <v>7.48</v>
      </c>
      <c r="G127">
        <f t="shared" si="86"/>
        <v>5.0599999999999996</v>
      </c>
      <c r="H127">
        <f t="shared" si="87"/>
        <v>13.63</v>
      </c>
      <c r="I127">
        <f t="shared" si="88"/>
        <v>9.3450000000000006</v>
      </c>
      <c r="J127">
        <f t="shared" si="89"/>
        <v>16.825000000000003</v>
      </c>
      <c r="K127">
        <f t="shared" si="70"/>
        <v>15.1</v>
      </c>
      <c r="L127">
        <f t="shared" si="71"/>
        <v>24.445</v>
      </c>
      <c r="M127">
        <f t="shared" si="72"/>
        <v>25.7</v>
      </c>
      <c r="N127">
        <f t="shared" si="73"/>
        <v>24.23</v>
      </c>
      <c r="O127">
        <f t="shared" si="91"/>
        <v>0.58888888888888891</v>
      </c>
      <c r="P127">
        <f t="shared" si="74"/>
        <v>0.70566037735849063</v>
      </c>
      <c r="Q127">
        <f t="shared" si="75"/>
        <v>6.2422222222222219</v>
      </c>
      <c r="R127">
        <f t="shared" si="76"/>
        <v>15.587222222222223</v>
      </c>
      <c r="S127">
        <f t="shared" si="77"/>
        <v>13.722222222222221</v>
      </c>
      <c r="T127">
        <f t="shared" si="92"/>
        <v>3.2</v>
      </c>
      <c r="U127">
        <f t="shared" si="79"/>
        <v>0.30188679245283023</v>
      </c>
      <c r="V127">
        <f t="shared" si="80"/>
        <v>0.53214535290006992</v>
      </c>
      <c r="W127">
        <f t="shared" si="81"/>
        <v>13.8</v>
      </c>
      <c r="X127">
        <f t="shared" si="82"/>
        <v>5.6407407407407408</v>
      </c>
    </row>
    <row r="128" spans="1:24" x14ac:dyDescent="0.25">
      <c r="A128" t="s">
        <v>20</v>
      </c>
      <c r="B128" t="s">
        <v>324</v>
      </c>
      <c r="C128">
        <v>3500</v>
      </c>
      <c r="D128" t="s">
        <v>30</v>
      </c>
      <c r="E128">
        <f t="shared" si="84"/>
        <v>3.7</v>
      </c>
      <c r="F128">
        <f t="shared" si="85"/>
        <v>2.77</v>
      </c>
      <c r="G128">
        <f t="shared" si="86"/>
        <v>-0.61</v>
      </c>
      <c r="H128">
        <f t="shared" si="87"/>
        <v>11.39</v>
      </c>
      <c r="I128">
        <f t="shared" si="88"/>
        <v>5.39</v>
      </c>
      <c r="J128">
        <f t="shared" si="89"/>
        <v>8.16</v>
      </c>
      <c r="K128">
        <f t="shared" si="70"/>
        <v>11</v>
      </c>
      <c r="L128">
        <f t="shared" si="71"/>
        <v>16.39</v>
      </c>
      <c r="M128">
        <f t="shared" si="72"/>
        <v>14.7</v>
      </c>
      <c r="N128">
        <f t="shared" si="73"/>
        <v>15.09</v>
      </c>
      <c r="O128">
        <f t="shared" si="91"/>
        <v>0.4513888888888889</v>
      </c>
      <c r="P128">
        <f t="shared" si="74"/>
        <v>0.74864864864864866</v>
      </c>
      <c r="Q128">
        <f t="shared" si="75"/>
        <v>1.6701388888888891</v>
      </c>
      <c r="R128">
        <f t="shared" si="76"/>
        <v>7.060138888888889</v>
      </c>
      <c r="S128">
        <f t="shared" si="77"/>
        <v>4.4401388888888889</v>
      </c>
      <c r="T128">
        <f t="shared" si="92"/>
        <v>0.7</v>
      </c>
      <c r="U128">
        <f t="shared" si="79"/>
        <v>0.18918918918918917</v>
      </c>
      <c r="V128">
        <f t="shared" si="80"/>
        <v>0.46307557557557555</v>
      </c>
      <c r="W128">
        <f t="shared" si="81"/>
        <v>4.4000000000000004</v>
      </c>
      <c r="X128">
        <f t="shared" si="82"/>
        <v>1.7133796296296295</v>
      </c>
    </row>
    <row r="129" spans="1:24" x14ac:dyDescent="0.25">
      <c r="A129" t="s">
        <v>13</v>
      </c>
      <c r="B129" t="s">
        <v>156</v>
      </c>
      <c r="C129">
        <v>6500</v>
      </c>
      <c r="D129" t="s">
        <v>18</v>
      </c>
      <c r="E129">
        <f t="shared" si="84"/>
        <v>33.4</v>
      </c>
      <c r="F129">
        <f t="shared" si="85"/>
        <v>29.95</v>
      </c>
      <c r="G129">
        <f t="shared" si="86"/>
        <v>19.04</v>
      </c>
      <c r="H129">
        <f t="shared" si="87"/>
        <v>34.08</v>
      </c>
      <c r="I129">
        <f t="shared" si="88"/>
        <v>26.56</v>
      </c>
      <c r="J129">
        <f t="shared" si="89"/>
        <v>56.51</v>
      </c>
      <c r="K129">
        <f t="shared" si="70"/>
        <v>13.3</v>
      </c>
      <c r="L129">
        <f t="shared" si="71"/>
        <v>39.86</v>
      </c>
      <c r="M129">
        <f t="shared" si="72"/>
        <v>46.7</v>
      </c>
      <c r="N129">
        <f t="shared" si="73"/>
        <v>67.47999999999999</v>
      </c>
      <c r="O129">
        <f t="shared" si="91"/>
        <v>0.77638888888888902</v>
      </c>
      <c r="P129">
        <f t="shared" si="74"/>
        <v>0.8967065868263473</v>
      </c>
      <c r="Q129">
        <f t="shared" si="75"/>
        <v>25.931388888888893</v>
      </c>
      <c r="R129">
        <f t="shared" si="76"/>
        <v>52.491388888888892</v>
      </c>
      <c r="S129">
        <f t="shared" si="77"/>
        <v>55.881388888888893</v>
      </c>
      <c r="T129">
        <f t="shared" si="92"/>
        <v>13.5</v>
      </c>
      <c r="U129">
        <f t="shared" si="79"/>
        <v>0.40419161676646709</v>
      </c>
      <c r="V129">
        <f t="shared" si="80"/>
        <v>0.69242903082723439</v>
      </c>
      <c r="W129">
        <f t="shared" si="81"/>
        <v>46.9</v>
      </c>
      <c r="X129">
        <f t="shared" si="82"/>
        <v>23.127129629629628</v>
      </c>
    </row>
    <row r="130" spans="1:24" x14ac:dyDescent="0.25">
      <c r="A130" t="s">
        <v>8</v>
      </c>
      <c r="B130" t="s">
        <v>161</v>
      </c>
      <c r="C130">
        <v>6300</v>
      </c>
      <c r="D130" t="s">
        <v>33</v>
      </c>
      <c r="E130">
        <f t="shared" si="84"/>
        <v>31.2</v>
      </c>
      <c r="F130">
        <f t="shared" si="85"/>
        <v>28.25</v>
      </c>
      <c r="G130">
        <f t="shared" si="86"/>
        <v>12.96</v>
      </c>
      <c r="H130">
        <f t="shared" si="87"/>
        <v>35.659999999999997</v>
      </c>
      <c r="I130">
        <f t="shared" si="88"/>
        <v>24.31</v>
      </c>
      <c r="J130">
        <f t="shared" si="89"/>
        <v>52.56</v>
      </c>
      <c r="K130">
        <f t="shared" ref="K130:K161" si="93">VLOOKUP(B130,PER,2,FALSE)</f>
        <v>10.4</v>
      </c>
      <c r="L130">
        <f t="shared" ref="L130:L161" si="94">I130+K130</f>
        <v>34.71</v>
      </c>
      <c r="M130">
        <f t="shared" ref="M130:M161" si="95">E130+K130</f>
        <v>41.6</v>
      </c>
      <c r="N130">
        <f t="shared" ref="N130:N161" si="96">E130+H130</f>
        <v>66.86</v>
      </c>
      <c r="O130">
        <f t="shared" si="91"/>
        <v>0.60138888888888886</v>
      </c>
      <c r="P130">
        <f t="shared" ref="P130:P161" si="97">F130/E130</f>
        <v>0.90544871794871795</v>
      </c>
      <c r="Q130">
        <f t="shared" ref="Q130:Q161" si="98">O130*E130</f>
        <v>18.763333333333332</v>
      </c>
      <c r="R130">
        <f t="shared" ref="R130:R161" si="99">Q130+I130</f>
        <v>43.073333333333331</v>
      </c>
      <c r="S130">
        <f t="shared" ref="S130:S161" si="100">Q130+F130</f>
        <v>47.013333333333335</v>
      </c>
      <c r="T130">
        <f t="shared" si="92"/>
        <v>10</v>
      </c>
      <c r="U130">
        <f t="shared" ref="U130:U161" si="101">T130/E130</f>
        <v>0.32051282051282054</v>
      </c>
      <c r="V130">
        <f t="shared" ref="V130:V161" si="102">AVERAGE(U130,P130,O130)</f>
        <v>0.60911680911680921</v>
      </c>
      <c r="W130">
        <f t="shared" ref="W130:W161" si="103">T130+E130</f>
        <v>41.2</v>
      </c>
      <c r="X130">
        <f t="shared" ref="X130:X161" si="104">V130*E130</f>
        <v>19.004444444444449</v>
      </c>
    </row>
    <row r="131" spans="1:24" x14ac:dyDescent="0.25">
      <c r="A131" t="s">
        <v>13</v>
      </c>
      <c r="B131" t="s">
        <v>247</v>
      </c>
      <c r="C131">
        <v>3700</v>
      </c>
      <c r="D131" t="s">
        <v>47</v>
      </c>
      <c r="E131">
        <f t="shared" si="84"/>
        <v>18.399999999999999</v>
      </c>
      <c r="F131">
        <f t="shared" si="85"/>
        <v>13.66</v>
      </c>
      <c r="G131">
        <f t="shared" si="86"/>
        <v>6.02</v>
      </c>
      <c r="H131">
        <f t="shared" si="87"/>
        <v>20.43</v>
      </c>
      <c r="I131">
        <f t="shared" si="88"/>
        <v>13.225</v>
      </c>
      <c r="J131">
        <f t="shared" si="89"/>
        <v>26.884999999999998</v>
      </c>
      <c r="K131">
        <f t="shared" si="93"/>
        <v>14.3</v>
      </c>
      <c r="L131">
        <f t="shared" si="94"/>
        <v>27.524999999999999</v>
      </c>
      <c r="M131">
        <f t="shared" si="95"/>
        <v>32.700000000000003</v>
      </c>
      <c r="N131">
        <f t="shared" si="96"/>
        <v>38.83</v>
      </c>
      <c r="O131">
        <f t="shared" si="91"/>
        <v>0.66388888888888897</v>
      </c>
      <c r="P131">
        <f t="shared" si="97"/>
        <v>0.74239130434782619</v>
      </c>
      <c r="Q131">
        <f t="shared" si="98"/>
        <v>12.215555555555556</v>
      </c>
      <c r="R131">
        <f t="shared" si="99"/>
        <v>25.440555555555555</v>
      </c>
      <c r="S131">
        <f t="shared" si="100"/>
        <v>25.875555555555557</v>
      </c>
      <c r="T131">
        <f t="shared" si="92"/>
        <v>7.6</v>
      </c>
      <c r="U131">
        <f t="shared" si="101"/>
        <v>0.41304347826086957</v>
      </c>
      <c r="V131">
        <f t="shared" si="102"/>
        <v>0.60644122383252819</v>
      </c>
      <c r="W131">
        <f t="shared" si="103"/>
        <v>26</v>
      </c>
      <c r="X131">
        <f t="shared" si="104"/>
        <v>11.158518518518518</v>
      </c>
    </row>
    <row r="132" spans="1:24" x14ac:dyDescent="0.25">
      <c r="A132" t="s">
        <v>16</v>
      </c>
      <c r="B132" t="s">
        <v>148</v>
      </c>
      <c r="C132">
        <v>6900</v>
      </c>
      <c r="D132" t="s">
        <v>7</v>
      </c>
      <c r="E132">
        <f t="shared" si="84"/>
        <v>35.299999999999997</v>
      </c>
      <c r="F132">
        <f t="shared" si="85"/>
        <v>29.4</v>
      </c>
      <c r="G132">
        <f t="shared" si="86"/>
        <v>20.66</v>
      </c>
      <c r="H132">
        <f t="shared" si="87"/>
        <v>39.549999999999997</v>
      </c>
      <c r="I132">
        <f t="shared" si="88"/>
        <v>30.105</v>
      </c>
      <c r="J132">
        <f t="shared" si="89"/>
        <v>59.504999999999995</v>
      </c>
      <c r="K132">
        <f t="shared" si="93"/>
        <v>17.600000000000001</v>
      </c>
      <c r="L132">
        <f t="shared" si="94"/>
        <v>47.704999999999998</v>
      </c>
      <c r="M132">
        <f t="shared" si="95"/>
        <v>52.9</v>
      </c>
      <c r="N132">
        <f t="shared" si="96"/>
        <v>74.849999999999994</v>
      </c>
      <c r="O132">
        <f t="shared" si="91"/>
        <v>0.56944444444444442</v>
      </c>
      <c r="P132">
        <f t="shared" si="97"/>
        <v>0.83286118980169976</v>
      </c>
      <c r="Q132">
        <f t="shared" si="98"/>
        <v>20.101388888888888</v>
      </c>
      <c r="R132">
        <f t="shared" si="99"/>
        <v>50.206388888888888</v>
      </c>
      <c r="S132">
        <f t="shared" si="100"/>
        <v>49.501388888888883</v>
      </c>
      <c r="T132">
        <f t="shared" si="92"/>
        <v>10.7</v>
      </c>
      <c r="U132">
        <f t="shared" si="101"/>
        <v>0.30311614730878189</v>
      </c>
      <c r="V132">
        <f t="shared" si="102"/>
        <v>0.56847392718497536</v>
      </c>
      <c r="W132">
        <f t="shared" si="103"/>
        <v>46</v>
      </c>
      <c r="X132">
        <f t="shared" si="104"/>
        <v>20.06712962962963</v>
      </c>
    </row>
    <row r="133" spans="1:24" x14ac:dyDescent="0.25">
      <c r="A133" t="s">
        <v>13</v>
      </c>
      <c r="B133" t="s">
        <v>262</v>
      </c>
      <c r="C133">
        <v>3600</v>
      </c>
      <c r="D133" t="s">
        <v>33</v>
      </c>
      <c r="E133">
        <f t="shared" si="84"/>
        <v>15.1</v>
      </c>
      <c r="F133">
        <f t="shared" si="85"/>
        <v>10.16</v>
      </c>
      <c r="G133">
        <f t="shared" si="86"/>
        <v>6.5</v>
      </c>
      <c r="H133">
        <f t="shared" si="87"/>
        <v>23.67</v>
      </c>
      <c r="I133">
        <f t="shared" si="88"/>
        <v>15.085000000000001</v>
      </c>
      <c r="J133">
        <f t="shared" si="89"/>
        <v>25.245000000000001</v>
      </c>
      <c r="K133">
        <f t="shared" si="93"/>
        <v>8.8000000000000007</v>
      </c>
      <c r="L133">
        <f t="shared" si="94"/>
        <v>23.885000000000002</v>
      </c>
      <c r="M133">
        <f t="shared" si="95"/>
        <v>23.9</v>
      </c>
      <c r="N133">
        <f t="shared" si="96"/>
        <v>38.770000000000003</v>
      </c>
      <c r="O133">
        <f t="shared" si="91"/>
        <v>0.43749999999999994</v>
      </c>
      <c r="P133">
        <f t="shared" si="97"/>
        <v>0.67284768211920531</v>
      </c>
      <c r="Q133">
        <f t="shared" si="98"/>
        <v>6.6062499999999993</v>
      </c>
      <c r="R133">
        <f t="shared" si="99"/>
        <v>21.69125</v>
      </c>
      <c r="S133">
        <f t="shared" si="100"/>
        <v>16.766249999999999</v>
      </c>
      <c r="T133">
        <f t="shared" si="92"/>
        <v>4.8</v>
      </c>
      <c r="U133">
        <f t="shared" si="101"/>
        <v>0.31788079470198677</v>
      </c>
      <c r="V133">
        <f t="shared" si="102"/>
        <v>0.4760761589403974</v>
      </c>
      <c r="W133">
        <f t="shared" si="103"/>
        <v>19.899999999999999</v>
      </c>
      <c r="X133">
        <f t="shared" si="104"/>
        <v>7.1887500000000006</v>
      </c>
    </row>
    <row r="134" spans="1:24" x14ac:dyDescent="0.25">
      <c r="A134" t="s">
        <v>20</v>
      </c>
      <c r="B134" t="s">
        <v>233</v>
      </c>
      <c r="C134">
        <v>4000</v>
      </c>
      <c r="D134" t="s">
        <v>41</v>
      </c>
      <c r="E134">
        <f t="shared" si="84"/>
        <v>24.2</v>
      </c>
      <c r="F134">
        <f t="shared" si="85"/>
        <v>20.73</v>
      </c>
      <c r="G134">
        <f t="shared" si="86"/>
        <v>5.42</v>
      </c>
      <c r="H134">
        <f t="shared" si="87"/>
        <v>27.67</v>
      </c>
      <c r="I134">
        <f t="shared" si="88"/>
        <v>16.545000000000002</v>
      </c>
      <c r="J134">
        <f t="shared" si="89"/>
        <v>37.275000000000006</v>
      </c>
      <c r="K134">
        <f t="shared" si="93"/>
        <v>20.2</v>
      </c>
      <c r="L134">
        <f t="shared" si="94"/>
        <v>36.745000000000005</v>
      </c>
      <c r="M134">
        <f t="shared" si="95"/>
        <v>44.4</v>
      </c>
      <c r="N134">
        <f t="shared" si="96"/>
        <v>51.870000000000005</v>
      </c>
      <c r="O134">
        <v>0.56869999999999998</v>
      </c>
      <c r="P134">
        <f t="shared" si="97"/>
        <v>0.85661157024793388</v>
      </c>
      <c r="Q134">
        <f t="shared" si="98"/>
        <v>13.76254</v>
      </c>
      <c r="R134">
        <f t="shared" si="99"/>
        <v>30.307540000000003</v>
      </c>
      <c r="S134">
        <f t="shared" si="100"/>
        <v>34.492539999999998</v>
      </c>
      <c r="T134">
        <f t="shared" si="92"/>
        <v>7.5</v>
      </c>
      <c r="U134">
        <f t="shared" si="101"/>
        <v>0.30991735537190085</v>
      </c>
      <c r="V134">
        <f t="shared" si="102"/>
        <v>0.57840964187327826</v>
      </c>
      <c r="W134">
        <f t="shared" si="103"/>
        <v>31.7</v>
      </c>
      <c r="X134">
        <f t="shared" si="104"/>
        <v>13.997513333333334</v>
      </c>
    </row>
    <row r="135" spans="1:24" x14ac:dyDescent="0.25">
      <c r="A135" t="s">
        <v>16</v>
      </c>
      <c r="B135" t="s">
        <v>167</v>
      </c>
      <c r="C135">
        <v>5900</v>
      </c>
      <c r="D135" t="s">
        <v>40</v>
      </c>
      <c r="E135">
        <f t="shared" si="84"/>
        <v>27.5</v>
      </c>
      <c r="F135">
        <f t="shared" si="85"/>
        <v>26.35</v>
      </c>
      <c r="G135">
        <f t="shared" si="86"/>
        <v>12.49</v>
      </c>
      <c r="H135">
        <f t="shared" si="87"/>
        <v>32.9</v>
      </c>
      <c r="I135">
        <f t="shared" si="88"/>
        <v>22.695</v>
      </c>
      <c r="J135">
        <f t="shared" si="89"/>
        <v>49.045000000000002</v>
      </c>
      <c r="K135">
        <f t="shared" si="93"/>
        <v>14.4</v>
      </c>
      <c r="L135">
        <f t="shared" si="94"/>
        <v>37.094999999999999</v>
      </c>
      <c r="M135">
        <f t="shared" si="95"/>
        <v>41.9</v>
      </c>
      <c r="N135">
        <f t="shared" si="96"/>
        <v>60.4</v>
      </c>
      <c r="O135">
        <f t="shared" ref="O135:O157" si="105">VLOOKUP(B135,SM,2,FALSE)</f>
        <v>0.6791666666666667</v>
      </c>
      <c r="P135">
        <f t="shared" si="97"/>
        <v>0.95818181818181825</v>
      </c>
      <c r="Q135">
        <f t="shared" si="98"/>
        <v>18.677083333333336</v>
      </c>
      <c r="R135">
        <f t="shared" si="99"/>
        <v>41.372083333333336</v>
      </c>
      <c r="S135">
        <f t="shared" si="100"/>
        <v>45.027083333333337</v>
      </c>
      <c r="T135">
        <f t="shared" si="92"/>
        <v>10.5</v>
      </c>
      <c r="U135">
        <f t="shared" si="101"/>
        <v>0.38181818181818183</v>
      </c>
      <c r="V135">
        <f t="shared" si="102"/>
        <v>0.67305555555555563</v>
      </c>
      <c r="W135">
        <f t="shared" si="103"/>
        <v>38</v>
      </c>
      <c r="X135">
        <f t="shared" si="104"/>
        <v>18.509027777777781</v>
      </c>
    </row>
    <row r="136" spans="1:24" x14ac:dyDescent="0.25">
      <c r="A136" t="s">
        <v>3</v>
      </c>
      <c r="B136" t="s">
        <v>319</v>
      </c>
      <c r="C136">
        <v>3500</v>
      </c>
      <c r="D136" t="s">
        <v>11</v>
      </c>
      <c r="E136">
        <f t="shared" si="84"/>
        <v>20.5</v>
      </c>
      <c r="F136">
        <f t="shared" si="85"/>
        <v>14.3</v>
      </c>
      <c r="G136">
        <f t="shared" si="86"/>
        <v>16.399999999999999</v>
      </c>
      <c r="H136">
        <f t="shared" si="87"/>
        <v>16.399999999999999</v>
      </c>
      <c r="I136">
        <f t="shared" si="88"/>
        <v>16.399999999999999</v>
      </c>
      <c r="J136">
        <f t="shared" si="89"/>
        <v>30.7</v>
      </c>
      <c r="K136">
        <f t="shared" si="93"/>
        <v>4.5</v>
      </c>
      <c r="L136">
        <f t="shared" si="94"/>
        <v>20.9</v>
      </c>
      <c r="M136">
        <f t="shared" si="95"/>
        <v>25</v>
      </c>
      <c r="N136">
        <f t="shared" si="96"/>
        <v>36.9</v>
      </c>
      <c r="O136">
        <f t="shared" si="105"/>
        <v>0.51527777777777772</v>
      </c>
      <c r="P136">
        <f t="shared" si="97"/>
        <v>0.69756097560975616</v>
      </c>
      <c r="Q136">
        <f t="shared" si="98"/>
        <v>10.563194444444443</v>
      </c>
      <c r="R136">
        <f t="shared" si="99"/>
        <v>26.96319444444444</v>
      </c>
      <c r="S136">
        <f t="shared" si="100"/>
        <v>24.863194444444446</v>
      </c>
      <c r="T136">
        <f t="shared" si="92"/>
        <v>6.7</v>
      </c>
      <c r="U136">
        <f t="shared" si="101"/>
        <v>0.32682926829268294</v>
      </c>
      <c r="V136">
        <f t="shared" si="102"/>
        <v>0.51322267389340559</v>
      </c>
      <c r="W136">
        <f t="shared" si="103"/>
        <v>27.2</v>
      </c>
      <c r="X136">
        <f t="shared" si="104"/>
        <v>10.521064814814814</v>
      </c>
    </row>
    <row r="137" spans="1:24" x14ac:dyDescent="0.25">
      <c r="A137" t="s">
        <v>13</v>
      </c>
      <c r="B137" t="s">
        <v>245</v>
      </c>
      <c r="C137">
        <v>3800</v>
      </c>
      <c r="D137" t="s">
        <v>30</v>
      </c>
      <c r="E137">
        <f t="shared" si="84"/>
        <v>31</v>
      </c>
      <c r="F137">
        <f t="shared" si="85"/>
        <v>23.18</v>
      </c>
      <c r="G137">
        <f t="shared" si="86"/>
        <v>11.16</v>
      </c>
      <c r="H137">
        <f t="shared" si="87"/>
        <v>21.75</v>
      </c>
      <c r="I137">
        <f t="shared" si="88"/>
        <v>16.454999999999998</v>
      </c>
      <c r="J137">
        <f t="shared" si="89"/>
        <v>39.634999999999998</v>
      </c>
      <c r="K137">
        <f t="shared" si="93"/>
        <v>9.5</v>
      </c>
      <c r="L137">
        <f t="shared" si="94"/>
        <v>25.954999999999998</v>
      </c>
      <c r="M137">
        <f t="shared" si="95"/>
        <v>40.5</v>
      </c>
      <c r="N137">
        <f t="shared" si="96"/>
        <v>52.75</v>
      </c>
      <c r="O137">
        <f t="shared" si="105"/>
        <v>0.63194444444444442</v>
      </c>
      <c r="P137">
        <f t="shared" si="97"/>
        <v>0.74774193548387091</v>
      </c>
      <c r="Q137">
        <f t="shared" si="98"/>
        <v>19.590277777777779</v>
      </c>
      <c r="R137">
        <f t="shared" si="99"/>
        <v>36.045277777777777</v>
      </c>
      <c r="S137">
        <f t="shared" si="100"/>
        <v>42.770277777777778</v>
      </c>
      <c r="T137">
        <f t="shared" si="92"/>
        <v>10.6</v>
      </c>
      <c r="U137">
        <f t="shared" si="101"/>
        <v>0.34193548387096773</v>
      </c>
      <c r="V137">
        <f t="shared" si="102"/>
        <v>0.57387395459976098</v>
      </c>
      <c r="W137">
        <f t="shared" si="103"/>
        <v>41.6</v>
      </c>
      <c r="X137">
        <f t="shared" si="104"/>
        <v>17.79009259259259</v>
      </c>
    </row>
    <row r="138" spans="1:24" x14ac:dyDescent="0.25">
      <c r="A138" t="s">
        <v>20</v>
      </c>
      <c r="B138" t="s">
        <v>373</v>
      </c>
      <c r="C138">
        <v>3500</v>
      </c>
      <c r="D138" t="s">
        <v>11</v>
      </c>
      <c r="E138">
        <f t="shared" si="84"/>
        <v>6.5</v>
      </c>
      <c r="F138">
        <f t="shared" si="85"/>
        <v>4.9000000000000004</v>
      </c>
      <c r="G138">
        <f t="shared" si="86"/>
        <v>2.73</v>
      </c>
      <c r="H138">
        <f t="shared" si="87"/>
        <v>11.99</v>
      </c>
      <c r="I138">
        <f t="shared" si="88"/>
        <v>7.36</v>
      </c>
      <c r="J138">
        <f t="shared" si="89"/>
        <v>12.260000000000002</v>
      </c>
      <c r="K138">
        <f t="shared" si="93"/>
        <v>2.2000000000000002</v>
      </c>
      <c r="L138">
        <f t="shared" si="94"/>
        <v>9.56</v>
      </c>
      <c r="M138">
        <f t="shared" si="95"/>
        <v>8.6999999999999993</v>
      </c>
      <c r="N138">
        <f t="shared" si="96"/>
        <v>18.490000000000002</v>
      </c>
      <c r="O138">
        <f t="shared" si="105"/>
        <v>0.39305555555555549</v>
      </c>
      <c r="P138">
        <f t="shared" si="97"/>
        <v>0.75384615384615394</v>
      </c>
      <c r="Q138">
        <f t="shared" si="98"/>
        <v>2.5548611111111108</v>
      </c>
      <c r="R138">
        <f t="shared" si="99"/>
        <v>9.9148611111111116</v>
      </c>
      <c r="S138">
        <f t="shared" si="100"/>
        <v>7.4548611111111107</v>
      </c>
      <c r="T138">
        <f t="shared" si="92"/>
        <v>1.4</v>
      </c>
      <c r="U138">
        <f t="shared" si="101"/>
        <v>0.21538461538461537</v>
      </c>
      <c r="V138">
        <f t="shared" si="102"/>
        <v>0.45409544159544163</v>
      </c>
      <c r="W138">
        <f t="shared" si="103"/>
        <v>7.9</v>
      </c>
      <c r="X138">
        <f t="shared" si="104"/>
        <v>2.9516203703703705</v>
      </c>
    </row>
    <row r="139" spans="1:24" x14ac:dyDescent="0.25">
      <c r="A139" t="s">
        <v>16</v>
      </c>
      <c r="B139" t="s">
        <v>180</v>
      </c>
      <c r="C139">
        <v>5400</v>
      </c>
      <c r="D139" t="s">
        <v>46</v>
      </c>
      <c r="E139">
        <f t="shared" si="84"/>
        <v>31.6</v>
      </c>
      <c r="F139">
        <f t="shared" si="85"/>
        <v>22.79</v>
      </c>
      <c r="G139">
        <f t="shared" si="86"/>
        <v>15</v>
      </c>
      <c r="H139">
        <f t="shared" si="87"/>
        <v>30.68</v>
      </c>
      <c r="I139">
        <f t="shared" si="88"/>
        <v>22.84</v>
      </c>
      <c r="J139">
        <f t="shared" si="89"/>
        <v>45.629999999999995</v>
      </c>
      <c r="K139">
        <f t="shared" si="93"/>
        <v>13.5</v>
      </c>
      <c r="L139">
        <f t="shared" si="94"/>
        <v>36.340000000000003</v>
      </c>
      <c r="M139">
        <f t="shared" si="95"/>
        <v>45.1</v>
      </c>
      <c r="N139">
        <f t="shared" si="96"/>
        <v>62.28</v>
      </c>
      <c r="O139">
        <f t="shared" si="105"/>
        <v>0.45833333333333343</v>
      </c>
      <c r="P139">
        <f t="shared" si="97"/>
        <v>0.72120253164556958</v>
      </c>
      <c r="Q139">
        <f t="shared" si="98"/>
        <v>14.483333333333336</v>
      </c>
      <c r="R139">
        <f t="shared" si="99"/>
        <v>37.323333333333338</v>
      </c>
      <c r="S139">
        <f t="shared" si="100"/>
        <v>37.273333333333333</v>
      </c>
      <c r="T139">
        <f t="shared" si="92"/>
        <v>8.6</v>
      </c>
      <c r="U139">
        <f t="shared" si="101"/>
        <v>0.27215189873417717</v>
      </c>
      <c r="V139">
        <f t="shared" si="102"/>
        <v>0.48389592123769343</v>
      </c>
      <c r="W139">
        <f t="shared" si="103"/>
        <v>40.200000000000003</v>
      </c>
      <c r="X139">
        <f t="shared" si="104"/>
        <v>15.291111111111112</v>
      </c>
    </row>
    <row r="140" spans="1:24" x14ac:dyDescent="0.25">
      <c r="A140" t="s">
        <v>16</v>
      </c>
      <c r="B140" t="s">
        <v>364</v>
      </c>
      <c r="C140">
        <v>3500</v>
      </c>
      <c r="D140" t="s">
        <v>7</v>
      </c>
      <c r="E140">
        <f t="shared" si="84"/>
        <v>19</v>
      </c>
      <c r="F140">
        <f t="shared" si="85"/>
        <v>11.63</v>
      </c>
      <c r="G140">
        <f t="shared" si="86"/>
        <v>5.54</v>
      </c>
      <c r="H140">
        <f t="shared" si="87"/>
        <v>12.83</v>
      </c>
      <c r="I140">
        <f t="shared" si="88"/>
        <v>9.1850000000000005</v>
      </c>
      <c r="J140">
        <f t="shared" si="89"/>
        <v>20.815000000000001</v>
      </c>
      <c r="K140">
        <f t="shared" si="93"/>
        <v>5.6</v>
      </c>
      <c r="L140">
        <f t="shared" si="94"/>
        <v>14.785</v>
      </c>
      <c r="M140">
        <f t="shared" si="95"/>
        <v>24.6</v>
      </c>
      <c r="N140">
        <f t="shared" si="96"/>
        <v>31.83</v>
      </c>
      <c r="O140">
        <f t="shared" si="105"/>
        <v>0.51666666666666661</v>
      </c>
      <c r="P140">
        <f t="shared" si="97"/>
        <v>0.61210526315789482</v>
      </c>
      <c r="Q140">
        <f t="shared" si="98"/>
        <v>9.8166666666666664</v>
      </c>
      <c r="R140">
        <f t="shared" si="99"/>
        <v>19.001666666666665</v>
      </c>
      <c r="S140">
        <f t="shared" si="100"/>
        <v>21.446666666666665</v>
      </c>
      <c r="T140">
        <f t="shared" si="92"/>
        <v>6.3</v>
      </c>
      <c r="U140">
        <f t="shared" si="101"/>
        <v>0.33157894736842103</v>
      </c>
      <c r="V140">
        <f t="shared" si="102"/>
        <v>0.48678362573099415</v>
      </c>
      <c r="W140">
        <f t="shared" si="103"/>
        <v>25.3</v>
      </c>
      <c r="X140">
        <f t="shared" si="104"/>
        <v>9.2488888888888887</v>
      </c>
    </row>
    <row r="141" spans="1:24" x14ac:dyDescent="0.25">
      <c r="A141" t="s">
        <v>16</v>
      </c>
      <c r="B141" t="s">
        <v>242</v>
      </c>
      <c r="C141">
        <v>3800</v>
      </c>
      <c r="D141" t="s">
        <v>24</v>
      </c>
      <c r="E141">
        <f t="shared" si="84"/>
        <v>23.5</v>
      </c>
      <c r="F141">
        <f t="shared" si="85"/>
        <v>14.74</v>
      </c>
      <c r="G141">
        <f t="shared" si="86"/>
        <v>7.68</v>
      </c>
      <c r="H141">
        <f t="shared" si="87"/>
        <v>21.27</v>
      </c>
      <c r="I141">
        <f t="shared" si="88"/>
        <v>14.475</v>
      </c>
      <c r="J141">
        <f t="shared" si="89"/>
        <v>29.215</v>
      </c>
      <c r="K141">
        <f t="shared" si="93"/>
        <v>9.1999999999999993</v>
      </c>
      <c r="L141">
        <f t="shared" si="94"/>
        <v>23.674999999999997</v>
      </c>
      <c r="M141">
        <f t="shared" si="95"/>
        <v>32.700000000000003</v>
      </c>
      <c r="N141">
        <f t="shared" si="96"/>
        <v>44.769999999999996</v>
      </c>
      <c r="O141">
        <f t="shared" si="105"/>
        <v>0.45000000000000007</v>
      </c>
      <c r="P141">
        <f t="shared" si="97"/>
        <v>0.62723404255319148</v>
      </c>
      <c r="Q141">
        <f t="shared" si="98"/>
        <v>10.575000000000001</v>
      </c>
      <c r="R141">
        <f t="shared" si="99"/>
        <v>25.05</v>
      </c>
      <c r="S141">
        <f t="shared" si="100"/>
        <v>25.315000000000001</v>
      </c>
      <c r="T141">
        <f t="shared" si="92"/>
        <v>5.5</v>
      </c>
      <c r="U141">
        <f t="shared" si="101"/>
        <v>0.23404255319148937</v>
      </c>
      <c r="V141">
        <f t="shared" si="102"/>
        <v>0.43709219858156034</v>
      </c>
      <c r="W141">
        <f t="shared" si="103"/>
        <v>29</v>
      </c>
      <c r="X141">
        <f t="shared" si="104"/>
        <v>10.271666666666668</v>
      </c>
    </row>
    <row r="142" spans="1:24" x14ac:dyDescent="0.25">
      <c r="A142" t="s">
        <v>3</v>
      </c>
      <c r="B142" t="s">
        <v>253</v>
      </c>
      <c r="C142">
        <v>3700</v>
      </c>
      <c r="D142" t="s">
        <v>12</v>
      </c>
      <c r="E142">
        <f t="shared" si="84"/>
        <v>30.7</v>
      </c>
      <c r="F142">
        <f t="shared" si="85"/>
        <v>22.49</v>
      </c>
      <c r="G142">
        <f t="shared" si="86"/>
        <v>6.6</v>
      </c>
      <c r="H142">
        <f t="shared" si="87"/>
        <v>19.63</v>
      </c>
      <c r="I142">
        <f t="shared" si="88"/>
        <v>13.115</v>
      </c>
      <c r="J142">
        <f t="shared" si="89"/>
        <v>35.604999999999997</v>
      </c>
      <c r="K142">
        <f t="shared" si="93"/>
        <v>7.3</v>
      </c>
      <c r="L142">
        <f t="shared" si="94"/>
        <v>20.414999999999999</v>
      </c>
      <c r="M142">
        <f t="shared" si="95"/>
        <v>38</v>
      </c>
      <c r="N142">
        <f t="shared" si="96"/>
        <v>50.33</v>
      </c>
      <c r="O142">
        <f t="shared" si="105"/>
        <v>0.55000000000000004</v>
      </c>
      <c r="P142">
        <f t="shared" si="97"/>
        <v>0.7325732899022801</v>
      </c>
      <c r="Q142">
        <f t="shared" si="98"/>
        <v>16.885000000000002</v>
      </c>
      <c r="R142">
        <f t="shared" si="99"/>
        <v>30</v>
      </c>
      <c r="S142">
        <f t="shared" si="100"/>
        <v>39.375</v>
      </c>
      <c r="T142">
        <f t="shared" si="92"/>
        <v>9</v>
      </c>
      <c r="U142">
        <f t="shared" si="101"/>
        <v>0.29315960912052119</v>
      </c>
      <c r="V142">
        <f t="shared" si="102"/>
        <v>0.52524429967426711</v>
      </c>
      <c r="W142">
        <f t="shared" si="103"/>
        <v>39.700000000000003</v>
      </c>
      <c r="X142">
        <f t="shared" si="104"/>
        <v>16.125</v>
      </c>
    </row>
    <row r="143" spans="1:24" x14ac:dyDescent="0.25">
      <c r="A143" t="s">
        <v>3</v>
      </c>
      <c r="B143" t="s">
        <v>243</v>
      </c>
      <c r="C143">
        <v>3800</v>
      </c>
      <c r="D143" t="s">
        <v>29</v>
      </c>
      <c r="E143">
        <f t="shared" si="84"/>
        <v>20.8</v>
      </c>
      <c r="F143">
        <f t="shared" si="85"/>
        <v>14.86</v>
      </c>
      <c r="G143">
        <v>7.39</v>
      </c>
      <c r="H143">
        <v>22.73</v>
      </c>
      <c r="I143">
        <v>15.06</v>
      </c>
      <c r="J143">
        <f t="shared" si="89"/>
        <v>29.92</v>
      </c>
      <c r="K143">
        <f t="shared" si="93"/>
        <v>14.2</v>
      </c>
      <c r="L143">
        <f t="shared" si="94"/>
        <v>29.259999999999998</v>
      </c>
      <c r="M143">
        <f t="shared" si="95"/>
        <v>35</v>
      </c>
      <c r="N143">
        <f t="shared" si="96"/>
        <v>43.53</v>
      </c>
      <c r="O143">
        <f t="shared" si="105"/>
        <v>0.6791666666666667</v>
      </c>
      <c r="P143">
        <f t="shared" si="97"/>
        <v>0.71442307692307683</v>
      </c>
      <c r="Q143">
        <f t="shared" si="98"/>
        <v>14.126666666666667</v>
      </c>
      <c r="R143">
        <f t="shared" si="99"/>
        <v>29.186666666666667</v>
      </c>
      <c r="S143">
        <f t="shared" si="100"/>
        <v>28.986666666666665</v>
      </c>
      <c r="T143">
        <f t="shared" si="92"/>
        <v>7.4</v>
      </c>
      <c r="U143">
        <f t="shared" si="101"/>
        <v>0.35576923076923078</v>
      </c>
      <c r="V143">
        <f t="shared" si="102"/>
        <v>0.58311965811965816</v>
      </c>
      <c r="W143">
        <f t="shared" si="103"/>
        <v>28.200000000000003</v>
      </c>
      <c r="X143">
        <f t="shared" si="104"/>
        <v>12.128888888888889</v>
      </c>
    </row>
    <row r="144" spans="1:24" x14ac:dyDescent="0.25">
      <c r="A144" t="s">
        <v>8</v>
      </c>
      <c r="B144" t="s">
        <v>325</v>
      </c>
      <c r="C144">
        <v>3500</v>
      </c>
      <c r="D144" t="s">
        <v>35</v>
      </c>
      <c r="E144">
        <f t="shared" si="84"/>
        <v>20.2</v>
      </c>
      <c r="F144">
        <f t="shared" si="85"/>
        <v>13.13</v>
      </c>
      <c r="G144">
        <f t="shared" ref="G144:G178" si="106">VLOOKUP(B144,FC,2,FALSE)</f>
        <v>6.55</v>
      </c>
      <c r="H144">
        <f t="shared" ref="H144:H178" si="107">VLOOKUP(B144,FC,3,FALSE)</f>
        <v>18.2</v>
      </c>
      <c r="I144">
        <f t="shared" ref="I144:I178" si="108">VLOOKUP(B144,FC,4,FALSE)</f>
        <v>12.375</v>
      </c>
      <c r="J144">
        <f t="shared" si="89"/>
        <v>25.505000000000003</v>
      </c>
      <c r="K144">
        <f t="shared" si="93"/>
        <v>9.5</v>
      </c>
      <c r="L144">
        <f t="shared" si="94"/>
        <v>21.875</v>
      </c>
      <c r="M144">
        <f t="shared" si="95"/>
        <v>29.7</v>
      </c>
      <c r="N144">
        <f t="shared" si="96"/>
        <v>38.4</v>
      </c>
      <c r="O144">
        <f t="shared" si="105"/>
        <v>0.5083333333333333</v>
      </c>
      <c r="P144">
        <f t="shared" si="97"/>
        <v>0.65</v>
      </c>
      <c r="Q144">
        <f t="shared" si="98"/>
        <v>10.268333333333333</v>
      </c>
      <c r="R144">
        <f t="shared" si="99"/>
        <v>22.643333333333331</v>
      </c>
      <c r="S144">
        <f t="shared" si="100"/>
        <v>23.398333333333333</v>
      </c>
      <c r="T144">
        <f t="shared" si="92"/>
        <v>5</v>
      </c>
      <c r="U144">
        <f t="shared" si="101"/>
        <v>0.24752475247524752</v>
      </c>
      <c r="V144">
        <f t="shared" si="102"/>
        <v>0.46861936193619363</v>
      </c>
      <c r="W144">
        <f t="shared" si="103"/>
        <v>25.2</v>
      </c>
      <c r="X144">
        <f t="shared" si="104"/>
        <v>9.4661111111111111</v>
      </c>
    </row>
    <row r="145" spans="1:24" x14ac:dyDescent="0.25">
      <c r="A145" t="s">
        <v>8</v>
      </c>
      <c r="B145" t="s">
        <v>139</v>
      </c>
      <c r="C145">
        <v>7600</v>
      </c>
      <c r="D145" t="s">
        <v>40</v>
      </c>
      <c r="E145">
        <f t="shared" si="84"/>
        <v>29.6</v>
      </c>
      <c r="F145">
        <f t="shared" si="85"/>
        <v>34.6</v>
      </c>
      <c r="G145">
        <f t="shared" si="106"/>
        <v>25.68</v>
      </c>
      <c r="H145">
        <f t="shared" si="107"/>
        <v>41.16</v>
      </c>
      <c r="I145">
        <f t="shared" si="108"/>
        <v>33.42</v>
      </c>
      <c r="J145">
        <f t="shared" si="89"/>
        <v>68.02000000000001</v>
      </c>
      <c r="K145">
        <f t="shared" si="93"/>
        <v>18.8</v>
      </c>
      <c r="L145">
        <f t="shared" si="94"/>
        <v>52.22</v>
      </c>
      <c r="M145">
        <f t="shared" si="95"/>
        <v>48.400000000000006</v>
      </c>
      <c r="N145">
        <f t="shared" si="96"/>
        <v>70.759999999999991</v>
      </c>
      <c r="O145">
        <f t="shared" si="105"/>
        <v>0.70972222222222237</v>
      </c>
      <c r="P145">
        <f t="shared" si="97"/>
        <v>1.1689189189189189</v>
      </c>
      <c r="Q145">
        <f t="shared" si="98"/>
        <v>21.007777777777783</v>
      </c>
      <c r="R145">
        <f t="shared" si="99"/>
        <v>54.427777777777784</v>
      </c>
      <c r="S145">
        <f t="shared" si="100"/>
        <v>55.607777777777784</v>
      </c>
      <c r="T145">
        <f t="shared" si="92"/>
        <v>13.2</v>
      </c>
      <c r="U145">
        <f t="shared" si="101"/>
        <v>0.44594594594594589</v>
      </c>
      <c r="V145">
        <f t="shared" si="102"/>
        <v>0.77486236236236239</v>
      </c>
      <c r="W145">
        <f t="shared" si="103"/>
        <v>42.8</v>
      </c>
      <c r="X145">
        <f t="shared" si="104"/>
        <v>22.935925925925929</v>
      </c>
    </row>
    <row r="146" spans="1:24" x14ac:dyDescent="0.25">
      <c r="A146" t="s">
        <v>16</v>
      </c>
      <c r="B146" t="s">
        <v>123</v>
      </c>
      <c r="C146">
        <v>10000</v>
      </c>
      <c r="D146" t="s">
        <v>18</v>
      </c>
      <c r="E146">
        <f t="shared" si="84"/>
        <v>37</v>
      </c>
      <c r="F146">
        <f t="shared" si="85"/>
        <v>39.39</v>
      </c>
      <c r="G146">
        <f t="shared" si="106"/>
        <v>33.86</v>
      </c>
      <c r="H146">
        <f t="shared" si="107"/>
        <v>52.77</v>
      </c>
      <c r="I146">
        <f t="shared" si="108"/>
        <v>43.314999999999998</v>
      </c>
      <c r="J146">
        <f t="shared" si="89"/>
        <v>82.704999999999998</v>
      </c>
      <c r="K146">
        <f t="shared" si="93"/>
        <v>26.1</v>
      </c>
      <c r="L146">
        <f t="shared" si="94"/>
        <v>69.414999999999992</v>
      </c>
      <c r="M146">
        <f t="shared" si="95"/>
        <v>63.1</v>
      </c>
      <c r="N146">
        <f t="shared" si="96"/>
        <v>89.77000000000001</v>
      </c>
      <c r="O146">
        <f t="shared" si="105"/>
        <v>0.75555555555555565</v>
      </c>
      <c r="P146">
        <f t="shared" si="97"/>
        <v>1.0645945945945947</v>
      </c>
      <c r="Q146">
        <f t="shared" si="98"/>
        <v>27.955555555555559</v>
      </c>
      <c r="R146">
        <f t="shared" si="99"/>
        <v>71.270555555555561</v>
      </c>
      <c r="S146">
        <f t="shared" si="100"/>
        <v>67.345555555555563</v>
      </c>
      <c r="T146">
        <f t="shared" si="92"/>
        <v>18.5</v>
      </c>
      <c r="U146">
        <f t="shared" si="101"/>
        <v>0.5</v>
      </c>
      <c r="V146">
        <f t="shared" si="102"/>
        <v>0.77338338338338353</v>
      </c>
      <c r="W146">
        <f t="shared" si="103"/>
        <v>55.5</v>
      </c>
      <c r="X146">
        <f t="shared" si="104"/>
        <v>28.61518518518519</v>
      </c>
    </row>
    <row r="147" spans="1:24" x14ac:dyDescent="0.25">
      <c r="A147" t="s">
        <v>8</v>
      </c>
      <c r="B147" t="s">
        <v>130</v>
      </c>
      <c r="C147">
        <v>8600</v>
      </c>
      <c r="D147" t="s">
        <v>34</v>
      </c>
      <c r="E147">
        <f t="shared" ref="E147:E178" si="109">VLOOKUP(B147,MP,2,FALSE)</f>
        <v>34.1</v>
      </c>
      <c r="F147">
        <f t="shared" ref="F147:F178" si="110">VLOOKUP(B147,MP,3,FALSE)</f>
        <v>35.19</v>
      </c>
      <c r="G147">
        <f t="shared" si="106"/>
        <v>30.71</v>
      </c>
      <c r="H147">
        <f t="shared" si="107"/>
        <v>47.54</v>
      </c>
      <c r="I147">
        <f t="shared" si="108"/>
        <v>39.125</v>
      </c>
      <c r="J147">
        <f t="shared" ref="J147:J178" si="111">I147+F147</f>
        <v>74.314999999999998</v>
      </c>
      <c r="K147">
        <f t="shared" si="93"/>
        <v>24</v>
      </c>
      <c r="L147">
        <f t="shared" si="94"/>
        <v>63.125</v>
      </c>
      <c r="M147">
        <f t="shared" si="95"/>
        <v>58.1</v>
      </c>
      <c r="N147">
        <f t="shared" si="96"/>
        <v>81.64</v>
      </c>
      <c r="O147">
        <f t="shared" si="105"/>
        <v>0.74305555555555558</v>
      </c>
      <c r="P147">
        <f t="shared" si="97"/>
        <v>1.031964809384164</v>
      </c>
      <c r="Q147">
        <f t="shared" si="98"/>
        <v>25.338194444444447</v>
      </c>
      <c r="R147">
        <f t="shared" si="99"/>
        <v>64.46319444444444</v>
      </c>
      <c r="S147">
        <f t="shared" si="100"/>
        <v>60.528194444444445</v>
      </c>
      <c r="T147">
        <f t="shared" si="92"/>
        <v>12.9</v>
      </c>
      <c r="U147">
        <f t="shared" si="101"/>
        <v>0.3782991202346041</v>
      </c>
      <c r="V147">
        <f t="shared" si="102"/>
        <v>0.71777316172477457</v>
      </c>
      <c r="W147">
        <f t="shared" si="103"/>
        <v>47</v>
      </c>
      <c r="X147">
        <f t="shared" si="104"/>
        <v>24.476064814814812</v>
      </c>
    </row>
    <row r="148" spans="1:24" x14ac:dyDescent="0.25">
      <c r="A148" t="s">
        <v>16</v>
      </c>
      <c r="B148" t="s">
        <v>302</v>
      </c>
      <c r="C148">
        <v>3500</v>
      </c>
      <c r="D148" t="s">
        <v>19</v>
      </c>
      <c r="E148">
        <f t="shared" si="109"/>
        <v>15</v>
      </c>
      <c r="F148">
        <f t="shared" si="110"/>
        <v>10.49</v>
      </c>
      <c r="G148">
        <f t="shared" si="106"/>
        <v>3.42</v>
      </c>
      <c r="H148">
        <f t="shared" si="107"/>
        <v>17.78</v>
      </c>
      <c r="I148">
        <f t="shared" si="108"/>
        <v>10.6</v>
      </c>
      <c r="J148">
        <f t="shared" si="111"/>
        <v>21.09</v>
      </c>
      <c r="K148">
        <f t="shared" si="93"/>
        <v>6.7</v>
      </c>
      <c r="L148">
        <f t="shared" si="94"/>
        <v>17.3</v>
      </c>
      <c r="M148">
        <f t="shared" si="95"/>
        <v>21.7</v>
      </c>
      <c r="N148">
        <f t="shared" si="96"/>
        <v>32.78</v>
      </c>
      <c r="O148">
        <f t="shared" si="105"/>
        <v>0.62083333333333335</v>
      </c>
      <c r="P148">
        <f t="shared" si="97"/>
        <v>0.69933333333333336</v>
      </c>
      <c r="Q148">
        <f t="shared" si="98"/>
        <v>9.3125</v>
      </c>
      <c r="R148">
        <f t="shared" si="99"/>
        <v>19.912500000000001</v>
      </c>
      <c r="S148">
        <f t="shared" si="100"/>
        <v>19.802500000000002</v>
      </c>
      <c r="T148">
        <f t="shared" si="92"/>
        <v>5</v>
      </c>
      <c r="U148">
        <f t="shared" si="101"/>
        <v>0.33333333333333331</v>
      </c>
      <c r="V148">
        <f t="shared" si="102"/>
        <v>0.55116666666666669</v>
      </c>
      <c r="W148">
        <f t="shared" si="103"/>
        <v>20</v>
      </c>
      <c r="X148">
        <f t="shared" si="104"/>
        <v>8.2675000000000001</v>
      </c>
    </row>
    <row r="149" spans="1:24" x14ac:dyDescent="0.25">
      <c r="A149" t="s">
        <v>3</v>
      </c>
      <c r="B149" t="s">
        <v>225</v>
      </c>
      <c r="C149">
        <v>4100</v>
      </c>
      <c r="D149" t="s">
        <v>46</v>
      </c>
      <c r="E149">
        <f t="shared" si="109"/>
        <v>15.4</v>
      </c>
      <c r="F149">
        <f t="shared" si="110"/>
        <v>11.57</v>
      </c>
      <c r="G149">
        <f t="shared" si="106"/>
        <v>8.16</v>
      </c>
      <c r="H149">
        <f t="shared" si="107"/>
        <v>23.21</v>
      </c>
      <c r="I149">
        <f t="shared" si="108"/>
        <v>15.685</v>
      </c>
      <c r="J149">
        <f t="shared" si="111"/>
        <v>27.255000000000003</v>
      </c>
      <c r="K149">
        <f t="shared" si="93"/>
        <v>15.6</v>
      </c>
      <c r="L149">
        <f t="shared" si="94"/>
        <v>31.285</v>
      </c>
      <c r="M149">
        <f t="shared" si="95"/>
        <v>31</v>
      </c>
      <c r="N149">
        <f t="shared" si="96"/>
        <v>38.61</v>
      </c>
      <c r="O149">
        <f t="shared" si="105"/>
        <v>0.61805555555555558</v>
      </c>
      <c r="P149">
        <f t="shared" si="97"/>
        <v>0.75129870129870135</v>
      </c>
      <c r="Q149">
        <f t="shared" si="98"/>
        <v>9.5180555555555557</v>
      </c>
      <c r="R149">
        <f t="shared" si="99"/>
        <v>25.203055555555558</v>
      </c>
      <c r="S149">
        <f t="shared" si="100"/>
        <v>21.088055555555556</v>
      </c>
      <c r="T149">
        <f t="shared" si="92"/>
        <v>4.4000000000000004</v>
      </c>
      <c r="U149">
        <f t="shared" si="101"/>
        <v>0.28571428571428575</v>
      </c>
      <c r="V149">
        <f t="shared" si="102"/>
        <v>0.55168951418951429</v>
      </c>
      <c r="W149">
        <f t="shared" si="103"/>
        <v>19.8</v>
      </c>
      <c r="X149">
        <f t="shared" si="104"/>
        <v>8.49601851851852</v>
      </c>
    </row>
    <row r="150" spans="1:24" x14ac:dyDescent="0.25">
      <c r="A150" t="s">
        <v>13</v>
      </c>
      <c r="B150" t="s">
        <v>273</v>
      </c>
      <c r="C150">
        <v>3500</v>
      </c>
      <c r="D150" t="s">
        <v>41</v>
      </c>
      <c r="E150">
        <f t="shared" si="109"/>
        <v>22.9</v>
      </c>
      <c r="F150">
        <f t="shared" si="110"/>
        <v>13.99</v>
      </c>
      <c r="G150">
        <f t="shared" si="106"/>
        <v>3.52</v>
      </c>
      <c r="H150">
        <f t="shared" si="107"/>
        <v>14.89</v>
      </c>
      <c r="I150">
        <f t="shared" si="108"/>
        <v>9.2050000000000001</v>
      </c>
      <c r="J150">
        <f t="shared" si="111"/>
        <v>23.195</v>
      </c>
      <c r="K150">
        <f t="shared" si="93"/>
        <v>3.9</v>
      </c>
      <c r="L150">
        <f t="shared" si="94"/>
        <v>13.105</v>
      </c>
      <c r="M150">
        <f t="shared" si="95"/>
        <v>26.799999999999997</v>
      </c>
      <c r="N150">
        <f t="shared" si="96"/>
        <v>37.79</v>
      </c>
      <c r="O150">
        <f t="shared" si="105"/>
        <v>0.59444444444444444</v>
      </c>
      <c r="P150">
        <f t="shared" si="97"/>
        <v>0.61091703056768565</v>
      </c>
      <c r="Q150">
        <f t="shared" si="98"/>
        <v>13.612777777777778</v>
      </c>
      <c r="R150">
        <f t="shared" si="99"/>
        <v>22.817777777777778</v>
      </c>
      <c r="S150">
        <f t="shared" si="100"/>
        <v>27.602777777777778</v>
      </c>
      <c r="T150">
        <f t="shared" si="92"/>
        <v>7.8</v>
      </c>
      <c r="U150">
        <f t="shared" si="101"/>
        <v>0.34061135371179041</v>
      </c>
      <c r="V150">
        <f t="shared" si="102"/>
        <v>0.51532427624130683</v>
      </c>
      <c r="W150">
        <f t="shared" si="103"/>
        <v>30.7</v>
      </c>
      <c r="X150">
        <f t="shared" si="104"/>
        <v>11.800925925925926</v>
      </c>
    </row>
    <row r="151" spans="1:24" x14ac:dyDescent="0.25">
      <c r="A151" t="s">
        <v>3</v>
      </c>
      <c r="B151" t="s">
        <v>142</v>
      </c>
      <c r="C151">
        <v>7400</v>
      </c>
      <c r="D151" t="s">
        <v>23</v>
      </c>
      <c r="E151">
        <f t="shared" si="109"/>
        <v>31</v>
      </c>
      <c r="F151">
        <f t="shared" si="110"/>
        <v>31.26</v>
      </c>
      <c r="G151">
        <f t="shared" si="106"/>
        <v>24.17</v>
      </c>
      <c r="H151">
        <f t="shared" si="107"/>
        <v>43.36</v>
      </c>
      <c r="I151">
        <f t="shared" si="108"/>
        <v>33.765000000000001</v>
      </c>
      <c r="J151">
        <f t="shared" si="111"/>
        <v>65.025000000000006</v>
      </c>
      <c r="K151">
        <f t="shared" si="93"/>
        <v>20.399999999999999</v>
      </c>
      <c r="L151">
        <f t="shared" si="94"/>
        <v>54.164999999999999</v>
      </c>
      <c r="M151">
        <f t="shared" si="95"/>
        <v>51.4</v>
      </c>
      <c r="N151">
        <f t="shared" si="96"/>
        <v>74.36</v>
      </c>
      <c r="O151">
        <f t="shared" si="105"/>
        <v>0.74861111111111112</v>
      </c>
      <c r="P151">
        <f t="shared" si="97"/>
        <v>1.0083870967741937</v>
      </c>
      <c r="Q151">
        <f t="shared" si="98"/>
        <v>23.206944444444446</v>
      </c>
      <c r="R151">
        <f t="shared" si="99"/>
        <v>56.971944444444446</v>
      </c>
      <c r="S151">
        <f t="shared" si="100"/>
        <v>54.466944444444451</v>
      </c>
      <c r="T151">
        <f t="shared" si="92"/>
        <v>13.5</v>
      </c>
      <c r="U151">
        <f t="shared" si="101"/>
        <v>0.43548387096774194</v>
      </c>
      <c r="V151">
        <f t="shared" si="102"/>
        <v>0.7308273596176823</v>
      </c>
      <c r="W151">
        <f t="shared" si="103"/>
        <v>44.5</v>
      </c>
      <c r="X151">
        <f t="shared" si="104"/>
        <v>22.655648148148153</v>
      </c>
    </row>
    <row r="152" spans="1:24" x14ac:dyDescent="0.25">
      <c r="A152" t="s">
        <v>16</v>
      </c>
      <c r="B152" t="s">
        <v>160</v>
      </c>
      <c r="C152">
        <v>6400</v>
      </c>
      <c r="D152" t="s">
        <v>33</v>
      </c>
      <c r="E152">
        <f t="shared" si="109"/>
        <v>36.299999999999997</v>
      </c>
      <c r="F152">
        <f t="shared" si="110"/>
        <v>32.06</v>
      </c>
      <c r="G152">
        <f t="shared" si="106"/>
        <v>15.14</v>
      </c>
      <c r="H152">
        <f t="shared" si="107"/>
        <v>42.66</v>
      </c>
      <c r="I152">
        <f t="shared" si="108"/>
        <v>28.9</v>
      </c>
      <c r="J152">
        <f t="shared" si="111"/>
        <v>60.96</v>
      </c>
      <c r="K152">
        <f t="shared" si="93"/>
        <v>15</v>
      </c>
      <c r="L152">
        <f t="shared" si="94"/>
        <v>43.9</v>
      </c>
      <c r="M152">
        <f t="shared" si="95"/>
        <v>51.3</v>
      </c>
      <c r="N152">
        <f t="shared" si="96"/>
        <v>78.959999999999994</v>
      </c>
      <c r="O152">
        <f t="shared" si="105"/>
        <v>0.63611111111111107</v>
      </c>
      <c r="P152">
        <f t="shared" si="97"/>
        <v>0.88319559228650146</v>
      </c>
      <c r="Q152">
        <f t="shared" si="98"/>
        <v>23.090833333333329</v>
      </c>
      <c r="R152">
        <f t="shared" si="99"/>
        <v>51.990833333333327</v>
      </c>
      <c r="S152">
        <f t="shared" si="100"/>
        <v>55.150833333333331</v>
      </c>
      <c r="T152">
        <f t="shared" si="92"/>
        <v>12.5</v>
      </c>
      <c r="U152">
        <f t="shared" si="101"/>
        <v>0.34435261707988984</v>
      </c>
      <c r="V152">
        <f t="shared" si="102"/>
        <v>0.62121977349250079</v>
      </c>
      <c r="W152">
        <f t="shared" si="103"/>
        <v>48.8</v>
      </c>
      <c r="X152">
        <f t="shared" si="104"/>
        <v>22.550277777777776</v>
      </c>
    </row>
    <row r="153" spans="1:24" x14ac:dyDescent="0.25">
      <c r="A153" t="s">
        <v>20</v>
      </c>
      <c r="B153" t="s">
        <v>228</v>
      </c>
      <c r="C153">
        <v>4000</v>
      </c>
      <c r="D153" t="s">
        <v>32</v>
      </c>
      <c r="E153">
        <f t="shared" si="109"/>
        <v>22.3</v>
      </c>
      <c r="F153">
        <f t="shared" si="110"/>
        <v>18.440000000000001</v>
      </c>
      <c r="G153">
        <f t="shared" si="106"/>
        <v>10.35</v>
      </c>
      <c r="H153">
        <f t="shared" si="107"/>
        <v>26.81</v>
      </c>
      <c r="I153">
        <f t="shared" si="108"/>
        <v>18.579999999999998</v>
      </c>
      <c r="J153">
        <f t="shared" si="111"/>
        <v>37.019999999999996</v>
      </c>
      <c r="K153">
        <f t="shared" si="93"/>
        <v>12.4</v>
      </c>
      <c r="L153">
        <f t="shared" si="94"/>
        <v>30.979999999999997</v>
      </c>
      <c r="M153">
        <f t="shared" si="95"/>
        <v>34.700000000000003</v>
      </c>
      <c r="N153">
        <f t="shared" si="96"/>
        <v>49.11</v>
      </c>
      <c r="O153">
        <f t="shared" si="105"/>
        <v>0.49722222222222229</v>
      </c>
      <c r="P153">
        <f t="shared" si="97"/>
        <v>0.82690582959641257</v>
      </c>
      <c r="Q153">
        <f t="shared" si="98"/>
        <v>11.088055555555558</v>
      </c>
      <c r="R153">
        <f t="shared" si="99"/>
        <v>29.668055555555554</v>
      </c>
      <c r="S153">
        <f t="shared" si="100"/>
        <v>29.528055555555561</v>
      </c>
      <c r="T153">
        <f t="shared" si="92"/>
        <v>5.6</v>
      </c>
      <c r="U153">
        <f t="shared" si="101"/>
        <v>0.25112107623318386</v>
      </c>
      <c r="V153">
        <f t="shared" si="102"/>
        <v>0.52508304268393957</v>
      </c>
      <c r="W153">
        <f t="shared" si="103"/>
        <v>27.9</v>
      </c>
      <c r="X153">
        <f t="shared" si="104"/>
        <v>11.709351851851853</v>
      </c>
    </row>
    <row r="154" spans="1:24" x14ac:dyDescent="0.25">
      <c r="A154" t="s">
        <v>13</v>
      </c>
      <c r="B154" t="s">
        <v>211</v>
      </c>
      <c r="C154">
        <v>4400</v>
      </c>
      <c r="D154" t="s">
        <v>18</v>
      </c>
      <c r="E154">
        <f t="shared" si="109"/>
        <v>25.5</v>
      </c>
      <c r="F154">
        <f t="shared" si="110"/>
        <v>19.989999999999998</v>
      </c>
      <c r="G154">
        <f t="shared" si="106"/>
        <v>10.14</v>
      </c>
      <c r="H154">
        <f t="shared" si="107"/>
        <v>24.16</v>
      </c>
      <c r="I154">
        <f t="shared" si="108"/>
        <v>17.149999999999999</v>
      </c>
      <c r="J154">
        <f t="shared" si="111"/>
        <v>37.14</v>
      </c>
      <c r="K154">
        <f t="shared" si="93"/>
        <v>11.5</v>
      </c>
      <c r="L154">
        <f t="shared" si="94"/>
        <v>28.65</v>
      </c>
      <c r="M154">
        <f t="shared" si="95"/>
        <v>37</v>
      </c>
      <c r="N154">
        <f t="shared" si="96"/>
        <v>49.66</v>
      </c>
      <c r="O154">
        <f t="shared" si="105"/>
        <v>0.63888888888888884</v>
      </c>
      <c r="P154">
        <f t="shared" si="97"/>
        <v>0.78392156862745088</v>
      </c>
      <c r="Q154">
        <f t="shared" si="98"/>
        <v>16.291666666666664</v>
      </c>
      <c r="R154">
        <f t="shared" si="99"/>
        <v>33.441666666666663</v>
      </c>
      <c r="S154">
        <f t="shared" si="100"/>
        <v>36.281666666666666</v>
      </c>
      <c r="T154">
        <f t="shared" si="92"/>
        <v>9.6999999999999993</v>
      </c>
      <c r="U154">
        <f t="shared" si="101"/>
        <v>0.38039215686274508</v>
      </c>
      <c r="V154">
        <f t="shared" si="102"/>
        <v>0.6010675381263616</v>
      </c>
      <c r="W154">
        <f t="shared" si="103"/>
        <v>35.200000000000003</v>
      </c>
      <c r="X154">
        <f t="shared" si="104"/>
        <v>15.32722222222222</v>
      </c>
    </row>
    <row r="155" spans="1:24" x14ac:dyDescent="0.25">
      <c r="A155" t="s">
        <v>3</v>
      </c>
      <c r="B155" t="s">
        <v>372</v>
      </c>
      <c r="C155">
        <v>3500</v>
      </c>
      <c r="D155" t="s">
        <v>24</v>
      </c>
      <c r="E155">
        <f t="shared" si="109"/>
        <v>3.5</v>
      </c>
      <c r="F155">
        <f t="shared" si="110"/>
        <v>2.33</v>
      </c>
      <c r="G155">
        <f t="shared" si="106"/>
        <v>3.51</v>
      </c>
      <c r="H155">
        <f t="shared" si="107"/>
        <v>13.99</v>
      </c>
      <c r="I155">
        <f t="shared" si="108"/>
        <v>8.75</v>
      </c>
      <c r="J155">
        <f t="shared" si="111"/>
        <v>11.08</v>
      </c>
      <c r="K155">
        <f t="shared" si="93"/>
        <v>10.1</v>
      </c>
      <c r="L155">
        <f t="shared" si="94"/>
        <v>18.850000000000001</v>
      </c>
      <c r="M155">
        <f t="shared" si="95"/>
        <v>13.6</v>
      </c>
      <c r="N155">
        <f t="shared" si="96"/>
        <v>17.490000000000002</v>
      </c>
      <c r="O155">
        <f t="shared" si="105"/>
        <v>0.55138888888888871</v>
      </c>
      <c r="P155">
        <f t="shared" si="97"/>
        <v>0.6657142857142857</v>
      </c>
      <c r="Q155">
        <f t="shared" si="98"/>
        <v>1.9298611111111104</v>
      </c>
      <c r="R155">
        <f t="shared" si="99"/>
        <v>10.67986111111111</v>
      </c>
      <c r="S155">
        <f t="shared" si="100"/>
        <v>4.2598611111111104</v>
      </c>
      <c r="T155">
        <f t="shared" si="92"/>
        <v>0.9</v>
      </c>
      <c r="U155">
        <f t="shared" si="101"/>
        <v>0.25714285714285717</v>
      </c>
      <c r="V155">
        <f t="shared" si="102"/>
        <v>0.49141534391534386</v>
      </c>
      <c r="W155">
        <f t="shared" si="103"/>
        <v>4.4000000000000004</v>
      </c>
      <c r="X155">
        <f t="shared" si="104"/>
        <v>1.7199537037037036</v>
      </c>
    </row>
    <row r="156" spans="1:24" x14ac:dyDescent="0.25">
      <c r="A156" t="s">
        <v>20</v>
      </c>
      <c r="B156" t="s">
        <v>182</v>
      </c>
      <c r="C156">
        <v>5200</v>
      </c>
      <c r="D156" t="s">
        <v>47</v>
      </c>
      <c r="E156">
        <f t="shared" si="109"/>
        <v>27.8</v>
      </c>
      <c r="F156">
        <f t="shared" si="110"/>
        <v>22.52</v>
      </c>
      <c r="G156">
        <f t="shared" si="106"/>
        <v>15.55</v>
      </c>
      <c r="H156">
        <f t="shared" si="107"/>
        <v>29.72</v>
      </c>
      <c r="I156">
        <f t="shared" si="108"/>
        <v>22.635000000000002</v>
      </c>
      <c r="J156">
        <f t="shared" si="111"/>
        <v>45.155000000000001</v>
      </c>
      <c r="K156">
        <f t="shared" si="93"/>
        <v>16.100000000000001</v>
      </c>
      <c r="L156">
        <f t="shared" si="94"/>
        <v>38.734999999999999</v>
      </c>
      <c r="M156">
        <f t="shared" si="95"/>
        <v>43.900000000000006</v>
      </c>
      <c r="N156">
        <f t="shared" si="96"/>
        <v>57.519999999999996</v>
      </c>
      <c r="O156">
        <f t="shared" si="105"/>
        <v>0.56666666666666676</v>
      </c>
      <c r="P156">
        <f t="shared" si="97"/>
        <v>0.81007194244604308</v>
      </c>
      <c r="Q156">
        <f t="shared" si="98"/>
        <v>15.753333333333336</v>
      </c>
      <c r="R156">
        <f t="shared" si="99"/>
        <v>38.388333333333335</v>
      </c>
      <c r="S156">
        <f t="shared" si="100"/>
        <v>38.273333333333333</v>
      </c>
      <c r="T156">
        <f t="shared" si="92"/>
        <v>7</v>
      </c>
      <c r="U156">
        <f t="shared" si="101"/>
        <v>0.25179856115107913</v>
      </c>
      <c r="V156">
        <f t="shared" si="102"/>
        <v>0.54284572342126303</v>
      </c>
      <c r="W156">
        <f t="shared" si="103"/>
        <v>34.799999999999997</v>
      </c>
      <c r="X156">
        <f t="shared" si="104"/>
        <v>15.091111111111113</v>
      </c>
    </row>
    <row r="157" spans="1:24" x14ac:dyDescent="0.25">
      <c r="A157" t="s">
        <v>8</v>
      </c>
      <c r="B157" t="s">
        <v>155</v>
      </c>
      <c r="C157">
        <v>6500</v>
      </c>
      <c r="D157" t="s">
        <v>11</v>
      </c>
      <c r="E157">
        <f t="shared" si="109"/>
        <v>32.1</v>
      </c>
      <c r="F157">
        <f t="shared" si="110"/>
        <v>29.41</v>
      </c>
      <c r="G157">
        <f t="shared" si="106"/>
        <v>20.82</v>
      </c>
      <c r="H157">
        <f t="shared" si="107"/>
        <v>36.33</v>
      </c>
      <c r="I157">
        <f t="shared" si="108"/>
        <v>28.574999999999999</v>
      </c>
      <c r="J157">
        <f t="shared" si="111"/>
        <v>57.984999999999999</v>
      </c>
      <c r="K157">
        <f t="shared" si="93"/>
        <v>18.5</v>
      </c>
      <c r="L157">
        <f t="shared" si="94"/>
        <v>47.075000000000003</v>
      </c>
      <c r="M157">
        <f t="shared" si="95"/>
        <v>50.6</v>
      </c>
      <c r="N157">
        <f t="shared" si="96"/>
        <v>68.430000000000007</v>
      </c>
      <c r="O157">
        <f t="shared" si="105"/>
        <v>0.58472222222222214</v>
      </c>
      <c r="P157">
        <f t="shared" si="97"/>
        <v>0.91619937694704046</v>
      </c>
      <c r="Q157">
        <f t="shared" si="98"/>
        <v>18.769583333333333</v>
      </c>
      <c r="R157">
        <f t="shared" si="99"/>
        <v>47.344583333333333</v>
      </c>
      <c r="S157">
        <f t="shared" si="100"/>
        <v>48.179583333333333</v>
      </c>
      <c r="T157">
        <f t="shared" si="92"/>
        <v>14.4</v>
      </c>
      <c r="U157">
        <f t="shared" si="101"/>
        <v>0.44859813084112149</v>
      </c>
      <c r="V157">
        <f t="shared" si="102"/>
        <v>0.64983991000346142</v>
      </c>
      <c r="W157">
        <f t="shared" si="103"/>
        <v>46.5</v>
      </c>
      <c r="X157">
        <f t="shared" si="104"/>
        <v>20.859861111111112</v>
      </c>
    </row>
    <row r="158" spans="1:24" x14ac:dyDescent="0.25">
      <c r="A158" t="s">
        <v>13</v>
      </c>
      <c r="B158" t="s">
        <v>318</v>
      </c>
      <c r="C158">
        <v>3500</v>
      </c>
      <c r="D158" t="s">
        <v>32</v>
      </c>
      <c r="E158">
        <f t="shared" si="109"/>
        <v>5.6</v>
      </c>
      <c r="F158">
        <f t="shared" si="110"/>
        <v>3.78</v>
      </c>
      <c r="G158">
        <f t="shared" si="106"/>
        <v>1.18</v>
      </c>
      <c r="H158">
        <f t="shared" si="107"/>
        <v>17.96</v>
      </c>
      <c r="I158">
        <f t="shared" si="108"/>
        <v>9.57</v>
      </c>
      <c r="J158">
        <f t="shared" si="111"/>
        <v>13.35</v>
      </c>
      <c r="K158">
        <f t="shared" si="93"/>
        <v>4.5999999999999996</v>
      </c>
      <c r="L158">
        <f t="shared" si="94"/>
        <v>14.17</v>
      </c>
      <c r="M158">
        <f t="shared" si="95"/>
        <v>10.199999999999999</v>
      </c>
      <c r="N158">
        <f t="shared" si="96"/>
        <v>23.560000000000002</v>
      </c>
      <c r="O158">
        <v>0.56869999999999998</v>
      </c>
      <c r="P158">
        <f t="shared" si="97"/>
        <v>0.67500000000000004</v>
      </c>
      <c r="Q158">
        <f t="shared" si="98"/>
        <v>3.1847199999999996</v>
      </c>
      <c r="R158">
        <f t="shared" si="99"/>
        <v>12.754719999999999</v>
      </c>
      <c r="S158">
        <f t="shared" si="100"/>
        <v>6.9647199999999998</v>
      </c>
      <c r="T158">
        <f t="shared" ref="T158:T178" si="112">VLOOKUP(B158,FGA,2,FALSE)</f>
        <v>1.7</v>
      </c>
      <c r="U158">
        <f t="shared" si="101"/>
        <v>0.3035714285714286</v>
      </c>
      <c r="V158">
        <f t="shared" si="102"/>
        <v>0.51575714285714291</v>
      </c>
      <c r="W158">
        <f t="shared" si="103"/>
        <v>7.3</v>
      </c>
      <c r="X158">
        <f t="shared" si="104"/>
        <v>2.8882400000000001</v>
      </c>
    </row>
    <row r="159" spans="1:24" x14ac:dyDescent="0.25">
      <c r="A159" t="s">
        <v>3</v>
      </c>
      <c r="B159" t="s">
        <v>351</v>
      </c>
      <c r="C159">
        <v>3500</v>
      </c>
      <c r="D159" t="s">
        <v>6</v>
      </c>
      <c r="E159">
        <f t="shared" si="109"/>
        <v>18.899999999999999</v>
      </c>
      <c r="F159">
        <f t="shared" si="110"/>
        <v>14.25</v>
      </c>
      <c r="G159">
        <f t="shared" si="106"/>
        <v>8.7799999999999994</v>
      </c>
      <c r="H159">
        <f t="shared" si="107"/>
        <v>13.49</v>
      </c>
      <c r="I159">
        <f t="shared" si="108"/>
        <v>11.135</v>
      </c>
      <c r="J159">
        <f t="shared" si="111"/>
        <v>25.384999999999998</v>
      </c>
      <c r="K159">
        <f t="shared" si="93"/>
        <v>9.8000000000000007</v>
      </c>
      <c r="L159">
        <f t="shared" si="94"/>
        <v>20.935000000000002</v>
      </c>
      <c r="M159">
        <f t="shared" si="95"/>
        <v>28.7</v>
      </c>
      <c r="N159">
        <f t="shared" si="96"/>
        <v>32.39</v>
      </c>
      <c r="O159">
        <f>VLOOKUP(B159,SM,2,FALSE)</f>
        <v>0.59166666666666667</v>
      </c>
      <c r="P159">
        <f t="shared" si="97"/>
        <v>0.75396825396825407</v>
      </c>
      <c r="Q159">
        <f t="shared" si="98"/>
        <v>11.182499999999999</v>
      </c>
      <c r="R159">
        <f t="shared" si="99"/>
        <v>22.317499999999999</v>
      </c>
      <c r="S159">
        <f t="shared" si="100"/>
        <v>25.432499999999997</v>
      </c>
      <c r="T159">
        <f t="shared" si="112"/>
        <v>5.2</v>
      </c>
      <c r="U159">
        <f t="shared" si="101"/>
        <v>0.27513227513227517</v>
      </c>
      <c r="V159">
        <f t="shared" si="102"/>
        <v>0.54025573192239873</v>
      </c>
      <c r="W159">
        <f t="shared" si="103"/>
        <v>24.099999999999998</v>
      </c>
      <c r="X159">
        <f t="shared" si="104"/>
        <v>10.210833333333335</v>
      </c>
    </row>
    <row r="160" spans="1:24" x14ac:dyDescent="0.25">
      <c r="A160" t="s">
        <v>20</v>
      </c>
      <c r="B160" t="s">
        <v>376</v>
      </c>
      <c r="C160">
        <v>3500</v>
      </c>
      <c r="D160" t="s">
        <v>7</v>
      </c>
      <c r="E160">
        <f t="shared" si="109"/>
        <v>14.7</v>
      </c>
      <c r="F160">
        <f t="shared" si="110"/>
        <v>10.58</v>
      </c>
      <c r="G160">
        <f t="shared" si="106"/>
        <v>6.38</v>
      </c>
      <c r="H160">
        <f t="shared" si="107"/>
        <v>17.79</v>
      </c>
      <c r="I160">
        <f t="shared" si="108"/>
        <v>12.085000000000001</v>
      </c>
      <c r="J160">
        <f t="shared" si="111"/>
        <v>22.664999999999999</v>
      </c>
      <c r="K160">
        <f t="shared" si="93"/>
        <v>9.6</v>
      </c>
      <c r="L160">
        <f t="shared" si="94"/>
        <v>21.685000000000002</v>
      </c>
      <c r="M160">
        <f t="shared" si="95"/>
        <v>24.299999999999997</v>
      </c>
      <c r="N160">
        <f t="shared" si="96"/>
        <v>32.489999999999995</v>
      </c>
      <c r="O160">
        <f>VLOOKUP(B160,SM,2,FALSE)</f>
        <v>0.56944444444444431</v>
      </c>
      <c r="P160">
        <f t="shared" si="97"/>
        <v>0.71972789115646263</v>
      </c>
      <c r="Q160">
        <f t="shared" si="98"/>
        <v>8.3708333333333318</v>
      </c>
      <c r="R160">
        <f t="shared" si="99"/>
        <v>20.455833333333331</v>
      </c>
      <c r="S160">
        <f t="shared" si="100"/>
        <v>18.950833333333332</v>
      </c>
      <c r="T160">
        <f t="shared" si="112"/>
        <v>4.2</v>
      </c>
      <c r="U160">
        <f t="shared" si="101"/>
        <v>0.28571428571428575</v>
      </c>
      <c r="V160">
        <f t="shared" si="102"/>
        <v>0.52496220710506425</v>
      </c>
      <c r="W160">
        <f t="shared" si="103"/>
        <v>18.899999999999999</v>
      </c>
      <c r="X160">
        <f t="shared" si="104"/>
        <v>7.7169444444444437</v>
      </c>
    </row>
    <row r="161" spans="1:24" x14ac:dyDescent="0.25">
      <c r="A161" t="s">
        <v>16</v>
      </c>
      <c r="B161" t="s">
        <v>256</v>
      </c>
      <c r="C161">
        <v>3600</v>
      </c>
      <c r="D161" t="s">
        <v>23</v>
      </c>
      <c r="E161">
        <f t="shared" si="109"/>
        <v>28.1</v>
      </c>
      <c r="F161">
        <f t="shared" si="110"/>
        <v>21.51</v>
      </c>
      <c r="G161">
        <f t="shared" si="106"/>
        <v>7.12</v>
      </c>
      <c r="H161">
        <f t="shared" si="107"/>
        <v>24.27</v>
      </c>
      <c r="I161">
        <f t="shared" si="108"/>
        <v>15.695</v>
      </c>
      <c r="J161">
        <f t="shared" si="111"/>
        <v>37.204999999999998</v>
      </c>
      <c r="K161">
        <f t="shared" si="93"/>
        <v>10.6</v>
      </c>
      <c r="L161">
        <f t="shared" si="94"/>
        <v>26.295000000000002</v>
      </c>
      <c r="M161">
        <f t="shared" si="95"/>
        <v>38.700000000000003</v>
      </c>
      <c r="N161">
        <f t="shared" si="96"/>
        <v>52.370000000000005</v>
      </c>
      <c r="O161">
        <v>0.56869999999999998</v>
      </c>
      <c r="P161">
        <f t="shared" si="97"/>
        <v>0.7654804270462634</v>
      </c>
      <c r="Q161">
        <f t="shared" si="98"/>
        <v>15.98047</v>
      </c>
      <c r="R161">
        <f t="shared" si="99"/>
        <v>31.675470000000001</v>
      </c>
      <c r="S161">
        <f t="shared" si="100"/>
        <v>37.490470000000002</v>
      </c>
      <c r="T161">
        <f t="shared" si="112"/>
        <v>9.6</v>
      </c>
      <c r="U161">
        <f t="shared" si="101"/>
        <v>0.34163701067615654</v>
      </c>
      <c r="V161">
        <f t="shared" si="102"/>
        <v>0.55860581257413999</v>
      </c>
      <c r="W161">
        <f t="shared" si="103"/>
        <v>37.700000000000003</v>
      </c>
      <c r="X161">
        <f t="shared" si="104"/>
        <v>15.696823333333334</v>
      </c>
    </row>
    <row r="162" spans="1:24" x14ac:dyDescent="0.25">
      <c r="A162" t="s">
        <v>3</v>
      </c>
      <c r="B162" t="s">
        <v>120</v>
      </c>
      <c r="C162">
        <v>10900</v>
      </c>
      <c r="D162" t="s">
        <v>6</v>
      </c>
      <c r="E162">
        <f t="shared" si="109"/>
        <v>34</v>
      </c>
      <c r="F162">
        <f t="shared" si="110"/>
        <v>42.38</v>
      </c>
      <c r="G162">
        <f t="shared" si="106"/>
        <v>37.79</v>
      </c>
      <c r="H162">
        <f t="shared" si="107"/>
        <v>59.43</v>
      </c>
      <c r="I162">
        <f t="shared" si="108"/>
        <v>48.61</v>
      </c>
      <c r="J162">
        <f t="shared" si="111"/>
        <v>90.990000000000009</v>
      </c>
      <c r="K162">
        <f t="shared" ref="K162:K178" si="113">VLOOKUP(B162,PER,2,FALSE)</f>
        <v>34.4</v>
      </c>
      <c r="L162">
        <f t="shared" ref="L162:L193" si="114">I162+K162</f>
        <v>83.009999999999991</v>
      </c>
      <c r="M162">
        <f t="shared" ref="M162:M178" si="115">E162+K162</f>
        <v>68.400000000000006</v>
      </c>
      <c r="N162">
        <f t="shared" ref="N162:N178" si="116">E162+H162</f>
        <v>93.43</v>
      </c>
      <c r="O162">
        <f>VLOOKUP(B162,SM,2,FALSE)</f>
        <v>1.0430555555555554</v>
      </c>
      <c r="P162">
        <f t="shared" ref="P162:P178" si="117">F162/E162</f>
        <v>1.2464705882352942</v>
      </c>
      <c r="Q162">
        <f t="shared" ref="Q162:Q178" si="118">O162*E162</f>
        <v>35.463888888888881</v>
      </c>
      <c r="R162">
        <f t="shared" ref="R162:R193" si="119">Q162+I162</f>
        <v>84.073888888888888</v>
      </c>
      <c r="S162">
        <f t="shared" ref="S162:S178" si="120">Q162+F162</f>
        <v>77.843888888888884</v>
      </c>
      <c r="T162">
        <f t="shared" si="112"/>
        <v>17.2</v>
      </c>
      <c r="U162">
        <f t="shared" ref="U162:U193" si="121">T162/E162</f>
        <v>0.50588235294117645</v>
      </c>
      <c r="V162">
        <f t="shared" ref="V162:V193" si="122">AVERAGE(U162,P162,O162)</f>
        <v>0.93180283224400873</v>
      </c>
      <c r="W162">
        <f t="shared" ref="W162:W178" si="123">T162+E162</f>
        <v>51.2</v>
      </c>
      <c r="X162">
        <f t="shared" ref="X162:X178" si="124">V162*E162</f>
        <v>31.681296296296296</v>
      </c>
    </row>
    <row r="163" spans="1:24" x14ac:dyDescent="0.25">
      <c r="A163" t="s">
        <v>3</v>
      </c>
      <c r="B163" t="s">
        <v>264</v>
      </c>
      <c r="C163">
        <v>3600</v>
      </c>
      <c r="D163" t="s">
        <v>23</v>
      </c>
      <c r="E163">
        <f t="shared" si="109"/>
        <v>9.6</v>
      </c>
      <c r="F163">
        <f t="shared" si="110"/>
        <v>7.02</v>
      </c>
      <c r="G163">
        <f t="shared" si="106"/>
        <v>3.62</v>
      </c>
      <c r="H163">
        <f t="shared" si="107"/>
        <v>15.43</v>
      </c>
      <c r="I163">
        <f t="shared" si="108"/>
        <v>9.5250000000000004</v>
      </c>
      <c r="J163">
        <f t="shared" si="111"/>
        <v>16.545000000000002</v>
      </c>
      <c r="K163">
        <f t="shared" si="113"/>
        <v>6.9</v>
      </c>
      <c r="L163">
        <f t="shared" si="114"/>
        <v>16.425000000000001</v>
      </c>
      <c r="M163">
        <f t="shared" si="115"/>
        <v>16.5</v>
      </c>
      <c r="N163">
        <f t="shared" si="116"/>
        <v>25.03</v>
      </c>
      <c r="O163">
        <f>VLOOKUP(B163,SM,2,FALSE)</f>
        <v>0.52361111111111103</v>
      </c>
      <c r="P163">
        <f t="shared" si="117"/>
        <v>0.73124999999999996</v>
      </c>
      <c r="Q163">
        <f t="shared" si="118"/>
        <v>5.0266666666666655</v>
      </c>
      <c r="R163">
        <f t="shared" si="119"/>
        <v>14.551666666666666</v>
      </c>
      <c r="S163">
        <f t="shared" si="120"/>
        <v>12.046666666666665</v>
      </c>
      <c r="T163">
        <f t="shared" si="112"/>
        <v>2.5</v>
      </c>
      <c r="U163">
        <f t="shared" si="121"/>
        <v>0.26041666666666669</v>
      </c>
      <c r="V163">
        <f t="shared" si="122"/>
        <v>0.50509259259259254</v>
      </c>
      <c r="W163">
        <f t="shared" si="123"/>
        <v>12.1</v>
      </c>
      <c r="X163">
        <f t="shared" si="124"/>
        <v>4.8488888888888884</v>
      </c>
    </row>
    <row r="164" spans="1:24" x14ac:dyDescent="0.25">
      <c r="A164" t="s">
        <v>3</v>
      </c>
      <c r="B164" t="s">
        <v>192</v>
      </c>
      <c r="C164">
        <v>4900</v>
      </c>
      <c r="D164" t="s">
        <v>33</v>
      </c>
      <c r="E164">
        <f t="shared" si="109"/>
        <v>22</v>
      </c>
      <c r="F164">
        <f t="shared" si="110"/>
        <v>16.25</v>
      </c>
      <c r="G164">
        <f t="shared" si="106"/>
        <v>15.05</v>
      </c>
      <c r="H164">
        <f t="shared" si="107"/>
        <v>29.74</v>
      </c>
      <c r="I164">
        <f t="shared" si="108"/>
        <v>22.395</v>
      </c>
      <c r="J164">
        <f t="shared" si="111"/>
        <v>38.644999999999996</v>
      </c>
      <c r="K164">
        <f t="shared" si="113"/>
        <v>13.6</v>
      </c>
      <c r="L164">
        <f t="shared" si="114"/>
        <v>35.994999999999997</v>
      </c>
      <c r="M164">
        <f t="shared" si="115"/>
        <v>35.6</v>
      </c>
      <c r="N164">
        <f t="shared" si="116"/>
        <v>51.739999999999995</v>
      </c>
      <c r="O164">
        <v>0.56869999999999998</v>
      </c>
      <c r="P164">
        <f t="shared" si="117"/>
        <v>0.73863636363636365</v>
      </c>
      <c r="Q164">
        <f t="shared" si="118"/>
        <v>12.5114</v>
      </c>
      <c r="R164">
        <f t="shared" si="119"/>
        <v>34.906399999999998</v>
      </c>
      <c r="S164">
        <f t="shared" si="120"/>
        <v>28.761400000000002</v>
      </c>
      <c r="T164">
        <f t="shared" si="112"/>
        <v>6.2</v>
      </c>
      <c r="U164">
        <f t="shared" si="121"/>
        <v>0.2818181818181818</v>
      </c>
      <c r="V164">
        <f t="shared" si="122"/>
        <v>0.52971818181818187</v>
      </c>
      <c r="W164">
        <f t="shared" si="123"/>
        <v>28.2</v>
      </c>
      <c r="X164">
        <f t="shared" si="124"/>
        <v>11.6538</v>
      </c>
    </row>
    <row r="165" spans="1:24" x14ac:dyDescent="0.25">
      <c r="A165" t="s">
        <v>16</v>
      </c>
      <c r="B165" t="s">
        <v>213</v>
      </c>
      <c r="C165">
        <v>4400</v>
      </c>
      <c r="D165" t="s">
        <v>24</v>
      </c>
      <c r="E165">
        <f t="shared" si="109"/>
        <v>27.8</v>
      </c>
      <c r="F165">
        <f t="shared" si="110"/>
        <v>18.98</v>
      </c>
      <c r="G165">
        <f t="shared" si="106"/>
        <v>8.94</v>
      </c>
      <c r="H165">
        <f t="shared" si="107"/>
        <v>28.66</v>
      </c>
      <c r="I165">
        <f t="shared" si="108"/>
        <v>18.8</v>
      </c>
      <c r="J165">
        <f t="shared" si="111"/>
        <v>37.78</v>
      </c>
      <c r="K165">
        <f t="shared" si="113"/>
        <v>19.100000000000001</v>
      </c>
      <c r="L165">
        <f t="shared" si="114"/>
        <v>37.900000000000006</v>
      </c>
      <c r="M165">
        <f t="shared" si="115"/>
        <v>46.900000000000006</v>
      </c>
      <c r="N165">
        <f t="shared" si="116"/>
        <v>56.46</v>
      </c>
      <c r="O165">
        <f t="shared" ref="O165:O178" si="125">VLOOKUP(B165,SM,2,FALSE)</f>
        <v>0.53749999999999998</v>
      </c>
      <c r="P165">
        <f t="shared" si="117"/>
        <v>0.68273381294964031</v>
      </c>
      <c r="Q165">
        <f t="shared" si="118"/>
        <v>14.942499999999999</v>
      </c>
      <c r="R165">
        <f t="shared" si="119"/>
        <v>33.7425</v>
      </c>
      <c r="S165">
        <f t="shared" si="120"/>
        <v>33.922499999999999</v>
      </c>
      <c r="T165">
        <f t="shared" si="112"/>
        <v>10.1</v>
      </c>
      <c r="U165">
        <f t="shared" si="121"/>
        <v>0.36330935251798557</v>
      </c>
      <c r="V165">
        <f t="shared" si="122"/>
        <v>0.52784772182254203</v>
      </c>
      <c r="W165">
        <f t="shared" si="123"/>
        <v>37.9</v>
      </c>
      <c r="X165">
        <f t="shared" si="124"/>
        <v>14.674166666666668</v>
      </c>
    </row>
    <row r="166" spans="1:24" x14ac:dyDescent="0.25">
      <c r="A166" t="s">
        <v>8</v>
      </c>
      <c r="B166" t="s">
        <v>216</v>
      </c>
      <c r="C166">
        <v>4200</v>
      </c>
      <c r="D166" t="s">
        <v>40</v>
      </c>
      <c r="E166">
        <f t="shared" si="109"/>
        <v>19.3</v>
      </c>
      <c r="F166">
        <f t="shared" si="110"/>
        <v>15.98</v>
      </c>
      <c r="G166">
        <f t="shared" si="106"/>
        <v>8.1199999999999992</v>
      </c>
      <c r="H166">
        <f t="shared" si="107"/>
        <v>24.59</v>
      </c>
      <c r="I166">
        <f t="shared" si="108"/>
        <v>16.355</v>
      </c>
      <c r="J166">
        <f t="shared" si="111"/>
        <v>32.335000000000001</v>
      </c>
      <c r="K166">
        <f t="shared" si="113"/>
        <v>12.8</v>
      </c>
      <c r="L166">
        <f t="shared" si="114"/>
        <v>29.155000000000001</v>
      </c>
      <c r="M166">
        <f t="shared" si="115"/>
        <v>32.1</v>
      </c>
      <c r="N166">
        <f t="shared" si="116"/>
        <v>43.89</v>
      </c>
      <c r="O166">
        <f t="shared" si="125"/>
        <v>0.5444444444444444</v>
      </c>
      <c r="P166">
        <f t="shared" si="117"/>
        <v>0.82797927461139897</v>
      </c>
      <c r="Q166">
        <f t="shared" si="118"/>
        <v>10.507777777777777</v>
      </c>
      <c r="R166">
        <f t="shared" si="119"/>
        <v>26.862777777777779</v>
      </c>
      <c r="S166">
        <f t="shared" si="120"/>
        <v>26.487777777777779</v>
      </c>
      <c r="T166">
        <f t="shared" si="112"/>
        <v>5.4</v>
      </c>
      <c r="U166">
        <f t="shared" si="121"/>
        <v>0.27979274611398963</v>
      </c>
      <c r="V166">
        <f t="shared" si="122"/>
        <v>0.55073882172327771</v>
      </c>
      <c r="W166">
        <f t="shared" si="123"/>
        <v>24.700000000000003</v>
      </c>
      <c r="X166">
        <f t="shared" si="124"/>
        <v>10.629259259259261</v>
      </c>
    </row>
    <row r="167" spans="1:24" x14ac:dyDescent="0.25">
      <c r="A167" t="s">
        <v>8</v>
      </c>
      <c r="B167" t="s">
        <v>177</v>
      </c>
      <c r="C167">
        <v>5500</v>
      </c>
      <c r="D167" t="s">
        <v>12</v>
      </c>
      <c r="E167">
        <f t="shared" si="109"/>
        <v>21.3</v>
      </c>
      <c r="F167">
        <f t="shared" si="110"/>
        <v>17.600000000000001</v>
      </c>
      <c r="G167">
        <f t="shared" si="106"/>
        <v>9.5</v>
      </c>
      <c r="H167">
        <f t="shared" si="107"/>
        <v>30.62</v>
      </c>
      <c r="I167">
        <f t="shared" si="108"/>
        <v>20.059999999999999</v>
      </c>
      <c r="J167">
        <f t="shared" si="111"/>
        <v>37.659999999999997</v>
      </c>
      <c r="K167">
        <f t="shared" si="113"/>
        <v>13.9</v>
      </c>
      <c r="L167">
        <f t="shared" si="114"/>
        <v>33.96</v>
      </c>
      <c r="M167">
        <f t="shared" si="115"/>
        <v>35.200000000000003</v>
      </c>
      <c r="N167">
        <f t="shared" si="116"/>
        <v>51.92</v>
      </c>
      <c r="O167">
        <f t="shared" si="125"/>
        <v>0.6347222222222223</v>
      </c>
      <c r="P167">
        <f t="shared" si="117"/>
        <v>0.82629107981220662</v>
      </c>
      <c r="Q167">
        <f t="shared" si="118"/>
        <v>13.519583333333335</v>
      </c>
      <c r="R167">
        <f t="shared" si="119"/>
        <v>33.579583333333332</v>
      </c>
      <c r="S167">
        <f t="shared" si="120"/>
        <v>31.119583333333338</v>
      </c>
      <c r="T167">
        <f t="shared" si="112"/>
        <v>7.1</v>
      </c>
      <c r="U167">
        <f t="shared" si="121"/>
        <v>0.33333333333333331</v>
      </c>
      <c r="V167">
        <f t="shared" si="122"/>
        <v>0.59811554512258747</v>
      </c>
      <c r="W167">
        <f t="shared" si="123"/>
        <v>28.4</v>
      </c>
      <c r="X167">
        <f t="shared" si="124"/>
        <v>12.739861111111113</v>
      </c>
    </row>
    <row r="168" spans="1:24" x14ac:dyDescent="0.25">
      <c r="A168" t="s">
        <v>13</v>
      </c>
      <c r="B168" t="s">
        <v>285</v>
      </c>
      <c r="C168">
        <v>3500</v>
      </c>
      <c r="D168" t="s">
        <v>35</v>
      </c>
      <c r="E168">
        <f t="shared" si="109"/>
        <v>16.899999999999999</v>
      </c>
      <c r="F168">
        <f t="shared" si="110"/>
        <v>9.86</v>
      </c>
      <c r="G168">
        <f t="shared" si="106"/>
        <v>2.35</v>
      </c>
      <c r="H168">
        <f t="shared" si="107"/>
        <v>16.100000000000001</v>
      </c>
      <c r="I168">
        <f t="shared" si="108"/>
        <v>9.2249999999999996</v>
      </c>
      <c r="J168">
        <f t="shared" si="111"/>
        <v>19.085000000000001</v>
      </c>
      <c r="K168">
        <f t="shared" si="113"/>
        <v>7</v>
      </c>
      <c r="L168">
        <f t="shared" si="114"/>
        <v>16.225000000000001</v>
      </c>
      <c r="M168">
        <f t="shared" si="115"/>
        <v>23.9</v>
      </c>
      <c r="N168">
        <f t="shared" si="116"/>
        <v>33</v>
      </c>
      <c r="O168">
        <f t="shared" si="125"/>
        <v>0.50972222222222219</v>
      </c>
      <c r="P168">
        <f t="shared" si="117"/>
        <v>0.58343195266272196</v>
      </c>
      <c r="Q168">
        <f t="shared" si="118"/>
        <v>8.6143055555555534</v>
      </c>
      <c r="R168">
        <f t="shared" si="119"/>
        <v>17.839305555555555</v>
      </c>
      <c r="S168">
        <f t="shared" si="120"/>
        <v>18.474305555555553</v>
      </c>
      <c r="T168">
        <f t="shared" si="112"/>
        <v>4.9000000000000004</v>
      </c>
      <c r="U168">
        <f t="shared" si="121"/>
        <v>0.2899408284023669</v>
      </c>
      <c r="V168">
        <f t="shared" si="122"/>
        <v>0.46103166776243704</v>
      </c>
      <c r="W168">
        <f t="shared" si="123"/>
        <v>21.799999999999997</v>
      </c>
      <c r="X168">
        <f t="shared" si="124"/>
        <v>7.7914351851851853</v>
      </c>
    </row>
    <row r="169" spans="1:24" x14ac:dyDescent="0.25">
      <c r="A169" t="s">
        <v>16</v>
      </c>
      <c r="B169" t="s">
        <v>219</v>
      </c>
      <c r="C169">
        <v>4200</v>
      </c>
      <c r="D169" t="s">
        <v>34</v>
      </c>
      <c r="E169">
        <f t="shared" si="109"/>
        <v>28.4</v>
      </c>
      <c r="F169">
        <f t="shared" si="110"/>
        <v>20.72</v>
      </c>
      <c r="G169">
        <f t="shared" si="106"/>
        <v>12.78</v>
      </c>
      <c r="H169">
        <f t="shared" si="107"/>
        <v>25.75</v>
      </c>
      <c r="I169">
        <f t="shared" si="108"/>
        <v>19.265000000000001</v>
      </c>
      <c r="J169">
        <f t="shared" si="111"/>
        <v>39.984999999999999</v>
      </c>
      <c r="K169">
        <f t="shared" si="113"/>
        <v>15.5</v>
      </c>
      <c r="L169">
        <f t="shared" si="114"/>
        <v>34.765000000000001</v>
      </c>
      <c r="M169">
        <f t="shared" si="115"/>
        <v>43.9</v>
      </c>
      <c r="N169">
        <f t="shared" si="116"/>
        <v>54.15</v>
      </c>
      <c r="O169">
        <f t="shared" si="125"/>
        <v>0.47361111111111115</v>
      </c>
      <c r="P169">
        <f t="shared" si="117"/>
        <v>0.72957746478873242</v>
      </c>
      <c r="Q169">
        <f t="shared" si="118"/>
        <v>13.450555555555557</v>
      </c>
      <c r="R169">
        <f t="shared" si="119"/>
        <v>32.715555555555554</v>
      </c>
      <c r="S169">
        <f t="shared" si="120"/>
        <v>34.170555555555552</v>
      </c>
      <c r="T169">
        <f t="shared" si="112"/>
        <v>6.5</v>
      </c>
      <c r="U169">
        <f t="shared" si="121"/>
        <v>0.22887323943661972</v>
      </c>
      <c r="V169">
        <f t="shared" si="122"/>
        <v>0.47735393844548774</v>
      </c>
      <c r="W169">
        <f t="shared" si="123"/>
        <v>34.9</v>
      </c>
      <c r="X169">
        <f t="shared" si="124"/>
        <v>13.556851851851851</v>
      </c>
    </row>
    <row r="170" spans="1:24" x14ac:dyDescent="0.25">
      <c r="A170" t="s">
        <v>20</v>
      </c>
      <c r="B170" t="s">
        <v>147</v>
      </c>
      <c r="C170">
        <v>7000</v>
      </c>
      <c r="D170" t="s">
        <v>29</v>
      </c>
      <c r="E170">
        <f t="shared" si="109"/>
        <v>28</v>
      </c>
      <c r="F170">
        <f t="shared" si="110"/>
        <v>30.95</v>
      </c>
      <c r="G170">
        <f t="shared" si="106"/>
        <v>19.8</v>
      </c>
      <c r="H170">
        <f t="shared" si="107"/>
        <v>37.18</v>
      </c>
      <c r="I170">
        <f t="shared" si="108"/>
        <v>28.49</v>
      </c>
      <c r="J170">
        <f t="shared" si="111"/>
        <v>59.44</v>
      </c>
      <c r="K170">
        <f t="shared" si="113"/>
        <v>18.899999999999999</v>
      </c>
      <c r="L170">
        <f t="shared" si="114"/>
        <v>47.39</v>
      </c>
      <c r="M170">
        <f t="shared" si="115"/>
        <v>46.9</v>
      </c>
      <c r="N170">
        <f t="shared" si="116"/>
        <v>65.180000000000007</v>
      </c>
      <c r="O170">
        <f t="shared" si="125"/>
        <v>0.74722222222222223</v>
      </c>
      <c r="P170">
        <f t="shared" si="117"/>
        <v>1.1053571428571429</v>
      </c>
      <c r="Q170">
        <f t="shared" si="118"/>
        <v>20.922222222222224</v>
      </c>
      <c r="R170">
        <f t="shared" si="119"/>
        <v>49.412222222222226</v>
      </c>
      <c r="S170">
        <f t="shared" si="120"/>
        <v>51.87222222222222</v>
      </c>
      <c r="T170">
        <f t="shared" si="112"/>
        <v>11</v>
      </c>
      <c r="U170">
        <f t="shared" si="121"/>
        <v>0.39285714285714285</v>
      </c>
      <c r="V170">
        <f t="shared" si="122"/>
        <v>0.74847883597883591</v>
      </c>
      <c r="W170">
        <f t="shared" si="123"/>
        <v>39</v>
      </c>
      <c r="X170">
        <f t="shared" si="124"/>
        <v>20.957407407407405</v>
      </c>
    </row>
    <row r="171" spans="1:24" x14ac:dyDescent="0.25">
      <c r="A171" t="s">
        <v>3</v>
      </c>
      <c r="B171" t="s">
        <v>179</v>
      </c>
      <c r="C171">
        <v>5500</v>
      </c>
      <c r="D171" t="s">
        <v>29</v>
      </c>
      <c r="E171">
        <f t="shared" si="109"/>
        <v>29.7</v>
      </c>
      <c r="F171">
        <f t="shared" si="110"/>
        <v>24.54</v>
      </c>
      <c r="G171">
        <f t="shared" si="106"/>
        <v>16.2</v>
      </c>
      <c r="H171">
        <f t="shared" si="107"/>
        <v>31.04</v>
      </c>
      <c r="I171">
        <f t="shared" si="108"/>
        <v>23.62</v>
      </c>
      <c r="J171">
        <f t="shared" si="111"/>
        <v>48.16</v>
      </c>
      <c r="K171">
        <f t="shared" si="113"/>
        <v>19.5</v>
      </c>
      <c r="L171">
        <f t="shared" si="114"/>
        <v>43.120000000000005</v>
      </c>
      <c r="M171">
        <f t="shared" si="115"/>
        <v>49.2</v>
      </c>
      <c r="N171">
        <f t="shared" si="116"/>
        <v>60.739999999999995</v>
      </c>
      <c r="O171">
        <f t="shared" si="125"/>
        <v>0.76388888888888895</v>
      </c>
      <c r="P171">
        <f t="shared" si="117"/>
        <v>0.82626262626262625</v>
      </c>
      <c r="Q171">
        <f t="shared" si="118"/>
        <v>22.6875</v>
      </c>
      <c r="R171">
        <f t="shared" si="119"/>
        <v>46.307500000000005</v>
      </c>
      <c r="S171">
        <f t="shared" si="120"/>
        <v>47.227499999999999</v>
      </c>
      <c r="T171">
        <f t="shared" si="112"/>
        <v>11.7</v>
      </c>
      <c r="U171">
        <f t="shared" si="121"/>
        <v>0.39393939393939392</v>
      </c>
      <c r="V171">
        <f t="shared" si="122"/>
        <v>0.66136363636363626</v>
      </c>
      <c r="W171">
        <f t="shared" si="123"/>
        <v>41.4</v>
      </c>
      <c r="X171">
        <f t="shared" si="124"/>
        <v>19.642499999999998</v>
      </c>
    </row>
    <row r="172" spans="1:24" x14ac:dyDescent="0.25">
      <c r="A172" t="s">
        <v>13</v>
      </c>
      <c r="B172" t="s">
        <v>287</v>
      </c>
      <c r="C172">
        <v>3500</v>
      </c>
      <c r="D172" t="s">
        <v>40</v>
      </c>
      <c r="E172">
        <f t="shared" si="109"/>
        <v>21.2</v>
      </c>
      <c r="F172">
        <f t="shared" si="110"/>
        <v>12.33</v>
      </c>
      <c r="G172">
        <f t="shared" si="106"/>
        <v>6.34</v>
      </c>
      <c r="H172">
        <f t="shared" si="107"/>
        <v>17.54</v>
      </c>
      <c r="I172">
        <f t="shared" si="108"/>
        <v>11.94</v>
      </c>
      <c r="J172">
        <f t="shared" si="111"/>
        <v>24.27</v>
      </c>
      <c r="K172">
        <f t="shared" si="113"/>
        <v>6.6</v>
      </c>
      <c r="L172">
        <f t="shared" si="114"/>
        <v>18.54</v>
      </c>
      <c r="M172">
        <f t="shared" si="115"/>
        <v>27.799999999999997</v>
      </c>
      <c r="N172">
        <f t="shared" si="116"/>
        <v>38.739999999999995</v>
      </c>
      <c r="O172">
        <f t="shared" si="125"/>
        <v>0.42916666666666664</v>
      </c>
      <c r="P172">
        <f t="shared" si="117"/>
        <v>0.58160377358490567</v>
      </c>
      <c r="Q172">
        <f t="shared" si="118"/>
        <v>9.0983333333333327</v>
      </c>
      <c r="R172">
        <f t="shared" si="119"/>
        <v>21.038333333333334</v>
      </c>
      <c r="S172">
        <f t="shared" si="120"/>
        <v>21.428333333333335</v>
      </c>
      <c r="T172">
        <f t="shared" si="112"/>
        <v>6</v>
      </c>
      <c r="U172">
        <f t="shared" si="121"/>
        <v>0.28301886792452829</v>
      </c>
      <c r="V172">
        <f t="shared" si="122"/>
        <v>0.43126310272536689</v>
      </c>
      <c r="W172">
        <f t="shared" si="123"/>
        <v>27.2</v>
      </c>
      <c r="X172">
        <f t="shared" si="124"/>
        <v>9.142777777777777</v>
      </c>
    </row>
    <row r="173" spans="1:24" x14ac:dyDescent="0.25">
      <c r="A173" t="s">
        <v>16</v>
      </c>
      <c r="B173" t="s">
        <v>166</v>
      </c>
      <c r="C173">
        <v>6000</v>
      </c>
      <c r="D173" t="s">
        <v>12</v>
      </c>
      <c r="E173">
        <f t="shared" si="109"/>
        <v>34.9</v>
      </c>
      <c r="F173">
        <f t="shared" si="110"/>
        <v>25.23</v>
      </c>
      <c r="G173">
        <f t="shared" si="106"/>
        <v>17.04</v>
      </c>
      <c r="H173">
        <f t="shared" si="107"/>
        <v>30.38</v>
      </c>
      <c r="I173">
        <f t="shared" si="108"/>
        <v>23.71</v>
      </c>
      <c r="J173">
        <f t="shared" si="111"/>
        <v>48.94</v>
      </c>
      <c r="K173">
        <f t="shared" si="113"/>
        <v>10.1</v>
      </c>
      <c r="L173">
        <f t="shared" si="114"/>
        <v>33.81</v>
      </c>
      <c r="M173">
        <f t="shared" si="115"/>
        <v>45</v>
      </c>
      <c r="N173">
        <f t="shared" si="116"/>
        <v>65.28</v>
      </c>
      <c r="O173">
        <f t="shared" si="125"/>
        <v>0.54722222222222228</v>
      </c>
      <c r="P173">
        <f t="shared" si="117"/>
        <v>0.72292263610315188</v>
      </c>
      <c r="Q173">
        <f t="shared" si="118"/>
        <v>19.098055555555558</v>
      </c>
      <c r="R173">
        <f t="shared" si="119"/>
        <v>42.808055555555555</v>
      </c>
      <c r="S173">
        <f t="shared" si="120"/>
        <v>44.328055555555558</v>
      </c>
      <c r="T173">
        <f t="shared" si="112"/>
        <v>9.6999999999999993</v>
      </c>
      <c r="U173">
        <f t="shared" si="121"/>
        <v>0.27793696275071633</v>
      </c>
      <c r="V173">
        <f t="shared" si="122"/>
        <v>0.51602727369203016</v>
      </c>
      <c r="W173">
        <f t="shared" si="123"/>
        <v>44.599999999999994</v>
      </c>
      <c r="X173">
        <f t="shared" si="124"/>
        <v>18.009351851851854</v>
      </c>
    </row>
    <row r="174" spans="1:24" x14ac:dyDescent="0.25">
      <c r="A174" t="s">
        <v>3</v>
      </c>
      <c r="B174" t="s">
        <v>196</v>
      </c>
      <c r="C174">
        <v>4800</v>
      </c>
      <c r="D174" t="s">
        <v>12</v>
      </c>
      <c r="E174">
        <f t="shared" si="109"/>
        <v>8</v>
      </c>
      <c r="F174">
        <f t="shared" si="110"/>
        <v>6.46</v>
      </c>
      <c r="G174">
        <f t="shared" si="106"/>
        <v>8.9700000000000006</v>
      </c>
      <c r="H174">
        <f t="shared" si="107"/>
        <v>27.69</v>
      </c>
      <c r="I174">
        <f t="shared" si="108"/>
        <v>18.329999999999998</v>
      </c>
      <c r="J174">
        <f t="shared" si="111"/>
        <v>24.79</v>
      </c>
      <c r="K174">
        <f t="shared" si="113"/>
        <v>8.4</v>
      </c>
      <c r="L174">
        <f t="shared" si="114"/>
        <v>26.729999999999997</v>
      </c>
      <c r="M174">
        <f t="shared" si="115"/>
        <v>16.399999999999999</v>
      </c>
      <c r="N174">
        <f t="shared" si="116"/>
        <v>35.69</v>
      </c>
      <c r="O174">
        <f t="shared" si="125"/>
        <v>0.83888888888888891</v>
      </c>
      <c r="P174">
        <f t="shared" si="117"/>
        <v>0.8075</v>
      </c>
      <c r="Q174">
        <f t="shared" si="118"/>
        <v>6.7111111111111112</v>
      </c>
      <c r="R174">
        <f t="shared" si="119"/>
        <v>25.04111111111111</v>
      </c>
      <c r="S174">
        <f t="shared" si="120"/>
        <v>13.171111111111111</v>
      </c>
      <c r="T174">
        <f t="shared" si="112"/>
        <v>2.6</v>
      </c>
      <c r="U174">
        <f t="shared" si="121"/>
        <v>0.32500000000000001</v>
      </c>
      <c r="V174">
        <f t="shared" si="122"/>
        <v>0.65712962962962962</v>
      </c>
      <c r="W174">
        <f t="shared" si="123"/>
        <v>10.6</v>
      </c>
      <c r="X174">
        <f t="shared" si="124"/>
        <v>5.257037037037037</v>
      </c>
    </row>
    <row r="175" spans="1:24" x14ac:dyDescent="0.25">
      <c r="A175" t="s">
        <v>3</v>
      </c>
      <c r="B175" t="s">
        <v>369</v>
      </c>
      <c r="C175">
        <v>3500</v>
      </c>
      <c r="D175" t="s">
        <v>30</v>
      </c>
      <c r="E175">
        <f t="shared" si="109"/>
        <v>3.1</v>
      </c>
      <c r="F175">
        <f t="shared" si="110"/>
        <v>2.0299999999999998</v>
      </c>
      <c r="G175">
        <f t="shared" si="106"/>
        <v>5.05</v>
      </c>
      <c r="H175">
        <f t="shared" si="107"/>
        <v>11.06</v>
      </c>
      <c r="I175">
        <f t="shared" si="108"/>
        <v>8.0549999999999997</v>
      </c>
      <c r="J175">
        <f t="shared" si="111"/>
        <v>10.084999999999999</v>
      </c>
      <c r="K175">
        <f t="shared" si="113"/>
        <v>9.1999999999999993</v>
      </c>
      <c r="L175">
        <f t="shared" si="114"/>
        <v>17.254999999999999</v>
      </c>
      <c r="M175">
        <f t="shared" si="115"/>
        <v>12.299999999999999</v>
      </c>
      <c r="N175">
        <f t="shared" si="116"/>
        <v>14.16</v>
      </c>
      <c r="O175">
        <f t="shared" si="125"/>
        <v>0.5972222222222221</v>
      </c>
      <c r="P175">
        <f t="shared" si="117"/>
        <v>0.65483870967741931</v>
      </c>
      <c r="Q175">
        <f t="shared" si="118"/>
        <v>1.8513888888888885</v>
      </c>
      <c r="R175">
        <f t="shared" si="119"/>
        <v>9.9063888888888876</v>
      </c>
      <c r="S175">
        <f t="shared" si="120"/>
        <v>3.8813888888888881</v>
      </c>
      <c r="T175">
        <f t="shared" si="112"/>
        <v>0.9</v>
      </c>
      <c r="U175">
        <f t="shared" si="121"/>
        <v>0.29032258064516131</v>
      </c>
      <c r="V175">
        <f t="shared" si="122"/>
        <v>0.51412783751493418</v>
      </c>
      <c r="W175">
        <f t="shared" si="123"/>
        <v>4</v>
      </c>
      <c r="X175">
        <f t="shared" si="124"/>
        <v>1.5937962962962959</v>
      </c>
    </row>
    <row r="176" spans="1:24" x14ac:dyDescent="0.25">
      <c r="A176" t="s">
        <v>3</v>
      </c>
      <c r="B176" t="s">
        <v>143</v>
      </c>
      <c r="C176">
        <v>7400</v>
      </c>
      <c r="D176" t="s">
        <v>11</v>
      </c>
      <c r="E176">
        <f t="shared" si="109"/>
        <v>23.9</v>
      </c>
      <c r="F176">
        <f t="shared" si="110"/>
        <v>19.32</v>
      </c>
      <c r="G176">
        <f t="shared" si="106"/>
        <v>42</v>
      </c>
      <c r="H176">
        <f t="shared" si="107"/>
        <v>42</v>
      </c>
      <c r="I176">
        <f t="shared" si="108"/>
        <v>42</v>
      </c>
      <c r="J176">
        <f t="shared" si="111"/>
        <v>61.32</v>
      </c>
      <c r="K176">
        <f t="shared" si="113"/>
        <v>37.299999999999997</v>
      </c>
      <c r="L176">
        <f t="shared" si="114"/>
        <v>79.3</v>
      </c>
      <c r="M176">
        <f t="shared" si="115"/>
        <v>61.199999999999996</v>
      </c>
      <c r="N176">
        <f t="shared" si="116"/>
        <v>65.900000000000006</v>
      </c>
      <c r="O176">
        <f t="shared" si="125"/>
        <v>0.78472222222222221</v>
      </c>
      <c r="P176">
        <f t="shared" si="117"/>
        <v>0.80836820083682015</v>
      </c>
      <c r="Q176">
        <f t="shared" si="118"/>
        <v>18.754861111111111</v>
      </c>
      <c r="R176">
        <f t="shared" si="119"/>
        <v>60.754861111111111</v>
      </c>
      <c r="S176">
        <f t="shared" si="120"/>
        <v>38.074861111111112</v>
      </c>
      <c r="T176">
        <f t="shared" si="112"/>
        <v>8.9</v>
      </c>
      <c r="U176">
        <f t="shared" si="121"/>
        <v>0.37238493723849375</v>
      </c>
      <c r="V176">
        <f t="shared" si="122"/>
        <v>0.65515845343251211</v>
      </c>
      <c r="W176">
        <f t="shared" si="123"/>
        <v>32.799999999999997</v>
      </c>
      <c r="X176">
        <f t="shared" si="124"/>
        <v>15.658287037037038</v>
      </c>
    </row>
    <row r="177" spans="1:24" x14ac:dyDescent="0.25">
      <c r="A177" t="s">
        <v>16</v>
      </c>
      <c r="B177" t="s">
        <v>330</v>
      </c>
      <c r="C177">
        <v>3500</v>
      </c>
      <c r="D177" t="s">
        <v>19</v>
      </c>
      <c r="E177">
        <f t="shared" si="109"/>
        <v>5.5</v>
      </c>
      <c r="F177">
        <f t="shared" si="110"/>
        <v>3.39</v>
      </c>
      <c r="G177">
        <f t="shared" si="106"/>
        <v>2.6</v>
      </c>
      <c r="H177">
        <f t="shared" si="107"/>
        <v>14.26</v>
      </c>
      <c r="I177">
        <f t="shared" si="108"/>
        <v>8.43</v>
      </c>
      <c r="J177">
        <f t="shared" si="111"/>
        <v>11.82</v>
      </c>
      <c r="K177">
        <f t="shared" si="113"/>
        <v>10.9</v>
      </c>
      <c r="L177">
        <f t="shared" si="114"/>
        <v>19.329999999999998</v>
      </c>
      <c r="M177">
        <f t="shared" si="115"/>
        <v>16.399999999999999</v>
      </c>
      <c r="N177">
        <f t="shared" si="116"/>
        <v>19.759999999999998</v>
      </c>
      <c r="O177">
        <f t="shared" si="125"/>
        <v>0.49166666666666664</v>
      </c>
      <c r="P177">
        <f t="shared" si="117"/>
        <v>0.61636363636363634</v>
      </c>
      <c r="Q177">
        <f t="shared" si="118"/>
        <v>2.7041666666666666</v>
      </c>
      <c r="R177">
        <f t="shared" si="119"/>
        <v>11.134166666666665</v>
      </c>
      <c r="S177">
        <f t="shared" si="120"/>
        <v>6.0941666666666663</v>
      </c>
      <c r="T177">
        <f t="shared" si="112"/>
        <v>1.5</v>
      </c>
      <c r="U177">
        <f t="shared" si="121"/>
        <v>0.27272727272727271</v>
      </c>
      <c r="V177">
        <f t="shared" si="122"/>
        <v>0.46025252525252519</v>
      </c>
      <c r="W177">
        <f t="shared" si="123"/>
        <v>7</v>
      </c>
      <c r="X177">
        <f t="shared" si="124"/>
        <v>2.5313888888888885</v>
      </c>
    </row>
    <row r="178" spans="1:24" x14ac:dyDescent="0.25">
      <c r="A178" t="s">
        <v>13</v>
      </c>
      <c r="B178" t="s">
        <v>181</v>
      </c>
      <c r="C178">
        <v>5300</v>
      </c>
      <c r="D178" t="s">
        <v>41</v>
      </c>
      <c r="E178">
        <f t="shared" si="109"/>
        <v>29.5</v>
      </c>
      <c r="F178">
        <f t="shared" si="110"/>
        <v>24.99</v>
      </c>
      <c r="G178">
        <f t="shared" si="106"/>
        <v>14.59</v>
      </c>
      <c r="H178">
        <f t="shared" si="107"/>
        <v>34.82</v>
      </c>
      <c r="I178">
        <f t="shared" si="108"/>
        <v>24.704999999999998</v>
      </c>
      <c r="J178">
        <f t="shared" si="111"/>
        <v>49.694999999999993</v>
      </c>
      <c r="K178">
        <f t="shared" si="113"/>
        <v>19.399999999999999</v>
      </c>
      <c r="L178">
        <f t="shared" si="114"/>
        <v>44.104999999999997</v>
      </c>
      <c r="M178">
        <f t="shared" si="115"/>
        <v>48.9</v>
      </c>
      <c r="N178">
        <f t="shared" si="116"/>
        <v>64.319999999999993</v>
      </c>
      <c r="O178">
        <f t="shared" si="125"/>
        <v>0.6</v>
      </c>
      <c r="P178">
        <f t="shared" si="117"/>
        <v>0.84711864406779658</v>
      </c>
      <c r="Q178">
        <f t="shared" si="118"/>
        <v>17.7</v>
      </c>
      <c r="R178">
        <f t="shared" si="119"/>
        <v>42.405000000000001</v>
      </c>
      <c r="S178">
        <f t="shared" si="120"/>
        <v>42.69</v>
      </c>
      <c r="T178">
        <f t="shared" si="112"/>
        <v>10.9</v>
      </c>
      <c r="U178">
        <f t="shared" si="121"/>
        <v>0.36949152542372882</v>
      </c>
      <c r="V178">
        <f t="shared" si="122"/>
        <v>0.60553672316384188</v>
      </c>
      <c r="W178">
        <f t="shared" si="123"/>
        <v>40.4</v>
      </c>
      <c r="X178">
        <f t="shared" si="124"/>
        <v>17.863333333333337</v>
      </c>
    </row>
  </sheetData>
  <sortState ref="A1:X178">
    <sortCondition descending="1" ref="E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workbookViewId="0">
      <selection sqref="A1:X1048576"/>
    </sheetView>
  </sheetViews>
  <sheetFormatPr defaultRowHeight="15" x14ac:dyDescent="0.25"/>
  <cols>
    <col min="2" max="2" width="14.7109375" customWidth="1"/>
    <col min="18" max="18" width="12.85546875" customWidth="1"/>
    <col min="19" max="19" width="15.42578125" customWidth="1"/>
  </cols>
  <sheetData>
    <row r="1" spans="1:24" x14ac:dyDescent="0.25">
      <c r="A1" t="s">
        <v>0</v>
      </c>
      <c r="B1" t="s">
        <v>712</v>
      </c>
      <c r="C1" t="s">
        <v>1</v>
      </c>
      <c r="D1" t="s">
        <v>2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710</v>
      </c>
      <c r="S1" t="s">
        <v>711</v>
      </c>
      <c r="T1" t="s">
        <v>393</v>
      </c>
      <c r="U1" t="s">
        <v>394</v>
      </c>
      <c r="V1" t="s">
        <v>395</v>
      </c>
      <c r="W1" t="s">
        <v>396</v>
      </c>
      <c r="X1" t="s">
        <v>397</v>
      </c>
    </row>
    <row r="2" spans="1:24" x14ac:dyDescent="0.25">
      <c r="A2" t="s">
        <v>8</v>
      </c>
      <c r="B2" t="s">
        <v>130</v>
      </c>
      <c r="C2">
        <v>8600</v>
      </c>
      <c r="D2" t="s">
        <v>34</v>
      </c>
      <c r="E2">
        <v>34.1</v>
      </c>
      <c r="F2">
        <f>E2*P2</f>
        <v>35.19</v>
      </c>
      <c r="G2">
        <v>30.71</v>
      </c>
      <c r="H2">
        <v>47.54</v>
      </c>
      <c r="I2">
        <v>39.125</v>
      </c>
      <c r="J2">
        <v>74.314999999999998</v>
      </c>
      <c r="K2">
        <v>24</v>
      </c>
      <c r="L2">
        <v>63.125</v>
      </c>
      <c r="M2">
        <v>58.1</v>
      </c>
      <c r="N2">
        <v>81.64</v>
      </c>
      <c r="O2">
        <v>0.74305555555555558</v>
      </c>
      <c r="P2">
        <v>1.031964809384164</v>
      </c>
      <c r="Q2">
        <v>25.338194444444447</v>
      </c>
      <c r="R2">
        <v>64.46319444444444</v>
      </c>
      <c r="S2">
        <v>60.528194444444445</v>
      </c>
      <c r="T2">
        <v>12.9</v>
      </c>
      <c r="U2">
        <v>0.3782991202346041</v>
      </c>
      <c r="V2">
        <v>0.71777316172477457</v>
      </c>
      <c r="W2">
        <v>47</v>
      </c>
      <c r="X2">
        <v>24.476064814814812</v>
      </c>
    </row>
    <row r="3" spans="1:24" x14ac:dyDescent="0.25">
      <c r="A3" t="s">
        <v>13</v>
      </c>
      <c r="B3" t="s">
        <v>206</v>
      </c>
      <c r="C3">
        <v>4500</v>
      </c>
      <c r="D3" t="s">
        <v>34</v>
      </c>
      <c r="E3">
        <v>32.700000000000003</v>
      </c>
      <c r="F3">
        <f>E3*P3</f>
        <v>23.14</v>
      </c>
      <c r="G3">
        <v>10.3</v>
      </c>
      <c r="H3">
        <v>27.68</v>
      </c>
      <c r="I3">
        <v>18.989999999999998</v>
      </c>
      <c r="J3">
        <v>42.129999999999995</v>
      </c>
      <c r="K3">
        <v>11.6</v>
      </c>
      <c r="L3">
        <v>30.589999999999996</v>
      </c>
      <c r="M3">
        <v>44.300000000000004</v>
      </c>
      <c r="N3">
        <v>60.38</v>
      </c>
      <c r="O3">
        <v>0.51805555555555549</v>
      </c>
      <c r="P3">
        <v>0.70764525993883787</v>
      </c>
      <c r="Q3">
        <v>16.940416666666668</v>
      </c>
      <c r="R3">
        <v>35.930416666666666</v>
      </c>
      <c r="S3">
        <v>40.080416666666665</v>
      </c>
      <c r="T3">
        <v>10.199999999999999</v>
      </c>
      <c r="U3">
        <v>0.31192660550458712</v>
      </c>
      <c r="V3">
        <v>0.51254247366632677</v>
      </c>
      <c r="W3">
        <v>42.900000000000006</v>
      </c>
      <c r="X3">
        <v>16.760138888888886</v>
      </c>
    </row>
    <row r="4" spans="1:24" x14ac:dyDescent="0.25">
      <c r="A4" t="s">
        <v>20</v>
      </c>
      <c r="B4" t="s">
        <v>149</v>
      </c>
      <c r="C4">
        <v>6900</v>
      </c>
      <c r="D4" t="s">
        <v>34</v>
      </c>
      <c r="E4">
        <v>31.9</v>
      </c>
      <c r="F4">
        <f>E4*P4</f>
        <v>33.979999999999997</v>
      </c>
      <c r="G4">
        <v>24.46</v>
      </c>
      <c r="H4">
        <v>39.15</v>
      </c>
      <c r="I4">
        <v>31.805</v>
      </c>
      <c r="J4">
        <v>65.784999999999997</v>
      </c>
      <c r="K4">
        <v>21.5</v>
      </c>
      <c r="L4">
        <v>53.305</v>
      </c>
      <c r="M4">
        <v>53.4</v>
      </c>
      <c r="N4">
        <v>71.05</v>
      </c>
      <c r="O4">
        <v>0.72638888888888886</v>
      </c>
      <c r="P4">
        <v>1.0652037617554859</v>
      </c>
      <c r="Q4">
        <v>23.171805555555554</v>
      </c>
      <c r="R4">
        <v>54.976805555555558</v>
      </c>
      <c r="S4">
        <v>57.151805555555555</v>
      </c>
      <c r="T4">
        <v>13</v>
      </c>
      <c r="U4">
        <v>0.40752351097178685</v>
      </c>
      <c r="V4">
        <v>0.73303872053872043</v>
      </c>
      <c r="W4">
        <v>44.9</v>
      </c>
      <c r="X4">
        <v>23.38393518518518</v>
      </c>
    </row>
    <row r="5" spans="1:24" x14ac:dyDescent="0.25">
      <c r="A5" t="s">
        <v>3</v>
      </c>
      <c r="B5" t="s">
        <v>152</v>
      </c>
      <c r="C5">
        <v>6800</v>
      </c>
      <c r="D5" t="s">
        <v>34</v>
      </c>
      <c r="E5">
        <v>31.6</v>
      </c>
      <c r="F5">
        <f>E5*P5</f>
        <v>32.049999999999997</v>
      </c>
      <c r="G5">
        <v>20.84</v>
      </c>
      <c r="H5">
        <v>39.299999999999997</v>
      </c>
      <c r="I5">
        <v>30.07</v>
      </c>
      <c r="J5">
        <v>62.12</v>
      </c>
      <c r="K5">
        <v>19.399999999999999</v>
      </c>
      <c r="L5">
        <v>49.47</v>
      </c>
      <c r="M5">
        <v>51</v>
      </c>
      <c r="N5">
        <v>70.900000000000006</v>
      </c>
      <c r="O5">
        <v>0.86111111111111116</v>
      </c>
      <c r="P5">
        <v>1.0142405063291138</v>
      </c>
      <c r="Q5">
        <v>27.211111111111112</v>
      </c>
      <c r="R5">
        <v>57.281111111111116</v>
      </c>
      <c r="S5">
        <v>59.261111111111106</v>
      </c>
      <c r="T5">
        <v>13.9</v>
      </c>
      <c r="U5">
        <v>0.439873417721519</v>
      </c>
      <c r="V5">
        <v>0.77174167838724805</v>
      </c>
      <c r="W5">
        <v>45.5</v>
      </c>
      <c r="X5">
        <v>24.38703703703704</v>
      </c>
    </row>
    <row r="6" spans="1:24" x14ac:dyDescent="0.25">
      <c r="A6" t="s">
        <v>16</v>
      </c>
      <c r="B6" t="s">
        <v>219</v>
      </c>
      <c r="C6">
        <v>4200</v>
      </c>
      <c r="D6" t="s">
        <v>34</v>
      </c>
      <c r="E6">
        <v>28.4</v>
      </c>
      <c r="F6">
        <f>E6*P6</f>
        <v>20.72</v>
      </c>
      <c r="G6">
        <v>12.78</v>
      </c>
      <c r="H6">
        <v>25.75</v>
      </c>
      <c r="I6">
        <v>19.265000000000001</v>
      </c>
      <c r="J6">
        <v>39.984999999999999</v>
      </c>
      <c r="K6">
        <v>15.5</v>
      </c>
      <c r="L6">
        <v>34.765000000000001</v>
      </c>
      <c r="M6">
        <v>43.9</v>
      </c>
      <c r="N6">
        <v>54.15</v>
      </c>
      <c r="O6">
        <v>0.47361111111111115</v>
      </c>
      <c r="P6">
        <v>0.72957746478873242</v>
      </c>
      <c r="Q6">
        <v>13.450555555555557</v>
      </c>
      <c r="R6">
        <v>32.715555555555554</v>
      </c>
      <c r="S6">
        <v>34.170555555555552</v>
      </c>
      <c r="T6">
        <v>6.5</v>
      </c>
      <c r="U6">
        <v>0.22887323943661972</v>
      </c>
      <c r="V6">
        <v>0.47735393844548774</v>
      </c>
      <c r="W6">
        <v>34.9</v>
      </c>
      <c r="X6">
        <v>13.556851851851851</v>
      </c>
    </row>
    <row r="7" spans="1:24" x14ac:dyDescent="0.25">
      <c r="A7" t="s">
        <v>13</v>
      </c>
      <c r="B7" t="s">
        <v>187</v>
      </c>
      <c r="C7">
        <v>5100</v>
      </c>
      <c r="D7" t="s">
        <v>34</v>
      </c>
      <c r="E7">
        <v>25</v>
      </c>
      <c r="F7">
        <f>E7*P7</f>
        <v>20.2</v>
      </c>
      <c r="G7">
        <v>13.89</v>
      </c>
      <c r="H7">
        <v>30.93</v>
      </c>
      <c r="I7">
        <v>22.41</v>
      </c>
      <c r="J7">
        <v>42.61</v>
      </c>
      <c r="K7">
        <v>15.7</v>
      </c>
      <c r="L7">
        <v>38.11</v>
      </c>
      <c r="M7">
        <v>40.700000000000003</v>
      </c>
      <c r="N7">
        <v>55.93</v>
      </c>
      <c r="O7">
        <v>0.51666666666666672</v>
      </c>
      <c r="P7">
        <v>0.80799999999999994</v>
      </c>
      <c r="Q7">
        <v>12.916666666666668</v>
      </c>
      <c r="R7">
        <v>35.326666666666668</v>
      </c>
      <c r="S7">
        <v>33.116666666666667</v>
      </c>
      <c r="T7">
        <v>8</v>
      </c>
      <c r="U7">
        <v>0.32</v>
      </c>
      <c r="V7">
        <v>0.54822222222222228</v>
      </c>
      <c r="W7">
        <v>33</v>
      </c>
      <c r="X7">
        <v>13.705555555555557</v>
      </c>
    </row>
    <row r="8" spans="1:24" x14ac:dyDescent="0.25">
      <c r="A8" t="s">
        <v>3</v>
      </c>
      <c r="B8" t="s">
        <v>194</v>
      </c>
      <c r="C8">
        <v>4900</v>
      </c>
      <c r="D8" t="s">
        <v>34</v>
      </c>
      <c r="E8">
        <v>18.600000000000001</v>
      </c>
      <c r="F8">
        <f>E8*P8</f>
        <v>17.489999999999998</v>
      </c>
      <c r="G8">
        <v>12.94</v>
      </c>
      <c r="H8">
        <v>26.7</v>
      </c>
      <c r="I8">
        <v>19.82</v>
      </c>
      <c r="J8">
        <v>37.31</v>
      </c>
      <c r="K8">
        <v>14.6</v>
      </c>
      <c r="L8">
        <v>34.42</v>
      </c>
      <c r="M8">
        <v>33.200000000000003</v>
      </c>
      <c r="N8">
        <v>45.3</v>
      </c>
      <c r="O8">
        <v>0.74722222222222223</v>
      </c>
      <c r="P8">
        <v>0.94032258064516117</v>
      </c>
      <c r="Q8">
        <v>13.898333333333335</v>
      </c>
      <c r="R8">
        <v>33.718333333333334</v>
      </c>
      <c r="S8">
        <v>31.388333333333335</v>
      </c>
      <c r="T8">
        <v>8.9</v>
      </c>
      <c r="U8">
        <v>0.47849462365591394</v>
      </c>
      <c r="V8">
        <v>0.72201314217443235</v>
      </c>
      <c r="W8">
        <v>27.5</v>
      </c>
      <c r="X8">
        <v>13.429444444444442</v>
      </c>
    </row>
    <row r="9" spans="1:24" x14ac:dyDescent="0.25">
      <c r="A9" t="s">
        <v>8</v>
      </c>
      <c r="B9" t="s">
        <v>250</v>
      </c>
      <c r="C9">
        <v>3700</v>
      </c>
      <c r="D9" t="s">
        <v>34</v>
      </c>
      <c r="E9">
        <v>14.1</v>
      </c>
      <c r="F9">
        <f>E9*P9</f>
        <v>9.82</v>
      </c>
      <c r="G9">
        <v>5.49</v>
      </c>
      <c r="H9">
        <v>16.71</v>
      </c>
      <c r="I9">
        <v>11.1</v>
      </c>
      <c r="J9">
        <v>20.92</v>
      </c>
      <c r="K9">
        <v>12.6</v>
      </c>
      <c r="L9">
        <v>23.7</v>
      </c>
      <c r="M9">
        <v>26.7</v>
      </c>
      <c r="N9">
        <v>30.810000000000002</v>
      </c>
      <c r="O9">
        <v>0.57083333333333341</v>
      </c>
      <c r="P9">
        <v>0.69645390070921986</v>
      </c>
      <c r="Q9">
        <v>8.0487500000000001</v>
      </c>
      <c r="R9">
        <v>19.14875</v>
      </c>
      <c r="S9">
        <v>17.868749999999999</v>
      </c>
      <c r="T9">
        <v>3.9</v>
      </c>
      <c r="U9">
        <v>0.27659574468085107</v>
      </c>
      <c r="V9">
        <v>0.51462765957446821</v>
      </c>
      <c r="W9">
        <v>18</v>
      </c>
      <c r="X9">
        <v>7.2562500000000014</v>
      </c>
    </row>
    <row r="10" spans="1:24" x14ac:dyDescent="0.25">
      <c r="A10" t="s">
        <v>16</v>
      </c>
      <c r="B10" t="s">
        <v>257</v>
      </c>
      <c r="C10">
        <v>3600</v>
      </c>
      <c r="D10" t="s">
        <v>34</v>
      </c>
      <c r="E10">
        <v>10.6</v>
      </c>
      <c r="F10">
        <f>E10*P10</f>
        <v>7.48</v>
      </c>
      <c r="G10">
        <v>5.0599999999999996</v>
      </c>
      <c r="H10">
        <v>13.63</v>
      </c>
      <c r="I10">
        <v>9.3450000000000006</v>
      </c>
      <c r="J10">
        <v>16.825000000000003</v>
      </c>
      <c r="K10">
        <v>15.1</v>
      </c>
      <c r="L10">
        <v>24.445</v>
      </c>
      <c r="M10">
        <v>25.7</v>
      </c>
      <c r="N10">
        <v>24.23</v>
      </c>
      <c r="O10">
        <v>0.58888888888888891</v>
      </c>
      <c r="P10">
        <v>0.70566037735849063</v>
      </c>
      <c r="Q10">
        <v>6.2422222222222219</v>
      </c>
      <c r="R10">
        <v>15.587222222222223</v>
      </c>
      <c r="S10">
        <v>13.722222222222221</v>
      </c>
      <c r="T10">
        <v>3.2</v>
      </c>
      <c r="U10">
        <v>0.30188679245283023</v>
      </c>
      <c r="V10">
        <v>0.53214535290006992</v>
      </c>
      <c r="W10">
        <v>13.8</v>
      </c>
      <c r="X10">
        <v>5.6407407407407408</v>
      </c>
    </row>
    <row r="11" spans="1:24" x14ac:dyDescent="0.25">
      <c r="A11" t="s">
        <v>13</v>
      </c>
      <c r="B11" t="s">
        <v>322</v>
      </c>
      <c r="C11">
        <v>3500</v>
      </c>
      <c r="D11" t="s">
        <v>34</v>
      </c>
      <c r="E11">
        <v>9.3000000000000007</v>
      </c>
      <c r="F11">
        <f>E11*P11</f>
        <v>5.93</v>
      </c>
      <c r="G11">
        <v>4.04</v>
      </c>
      <c r="H11">
        <v>15.9</v>
      </c>
      <c r="I11">
        <v>9.9700000000000006</v>
      </c>
      <c r="J11">
        <v>15.9</v>
      </c>
      <c r="K11">
        <v>6.7</v>
      </c>
      <c r="L11">
        <v>16.670000000000002</v>
      </c>
      <c r="M11">
        <v>16</v>
      </c>
      <c r="N11">
        <v>25.200000000000003</v>
      </c>
      <c r="O11">
        <v>0.56869999999999998</v>
      </c>
      <c r="P11">
        <v>0.63763440860215048</v>
      </c>
      <c r="Q11">
        <v>5.2889100000000004</v>
      </c>
      <c r="R11">
        <v>15.25891</v>
      </c>
      <c r="S11">
        <v>11.218910000000001</v>
      </c>
      <c r="T11">
        <v>2.4</v>
      </c>
      <c r="U11">
        <v>0.25806451612903225</v>
      </c>
      <c r="V11">
        <v>0.48813297491039426</v>
      </c>
      <c r="W11">
        <v>11.700000000000001</v>
      </c>
      <c r="X11">
        <v>4.5396366666666665</v>
      </c>
    </row>
    <row r="12" spans="1:24" x14ac:dyDescent="0.25">
      <c r="A12" t="s">
        <v>13</v>
      </c>
      <c r="B12" t="s">
        <v>277</v>
      </c>
      <c r="C12">
        <v>3500</v>
      </c>
      <c r="D12" t="s">
        <v>34</v>
      </c>
      <c r="E12">
        <v>7.4</v>
      </c>
      <c r="F12">
        <f>E12*P12</f>
        <v>5.59</v>
      </c>
      <c r="G12">
        <v>3.39</v>
      </c>
      <c r="H12">
        <v>13.41</v>
      </c>
      <c r="I12">
        <v>8.4</v>
      </c>
      <c r="J12">
        <v>13.99</v>
      </c>
      <c r="K12">
        <v>7.7</v>
      </c>
      <c r="L12">
        <v>16.100000000000001</v>
      </c>
      <c r="M12">
        <v>15.100000000000001</v>
      </c>
      <c r="N12">
        <v>20.810000000000002</v>
      </c>
      <c r="O12">
        <v>0.61111111111111105</v>
      </c>
      <c r="P12">
        <v>0.75540540540540535</v>
      </c>
      <c r="Q12">
        <v>4.5222222222222221</v>
      </c>
      <c r="R12">
        <v>12.922222222222222</v>
      </c>
      <c r="S12">
        <v>10.112222222222222</v>
      </c>
      <c r="T12">
        <v>2.4</v>
      </c>
      <c r="U12">
        <v>0.32432432432432429</v>
      </c>
      <c r="V12">
        <v>0.56361361361361351</v>
      </c>
      <c r="W12">
        <v>9.8000000000000007</v>
      </c>
      <c r="X12">
        <v>4.1707407407407402</v>
      </c>
    </row>
    <row r="13" spans="1:24" x14ac:dyDescent="0.25">
      <c r="A13" t="s">
        <v>3</v>
      </c>
      <c r="B13" t="s">
        <v>134</v>
      </c>
      <c r="C13">
        <v>8200</v>
      </c>
      <c r="D13" t="s">
        <v>7</v>
      </c>
      <c r="E13">
        <v>37.5</v>
      </c>
      <c r="F13">
        <f>E13*P13</f>
        <v>33.93</v>
      </c>
      <c r="G13">
        <v>23.49</v>
      </c>
      <c r="H13">
        <v>44.06</v>
      </c>
      <c r="I13">
        <v>33.774999999999999</v>
      </c>
      <c r="J13">
        <v>67.704999999999998</v>
      </c>
      <c r="K13">
        <v>22</v>
      </c>
      <c r="L13">
        <v>55.774999999999999</v>
      </c>
      <c r="M13">
        <v>59.5</v>
      </c>
      <c r="N13">
        <v>81.56</v>
      </c>
      <c r="O13">
        <v>0.79861111111111116</v>
      </c>
      <c r="P13">
        <v>0.90479999999999994</v>
      </c>
      <c r="Q13">
        <v>29.947916666666668</v>
      </c>
      <c r="R13">
        <v>63.722916666666663</v>
      </c>
      <c r="S13">
        <v>63.877916666666664</v>
      </c>
      <c r="T13">
        <v>17.8</v>
      </c>
      <c r="U13">
        <v>0.47466666666666668</v>
      </c>
      <c r="V13">
        <v>0.72602592592592596</v>
      </c>
      <c r="W13">
        <v>55.3</v>
      </c>
      <c r="X13">
        <v>27.225972222222225</v>
      </c>
    </row>
    <row r="14" spans="1:24" x14ac:dyDescent="0.25">
      <c r="A14" t="s">
        <v>16</v>
      </c>
      <c r="B14" t="s">
        <v>148</v>
      </c>
      <c r="C14">
        <v>6900</v>
      </c>
      <c r="D14" t="s">
        <v>7</v>
      </c>
      <c r="E14">
        <v>35.299999999999997</v>
      </c>
      <c r="F14">
        <f>E14*P14</f>
        <v>29.4</v>
      </c>
      <c r="G14">
        <v>20.66</v>
      </c>
      <c r="H14">
        <v>39.549999999999997</v>
      </c>
      <c r="I14">
        <v>30.105</v>
      </c>
      <c r="J14">
        <v>59.504999999999995</v>
      </c>
      <c r="K14">
        <v>17.600000000000001</v>
      </c>
      <c r="L14">
        <v>47.704999999999998</v>
      </c>
      <c r="M14">
        <v>52.9</v>
      </c>
      <c r="N14">
        <v>74.849999999999994</v>
      </c>
      <c r="O14">
        <v>0.56944444444444442</v>
      </c>
      <c r="P14">
        <v>0.83286118980169976</v>
      </c>
      <c r="Q14">
        <v>20.101388888888888</v>
      </c>
      <c r="R14">
        <v>50.206388888888888</v>
      </c>
      <c r="S14">
        <v>49.501388888888883</v>
      </c>
      <c r="T14">
        <v>10.7</v>
      </c>
      <c r="U14">
        <v>0.30311614730878189</v>
      </c>
      <c r="V14">
        <v>0.56847392718497536</v>
      </c>
      <c r="W14">
        <v>46</v>
      </c>
      <c r="X14">
        <v>20.06712962962963</v>
      </c>
    </row>
    <row r="15" spans="1:24" x14ac:dyDescent="0.25">
      <c r="A15" t="s">
        <v>8</v>
      </c>
      <c r="B15" t="s">
        <v>190</v>
      </c>
      <c r="C15">
        <v>5000</v>
      </c>
      <c r="D15" t="s">
        <v>7</v>
      </c>
      <c r="E15">
        <v>33.1</v>
      </c>
      <c r="F15">
        <f>E15*P15</f>
        <v>20.9</v>
      </c>
      <c r="G15">
        <v>16.89</v>
      </c>
      <c r="H15">
        <v>30.7</v>
      </c>
      <c r="I15">
        <v>23.795000000000002</v>
      </c>
      <c r="J15">
        <v>44.695</v>
      </c>
      <c r="K15">
        <v>15.3</v>
      </c>
      <c r="L15">
        <v>39.094999999999999</v>
      </c>
      <c r="M15">
        <v>48.400000000000006</v>
      </c>
      <c r="N15">
        <v>63.8</v>
      </c>
      <c r="O15">
        <v>0.45833333333333331</v>
      </c>
      <c r="P15">
        <v>0.63141993957703924</v>
      </c>
      <c r="Q15">
        <v>15.170833333333333</v>
      </c>
      <c r="R15">
        <v>38.965833333333336</v>
      </c>
      <c r="S15">
        <v>36.070833333333333</v>
      </c>
      <c r="T15">
        <v>8</v>
      </c>
      <c r="U15">
        <v>0.2416918429003021</v>
      </c>
      <c r="V15">
        <v>0.4438150386035582</v>
      </c>
      <c r="W15">
        <v>41.1</v>
      </c>
      <c r="X15">
        <v>14.690277777777776</v>
      </c>
    </row>
    <row r="16" spans="1:24" x14ac:dyDescent="0.25">
      <c r="A16" t="s">
        <v>8</v>
      </c>
      <c r="B16" t="s">
        <v>259</v>
      </c>
      <c r="C16">
        <v>3600</v>
      </c>
      <c r="D16" t="s">
        <v>7</v>
      </c>
      <c r="E16">
        <v>28.4</v>
      </c>
      <c r="F16">
        <f>E16*P16</f>
        <v>21.97</v>
      </c>
      <c r="G16">
        <v>9.7899999999999991</v>
      </c>
      <c r="H16">
        <v>21.89</v>
      </c>
      <c r="I16">
        <v>15.84</v>
      </c>
      <c r="J16">
        <v>37.81</v>
      </c>
      <c r="K16">
        <v>13.7</v>
      </c>
      <c r="L16">
        <v>29.54</v>
      </c>
      <c r="M16">
        <v>42.099999999999994</v>
      </c>
      <c r="N16">
        <v>50.29</v>
      </c>
      <c r="O16">
        <v>0.50694444444444442</v>
      </c>
      <c r="P16">
        <v>0.77359154929577467</v>
      </c>
      <c r="Q16">
        <v>14.39722222222222</v>
      </c>
      <c r="R16">
        <v>30.237222222222222</v>
      </c>
      <c r="S16">
        <v>36.367222222222217</v>
      </c>
      <c r="T16">
        <v>7.6</v>
      </c>
      <c r="U16">
        <v>0.26760563380281688</v>
      </c>
      <c r="V16">
        <v>0.51604720918101199</v>
      </c>
      <c r="W16">
        <v>36</v>
      </c>
      <c r="X16">
        <v>14.65574074074074</v>
      </c>
    </row>
    <row r="17" spans="1:24" x14ac:dyDescent="0.25">
      <c r="A17" t="s">
        <v>13</v>
      </c>
      <c r="B17" t="s">
        <v>199</v>
      </c>
      <c r="C17">
        <v>4700</v>
      </c>
      <c r="D17" t="s">
        <v>7</v>
      </c>
      <c r="E17">
        <v>25.5</v>
      </c>
      <c r="F17">
        <f>E17*P17</f>
        <v>19.600000000000001</v>
      </c>
      <c r="G17">
        <v>15.73</v>
      </c>
      <c r="H17">
        <v>28.49</v>
      </c>
      <c r="I17">
        <v>22.11</v>
      </c>
      <c r="J17">
        <v>41.71</v>
      </c>
      <c r="K17">
        <v>19.8</v>
      </c>
      <c r="L17">
        <v>41.91</v>
      </c>
      <c r="M17">
        <v>45.3</v>
      </c>
      <c r="N17">
        <v>53.989999999999995</v>
      </c>
      <c r="O17">
        <v>0.62361111111111123</v>
      </c>
      <c r="P17">
        <v>0.7686274509803922</v>
      </c>
      <c r="Q17">
        <v>15.902083333333337</v>
      </c>
      <c r="R17">
        <v>38.012083333333337</v>
      </c>
      <c r="S17">
        <v>35.502083333333339</v>
      </c>
      <c r="T17">
        <v>9.5</v>
      </c>
      <c r="U17">
        <v>0.37254901960784315</v>
      </c>
      <c r="V17">
        <v>0.58826252723311556</v>
      </c>
      <c r="W17">
        <v>35</v>
      </c>
      <c r="X17">
        <v>15.000694444444447</v>
      </c>
    </row>
    <row r="18" spans="1:24" x14ac:dyDescent="0.25">
      <c r="A18" t="s">
        <v>3</v>
      </c>
      <c r="B18" t="s">
        <v>208</v>
      </c>
      <c r="C18">
        <v>4500</v>
      </c>
      <c r="D18" t="s">
        <v>7</v>
      </c>
      <c r="E18">
        <v>21.2</v>
      </c>
      <c r="F18">
        <f>E18*P18</f>
        <v>17.12</v>
      </c>
      <c r="G18">
        <v>13.37</v>
      </c>
      <c r="H18">
        <v>25.49</v>
      </c>
      <c r="I18">
        <v>19.43</v>
      </c>
      <c r="J18">
        <v>36.549999999999997</v>
      </c>
      <c r="K18">
        <v>15.2</v>
      </c>
      <c r="L18">
        <v>34.629999999999995</v>
      </c>
      <c r="M18">
        <v>36.4</v>
      </c>
      <c r="N18">
        <v>46.69</v>
      </c>
      <c r="O18">
        <v>0.70833333333333337</v>
      </c>
      <c r="P18">
        <v>0.8075471698113208</v>
      </c>
      <c r="Q18">
        <v>15.016666666666667</v>
      </c>
      <c r="R18">
        <v>34.446666666666665</v>
      </c>
      <c r="S18">
        <v>32.13666666666667</v>
      </c>
      <c r="T18">
        <v>7.6</v>
      </c>
      <c r="U18">
        <v>0.35849056603773582</v>
      </c>
      <c r="V18">
        <v>0.62479035639413005</v>
      </c>
      <c r="W18">
        <v>28.799999999999997</v>
      </c>
      <c r="X18">
        <v>13.245555555555557</v>
      </c>
    </row>
    <row r="19" spans="1:24" x14ac:dyDescent="0.25">
      <c r="A19" t="s">
        <v>16</v>
      </c>
      <c r="B19" t="s">
        <v>364</v>
      </c>
      <c r="C19">
        <v>3500</v>
      </c>
      <c r="D19" t="s">
        <v>7</v>
      </c>
      <c r="E19">
        <v>19</v>
      </c>
      <c r="F19">
        <f>E19*P19</f>
        <v>11.63</v>
      </c>
      <c r="G19">
        <v>5.54</v>
      </c>
      <c r="H19">
        <v>12.83</v>
      </c>
      <c r="I19">
        <v>9.1850000000000005</v>
      </c>
      <c r="J19">
        <v>20.815000000000001</v>
      </c>
      <c r="K19">
        <v>5.6</v>
      </c>
      <c r="L19">
        <v>14.785</v>
      </c>
      <c r="M19">
        <v>24.6</v>
      </c>
      <c r="N19">
        <v>31.83</v>
      </c>
      <c r="O19">
        <v>0.51666666666666661</v>
      </c>
      <c r="P19">
        <v>0.61210526315789482</v>
      </c>
      <c r="Q19">
        <v>9.8166666666666664</v>
      </c>
      <c r="R19">
        <v>19.001666666666665</v>
      </c>
      <c r="S19">
        <v>21.446666666666665</v>
      </c>
      <c r="T19">
        <v>6.3</v>
      </c>
      <c r="U19">
        <v>0.33157894736842103</v>
      </c>
      <c r="V19">
        <v>0.48678362573099415</v>
      </c>
      <c r="W19">
        <v>25.3</v>
      </c>
      <c r="X19">
        <v>9.2488888888888887</v>
      </c>
    </row>
    <row r="20" spans="1:24" x14ac:dyDescent="0.25">
      <c r="A20" t="s">
        <v>8</v>
      </c>
      <c r="B20" t="s">
        <v>292</v>
      </c>
      <c r="C20">
        <v>3500</v>
      </c>
      <c r="D20" t="s">
        <v>7</v>
      </c>
      <c r="E20">
        <v>15.5</v>
      </c>
      <c r="F20">
        <f>E20*P20</f>
        <v>11.95</v>
      </c>
      <c r="G20">
        <v>4.0999999999999996</v>
      </c>
      <c r="H20">
        <v>16.86</v>
      </c>
      <c r="I20">
        <v>10.48</v>
      </c>
      <c r="J20">
        <v>22.43</v>
      </c>
      <c r="K20">
        <v>11.8</v>
      </c>
      <c r="L20">
        <v>22.28</v>
      </c>
      <c r="M20">
        <v>27.3</v>
      </c>
      <c r="N20">
        <v>32.36</v>
      </c>
      <c r="O20">
        <v>0.56869999999999998</v>
      </c>
      <c r="P20">
        <v>0.77096774193548379</v>
      </c>
      <c r="Q20">
        <v>8.8148499999999999</v>
      </c>
      <c r="R20">
        <v>19.29485</v>
      </c>
      <c r="S20">
        <v>20.764849999999999</v>
      </c>
      <c r="T20">
        <v>5.2</v>
      </c>
      <c r="U20">
        <v>0.33548387096774196</v>
      </c>
      <c r="V20">
        <v>0.55838387096774189</v>
      </c>
      <c r="W20">
        <v>20.7</v>
      </c>
      <c r="X20">
        <v>8.6549499999999995</v>
      </c>
    </row>
    <row r="21" spans="1:24" x14ac:dyDescent="0.25">
      <c r="A21" t="s">
        <v>20</v>
      </c>
      <c r="B21" t="s">
        <v>376</v>
      </c>
      <c r="C21">
        <v>3500</v>
      </c>
      <c r="D21" t="s">
        <v>7</v>
      </c>
      <c r="E21">
        <v>14.7</v>
      </c>
      <c r="F21">
        <f>E21*P21</f>
        <v>10.58</v>
      </c>
      <c r="G21">
        <v>6.38</v>
      </c>
      <c r="H21">
        <v>17.79</v>
      </c>
      <c r="I21">
        <v>12.085000000000001</v>
      </c>
      <c r="J21">
        <v>22.664999999999999</v>
      </c>
      <c r="K21">
        <v>9.6</v>
      </c>
      <c r="L21">
        <v>21.685000000000002</v>
      </c>
      <c r="M21">
        <v>24.299999999999997</v>
      </c>
      <c r="N21">
        <v>32.489999999999995</v>
      </c>
      <c r="O21">
        <v>0.56944444444444431</v>
      </c>
      <c r="P21">
        <v>0.71972789115646263</v>
      </c>
      <c r="Q21">
        <v>8.3708333333333318</v>
      </c>
      <c r="R21">
        <v>20.455833333333331</v>
      </c>
      <c r="S21">
        <v>18.950833333333332</v>
      </c>
      <c r="T21">
        <v>4.2</v>
      </c>
      <c r="U21">
        <v>0.28571428571428575</v>
      </c>
      <c r="V21">
        <v>0.52496220710506425</v>
      </c>
      <c r="W21">
        <v>18.899999999999999</v>
      </c>
      <c r="X21">
        <v>7.7169444444444437</v>
      </c>
    </row>
    <row r="22" spans="1:24" x14ac:dyDescent="0.25">
      <c r="A22" t="s">
        <v>13</v>
      </c>
      <c r="B22" t="s">
        <v>132</v>
      </c>
      <c r="C22">
        <v>8300</v>
      </c>
      <c r="D22" t="s">
        <v>40</v>
      </c>
      <c r="E22">
        <v>37.5</v>
      </c>
      <c r="F22">
        <f>E22*P22</f>
        <v>37.340000000000003</v>
      </c>
      <c r="G22">
        <v>26.97</v>
      </c>
      <c r="H22">
        <v>43.72</v>
      </c>
      <c r="I22">
        <v>35.344999999999999</v>
      </c>
      <c r="J22">
        <v>72.685000000000002</v>
      </c>
      <c r="K22">
        <v>21.1</v>
      </c>
      <c r="L22">
        <v>56.445</v>
      </c>
      <c r="M22">
        <v>58.6</v>
      </c>
      <c r="N22">
        <v>81.22</v>
      </c>
      <c r="O22">
        <v>0.64166666666666672</v>
      </c>
      <c r="P22">
        <v>0.99573333333333347</v>
      </c>
      <c r="Q22">
        <v>24.062500000000004</v>
      </c>
      <c r="R22">
        <v>59.407499999999999</v>
      </c>
      <c r="S22">
        <v>61.402500000000003</v>
      </c>
      <c r="T22">
        <v>16.600000000000001</v>
      </c>
      <c r="U22">
        <v>0.44266666666666671</v>
      </c>
      <c r="V22">
        <v>0.69335555555555561</v>
      </c>
      <c r="W22">
        <v>54.1</v>
      </c>
      <c r="X22">
        <v>26.000833333333336</v>
      </c>
    </row>
    <row r="23" spans="1:24" x14ac:dyDescent="0.25">
      <c r="A23" t="s">
        <v>3</v>
      </c>
      <c r="B23" t="s">
        <v>150</v>
      </c>
      <c r="C23">
        <v>6900</v>
      </c>
      <c r="D23" t="s">
        <v>40</v>
      </c>
      <c r="E23">
        <v>33</v>
      </c>
      <c r="F23">
        <f>E23*P23</f>
        <v>30.88</v>
      </c>
      <c r="G23">
        <v>17.37</v>
      </c>
      <c r="H23">
        <v>34.369999999999997</v>
      </c>
      <c r="I23">
        <v>25.87</v>
      </c>
      <c r="J23">
        <v>56.75</v>
      </c>
      <c r="K23">
        <v>10.199999999999999</v>
      </c>
      <c r="L23">
        <v>36.07</v>
      </c>
      <c r="M23">
        <v>43.2</v>
      </c>
      <c r="N23">
        <v>67.37</v>
      </c>
      <c r="O23">
        <v>0.77499999999999991</v>
      </c>
      <c r="P23">
        <v>0.93575757575757568</v>
      </c>
      <c r="Q23">
        <v>25.574999999999996</v>
      </c>
      <c r="R23">
        <v>51.444999999999993</v>
      </c>
      <c r="S23">
        <v>56.454999999999998</v>
      </c>
      <c r="T23">
        <v>15.3</v>
      </c>
      <c r="U23">
        <v>0.46363636363636368</v>
      </c>
      <c r="V23">
        <v>0.72479797979797977</v>
      </c>
      <c r="W23">
        <v>48.3</v>
      </c>
      <c r="X23">
        <v>23.918333333333333</v>
      </c>
    </row>
    <row r="24" spans="1:24" x14ac:dyDescent="0.25">
      <c r="A24" t="s">
        <v>8</v>
      </c>
      <c r="B24" t="s">
        <v>139</v>
      </c>
      <c r="C24">
        <v>7600</v>
      </c>
      <c r="D24" t="s">
        <v>40</v>
      </c>
      <c r="E24">
        <v>29.6</v>
      </c>
      <c r="F24">
        <f>E24*P24</f>
        <v>34.6</v>
      </c>
      <c r="G24">
        <v>25.68</v>
      </c>
      <c r="H24">
        <v>41.16</v>
      </c>
      <c r="I24">
        <v>33.42</v>
      </c>
      <c r="J24">
        <v>68.02000000000001</v>
      </c>
      <c r="K24">
        <v>18.8</v>
      </c>
      <c r="L24">
        <v>52.22</v>
      </c>
      <c r="M24">
        <v>48.400000000000006</v>
      </c>
      <c r="N24">
        <v>70.759999999999991</v>
      </c>
      <c r="O24">
        <v>0.70972222222222237</v>
      </c>
      <c r="P24">
        <v>1.1689189189189189</v>
      </c>
      <c r="Q24">
        <v>21.007777777777783</v>
      </c>
      <c r="R24">
        <v>54.427777777777784</v>
      </c>
      <c r="S24">
        <v>55.607777777777784</v>
      </c>
      <c r="T24">
        <v>13.2</v>
      </c>
      <c r="U24">
        <v>0.44594594594594589</v>
      </c>
      <c r="V24">
        <v>0.77486236236236239</v>
      </c>
      <c r="W24">
        <v>42.8</v>
      </c>
      <c r="X24">
        <v>22.935925925925929</v>
      </c>
    </row>
    <row r="25" spans="1:24" x14ac:dyDescent="0.25">
      <c r="A25" t="s">
        <v>16</v>
      </c>
      <c r="B25" t="s">
        <v>167</v>
      </c>
      <c r="C25">
        <v>5900</v>
      </c>
      <c r="D25" t="s">
        <v>40</v>
      </c>
      <c r="E25">
        <v>27.5</v>
      </c>
      <c r="F25">
        <f>E25*P25</f>
        <v>26.35</v>
      </c>
      <c r="G25">
        <v>12.49</v>
      </c>
      <c r="H25">
        <v>32.9</v>
      </c>
      <c r="I25">
        <v>22.695</v>
      </c>
      <c r="J25">
        <v>49.045000000000002</v>
      </c>
      <c r="K25">
        <v>14.4</v>
      </c>
      <c r="L25">
        <v>37.094999999999999</v>
      </c>
      <c r="M25">
        <v>41.9</v>
      </c>
      <c r="N25">
        <v>60.4</v>
      </c>
      <c r="O25">
        <v>0.6791666666666667</v>
      </c>
      <c r="P25">
        <v>0.95818181818181825</v>
      </c>
      <c r="Q25">
        <v>18.677083333333336</v>
      </c>
      <c r="R25">
        <v>41.372083333333336</v>
      </c>
      <c r="S25">
        <v>45.027083333333337</v>
      </c>
      <c r="T25">
        <v>10.5</v>
      </c>
      <c r="U25">
        <v>0.38181818181818183</v>
      </c>
      <c r="V25">
        <v>0.67305555555555563</v>
      </c>
      <c r="W25">
        <v>38</v>
      </c>
      <c r="X25">
        <v>18.509027777777781</v>
      </c>
    </row>
    <row r="26" spans="1:24" x14ac:dyDescent="0.25">
      <c r="A26" t="s">
        <v>13</v>
      </c>
      <c r="B26" t="s">
        <v>287</v>
      </c>
      <c r="C26">
        <v>3500</v>
      </c>
      <c r="D26" t="s">
        <v>40</v>
      </c>
      <c r="E26">
        <v>21.2</v>
      </c>
      <c r="F26">
        <f>E26*P26</f>
        <v>12.33</v>
      </c>
      <c r="G26">
        <v>6.34</v>
      </c>
      <c r="H26">
        <v>17.54</v>
      </c>
      <c r="I26">
        <v>11.94</v>
      </c>
      <c r="J26">
        <v>24.27</v>
      </c>
      <c r="K26">
        <v>6.6</v>
      </c>
      <c r="L26">
        <v>18.54</v>
      </c>
      <c r="M26">
        <v>27.799999999999997</v>
      </c>
      <c r="N26">
        <v>38.739999999999995</v>
      </c>
      <c r="O26">
        <v>0.42916666666666664</v>
      </c>
      <c r="P26">
        <v>0.58160377358490567</v>
      </c>
      <c r="Q26">
        <v>9.0983333333333327</v>
      </c>
      <c r="R26">
        <v>21.038333333333334</v>
      </c>
      <c r="S26">
        <v>21.428333333333335</v>
      </c>
      <c r="T26">
        <v>6</v>
      </c>
      <c r="U26">
        <v>0.28301886792452829</v>
      </c>
      <c r="V26">
        <v>0.43126310272536689</v>
      </c>
      <c r="W26">
        <v>27.2</v>
      </c>
      <c r="X26">
        <v>9.142777777777777</v>
      </c>
    </row>
    <row r="27" spans="1:24" x14ac:dyDescent="0.25">
      <c r="A27" t="s">
        <v>16</v>
      </c>
      <c r="B27" t="s">
        <v>350</v>
      </c>
      <c r="C27">
        <v>3500</v>
      </c>
      <c r="D27" t="s">
        <v>40</v>
      </c>
      <c r="E27">
        <v>21.1</v>
      </c>
      <c r="F27">
        <f>E27*P27</f>
        <v>14.81</v>
      </c>
      <c r="G27">
        <v>6.07</v>
      </c>
      <c r="H27">
        <v>18.59</v>
      </c>
      <c r="I27">
        <v>12.33</v>
      </c>
      <c r="J27">
        <v>27.14</v>
      </c>
      <c r="K27">
        <v>12.5</v>
      </c>
      <c r="L27">
        <v>24.83</v>
      </c>
      <c r="M27">
        <v>33.6</v>
      </c>
      <c r="N27">
        <v>39.69</v>
      </c>
      <c r="O27">
        <v>0.43611111111111112</v>
      </c>
      <c r="P27">
        <v>0.70189573459715637</v>
      </c>
      <c r="Q27">
        <v>9.2019444444444449</v>
      </c>
      <c r="R27">
        <v>21.531944444444445</v>
      </c>
      <c r="S27">
        <v>24.011944444444445</v>
      </c>
      <c r="T27">
        <v>7.5</v>
      </c>
      <c r="U27">
        <v>0.3554502369668246</v>
      </c>
      <c r="V27">
        <v>0.49781902755836405</v>
      </c>
      <c r="W27">
        <v>28.6</v>
      </c>
      <c r="X27">
        <v>10.503981481481482</v>
      </c>
    </row>
    <row r="28" spans="1:24" x14ac:dyDescent="0.25">
      <c r="A28" t="s">
        <v>20</v>
      </c>
      <c r="B28" t="s">
        <v>217</v>
      </c>
      <c r="C28">
        <v>4200</v>
      </c>
      <c r="D28" t="s">
        <v>40</v>
      </c>
      <c r="E28">
        <v>21</v>
      </c>
      <c r="F28">
        <f>E28*P28</f>
        <v>18.25</v>
      </c>
      <c r="G28">
        <v>9.02</v>
      </c>
      <c r="H28">
        <v>28.16</v>
      </c>
      <c r="I28">
        <v>18.59</v>
      </c>
      <c r="J28">
        <v>36.840000000000003</v>
      </c>
      <c r="K28">
        <v>10.7</v>
      </c>
      <c r="L28">
        <v>29.29</v>
      </c>
      <c r="M28">
        <v>31.7</v>
      </c>
      <c r="N28">
        <v>49.16</v>
      </c>
      <c r="O28">
        <v>0.58055555555555549</v>
      </c>
      <c r="P28">
        <v>0.86904761904761907</v>
      </c>
      <c r="Q28">
        <v>12.191666666666665</v>
      </c>
      <c r="R28">
        <v>30.781666666666666</v>
      </c>
      <c r="S28">
        <v>30.441666666666663</v>
      </c>
      <c r="T28">
        <v>5</v>
      </c>
      <c r="U28">
        <v>0.23809523809523808</v>
      </c>
      <c r="V28">
        <v>0.5625661375661376</v>
      </c>
      <c r="W28">
        <v>26</v>
      </c>
      <c r="X28">
        <v>11.81388888888889</v>
      </c>
    </row>
    <row r="29" spans="1:24" x14ac:dyDescent="0.25">
      <c r="A29" t="s">
        <v>8</v>
      </c>
      <c r="B29" t="s">
        <v>216</v>
      </c>
      <c r="C29">
        <v>4200</v>
      </c>
      <c r="D29" t="s">
        <v>40</v>
      </c>
      <c r="E29">
        <v>19.3</v>
      </c>
      <c r="F29">
        <f>E29*P29</f>
        <v>15.98</v>
      </c>
      <c r="G29">
        <v>8.1199999999999992</v>
      </c>
      <c r="H29">
        <v>24.59</v>
      </c>
      <c r="I29">
        <v>16.355</v>
      </c>
      <c r="J29">
        <v>32.335000000000001</v>
      </c>
      <c r="K29">
        <v>12.8</v>
      </c>
      <c r="L29">
        <v>29.155000000000001</v>
      </c>
      <c r="M29">
        <v>32.1</v>
      </c>
      <c r="N29">
        <v>43.89</v>
      </c>
      <c r="O29">
        <v>0.5444444444444444</v>
      </c>
      <c r="P29">
        <v>0.82797927461139897</v>
      </c>
      <c r="Q29">
        <v>10.507777777777777</v>
      </c>
      <c r="R29">
        <v>26.862777777777779</v>
      </c>
      <c r="S29">
        <v>26.487777777777779</v>
      </c>
      <c r="T29">
        <v>5.4</v>
      </c>
      <c r="U29">
        <v>0.27979274611398963</v>
      </c>
      <c r="V29">
        <v>0.55073882172327771</v>
      </c>
      <c r="W29">
        <v>24.700000000000003</v>
      </c>
      <c r="X29">
        <v>10.629259259259261</v>
      </c>
    </row>
    <row r="30" spans="1:24" x14ac:dyDescent="0.25">
      <c r="A30" t="s">
        <v>3</v>
      </c>
      <c r="B30" t="s">
        <v>312</v>
      </c>
      <c r="C30">
        <v>3500</v>
      </c>
      <c r="D30" t="s">
        <v>40</v>
      </c>
      <c r="E30">
        <v>3.6</v>
      </c>
      <c r="F30">
        <f>E30*P30</f>
        <v>2.13</v>
      </c>
      <c r="G30">
        <v>6.15</v>
      </c>
      <c r="H30">
        <v>15.34</v>
      </c>
      <c r="I30">
        <v>10.744999999999999</v>
      </c>
      <c r="J30">
        <v>12.875</v>
      </c>
      <c r="K30">
        <v>9.1999999999999993</v>
      </c>
      <c r="L30">
        <v>19.945</v>
      </c>
      <c r="M30">
        <v>12.799999999999999</v>
      </c>
      <c r="N30">
        <v>18.940000000000001</v>
      </c>
      <c r="O30">
        <v>0.51527777777777795</v>
      </c>
      <c r="P30">
        <v>0.59166666666666667</v>
      </c>
      <c r="Q30">
        <v>1.8550000000000006</v>
      </c>
      <c r="R30">
        <v>12.6</v>
      </c>
      <c r="S30">
        <v>3.9850000000000003</v>
      </c>
      <c r="T30">
        <v>1</v>
      </c>
      <c r="U30">
        <v>0.27777777777777779</v>
      </c>
      <c r="V30">
        <v>0.46157407407407414</v>
      </c>
      <c r="W30">
        <v>4.5999999999999996</v>
      </c>
      <c r="X30">
        <v>1.6616666666666668</v>
      </c>
    </row>
    <row r="31" spans="1:24" x14ac:dyDescent="0.25">
      <c r="A31" t="s">
        <v>16</v>
      </c>
      <c r="B31" t="s">
        <v>146</v>
      </c>
      <c r="C31">
        <v>7100</v>
      </c>
      <c r="D31" t="s">
        <v>41</v>
      </c>
      <c r="E31">
        <v>34.9</v>
      </c>
      <c r="F31">
        <f>E31*P31</f>
        <v>29.07</v>
      </c>
      <c r="G31">
        <v>19.43</v>
      </c>
      <c r="H31">
        <v>39.94</v>
      </c>
      <c r="I31">
        <v>29.684999999999999</v>
      </c>
      <c r="J31">
        <v>58.754999999999995</v>
      </c>
      <c r="K31">
        <v>18</v>
      </c>
      <c r="L31">
        <v>47.685000000000002</v>
      </c>
      <c r="M31">
        <v>52.9</v>
      </c>
      <c r="N31">
        <v>74.84</v>
      </c>
      <c r="O31">
        <v>0.65416666666666656</v>
      </c>
      <c r="P31">
        <v>0.83295128939828089</v>
      </c>
      <c r="Q31">
        <v>22.830416666666661</v>
      </c>
      <c r="R31">
        <v>52.51541666666666</v>
      </c>
      <c r="S31">
        <v>51.900416666666658</v>
      </c>
      <c r="T31">
        <v>13.7</v>
      </c>
      <c r="U31">
        <v>0.39255014326647564</v>
      </c>
      <c r="V31">
        <v>0.62655603311047436</v>
      </c>
      <c r="W31">
        <v>48.599999999999994</v>
      </c>
      <c r="X31">
        <v>21.866805555555555</v>
      </c>
    </row>
    <row r="32" spans="1:24" x14ac:dyDescent="0.25">
      <c r="A32" t="s">
        <v>3</v>
      </c>
      <c r="B32" t="s">
        <v>172</v>
      </c>
      <c r="C32">
        <v>5800</v>
      </c>
      <c r="D32" t="s">
        <v>41</v>
      </c>
      <c r="E32">
        <v>30.6</v>
      </c>
      <c r="F32">
        <f>E32*P32</f>
        <v>23.94</v>
      </c>
      <c r="G32">
        <v>16.89</v>
      </c>
      <c r="H32">
        <v>32.61</v>
      </c>
      <c r="I32">
        <v>24.75</v>
      </c>
      <c r="J32">
        <v>48.69</v>
      </c>
      <c r="K32">
        <v>8.1</v>
      </c>
      <c r="L32">
        <v>32.85</v>
      </c>
      <c r="M32">
        <v>38.700000000000003</v>
      </c>
      <c r="N32">
        <v>63.21</v>
      </c>
      <c r="O32">
        <v>0.56869999999999998</v>
      </c>
      <c r="P32">
        <v>0.78235294117647058</v>
      </c>
      <c r="Q32">
        <v>17.40222</v>
      </c>
      <c r="R32">
        <v>42.15222</v>
      </c>
      <c r="S32">
        <v>41.342219999999998</v>
      </c>
      <c r="T32">
        <v>12</v>
      </c>
      <c r="U32">
        <v>0.39215686274509803</v>
      </c>
      <c r="V32">
        <v>0.58106993464052292</v>
      </c>
      <c r="W32">
        <v>42.6</v>
      </c>
      <c r="X32">
        <v>17.780740000000002</v>
      </c>
    </row>
    <row r="33" spans="1:24" x14ac:dyDescent="0.25">
      <c r="A33" t="s">
        <v>13</v>
      </c>
      <c r="B33" t="s">
        <v>181</v>
      </c>
      <c r="C33">
        <v>5300</v>
      </c>
      <c r="D33" t="s">
        <v>41</v>
      </c>
      <c r="E33">
        <v>29.5</v>
      </c>
      <c r="F33">
        <f>E33*P33</f>
        <v>24.99</v>
      </c>
      <c r="G33">
        <v>14.59</v>
      </c>
      <c r="H33">
        <v>34.82</v>
      </c>
      <c r="I33">
        <v>24.704999999999998</v>
      </c>
      <c r="J33">
        <v>49.694999999999993</v>
      </c>
      <c r="K33">
        <v>19.399999999999999</v>
      </c>
      <c r="L33">
        <v>44.104999999999997</v>
      </c>
      <c r="M33">
        <v>48.9</v>
      </c>
      <c r="N33">
        <v>64.319999999999993</v>
      </c>
      <c r="O33">
        <v>0.6</v>
      </c>
      <c r="P33">
        <v>0.84711864406779658</v>
      </c>
      <c r="Q33">
        <v>17.7</v>
      </c>
      <c r="R33">
        <v>42.405000000000001</v>
      </c>
      <c r="S33">
        <v>42.69</v>
      </c>
      <c r="T33">
        <v>10.9</v>
      </c>
      <c r="U33">
        <v>0.36949152542372882</v>
      </c>
      <c r="V33">
        <v>0.60553672316384188</v>
      </c>
      <c r="W33">
        <v>40.4</v>
      </c>
      <c r="X33">
        <v>17.863333333333337</v>
      </c>
    </row>
    <row r="34" spans="1:24" x14ac:dyDescent="0.25">
      <c r="A34" t="s">
        <v>8</v>
      </c>
      <c r="B34" t="s">
        <v>162</v>
      </c>
      <c r="C34">
        <v>6300</v>
      </c>
      <c r="D34" t="s">
        <v>41</v>
      </c>
      <c r="E34">
        <v>27</v>
      </c>
      <c r="F34">
        <f>E34*P34</f>
        <v>25.38</v>
      </c>
      <c r="G34">
        <v>16.07</v>
      </c>
      <c r="H34">
        <v>34.93</v>
      </c>
      <c r="I34">
        <v>25.5</v>
      </c>
      <c r="J34">
        <v>50.879999999999995</v>
      </c>
      <c r="K34">
        <v>20.9</v>
      </c>
      <c r="L34">
        <v>46.4</v>
      </c>
      <c r="M34">
        <v>47.9</v>
      </c>
      <c r="N34">
        <v>61.93</v>
      </c>
      <c r="O34">
        <v>0.59722222222222221</v>
      </c>
      <c r="P34">
        <v>0.94</v>
      </c>
      <c r="Q34">
        <v>16.125</v>
      </c>
      <c r="R34">
        <v>41.625</v>
      </c>
      <c r="S34">
        <v>41.504999999999995</v>
      </c>
      <c r="T34">
        <v>8.5</v>
      </c>
      <c r="U34">
        <v>0.31481481481481483</v>
      </c>
      <c r="V34">
        <v>0.61734567901234572</v>
      </c>
      <c r="W34">
        <v>35.5</v>
      </c>
      <c r="X34">
        <v>16.668333333333333</v>
      </c>
    </row>
    <row r="35" spans="1:24" x14ac:dyDescent="0.25">
      <c r="A35" t="s">
        <v>20</v>
      </c>
      <c r="B35" t="s">
        <v>233</v>
      </c>
      <c r="C35">
        <v>4000</v>
      </c>
      <c r="D35" t="s">
        <v>41</v>
      </c>
      <c r="E35">
        <v>24.2</v>
      </c>
      <c r="F35">
        <f>E35*P35</f>
        <v>20.73</v>
      </c>
      <c r="G35">
        <v>5.42</v>
      </c>
      <c r="H35">
        <v>27.67</v>
      </c>
      <c r="I35">
        <v>16.545000000000002</v>
      </c>
      <c r="J35">
        <v>37.275000000000006</v>
      </c>
      <c r="K35">
        <v>20.2</v>
      </c>
      <c r="L35">
        <v>36.745000000000005</v>
      </c>
      <c r="M35">
        <v>44.4</v>
      </c>
      <c r="N35">
        <v>51.870000000000005</v>
      </c>
      <c r="O35">
        <v>0.56869999999999998</v>
      </c>
      <c r="P35">
        <v>0.85661157024793388</v>
      </c>
      <c r="Q35">
        <v>13.76254</v>
      </c>
      <c r="R35">
        <v>30.307540000000003</v>
      </c>
      <c r="S35">
        <v>34.492539999999998</v>
      </c>
      <c r="T35">
        <v>7.5</v>
      </c>
      <c r="U35">
        <v>0.30991735537190085</v>
      </c>
      <c r="V35">
        <v>0.57840964187327826</v>
      </c>
      <c r="W35">
        <v>31.7</v>
      </c>
      <c r="X35">
        <v>13.997513333333334</v>
      </c>
    </row>
    <row r="36" spans="1:24" x14ac:dyDescent="0.25">
      <c r="A36" t="s">
        <v>13</v>
      </c>
      <c r="B36" t="s">
        <v>273</v>
      </c>
      <c r="C36">
        <v>3500</v>
      </c>
      <c r="D36" t="s">
        <v>41</v>
      </c>
      <c r="E36">
        <v>22.9</v>
      </c>
      <c r="F36">
        <f>E36*P36</f>
        <v>13.99</v>
      </c>
      <c r="G36">
        <v>3.52</v>
      </c>
      <c r="H36">
        <v>14.89</v>
      </c>
      <c r="I36">
        <v>9.2050000000000001</v>
      </c>
      <c r="J36">
        <v>23.195</v>
      </c>
      <c r="K36">
        <v>3.9</v>
      </c>
      <c r="L36">
        <v>13.105</v>
      </c>
      <c r="M36">
        <v>26.799999999999997</v>
      </c>
      <c r="N36">
        <v>37.79</v>
      </c>
      <c r="O36">
        <v>0.59444444444444444</v>
      </c>
      <c r="P36">
        <v>0.61091703056768565</v>
      </c>
      <c r="Q36">
        <v>13.612777777777778</v>
      </c>
      <c r="R36">
        <v>22.817777777777778</v>
      </c>
      <c r="S36">
        <v>27.602777777777778</v>
      </c>
      <c r="T36">
        <v>7.8</v>
      </c>
      <c r="U36">
        <v>0.34061135371179041</v>
      </c>
      <c r="V36">
        <v>0.51532427624130683</v>
      </c>
      <c r="W36">
        <v>30.7</v>
      </c>
      <c r="X36">
        <v>11.800925925925926</v>
      </c>
    </row>
    <row r="37" spans="1:24" x14ac:dyDescent="0.25">
      <c r="A37" t="s">
        <v>3</v>
      </c>
      <c r="B37" t="s">
        <v>240</v>
      </c>
      <c r="C37">
        <v>3900</v>
      </c>
      <c r="D37" t="s">
        <v>41</v>
      </c>
      <c r="E37">
        <v>22.4</v>
      </c>
      <c r="F37">
        <f>E37*P37</f>
        <v>16.260000000000002</v>
      </c>
      <c r="G37">
        <v>8.73</v>
      </c>
      <c r="H37">
        <v>21.81</v>
      </c>
      <c r="I37">
        <v>15.27</v>
      </c>
      <c r="J37">
        <v>31.53</v>
      </c>
      <c r="K37">
        <v>7.3</v>
      </c>
      <c r="L37">
        <v>22.57</v>
      </c>
      <c r="M37">
        <v>29.7</v>
      </c>
      <c r="N37">
        <v>44.209999999999994</v>
      </c>
      <c r="O37">
        <v>0.65555555555555545</v>
      </c>
      <c r="P37">
        <v>0.72589285714285723</v>
      </c>
      <c r="Q37">
        <v>14.684444444444441</v>
      </c>
      <c r="R37">
        <v>29.954444444444441</v>
      </c>
      <c r="S37">
        <v>30.944444444444443</v>
      </c>
      <c r="T37">
        <v>7.2</v>
      </c>
      <c r="U37">
        <v>0.32142857142857145</v>
      </c>
      <c r="V37">
        <v>0.56762566137566139</v>
      </c>
      <c r="W37">
        <v>29.599999999999998</v>
      </c>
      <c r="X37">
        <v>12.714814814814815</v>
      </c>
    </row>
    <row r="38" spans="1:24" x14ac:dyDescent="0.25">
      <c r="A38" t="s">
        <v>8</v>
      </c>
      <c r="B38" t="s">
        <v>239</v>
      </c>
      <c r="C38">
        <v>3900</v>
      </c>
      <c r="D38" t="s">
        <v>41</v>
      </c>
      <c r="E38">
        <v>21.7</v>
      </c>
      <c r="F38">
        <f>E38*P38</f>
        <v>15.16</v>
      </c>
      <c r="G38">
        <v>7.23</v>
      </c>
      <c r="H38">
        <v>20.54</v>
      </c>
      <c r="I38">
        <v>13.885</v>
      </c>
      <c r="J38">
        <v>29.045000000000002</v>
      </c>
      <c r="K38">
        <v>9.4</v>
      </c>
      <c r="L38">
        <v>23.285</v>
      </c>
      <c r="M38">
        <v>31.1</v>
      </c>
      <c r="N38">
        <v>42.239999999999995</v>
      </c>
      <c r="O38">
        <v>0.55972222222222223</v>
      </c>
      <c r="P38">
        <v>0.69861751152073737</v>
      </c>
      <c r="Q38">
        <v>12.145972222222222</v>
      </c>
      <c r="R38">
        <v>26.030972222222221</v>
      </c>
      <c r="S38">
        <v>27.305972222222223</v>
      </c>
      <c r="T38">
        <v>6.8</v>
      </c>
      <c r="U38">
        <v>0.31336405529953915</v>
      </c>
      <c r="V38">
        <v>0.52390126301416629</v>
      </c>
      <c r="W38">
        <v>28.5</v>
      </c>
      <c r="X38">
        <v>11.368657407407408</v>
      </c>
    </row>
    <row r="39" spans="1:24" x14ac:dyDescent="0.25">
      <c r="A39" t="s">
        <v>8</v>
      </c>
      <c r="B39" t="s">
        <v>255</v>
      </c>
      <c r="C39">
        <v>3700</v>
      </c>
      <c r="D39" t="s">
        <v>41</v>
      </c>
      <c r="E39">
        <v>15.4</v>
      </c>
      <c r="F39">
        <f>E39*P39</f>
        <v>13.73</v>
      </c>
      <c r="G39">
        <v>8.4</v>
      </c>
      <c r="H39">
        <v>24.76</v>
      </c>
      <c r="I39">
        <v>16.579999999999998</v>
      </c>
      <c r="J39">
        <v>30.31</v>
      </c>
      <c r="K39">
        <v>21.1</v>
      </c>
      <c r="L39">
        <v>37.68</v>
      </c>
      <c r="M39">
        <v>36.5</v>
      </c>
      <c r="N39">
        <v>40.160000000000004</v>
      </c>
      <c r="O39">
        <v>0.52777777777777768</v>
      </c>
      <c r="P39">
        <v>0.89155844155844155</v>
      </c>
      <c r="Q39">
        <v>8.1277777777777764</v>
      </c>
      <c r="R39">
        <v>24.707777777777775</v>
      </c>
      <c r="S39">
        <v>21.857777777777777</v>
      </c>
      <c r="T39">
        <v>4.4000000000000004</v>
      </c>
      <c r="U39">
        <v>0.28571428571428575</v>
      </c>
      <c r="V39">
        <v>0.56835016835016827</v>
      </c>
      <c r="W39">
        <v>19.8</v>
      </c>
      <c r="X39">
        <v>8.7525925925925918</v>
      </c>
    </row>
    <row r="40" spans="1:24" x14ac:dyDescent="0.25">
      <c r="A40" t="s">
        <v>8</v>
      </c>
      <c r="B40" t="s">
        <v>235</v>
      </c>
      <c r="C40">
        <v>3900</v>
      </c>
      <c r="D40" t="s">
        <v>41</v>
      </c>
      <c r="E40">
        <v>3.9</v>
      </c>
      <c r="F40">
        <f>E40*P40</f>
        <v>3.44</v>
      </c>
      <c r="G40">
        <v>5.67</v>
      </c>
      <c r="H40">
        <v>27</v>
      </c>
      <c r="I40">
        <v>16.335000000000001</v>
      </c>
      <c r="J40">
        <v>19.775000000000002</v>
      </c>
      <c r="K40">
        <v>18.2</v>
      </c>
      <c r="L40">
        <v>34.534999999999997</v>
      </c>
      <c r="M40">
        <v>22.099999999999998</v>
      </c>
      <c r="N40">
        <v>30.9</v>
      </c>
      <c r="O40">
        <v>0.52083333333333348</v>
      </c>
      <c r="P40">
        <v>0.88205128205128203</v>
      </c>
      <c r="Q40">
        <v>2.0312500000000004</v>
      </c>
      <c r="R40">
        <v>18.366250000000001</v>
      </c>
      <c r="S40">
        <v>5.4712500000000004</v>
      </c>
      <c r="T40">
        <v>1.2</v>
      </c>
      <c r="U40">
        <v>0.30769230769230771</v>
      </c>
      <c r="V40">
        <v>0.57019230769230778</v>
      </c>
      <c r="W40">
        <v>5.0999999999999996</v>
      </c>
      <c r="X40">
        <v>2.2237500000000003</v>
      </c>
    </row>
    <row r="41" spans="1:24" x14ac:dyDescent="0.25">
      <c r="A41" t="s">
        <v>13</v>
      </c>
      <c r="B41" t="s">
        <v>189</v>
      </c>
      <c r="C41">
        <v>5000</v>
      </c>
      <c r="D41" t="s">
        <v>23</v>
      </c>
      <c r="E41">
        <v>36.1</v>
      </c>
      <c r="F41">
        <f>E41*P41</f>
        <v>25.32</v>
      </c>
      <c r="G41">
        <v>16.16</v>
      </c>
      <c r="H41">
        <v>26.53</v>
      </c>
      <c r="I41">
        <v>21.344999999999999</v>
      </c>
      <c r="J41">
        <v>46.664999999999999</v>
      </c>
      <c r="K41">
        <v>11</v>
      </c>
      <c r="L41">
        <v>32.344999999999999</v>
      </c>
      <c r="M41">
        <v>47.1</v>
      </c>
      <c r="N41">
        <v>62.63</v>
      </c>
      <c r="O41">
        <v>0.51666666666666672</v>
      </c>
      <c r="P41">
        <v>0.70138504155124648</v>
      </c>
      <c r="Q41">
        <v>18.651666666666671</v>
      </c>
      <c r="R41">
        <v>39.99666666666667</v>
      </c>
      <c r="S41">
        <v>43.971666666666671</v>
      </c>
      <c r="T41">
        <v>13.6</v>
      </c>
      <c r="U41">
        <v>0.37673130193905813</v>
      </c>
      <c r="V41">
        <v>0.53159433671899048</v>
      </c>
      <c r="W41">
        <v>49.7</v>
      </c>
      <c r="X41">
        <v>19.190555555555559</v>
      </c>
    </row>
    <row r="42" spans="1:24" x14ac:dyDescent="0.25">
      <c r="A42" t="s">
        <v>20</v>
      </c>
      <c r="B42" t="s">
        <v>124</v>
      </c>
      <c r="C42">
        <v>9400</v>
      </c>
      <c r="D42" t="s">
        <v>23</v>
      </c>
      <c r="E42">
        <v>35.700000000000003</v>
      </c>
      <c r="F42">
        <f>E42*P42</f>
        <v>37.729999999999997</v>
      </c>
      <c r="G42">
        <v>32.97</v>
      </c>
      <c r="H42">
        <v>56.33</v>
      </c>
      <c r="I42">
        <v>44.65</v>
      </c>
      <c r="J42">
        <v>82.38</v>
      </c>
      <c r="K42">
        <v>25.2</v>
      </c>
      <c r="L42">
        <v>69.849999999999994</v>
      </c>
      <c r="M42">
        <v>60.900000000000006</v>
      </c>
      <c r="N42">
        <v>92.03</v>
      </c>
      <c r="O42">
        <v>0.61944444444444435</v>
      </c>
      <c r="P42">
        <v>1.056862745098039</v>
      </c>
      <c r="Q42">
        <v>22.114166666666666</v>
      </c>
      <c r="R42">
        <v>66.764166666666668</v>
      </c>
      <c r="S42">
        <v>59.844166666666666</v>
      </c>
      <c r="T42">
        <v>14.8</v>
      </c>
      <c r="U42">
        <v>0.41456582633053218</v>
      </c>
      <c r="V42">
        <v>0.69695767195767189</v>
      </c>
      <c r="W42">
        <v>50.5</v>
      </c>
      <c r="X42">
        <v>24.881388888888889</v>
      </c>
    </row>
    <row r="43" spans="1:24" x14ac:dyDescent="0.25">
      <c r="A43" t="s">
        <v>16</v>
      </c>
      <c r="B43" t="s">
        <v>173</v>
      </c>
      <c r="C43">
        <v>5800</v>
      </c>
      <c r="D43" t="s">
        <v>23</v>
      </c>
      <c r="E43">
        <v>35.4</v>
      </c>
      <c r="F43">
        <f>E43*P43</f>
        <v>26.06</v>
      </c>
      <c r="G43">
        <v>17.350000000000001</v>
      </c>
      <c r="H43">
        <v>33.97</v>
      </c>
      <c r="I43">
        <v>25.66</v>
      </c>
      <c r="J43">
        <v>51.72</v>
      </c>
      <c r="K43">
        <v>12.6</v>
      </c>
      <c r="L43">
        <v>38.26</v>
      </c>
      <c r="M43">
        <v>48</v>
      </c>
      <c r="N43">
        <v>69.37</v>
      </c>
      <c r="O43">
        <v>0.55555555555555558</v>
      </c>
      <c r="P43">
        <v>0.73615819209039546</v>
      </c>
      <c r="Q43">
        <v>19.666666666666668</v>
      </c>
      <c r="R43">
        <v>45.326666666666668</v>
      </c>
      <c r="S43">
        <v>45.726666666666667</v>
      </c>
      <c r="T43">
        <v>13.6</v>
      </c>
      <c r="U43">
        <v>0.38418079096045199</v>
      </c>
      <c r="V43">
        <v>0.55863151286880097</v>
      </c>
      <c r="W43">
        <v>49</v>
      </c>
      <c r="X43">
        <v>19.775555555555552</v>
      </c>
    </row>
    <row r="44" spans="1:24" x14ac:dyDescent="0.25">
      <c r="A44" t="s">
        <v>3</v>
      </c>
      <c r="B44" t="s">
        <v>142</v>
      </c>
      <c r="C44">
        <v>7400</v>
      </c>
      <c r="D44" t="s">
        <v>23</v>
      </c>
      <c r="E44">
        <v>31</v>
      </c>
      <c r="F44">
        <f>E44*P44</f>
        <v>31.260000000000005</v>
      </c>
      <c r="G44">
        <v>24.17</v>
      </c>
      <c r="H44">
        <v>43.36</v>
      </c>
      <c r="I44">
        <v>33.765000000000001</v>
      </c>
      <c r="J44">
        <v>65.025000000000006</v>
      </c>
      <c r="K44">
        <v>20.399999999999999</v>
      </c>
      <c r="L44">
        <v>54.164999999999999</v>
      </c>
      <c r="M44">
        <v>51.4</v>
      </c>
      <c r="N44">
        <v>74.36</v>
      </c>
      <c r="O44">
        <v>0.74861111111111112</v>
      </c>
      <c r="P44">
        <v>1.0083870967741937</v>
      </c>
      <c r="Q44">
        <v>23.206944444444446</v>
      </c>
      <c r="R44">
        <v>56.971944444444446</v>
      </c>
      <c r="S44">
        <v>54.466944444444451</v>
      </c>
      <c r="T44">
        <v>13.5</v>
      </c>
      <c r="U44">
        <v>0.43548387096774194</v>
      </c>
      <c r="V44">
        <v>0.7308273596176823</v>
      </c>
      <c r="W44">
        <v>44.5</v>
      </c>
      <c r="X44">
        <v>22.655648148148153</v>
      </c>
    </row>
    <row r="45" spans="1:24" x14ac:dyDescent="0.25">
      <c r="A45" t="s">
        <v>16</v>
      </c>
      <c r="B45" t="s">
        <v>256</v>
      </c>
      <c r="C45">
        <v>3600</v>
      </c>
      <c r="D45" t="s">
        <v>23</v>
      </c>
      <c r="E45">
        <v>28.1</v>
      </c>
      <c r="F45">
        <f>E45*P45</f>
        <v>21.51</v>
      </c>
      <c r="G45">
        <v>7.12</v>
      </c>
      <c r="H45">
        <v>24.27</v>
      </c>
      <c r="I45">
        <v>15.695</v>
      </c>
      <c r="J45">
        <v>37.204999999999998</v>
      </c>
      <c r="K45">
        <v>10.6</v>
      </c>
      <c r="L45">
        <v>26.295000000000002</v>
      </c>
      <c r="M45">
        <v>38.700000000000003</v>
      </c>
      <c r="N45">
        <v>52.370000000000005</v>
      </c>
      <c r="O45">
        <v>0.56869999999999998</v>
      </c>
      <c r="P45">
        <v>0.7654804270462634</v>
      </c>
      <c r="Q45">
        <v>15.98047</v>
      </c>
      <c r="R45">
        <v>31.675470000000001</v>
      </c>
      <c r="S45">
        <v>37.490470000000002</v>
      </c>
      <c r="T45">
        <v>9.6</v>
      </c>
      <c r="U45">
        <v>0.34163701067615654</v>
      </c>
      <c r="V45">
        <v>0.55860581257413999</v>
      </c>
      <c r="W45">
        <v>37.700000000000003</v>
      </c>
      <c r="X45">
        <v>15.696823333333334</v>
      </c>
    </row>
    <row r="46" spans="1:24" x14ac:dyDescent="0.25">
      <c r="A46" t="s">
        <v>8</v>
      </c>
      <c r="B46" t="s">
        <v>224</v>
      </c>
      <c r="C46">
        <v>4100</v>
      </c>
      <c r="D46" t="s">
        <v>23</v>
      </c>
      <c r="E46">
        <v>26.6</v>
      </c>
      <c r="F46">
        <f>E46*P46</f>
        <v>21.08</v>
      </c>
      <c r="G46">
        <v>9.58</v>
      </c>
      <c r="H46">
        <v>23.75</v>
      </c>
      <c r="I46">
        <v>16.664999999999999</v>
      </c>
      <c r="J46">
        <v>37.744999999999997</v>
      </c>
      <c r="K46">
        <v>13.5</v>
      </c>
      <c r="L46">
        <v>30.164999999999999</v>
      </c>
      <c r="M46">
        <v>40.1</v>
      </c>
      <c r="N46">
        <v>50.35</v>
      </c>
      <c r="O46">
        <v>0.59722222222222221</v>
      </c>
      <c r="P46">
        <v>0.79248120300751868</v>
      </c>
      <c r="Q46">
        <v>15.886111111111111</v>
      </c>
      <c r="R46">
        <v>32.551111111111112</v>
      </c>
      <c r="S46">
        <v>36.966111111111111</v>
      </c>
      <c r="T46">
        <v>9.5</v>
      </c>
      <c r="U46">
        <v>0.35714285714285715</v>
      </c>
      <c r="V46">
        <v>0.58228209412419929</v>
      </c>
      <c r="W46">
        <v>36.1</v>
      </c>
      <c r="X46">
        <v>15.488703703703703</v>
      </c>
    </row>
    <row r="47" spans="1:24" x14ac:dyDescent="0.25">
      <c r="A47" t="s">
        <v>8</v>
      </c>
      <c r="B47" t="s">
        <v>296</v>
      </c>
      <c r="C47">
        <v>3500</v>
      </c>
      <c r="D47" t="s">
        <v>23</v>
      </c>
      <c r="E47">
        <v>20.8</v>
      </c>
      <c r="F47">
        <f>E47*P47</f>
        <v>12.66</v>
      </c>
      <c r="G47">
        <v>3.4</v>
      </c>
      <c r="H47">
        <v>17.07</v>
      </c>
      <c r="I47">
        <v>10.234999999999999</v>
      </c>
      <c r="J47">
        <v>22.895</v>
      </c>
      <c r="K47">
        <v>7</v>
      </c>
      <c r="L47">
        <v>17.234999999999999</v>
      </c>
      <c r="M47">
        <v>27.8</v>
      </c>
      <c r="N47">
        <v>37.870000000000005</v>
      </c>
      <c r="O47">
        <v>0.41250000000000003</v>
      </c>
      <c r="P47">
        <v>0.6086538461538461</v>
      </c>
      <c r="Q47">
        <v>8.5800000000000018</v>
      </c>
      <c r="R47">
        <v>18.815000000000001</v>
      </c>
      <c r="S47">
        <v>21.240000000000002</v>
      </c>
      <c r="T47">
        <v>5.4</v>
      </c>
      <c r="U47">
        <v>0.25961538461538464</v>
      </c>
      <c r="V47">
        <v>0.42692307692307696</v>
      </c>
      <c r="W47">
        <v>26.200000000000003</v>
      </c>
      <c r="X47">
        <v>8.8800000000000008</v>
      </c>
    </row>
    <row r="48" spans="1:24" x14ac:dyDescent="0.25">
      <c r="A48" t="s">
        <v>20</v>
      </c>
      <c r="B48" t="s">
        <v>276</v>
      </c>
      <c r="C48">
        <v>3500</v>
      </c>
      <c r="D48" t="s">
        <v>23</v>
      </c>
      <c r="E48">
        <v>12.7</v>
      </c>
      <c r="F48">
        <f>E48*P48</f>
        <v>10.23</v>
      </c>
      <c r="G48">
        <v>5.15</v>
      </c>
      <c r="H48">
        <v>16.920000000000002</v>
      </c>
      <c r="I48">
        <v>11.035</v>
      </c>
      <c r="J48">
        <v>21.265000000000001</v>
      </c>
      <c r="K48">
        <v>15</v>
      </c>
      <c r="L48">
        <v>26.035</v>
      </c>
      <c r="M48">
        <v>27.7</v>
      </c>
      <c r="N48">
        <v>29.62</v>
      </c>
      <c r="O48">
        <v>0.46666666666666667</v>
      </c>
      <c r="P48">
        <v>0.80551181102362213</v>
      </c>
      <c r="Q48">
        <v>5.9266666666666667</v>
      </c>
      <c r="R48">
        <v>16.961666666666666</v>
      </c>
      <c r="S48">
        <v>16.156666666666666</v>
      </c>
      <c r="T48">
        <v>3.4</v>
      </c>
      <c r="U48">
        <v>0.26771653543307089</v>
      </c>
      <c r="V48">
        <v>0.51329833770778655</v>
      </c>
      <c r="W48">
        <v>16.099999999999998</v>
      </c>
      <c r="X48">
        <v>6.5188888888888892</v>
      </c>
    </row>
    <row r="49" spans="1:24" x14ac:dyDescent="0.25">
      <c r="A49" t="s">
        <v>3</v>
      </c>
      <c r="B49" t="s">
        <v>264</v>
      </c>
      <c r="C49">
        <v>3600</v>
      </c>
      <c r="D49" t="s">
        <v>23</v>
      </c>
      <c r="E49">
        <v>9.6</v>
      </c>
      <c r="F49">
        <f>E49*P49</f>
        <v>7.02</v>
      </c>
      <c r="G49">
        <v>3.62</v>
      </c>
      <c r="H49">
        <v>15.43</v>
      </c>
      <c r="I49">
        <v>9.5250000000000004</v>
      </c>
      <c r="J49">
        <v>16.545000000000002</v>
      </c>
      <c r="K49">
        <v>6.9</v>
      </c>
      <c r="L49">
        <v>16.425000000000001</v>
      </c>
      <c r="M49">
        <v>16.5</v>
      </c>
      <c r="N49">
        <v>25.03</v>
      </c>
      <c r="O49">
        <v>0.52361111111111103</v>
      </c>
      <c r="P49">
        <v>0.73124999999999996</v>
      </c>
      <c r="Q49">
        <v>5.0266666666666655</v>
      </c>
      <c r="R49">
        <v>14.551666666666666</v>
      </c>
      <c r="S49">
        <v>12.046666666666665</v>
      </c>
      <c r="T49">
        <v>2.5</v>
      </c>
      <c r="U49">
        <v>0.26041666666666669</v>
      </c>
      <c r="V49">
        <v>0.50509259259259254</v>
      </c>
      <c r="W49">
        <v>12.1</v>
      </c>
      <c r="X49">
        <v>4.8488888888888884</v>
      </c>
    </row>
    <row r="50" spans="1:24" x14ac:dyDescent="0.25">
      <c r="A50" t="s">
        <v>20</v>
      </c>
      <c r="B50" t="s">
        <v>270</v>
      </c>
      <c r="C50">
        <v>3500</v>
      </c>
      <c r="D50" t="s">
        <v>23</v>
      </c>
      <c r="E50">
        <v>3.8</v>
      </c>
      <c r="F50">
        <f>E50*P50</f>
        <v>2.73</v>
      </c>
      <c r="G50">
        <v>3.2</v>
      </c>
      <c r="H50">
        <v>8.1</v>
      </c>
      <c r="I50">
        <v>5.65</v>
      </c>
      <c r="J50">
        <v>8.3800000000000008</v>
      </c>
      <c r="K50">
        <v>40.5</v>
      </c>
      <c r="L50">
        <v>46.15</v>
      </c>
      <c r="M50">
        <v>44.3</v>
      </c>
      <c r="N50">
        <v>11.899999999999999</v>
      </c>
      <c r="O50">
        <v>0.47638888888888886</v>
      </c>
      <c r="P50">
        <v>0.71842105263157896</v>
      </c>
      <c r="Q50">
        <v>1.8102777777777777</v>
      </c>
      <c r="R50">
        <v>7.4602777777777778</v>
      </c>
      <c r="S50">
        <v>4.5402777777777779</v>
      </c>
      <c r="T50">
        <v>0.7</v>
      </c>
      <c r="U50">
        <v>0.18421052631578946</v>
      </c>
      <c r="V50">
        <v>0.45967348927875246</v>
      </c>
      <c r="W50">
        <v>4.5</v>
      </c>
      <c r="X50">
        <v>1.7467592592592593</v>
      </c>
    </row>
    <row r="51" spans="1:24" x14ac:dyDescent="0.25">
      <c r="A51" t="s">
        <v>3</v>
      </c>
      <c r="B51" t="s">
        <v>120</v>
      </c>
      <c r="C51">
        <v>10900</v>
      </c>
      <c r="D51" t="s">
        <v>6</v>
      </c>
      <c r="E51">
        <v>34</v>
      </c>
      <c r="F51">
        <f>E51*P51</f>
        <v>42.38</v>
      </c>
      <c r="G51">
        <v>37.79</v>
      </c>
      <c r="H51">
        <v>59.43</v>
      </c>
      <c r="I51">
        <v>48.61</v>
      </c>
      <c r="J51">
        <v>90.990000000000009</v>
      </c>
      <c r="K51">
        <v>34.4</v>
      </c>
      <c r="L51">
        <v>83.009999999999991</v>
      </c>
      <c r="M51">
        <v>68.400000000000006</v>
      </c>
      <c r="N51">
        <v>93.43</v>
      </c>
      <c r="O51">
        <v>1.0430555555555554</v>
      </c>
      <c r="P51">
        <v>1.2464705882352942</v>
      </c>
      <c r="Q51">
        <v>35.463888888888881</v>
      </c>
      <c r="R51">
        <v>84.073888888888888</v>
      </c>
      <c r="S51">
        <v>77.843888888888884</v>
      </c>
      <c r="T51">
        <v>17.2</v>
      </c>
      <c r="U51">
        <v>0.50588235294117645</v>
      </c>
      <c r="V51">
        <v>0.93180283224400873</v>
      </c>
      <c r="W51">
        <v>51.2</v>
      </c>
      <c r="X51">
        <v>31.681296296296296</v>
      </c>
    </row>
    <row r="52" spans="1:24" x14ac:dyDescent="0.25">
      <c r="A52" t="s">
        <v>8</v>
      </c>
      <c r="B52" t="s">
        <v>133</v>
      </c>
      <c r="C52">
        <v>8200</v>
      </c>
      <c r="D52" t="s">
        <v>6</v>
      </c>
      <c r="E52">
        <v>33.299999999999997</v>
      </c>
      <c r="F52">
        <f>E52*P52</f>
        <v>32.81</v>
      </c>
      <c r="G52">
        <v>25.19</v>
      </c>
      <c r="H52">
        <v>46.02</v>
      </c>
      <c r="I52">
        <v>35.604999999999997</v>
      </c>
      <c r="J52">
        <v>68.414999999999992</v>
      </c>
      <c r="K52">
        <v>18.899999999999999</v>
      </c>
      <c r="L52">
        <v>54.504999999999995</v>
      </c>
      <c r="M52">
        <v>52.199999999999996</v>
      </c>
      <c r="N52">
        <v>79.319999999999993</v>
      </c>
      <c r="O52">
        <v>0.63055555555555565</v>
      </c>
      <c r="P52">
        <v>0.98528528528528547</v>
      </c>
      <c r="Q52">
        <v>20.997500000000002</v>
      </c>
      <c r="R52">
        <v>56.602499999999999</v>
      </c>
      <c r="S52">
        <v>53.807500000000005</v>
      </c>
      <c r="T52">
        <v>11.5</v>
      </c>
      <c r="U52">
        <v>0.34534534534534539</v>
      </c>
      <c r="V52">
        <v>0.65372872872872889</v>
      </c>
      <c r="W52">
        <v>44.8</v>
      </c>
      <c r="X52">
        <v>21.769166666666671</v>
      </c>
    </row>
    <row r="53" spans="1:24" x14ac:dyDescent="0.25">
      <c r="A53" t="s">
        <v>13</v>
      </c>
      <c r="B53" t="s">
        <v>168</v>
      </c>
      <c r="C53">
        <v>5900</v>
      </c>
      <c r="D53" t="s">
        <v>6</v>
      </c>
      <c r="E53">
        <v>31.5</v>
      </c>
      <c r="F53">
        <f>E53*P53</f>
        <v>27.81</v>
      </c>
      <c r="G53">
        <v>18.32</v>
      </c>
      <c r="H53">
        <v>31.44</v>
      </c>
      <c r="I53">
        <v>24.88</v>
      </c>
      <c r="J53">
        <v>52.69</v>
      </c>
      <c r="K53">
        <v>14.8</v>
      </c>
      <c r="L53">
        <v>39.68</v>
      </c>
      <c r="M53">
        <v>46.3</v>
      </c>
      <c r="N53">
        <v>62.94</v>
      </c>
      <c r="O53">
        <v>0.77361111111111092</v>
      </c>
      <c r="P53">
        <v>0.88285714285714278</v>
      </c>
      <c r="Q53">
        <v>24.368749999999995</v>
      </c>
      <c r="R53">
        <v>49.248749999999994</v>
      </c>
      <c r="S53">
        <v>52.178749999999994</v>
      </c>
      <c r="T53">
        <v>14.1</v>
      </c>
      <c r="U53">
        <v>0.44761904761904758</v>
      </c>
      <c r="V53">
        <v>0.70136243386243369</v>
      </c>
      <c r="W53">
        <v>45.6</v>
      </c>
      <c r="X53">
        <v>22.09291666666666</v>
      </c>
    </row>
    <row r="54" spans="1:24" x14ac:dyDescent="0.25">
      <c r="A54" t="s">
        <v>16</v>
      </c>
      <c r="B54" t="s">
        <v>200</v>
      </c>
      <c r="C54">
        <v>4700</v>
      </c>
      <c r="D54" t="s">
        <v>6</v>
      </c>
      <c r="E54">
        <v>27.4</v>
      </c>
      <c r="F54">
        <f>E54*P54</f>
        <v>19.600000000000001</v>
      </c>
      <c r="G54">
        <v>14.7</v>
      </c>
      <c r="H54">
        <v>28.01</v>
      </c>
      <c r="I54">
        <v>21.355</v>
      </c>
      <c r="J54">
        <v>40.954999999999998</v>
      </c>
      <c r="K54">
        <v>16</v>
      </c>
      <c r="L54">
        <v>37.355000000000004</v>
      </c>
      <c r="M54">
        <v>43.4</v>
      </c>
      <c r="N54">
        <v>55.41</v>
      </c>
      <c r="O54">
        <v>0.54583333333333328</v>
      </c>
      <c r="P54">
        <v>0.7153284671532848</v>
      </c>
      <c r="Q54">
        <v>14.955833333333331</v>
      </c>
      <c r="R54">
        <v>36.310833333333335</v>
      </c>
      <c r="S54">
        <v>34.555833333333332</v>
      </c>
      <c r="T54">
        <v>6.2</v>
      </c>
      <c r="U54">
        <v>0.22627737226277375</v>
      </c>
      <c r="V54">
        <v>0.4958130575831306</v>
      </c>
      <c r="W54">
        <v>33.6</v>
      </c>
      <c r="X54">
        <v>13.585277777777778</v>
      </c>
    </row>
    <row r="55" spans="1:24" x14ac:dyDescent="0.25">
      <c r="A55" t="s">
        <v>20</v>
      </c>
      <c r="B55" t="s">
        <v>203</v>
      </c>
      <c r="C55">
        <v>4600</v>
      </c>
      <c r="D55" t="s">
        <v>6</v>
      </c>
      <c r="E55">
        <v>21.5</v>
      </c>
      <c r="F55">
        <f>E55*P55</f>
        <v>19.010000000000002</v>
      </c>
      <c r="G55">
        <v>11.26</v>
      </c>
      <c r="H55">
        <v>30.1</v>
      </c>
      <c r="I55">
        <v>20.68</v>
      </c>
      <c r="J55">
        <v>39.69</v>
      </c>
      <c r="K55">
        <v>19.100000000000001</v>
      </c>
      <c r="L55">
        <v>39.78</v>
      </c>
      <c r="M55">
        <v>40.6</v>
      </c>
      <c r="N55">
        <v>51.6</v>
      </c>
      <c r="O55">
        <v>0.53888888888888897</v>
      </c>
      <c r="P55">
        <v>0.88418604651162802</v>
      </c>
      <c r="Q55">
        <v>11.586111111111112</v>
      </c>
      <c r="R55">
        <v>32.266111111111115</v>
      </c>
      <c r="S55">
        <v>30.596111111111114</v>
      </c>
      <c r="T55">
        <v>4.5999999999999996</v>
      </c>
      <c r="U55">
        <v>0.21395348837209302</v>
      </c>
      <c r="V55">
        <v>0.54567614125753672</v>
      </c>
      <c r="W55">
        <v>26.1</v>
      </c>
      <c r="X55">
        <v>11.73203703703704</v>
      </c>
    </row>
    <row r="56" spans="1:24" x14ac:dyDescent="0.25">
      <c r="A56" t="s">
        <v>13</v>
      </c>
      <c r="B56" t="s">
        <v>246</v>
      </c>
      <c r="C56">
        <v>3800</v>
      </c>
      <c r="D56" t="s">
        <v>6</v>
      </c>
      <c r="E56">
        <v>19.3</v>
      </c>
      <c r="F56">
        <f>E56*P56</f>
        <v>16.3</v>
      </c>
      <c r="G56">
        <v>7.25</v>
      </c>
      <c r="H56">
        <v>18.43</v>
      </c>
      <c r="I56">
        <v>12.84</v>
      </c>
      <c r="J56">
        <v>29.14</v>
      </c>
      <c r="K56">
        <v>13.8</v>
      </c>
      <c r="L56">
        <v>26.64</v>
      </c>
      <c r="M56">
        <v>33.1</v>
      </c>
      <c r="N56">
        <v>37.730000000000004</v>
      </c>
      <c r="O56">
        <v>0.64583333333333348</v>
      </c>
      <c r="P56">
        <v>0.84455958549222798</v>
      </c>
      <c r="Q56">
        <v>12.464583333333337</v>
      </c>
      <c r="R56">
        <v>25.304583333333337</v>
      </c>
      <c r="S56">
        <v>28.764583333333338</v>
      </c>
      <c r="T56">
        <v>7.2</v>
      </c>
      <c r="U56">
        <v>0.37305699481865284</v>
      </c>
      <c r="V56">
        <v>0.62114997121473803</v>
      </c>
      <c r="W56">
        <v>26.5</v>
      </c>
      <c r="X56">
        <v>11.988194444444444</v>
      </c>
    </row>
    <row r="57" spans="1:24" x14ac:dyDescent="0.25">
      <c r="A57" t="s">
        <v>3</v>
      </c>
      <c r="B57" t="s">
        <v>351</v>
      </c>
      <c r="C57">
        <v>3500</v>
      </c>
      <c r="D57" t="s">
        <v>6</v>
      </c>
      <c r="E57">
        <v>18.899999999999999</v>
      </c>
      <c r="F57">
        <f>E57*P57</f>
        <v>14.25</v>
      </c>
      <c r="G57">
        <v>8.7799999999999994</v>
      </c>
      <c r="H57">
        <v>13.49</v>
      </c>
      <c r="I57">
        <v>11.135</v>
      </c>
      <c r="J57">
        <v>25.384999999999998</v>
      </c>
      <c r="K57">
        <v>9.8000000000000007</v>
      </c>
      <c r="L57">
        <v>20.935000000000002</v>
      </c>
      <c r="M57">
        <v>28.7</v>
      </c>
      <c r="N57">
        <v>32.39</v>
      </c>
      <c r="O57">
        <v>0.59166666666666667</v>
      </c>
      <c r="P57">
        <v>0.75396825396825407</v>
      </c>
      <c r="Q57">
        <v>11.182499999999999</v>
      </c>
      <c r="R57">
        <v>22.317499999999999</v>
      </c>
      <c r="S57">
        <v>25.432499999999997</v>
      </c>
      <c r="T57">
        <v>5.2</v>
      </c>
      <c r="U57">
        <v>0.27513227513227517</v>
      </c>
      <c r="V57">
        <v>0.54025573192239873</v>
      </c>
      <c r="W57">
        <v>24.099999999999998</v>
      </c>
      <c r="X57">
        <v>10.210833333333335</v>
      </c>
    </row>
    <row r="58" spans="1:24" x14ac:dyDescent="0.25">
      <c r="A58" t="s">
        <v>20</v>
      </c>
      <c r="B58" t="s">
        <v>205</v>
      </c>
      <c r="C58">
        <v>4500</v>
      </c>
      <c r="D58" t="s">
        <v>6</v>
      </c>
      <c r="E58">
        <v>17.3</v>
      </c>
      <c r="F58">
        <f>E58*P58</f>
        <v>15.86</v>
      </c>
      <c r="G58">
        <v>14.62</v>
      </c>
      <c r="H58">
        <v>25.97</v>
      </c>
      <c r="I58">
        <v>20.295000000000002</v>
      </c>
      <c r="J58">
        <v>36.155000000000001</v>
      </c>
      <c r="K58">
        <v>19.399999999999999</v>
      </c>
      <c r="L58">
        <v>39.695</v>
      </c>
      <c r="M58">
        <v>36.700000000000003</v>
      </c>
      <c r="N58">
        <v>43.269999999999996</v>
      </c>
      <c r="O58">
        <v>0.51666666666666672</v>
      </c>
      <c r="P58">
        <v>0.91676300578034675</v>
      </c>
      <c r="Q58">
        <v>8.9383333333333344</v>
      </c>
      <c r="R58">
        <v>29.233333333333334</v>
      </c>
      <c r="S58">
        <v>24.798333333333332</v>
      </c>
      <c r="T58">
        <v>4.9000000000000004</v>
      </c>
      <c r="U58">
        <v>0.2832369942196532</v>
      </c>
      <c r="V58">
        <v>0.5722222222222223</v>
      </c>
      <c r="W58">
        <v>22.200000000000003</v>
      </c>
      <c r="X58">
        <v>9.8994444444444465</v>
      </c>
    </row>
    <row r="59" spans="1:24" x14ac:dyDescent="0.25">
      <c r="A59" t="s">
        <v>8</v>
      </c>
      <c r="B59" t="s">
        <v>265</v>
      </c>
      <c r="C59">
        <v>3600</v>
      </c>
      <c r="D59" t="s">
        <v>6</v>
      </c>
      <c r="E59">
        <v>14</v>
      </c>
      <c r="F59">
        <f>E59*P59</f>
        <v>12.72</v>
      </c>
      <c r="G59">
        <v>3.86</v>
      </c>
      <c r="H59">
        <v>16.420000000000002</v>
      </c>
      <c r="I59">
        <v>10.14</v>
      </c>
      <c r="J59">
        <v>22.86</v>
      </c>
      <c r="K59">
        <v>9.4</v>
      </c>
      <c r="L59">
        <v>19.54</v>
      </c>
      <c r="M59">
        <v>23.4</v>
      </c>
      <c r="N59">
        <v>30.42</v>
      </c>
      <c r="O59">
        <v>0.6958333333333333</v>
      </c>
      <c r="P59">
        <v>0.90857142857142859</v>
      </c>
      <c r="Q59">
        <v>9.7416666666666671</v>
      </c>
      <c r="R59">
        <v>19.881666666666668</v>
      </c>
      <c r="S59">
        <v>22.461666666666666</v>
      </c>
      <c r="T59">
        <v>5.7</v>
      </c>
      <c r="U59">
        <v>0.40714285714285714</v>
      </c>
      <c r="V59">
        <v>0.67051587301587301</v>
      </c>
      <c r="W59">
        <v>19.7</v>
      </c>
      <c r="X59">
        <v>9.3872222222222224</v>
      </c>
    </row>
    <row r="60" spans="1:24" x14ac:dyDescent="0.25">
      <c r="A60" t="s">
        <v>13</v>
      </c>
      <c r="B60" t="s">
        <v>122</v>
      </c>
      <c r="C60">
        <v>10800</v>
      </c>
      <c r="D60" t="s">
        <v>12</v>
      </c>
      <c r="E60">
        <v>38.700000000000003</v>
      </c>
      <c r="F60">
        <f>E60*P60</f>
        <v>46.41</v>
      </c>
      <c r="G60">
        <v>34.61</v>
      </c>
      <c r="H60">
        <v>61.82</v>
      </c>
      <c r="I60">
        <v>48.215000000000003</v>
      </c>
      <c r="J60">
        <v>94.625</v>
      </c>
      <c r="K60">
        <v>25.3</v>
      </c>
      <c r="L60">
        <v>73.515000000000001</v>
      </c>
      <c r="M60">
        <v>64</v>
      </c>
      <c r="N60">
        <v>100.52000000000001</v>
      </c>
      <c r="O60">
        <v>1.0013888888888889</v>
      </c>
      <c r="P60">
        <v>1.1992248062015503</v>
      </c>
      <c r="Q60">
        <v>38.753750000000004</v>
      </c>
      <c r="R60">
        <v>86.96875</v>
      </c>
      <c r="S60">
        <v>85.163749999999993</v>
      </c>
      <c r="T60">
        <v>19.7</v>
      </c>
      <c r="U60">
        <v>0.50904392764857875</v>
      </c>
      <c r="V60">
        <v>0.90321920757967256</v>
      </c>
      <c r="W60">
        <v>58.400000000000006</v>
      </c>
      <c r="X60">
        <v>34.954583333333332</v>
      </c>
    </row>
    <row r="61" spans="1:24" x14ac:dyDescent="0.25">
      <c r="A61" t="s">
        <v>16</v>
      </c>
      <c r="B61" t="s">
        <v>166</v>
      </c>
      <c r="C61">
        <v>6000</v>
      </c>
      <c r="D61" t="s">
        <v>12</v>
      </c>
      <c r="E61">
        <v>34.9</v>
      </c>
      <c r="F61">
        <f>E61*P61</f>
        <v>25.23</v>
      </c>
      <c r="G61">
        <v>17.04</v>
      </c>
      <c r="H61">
        <v>30.38</v>
      </c>
      <c r="I61">
        <v>23.71</v>
      </c>
      <c r="J61">
        <v>48.94</v>
      </c>
      <c r="K61">
        <v>10.1</v>
      </c>
      <c r="L61">
        <v>33.81</v>
      </c>
      <c r="M61">
        <v>45</v>
      </c>
      <c r="N61">
        <v>65.28</v>
      </c>
      <c r="O61">
        <v>0.54722222222222228</v>
      </c>
      <c r="P61">
        <v>0.72292263610315188</v>
      </c>
      <c r="Q61">
        <v>19.098055555555558</v>
      </c>
      <c r="R61">
        <v>42.808055555555555</v>
      </c>
      <c r="S61">
        <v>44.328055555555558</v>
      </c>
      <c r="T61">
        <v>9.6999999999999993</v>
      </c>
      <c r="U61">
        <v>0.27793696275071633</v>
      </c>
      <c r="V61">
        <v>0.51602727369203016</v>
      </c>
      <c r="W61">
        <v>44.599999999999994</v>
      </c>
      <c r="X61">
        <v>18.009351851851854</v>
      </c>
    </row>
    <row r="62" spans="1:24" x14ac:dyDescent="0.25">
      <c r="A62" t="s">
        <v>20</v>
      </c>
      <c r="B62" t="s">
        <v>137</v>
      </c>
      <c r="C62">
        <v>7900</v>
      </c>
      <c r="D62" t="s">
        <v>12</v>
      </c>
      <c r="E62">
        <v>33.4</v>
      </c>
      <c r="F62">
        <f>E62*P62</f>
        <v>33.65</v>
      </c>
      <c r="G62">
        <v>23.95</v>
      </c>
      <c r="H62">
        <v>42.08</v>
      </c>
      <c r="I62">
        <v>33.015000000000001</v>
      </c>
      <c r="J62">
        <v>66.664999999999992</v>
      </c>
      <c r="K62">
        <v>19.5</v>
      </c>
      <c r="L62">
        <v>52.515000000000001</v>
      </c>
      <c r="M62">
        <v>52.9</v>
      </c>
      <c r="N62">
        <v>75.47999999999999</v>
      </c>
      <c r="O62">
        <v>0.65</v>
      </c>
      <c r="P62">
        <v>1.0074850299401197</v>
      </c>
      <c r="Q62">
        <v>21.71</v>
      </c>
      <c r="R62">
        <v>54.725000000000001</v>
      </c>
      <c r="S62">
        <v>55.36</v>
      </c>
      <c r="T62">
        <v>9.6999999999999993</v>
      </c>
      <c r="U62">
        <v>0.29041916167664672</v>
      </c>
      <c r="V62">
        <v>0.64930139720558877</v>
      </c>
      <c r="W62">
        <v>43.099999999999994</v>
      </c>
      <c r="X62">
        <v>21.686666666666664</v>
      </c>
    </row>
    <row r="63" spans="1:24" x14ac:dyDescent="0.25">
      <c r="A63" t="s">
        <v>3</v>
      </c>
      <c r="B63" t="s">
        <v>253</v>
      </c>
      <c r="C63">
        <v>3700</v>
      </c>
      <c r="D63" t="s">
        <v>12</v>
      </c>
      <c r="E63">
        <v>30.7</v>
      </c>
      <c r="F63">
        <f>E63*P63</f>
        <v>22.49</v>
      </c>
      <c r="G63">
        <v>6.6</v>
      </c>
      <c r="H63">
        <v>19.63</v>
      </c>
      <c r="I63">
        <v>13.115</v>
      </c>
      <c r="J63">
        <v>35.604999999999997</v>
      </c>
      <c r="K63">
        <v>7.3</v>
      </c>
      <c r="L63">
        <v>20.414999999999999</v>
      </c>
      <c r="M63">
        <v>38</v>
      </c>
      <c r="N63">
        <v>50.33</v>
      </c>
      <c r="O63">
        <v>0.55000000000000004</v>
      </c>
      <c r="P63">
        <v>0.7325732899022801</v>
      </c>
      <c r="Q63">
        <v>16.885000000000002</v>
      </c>
      <c r="R63">
        <v>30</v>
      </c>
      <c r="S63">
        <v>39.375</v>
      </c>
      <c r="T63">
        <v>9</v>
      </c>
      <c r="U63">
        <v>0.29315960912052119</v>
      </c>
      <c r="V63">
        <v>0.52524429967426711</v>
      </c>
      <c r="W63">
        <v>39.700000000000003</v>
      </c>
      <c r="X63">
        <v>16.125</v>
      </c>
    </row>
    <row r="64" spans="1:24" x14ac:dyDescent="0.25">
      <c r="A64" t="s">
        <v>20</v>
      </c>
      <c r="B64" t="s">
        <v>193</v>
      </c>
      <c r="C64">
        <v>4900</v>
      </c>
      <c r="D64" t="s">
        <v>12</v>
      </c>
      <c r="E64">
        <v>30.5</v>
      </c>
      <c r="F64">
        <f>E64*P64</f>
        <v>28.12</v>
      </c>
      <c r="G64">
        <v>12.7</v>
      </c>
      <c r="H64">
        <v>29.82</v>
      </c>
      <c r="I64">
        <v>21.26</v>
      </c>
      <c r="J64">
        <v>49.38</v>
      </c>
      <c r="K64">
        <v>24.8</v>
      </c>
      <c r="L64">
        <v>46.06</v>
      </c>
      <c r="M64">
        <v>55.3</v>
      </c>
      <c r="N64">
        <v>60.32</v>
      </c>
      <c r="O64">
        <v>0.60138888888888897</v>
      </c>
      <c r="P64">
        <v>0.92196721311475416</v>
      </c>
      <c r="Q64">
        <v>18.342361111111114</v>
      </c>
      <c r="R64">
        <v>39.602361111111115</v>
      </c>
      <c r="S64">
        <v>46.462361111111115</v>
      </c>
      <c r="T64">
        <v>7.8</v>
      </c>
      <c r="U64">
        <v>0.25573770491803277</v>
      </c>
      <c r="V64">
        <v>0.59303126897389202</v>
      </c>
      <c r="W64">
        <v>38.299999999999997</v>
      </c>
      <c r="X64">
        <v>18.087453703703705</v>
      </c>
    </row>
    <row r="65" spans="1:24" x14ac:dyDescent="0.25">
      <c r="A65" t="s">
        <v>8</v>
      </c>
      <c r="B65" t="s">
        <v>177</v>
      </c>
      <c r="C65">
        <v>5500</v>
      </c>
      <c r="D65" t="s">
        <v>12</v>
      </c>
      <c r="E65">
        <v>21.3</v>
      </c>
      <c r="F65">
        <f>E65*P65</f>
        <v>17.600000000000001</v>
      </c>
      <c r="G65">
        <v>9.5</v>
      </c>
      <c r="H65">
        <v>30.62</v>
      </c>
      <c r="I65">
        <v>20.059999999999999</v>
      </c>
      <c r="J65">
        <v>37.659999999999997</v>
      </c>
      <c r="K65">
        <v>13.9</v>
      </c>
      <c r="L65">
        <v>33.96</v>
      </c>
      <c r="M65">
        <v>35.200000000000003</v>
      </c>
      <c r="N65">
        <v>51.92</v>
      </c>
      <c r="O65">
        <v>0.6347222222222223</v>
      </c>
      <c r="P65">
        <v>0.82629107981220662</v>
      </c>
      <c r="Q65">
        <v>13.519583333333335</v>
      </c>
      <c r="R65">
        <v>33.579583333333332</v>
      </c>
      <c r="S65">
        <v>31.119583333333338</v>
      </c>
      <c r="T65">
        <v>7.1</v>
      </c>
      <c r="U65">
        <v>0.33333333333333331</v>
      </c>
      <c r="V65">
        <v>0.59811554512258747</v>
      </c>
      <c r="W65">
        <v>28.4</v>
      </c>
      <c r="X65">
        <v>12.739861111111113</v>
      </c>
    </row>
    <row r="66" spans="1:24" x14ac:dyDescent="0.25">
      <c r="A66" t="s">
        <v>13</v>
      </c>
      <c r="B66" t="s">
        <v>229</v>
      </c>
      <c r="C66">
        <v>4000</v>
      </c>
      <c r="D66" t="s">
        <v>12</v>
      </c>
      <c r="E66">
        <v>19.100000000000001</v>
      </c>
      <c r="F66">
        <f>E66*P66</f>
        <v>17.420000000000002</v>
      </c>
      <c r="G66">
        <v>7.78</v>
      </c>
      <c r="H66">
        <v>29.85</v>
      </c>
      <c r="I66">
        <v>18.815000000000001</v>
      </c>
      <c r="J66">
        <v>36.234999999999999</v>
      </c>
      <c r="K66">
        <v>15.2</v>
      </c>
      <c r="L66">
        <v>34.015000000000001</v>
      </c>
      <c r="M66">
        <v>34.299999999999997</v>
      </c>
      <c r="N66">
        <v>48.95</v>
      </c>
      <c r="O66">
        <v>0.59166666666666679</v>
      </c>
      <c r="P66">
        <v>0.91204188481675397</v>
      </c>
      <c r="Q66">
        <v>11.300833333333337</v>
      </c>
      <c r="R66">
        <v>30.115833333333338</v>
      </c>
      <c r="S66">
        <v>28.720833333333339</v>
      </c>
      <c r="T66">
        <v>7.4</v>
      </c>
      <c r="U66">
        <v>0.38743455497382195</v>
      </c>
      <c r="V66">
        <v>0.63038103548574753</v>
      </c>
      <c r="W66">
        <v>26.5</v>
      </c>
      <c r="X66">
        <v>12.04027777777778</v>
      </c>
    </row>
    <row r="67" spans="1:24" x14ac:dyDescent="0.25">
      <c r="A67" t="s">
        <v>16</v>
      </c>
      <c r="B67" t="s">
        <v>346</v>
      </c>
      <c r="C67">
        <v>3500</v>
      </c>
      <c r="D67" t="s">
        <v>12</v>
      </c>
      <c r="E67">
        <v>17.2</v>
      </c>
      <c r="F67">
        <f>E67*P67</f>
        <v>11.4</v>
      </c>
      <c r="G67">
        <v>6.26</v>
      </c>
      <c r="H67">
        <v>19.899999999999999</v>
      </c>
      <c r="I67">
        <v>13.08</v>
      </c>
      <c r="J67">
        <v>24.48</v>
      </c>
      <c r="K67">
        <v>6.6</v>
      </c>
      <c r="L67">
        <v>19.68</v>
      </c>
      <c r="M67">
        <v>23.799999999999997</v>
      </c>
      <c r="N67">
        <v>37.099999999999994</v>
      </c>
      <c r="O67">
        <v>0.60833333333333339</v>
      </c>
      <c r="P67">
        <v>0.66279069767441867</v>
      </c>
      <c r="Q67">
        <v>10.463333333333335</v>
      </c>
      <c r="R67">
        <v>23.543333333333337</v>
      </c>
      <c r="S67">
        <v>21.863333333333337</v>
      </c>
      <c r="T67">
        <v>6</v>
      </c>
      <c r="U67">
        <v>0.34883720930232559</v>
      </c>
      <c r="V67">
        <v>0.53998708010335916</v>
      </c>
      <c r="W67">
        <v>23.2</v>
      </c>
      <c r="X67">
        <v>9.2877777777777766</v>
      </c>
    </row>
    <row r="68" spans="1:24" x14ac:dyDescent="0.25">
      <c r="A68" t="s">
        <v>3</v>
      </c>
      <c r="B68" t="s">
        <v>196</v>
      </c>
      <c r="C68">
        <v>4800</v>
      </c>
      <c r="D68" t="s">
        <v>12</v>
      </c>
      <c r="E68">
        <v>8</v>
      </c>
      <c r="F68">
        <f>E68*P68</f>
        <v>6.46</v>
      </c>
      <c r="G68">
        <v>8.9700000000000006</v>
      </c>
      <c r="H68">
        <v>27.69</v>
      </c>
      <c r="I68">
        <v>18.329999999999998</v>
      </c>
      <c r="J68">
        <v>24.79</v>
      </c>
      <c r="K68">
        <v>8.4</v>
      </c>
      <c r="L68">
        <v>26.729999999999997</v>
      </c>
      <c r="M68">
        <v>16.399999999999999</v>
      </c>
      <c r="N68">
        <v>35.69</v>
      </c>
      <c r="O68">
        <v>0.83888888888888891</v>
      </c>
      <c r="P68">
        <v>0.8075</v>
      </c>
      <c r="Q68">
        <v>6.7111111111111112</v>
      </c>
      <c r="R68">
        <v>25.04111111111111</v>
      </c>
      <c r="S68">
        <v>13.171111111111111</v>
      </c>
      <c r="T68">
        <v>2.6</v>
      </c>
      <c r="U68">
        <v>0.32500000000000001</v>
      </c>
      <c r="V68">
        <v>0.65712962962962962</v>
      </c>
      <c r="W68">
        <v>10.6</v>
      </c>
      <c r="X68">
        <v>5.257037037037037</v>
      </c>
    </row>
    <row r="69" spans="1:24" x14ac:dyDescent="0.25">
      <c r="A69" t="s">
        <v>3</v>
      </c>
      <c r="B69" t="s">
        <v>304</v>
      </c>
      <c r="C69">
        <v>3500</v>
      </c>
      <c r="D69" t="s">
        <v>12</v>
      </c>
      <c r="E69">
        <v>3.3</v>
      </c>
      <c r="F69">
        <f>E69*P69</f>
        <v>2.2799999999999998</v>
      </c>
      <c r="G69">
        <v>4.08</v>
      </c>
      <c r="H69">
        <v>16.350000000000001</v>
      </c>
      <c r="I69">
        <v>10.215</v>
      </c>
      <c r="J69">
        <v>12.494999999999999</v>
      </c>
      <c r="K69">
        <v>8.4</v>
      </c>
      <c r="L69">
        <v>18.615000000000002</v>
      </c>
      <c r="M69">
        <v>11.7</v>
      </c>
      <c r="N69">
        <v>19.650000000000002</v>
      </c>
      <c r="O69">
        <v>0.50555555555555576</v>
      </c>
      <c r="P69">
        <v>0.69090909090909092</v>
      </c>
      <c r="Q69">
        <v>1.6683333333333339</v>
      </c>
      <c r="R69">
        <v>11.883333333333333</v>
      </c>
      <c r="S69">
        <v>3.9483333333333337</v>
      </c>
      <c r="T69">
        <v>0.9</v>
      </c>
      <c r="U69">
        <v>0.27272727272727276</v>
      </c>
      <c r="V69">
        <v>0.48973063973063979</v>
      </c>
      <c r="W69">
        <v>4.2</v>
      </c>
      <c r="X69">
        <v>1.6161111111111113</v>
      </c>
    </row>
    <row r="70" spans="1:24" x14ac:dyDescent="0.25">
      <c r="A70" t="s">
        <v>16</v>
      </c>
      <c r="B70" t="s">
        <v>123</v>
      </c>
      <c r="C70">
        <v>10000</v>
      </c>
      <c r="D70" t="s">
        <v>18</v>
      </c>
      <c r="E70">
        <v>37</v>
      </c>
      <c r="F70">
        <f>E70*P70</f>
        <v>39.390000000000008</v>
      </c>
      <c r="G70">
        <v>33.86</v>
      </c>
      <c r="H70">
        <v>52.77</v>
      </c>
      <c r="I70">
        <v>43.314999999999998</v>
      </c>
      <c r="J70">
        <v>82.704999999999998</v>
      </c>
      <c r="K70">
        <v>26.1</v>
      </c>
      <c r="L70">
        <v>69.414999999999992</v>
      </c>
      <c r="M70">
        <v>63.1</v>
      </c>
      <c r="N70">
        <v>89.77000000000001</v>
      </c>
      <c r="O70">
        <v>0.75555555555555565</v>
      </c>
      <c r="P70">
        <v>1.0645945945945947</v>
      </c>
      <c r="Q70">
        <v>27.955555555555559</v>
      </c>
      <c r="R70">
        <v>71.270555555555561</v>
      </c>
      <c r="S70">
        <v>67.345555555555563</v>
      </c>
      <c r="T70">
        <v>18.5</v>
      </c>
      <c r="U70">
        <v>0.5</v>
      </c>
      <c r="V70">
        <v>0.77338338338338353</v>
      </c>
      <c r="W70">
        <v>55.5</v>
      </c>
      <c r="X70">
        <v>28.61518518518519</v>
      </c>
    </row>
    <row r="71" spans="1:24" x14ac:dyDescent="0.25">
      <c r="A71" t="s">
        <v>3</v>
      </c>
      <c r="B71" t="s">
        <v>163</v>
      </c>
      <c r="C71">
        <v>6300</v>
      </c>
      <c r="D71" t="s">
        <v>18</v>
      </c>
      <c r="E71">
        <v>35.1</v>
      </c>
      <c r="F71">
        <f>E71*P71</f>
        <v>31.38</v>
      </c>
      <c r="G71">
        <v>18.68</v>
      </c>
      <c r="H71">
        <v>32.770000000000003</v>
      </c>
      <c r="I71">
        <v>25.725000000000001</v>
      </c>
      <c r="J71">
        <v>57.105000000000004</v>
      </c>
      <c r="K71">
        <v>13.7</v>
      </c>
      <c r="L71">
        <v>39.424999999999997</v>
      </c>
      <c r="M71">
        <v>48.8</v>
      </c>
      <c r="N71">
        <v>67.87</v>
      </c>
      <c r="O71">
        <v>0.68055555555555558</v>
      </c>
      <c r="P71">
        <v>0.89401709401709395</v>
      </c>
      <c r="Q71">
        <v>23.887500000000003</v>
      </c>
      <c r="R71">
        <v>49.612500000000004</v>
      </c>
      <c r="S71">
        <v>55.267499999999998</v>
      </c>
      <c r="T71">
        <v>13.6</v>
      </c>
      <c r="U71">
        <v>0.38746438746438744</v>
      </c>
      <c r="V71">
        <v>0.65401234567901234</v>
      </c>
      <c r="W71">
        <v>48.7</v>
      </c>
      <c r="X71">
        <v>22.955833333333334</v>
      </c>
    </row>
    <row r="72" spans="1:24" x14ac:dyDescent="0.25">
      <c r="A72" t="s">
        <v>13</v>
      </c>
      <c r="B72" t="s">
        <v>156</v>
      </c>
      <c r="C72">
        <v>6500</v>
      </c>
      <c r="D72" t="s">
        <v>18</v>
      </c>
      <c r="E72">
        <v>33.4</v>
      </c>
      <c r="F72">
        <f>E72*P72</f>
        <v>29.95</v>
      </c>
      <c r="G72">
        <v>19.04</v>
      </c>
      <c r="H72">
        <v>34.08</v>
      </c>
      <c r="I72">
        <v>26.56</v>
      </c>
      <c r="J72">
        <v>56.51</v>
      </c>
      <c r="K72">
        <v>13.3</v>
      </c>
      <c r="L72">
        <v>39.86</v>
      </c>
      <c r="M72">
        <v>46.7</v>
      </c>
      <c r="N72">
        <v>67.47999999999999</v>
      </c>
      <c r="O72">
        <v>0.77638888888888902</v>
      </c>
      <c r="P72">
        <v>0.8967065868263473</v>
      </c>
      <c r="Q72">
        <v>25.931388888888893</v>
      </c>
      <c r="R72">
        <v>52.491388888888892</v>
      </c>
      <c r="S72">
        <v>55.881388888888893</v>
      </c>
      <c r="T72">
        <v>13.5</v>
      </c>
      <c r="U72">
        <v>0.40419161676646709</v>
      </c>
      <c r="V72">
        <v>0.69242903082723439</v>
      </c>
      <c r="W72">
        <v>46.9</v>
      </c>
      <c r="X72">
        <v>23.127129629629628</v>
      </c>
    </row>
    <row r="73" spans="1:24" x14ac:dyDescent="0.25">
      <c r="A73" t="s">
        <v>16</v>
      </c>
      <c r="B73" t="s">
        <v>188</v>
      </c>
      <c r="C73">
        <v>5100</v>
      </c>
      <c r="D73" t="s">
        <v>18</v>
      </c>
      <c r="E73">
        <v>28.9</v>
      </c>
      <c r="F73">
        <f>E73*P73</f>
        <v>23.13</v>
      </c>
      <c r="G73">
        <v>14.49</v>
      </c>
      <c r="H73">
        <v>29.52</v>
      </c>
      <c r="I73">
        <v>22.004999999999999</v>
      </c>
      <c r="J73">
        <v>45.134999999999998</v>
      </c>
      <c r="K73">
        <v>17.3</v>
      </c>
      <c r="L73">
        <v>39.305</v>
      </c>
      <c r="M73">
        <v>46.2</v>
      </c>
      <c r="N73">
        <v>58.42</v>
      </c>
      <c r="O73">
        <v>0.63750000000000007</v>
      </c>
      <c r="P73">
        <v>0.80034602076124572</v>
      </c>
      <c r="Q73">
        <v>18.423750000000002</v>
      </c>
      <c r="R73">
        <v>40.428750000000001</v>
      </c>
      <c r="S73">
        <v>41.553750000000001</v>
      </c>
      <c r="T73">
        <v>11.7</v>
      </c>
      <c r="U73">
        <v>0.40484429065743943</v>
      </c>
      <c r="V73">
        <v>0.61423010380622844</v>
      </c>
      <c r="W73">
        <v>40.599999999999994</v>
      </c>
      <c r="X73">
        <v>17.751250000000002</v>
      </c>
    </row>
    <row r="74" spans="1:24" x14ac:dyDescent="0.25">
      <c r="A74" t="s">
        <v>20</v>
      </c>
      <c r="B74" t="s">
        <v>186</v>
      </c>
      <c r="C74">
        <v>5100</v>
      </c>
      <c r="D74" t="s">
        <v>18</v>
      </c>
      <c r="E74">
        <v>26.3</v>
      </c>
      <c r="F74">
        <f>E74*P74</f>
        <v>21.04</v>
      </c>
      <c r="G74">
        <v>13.87</v>
      </c>
      <c r="H74">
        <v>29.7</v>
      </c>
      <c r="I74">
        <v>21.785</v>
      </c>
      <c r="J74">
        <v>42.825000000000003</v>
      </c>
      <c r="K74">
        <v>15.1</v>
      </c>
      <c r="L74">
        <v>36.884999999999998</v>
      </c>
      <c r="M74">
        <v>41.4</v>
      </c>
      <c r="N74">
        <v>56</v>
      </c>
      <c r="O74">
        <v>0.38472222222222202</v>
      </c>
      <c r="P74">
        <v>0.79999999999999993</v>
      </c>
      <c r="Q74">
        <v>10.118194444444439</v>
      </c>
      <c r="R74">
        <v>31.903194444444438</v>
      </c>
      <c r="S74">
        <v>31.15819444444444</v>
      </c>
      <c r="T74">
        <v>5.6</v>
      </c>
      <c r="U74">
        <v>0.21292775665399238</v>
      </c>
      <c r="V74">
        <v>0.46588332629207141</v>
      </c>
      <c r="W74">
        <v>31.9</v>
      </c>
      <c r="X74">
        <v>12.252731481481478</v>
      </c>
    </row>
    <row r="75" spans="1:24" x14ac:dyDescent="0.25">
      <c r="A75" t="s">
        <v>13</v>
      </c>
      <c r="B75" t="s">
        <v>211</v>
      </c>
      <c r="C75">
        <v>4400</v>
      </c>
      <c r="D75" t="s">
        <v>18</v>
      </c>
      <c r="E75">
        <v>25.5</v>
      </c>
      <c r="F75">
        <f>E75*P75</f>
        <v>19.989999999999998</v>
      </c>
      <c r="G75">
        <v>10.14</v>
      </c>
      <c r="H75">
        <v>24.16</v>
      </c>
      <c r="I75">
        <v>17.149999999999999</v>
      </c>
      <c r="J75">
        <v>37.14</v>
      </c>
      <c r="K75">
        <v>11.5</v>
      </c>
      <c r="L75">
        <v>28.65</v>
      </c>
      <c r="M75">
        <v>37</v>
      </c>
      <c r="N75">
        <v>49.66</v>
      </c>
      <c r="O75">
        <v>0.63888888888888884</v>
      </c>
      <c r="P75">
        <v>0.78392156862745088</v>
      </c>
      <c r="Q75">
        <v>16.291666666666664</v>
      </c>
      <c r="R75">
        <v>33.441666666666663</v>
      </c>
      <c r="S75">
        <v>36.281666666666666</v>
      </c>
      <c r="T75">
        <v>9.6999999999999993</v>
      </c>
      <c r="U75">
        <v>0.38039215686274508</v>
      </c>
      <c r="V75">
        <v>0.6010675381263616</v>
      </c>
      <c r="W75">
        <v>35.200000000000003</v>
      </c>
      <c r="X75">
        <v>15.32722222222222</v>
      </c>
    </row>
    <row r="76" spans="1:24" x14ac:dyDescent="0.25">
      <c r="A76" t="s">
        <v>20</v>
      </c>
      <c r="B76" t="s">
        <v>184</v>
      </c>
      <c r="C76">
        <v>5100</v>
      </c>
      <c r="D76" t="s">
        <v>18</v>
      </c>
      <c r="E76">
        <v>22.1</v>
      </c>
      <c r="F76">
        <f>E76*P76</f>
        <v>20.78</v>
      </c>
      <c r="G76">
        <v>15</v>
      </c>
      <c r="H76">
        <v>29.44</v>
      </c>
      <c r="I76">
        <v>22.22</v>
      </c>
      <c r="J76">
        <v>43</v>
      </c>
      <c r="K76">
        <v>15.8</v>
      </c>
      <c r="L76">
        <v>38.019999999999996</v>
      </c>
      <c r="M76">
        <v>37.900000000000006</v>
      </c>
      <c r="N76">
        <v>51.540000000000006</v>
      </c>
      <c r="O76">
        <v>0.57361111111111096</v>
      </c>
      <c r="P76">
        <v>0.94027149321266967</v>
      </c>
      <c r="Q76">
        <v>12.676805555555553</v>
      </c>
      <c r="R76">
        <v>34.896805555555552</v>
      </c>
      <c r="S76">
        <v>33.456805555555555</v>
      </c>
      <c r="T76">
        <v>8.5</v>
      </c>
      <c r="U76">
        <v>0.38461538461538458</v>
      </c>
      <c r="V76">
        <v>0.63283266297972174</v>
      </c>
      <c r="W76">
        <v>30.6</v>
      </c>
      <c r="X76">
        <v>13.985601851851852</v>
      </c>
    </row>
    <row r="77" spans="1:24" x14ac:dyDescent="0.25">
      <c r="A77" t="s">
        <v>8</v>
      </c>
      <c r="B77" t="s">
        <v>237</v>
      </c>
      <c r="C77">
        <v>3900</v>
      </c>
      <c r="D77" t="s">
        <v>18</v>
      </c>
      <c r="E77">
        <v>19.2</v>
      </c>
      <c r="F77">
        <f>E77*P77</f>
        <v>14.93</v>
      </c>
      <c r="G77">
        <v>7.65</v>
      </c>
      <c r="H77">
        <v>22.3</v>
      </c>
      <c r="I77">
        <v>14.975</v>
      </c>
      <c r="J77">
        <v>29.905000000000001</v>
      </c>
      <c r="K77">
        <v>10.1</v>
      </c>
      <c r="L77">
        <v>25.074999999999999</v>
      </c>
      <c r="M77">
        <v>29.299999999999997</v>
      </c>
      <c r="N77">
        <v>41.5</v>
      </c>
      <c r="O77">
        <v>0.46666666666666667</v>
      </c>
      <c r="P77">
        <v>0.77760416666666665</v>
      </c>
      <c r="Q77">
        <v>8.9599999999999991</v>
      </c>
      <c r="R77">
        <v>23.934999999999999</v>
      </c>
      <c r="S77">
        <v>23.89</v>
      </c>
      <c r="T77">
        <v>5.3</v>
      </c>
      <c r="U77">
        <v>0.27604166666666669</v>
      </c>
      <c r="V77">
        <v>0.50677083333333339</v>
      </c>
      <c r="W77">
        <v>24.5</v>
      </c>
      <c r="X77">
        <v>9.73</v>
      </c>
    </row>
    <row r="78" spans="1:24" x14ac:dyDescent="0.25">
      <c r="A78" t="s">
        <v>16</v>
      </c>
      <c r="B78" t="s">
        <v>299</v>
      </c>
      <c r="C78">
        <v>3500</v>
      </c>
      <c r="D78" t="s">
        <v>18</v>
      </c>
      <c r="E78">
        <v>11.5</v>
      </c>
      <c r="F78">
        <f>E78*P78</f>
        <v>7.33</v>
      </c>
      <c r="G78">
        <v>2.1800000000000002</v>
      </c>
      <c r="H78">
        <v>17.850000000000001</v>
      </c>
      <c r="I78">
        <v>10.015000000000001</v>
      </c>
      <c r="J78">
        <v>17.344999999999999</v>
      </c>
      <c r="K78">
        <v>10.7</v>
      </c>
      <c r="L78">
        <v>20.715</v>
      </c>
      <c r="M78">
        <v>22.2</v>
      </c>
      <c r="N78">
        <v>29.35</v>
      </c>
      <c r="O78">
        <v>0.49027777777777776</v>
      </c>
      <c r="P78">
        <v>0.63739130434782609</v>
      </c>
      <c r="Q78">
        <v>5.6381944444444443</v>
      </c>
      <c r="R78">
        <v>15.653194444444445</v>
      </c>
      <c r="S78">
        <v>12.968194444444444</v>
      </c>
      <c r="T78">
        <v>3</v>
      </c>
      <c r="U78">
        <v>0.2608695652173913</v>
      </c>
      <c r="V78">
        <v>0.46284621578099844</v>
      </c>
      <c r="W78">
        <v>14.5</v>
      </c>
      <c r="X78">
        <v>5.3227314814814823</v>
      </c>
    </row>
    <row r="79" spans="1:24" x14ac:dyDescent="0.25">
      <c r="A79" t="s">
        <v>13</v>
      </c>
      <c r="B79" t="s">
        <v>339</v>
      </c>
      <c r="C79">
        <v>3500</v>
      </c>
      <c r="D79" t="s">
        <v>18</v>
      </c>
      <c r="E79">
        <v>2.9</v>
      </c>
      <c r="F79">
        <f>E79*P79</f>
        <v>1.78</v>
      </c>
      <c r="G79">
        <v>0.22</v>
      </c>
      <c r="H79">
        <v>9.58</v>
      </c>
      <c r="I79">
        <v>4.9000000000000004</v>
      </c>
      <c r="J79">
        <v>6.6800000000000006</v>
      </c>
      <c r="K79">
        <v>0.8</v>
      </c>
      <c r="L79">
        <v>5.7</v>
      </c>
      <c r="M79">
        <v>3.7</v>
      </c>
      <c r="N79">
        <v>12.48</v>
      </c>
      <c r="O79">
        <v>0.56869999999999998</v>
      </c>
      <c r="P79">
        <v>0.61379310344827587</v>
      </c>
      <c r="Q79">
        <v>1.64923</v>
      </c>
      <c r="R79">
        <v>6.5492300000000006</v>
      </c>
      <c r="S79">
        <v>3.42923</v>
      </c>
      <c r="T79">
        <v>1</v>
      </c>
      <c r="U79">
        <v>0.34482758620689657</v>
      </c>
      <c r="V79">
        <v>0.50910689655172414</v>
      </c>
      <c r="W79">
        <v>3.9</v>
      </c>
      <c r="X79">
        <v>1.47641</v>
      </c>
    </row>
    <row r="80" spans="1:24" x14ac:dyDescent="0.25">
      <c r="A80" t="s">
        <v>8</v>
      </c>
      <c r="B80" t="s">
        <v>125</v>
      </c>
      <c r="C80">
        <v>9300</v>
      </c>
      <c r="D80" t="s">
        <v>19</v>
      </c>
      <c r="E80">
        <v>37.1</v>
      </c>
      <c r="F80">
        <f>E80*P80</f>
        <v>41.25</v>
      </c>
      <c r="G80">
        <v>32.200000000000003</v>
      </c>
      <c r="H80">
        <v>53.87</v>
      </c>
      <c r="I80">
        <v>43.034999999999997</v>
      </c>
      <c r="J80">
        <v>84.284999999999997</v>
      </c>
      <c r="K80">
        <v>28.2</v>
      </c>
      <c r="L80">
        <v>71.234999999999999</v>
      </c>
      <c r="M80">
        <v>65.3</v>
      </c>
      <c r="N80">
        <v>90.97</v>
      </c>
      <c r="O80">
        <v>0.85138888888888886</v>
      </c>
      <c r="P80">
        <v>1.1118598382749325</v>
      </c>
      <c r="Q80">
        <v>31.586527777777778</v>
      </c>
      <c r="R80">
        <v>74.621527777777771</v>
      </c>
      <c r="S80">
        <v>72.836527777777775</v>
      </c>
      <c r="T80">
        <v>18.2</v>
      </c>
      <c r="U80">
        <v>0.490566037735849</v>
      </c>
      <c r="V80">
        <v>0.8179382549665567</v>
      </c>
      <c r="W80">
        <v>55.3</v>
      </c>
      <c r="X80">
        <v>30.345509259259256</v>
      </c>
    </row>
    <row r="81" spans="1:24" x14ac:dyDescent="0.25">
      <c r="A81" t="s">
        <v>20</v>
      </c>
      <c r="B81" t="s">
        <v>140</v>
      </c>
      <c r="C81">
        <v>7500</v>
      </c>
      <c r="D81" t="s">
        <v>19</v>
      </c>
      <c r="E81">
        <v>34.200000000000003</v>
      </c>
      <c r="F81">
        <f>E81*P81</f>
        <v>32.32</v>
      </c>
      <c r="G81">
        <v>24.19</v>
      </c>
      <c r="H81">
        <v>43.25</v>
      </c>
      <c r="I81">
        <v>33.72</v>
      </c>
      <c r="J81">
        <v>66.039999999999992</v>
      </c>
      <c r="K81">
        <v>19.5</v>
      </c>
      <c r="L81">
        <v>53.22</v>
      </c>
      <c r="M81">
        <v>53.7</v>
      </c>
      <c r="N81">
        <v>77.45</v>
      </c>
      <c r="O81">
        <v>0.5097222222222223</v>
      </c>
      <c r="P81">
        <v>0.94502923976608177</v>
      </c>
      <c r="Q81">
        <v>17.432500000000005</v>
      </c>
      <c r="R81">
        <v>51.152500000000003</v>
      </c>
      <c r="S81">
        <v>49.752500000000005</v>
      </c>
      <c r="T81">
        <v>6.8</v>
      </c>
      <c r="U81">
        <v>0.19883040935672514</v>
      </c>
      <c r="V81">
        <v>0.55119395711500985</v>
      </c>
      <c r="W81">
        <v>41</v>
      </c>
      <c r="X81">
        <v>18.850833333333338</v>
      </c>
    </row>
    <row r="82" spans="1:24" x14ac:dyDescent="0.25">
      <c r="A82" t="s">
        <v>13</v>
      </c>
      <c r="B82" t="s">
        <v>204</v>
      </c>
      <c r="C82">
        <v>4600</v>
      </c>
      <c r="D82" t="s">
        <v>19</v>
      </c>
      <c r="E82">
        <v>30</v>
      </c>
      <c r="F82">
        <f>E82*P82</f>
        <v>20.149999999999999</v>
      </c>
      <c r="G82">
        <v>12.2</v>
      </c>
      <c r="H82">
        <v>23.79</v>
      </c>
      <c r="I82">
        <v>17.995000000000001</v>
      </c>
      <c r="J82">
        <v>38.144999999999996</v>
      </c>
      <c r="K82">
        <v>14.6</v>
      </c>
      <c r="L82">
        <v>32.594999999999999</v>
      </c>
      <c r="M82">
        <v>44.6</v>
      </c>
      <c r="N82">
        <v>53.79</v>
      </c>
      <c r="O82">
        <v>0.61805555555555547</v>
      </c>
      <c r="P82">
        <v>0.67166666666666663</v>
      </c>
      <c r="Q82">
        <v>18.541666666666664</v>
      </c>
      <c r="R82">
        <v>36.536666666666662</v>
      </c>
      <c r="S82">
        <v>38.691666666666663</v>
      </c>
      <c r="T82">
        <v>10</v>
      </c>
      <c r="U82">
        <v>0.33333333333333331</v>
      </c>
      <c r="V82">
        <v>0.54101851851851845</v>
      </c>
      <c r="W82">
        <v>40</v>
      </c>
      <c r="X82">
        <v>16.230555555555554</v>
      </c>
    </row>
    <row r="83" spans="1:24" x14ac:dyDescent="0.25">
      <c r="A83" t="s">
        <v>13</v>
      </c>
      <c r="B83" t="s">
        <v>222</v>
      </c>
      <c r="C83">
        <v>4100</v>
      </c>
      <c r="D83" t="s">
        <v>19</v>
      </c>
      <c r="E83">
        <v>23.6</v>
      </c>
      <c r="F83">
        <f>E83*P83</f>
        <v>18.95</v>
      </c>
      <c r="G83">
        <v>7.44</v>
      </c>
      <c r="H83">
        <v>28.93</v>
      </c>
      <c r="I83">
        <v>18.184999999999999</v>
      </c>
      <c r="J83">
        <v>37.134999999999998</v>
      </c>
      <c r="K83">
        <v>11.6</v>
      </c>
      <c r="L83">
        <v>29.784999999999997</v>
      </c>
      <c r="M83">
        <v>35.200000000000003</v>
      </c>
      <c r="N83">
        <v>52.53</v>
      </c>
      <c r="O83">
        <v>0.7416666666666667</v>
      </c>
      <c r="P83">
        <v>0.80296610169491522</v>
      </c>
      <c r="Q83">
        <v>17.503333333333334</v>
      </c>
      <c r="R83">
        <v>35.688333333333333</v>
      </c>
      <c r="S83">
        <v>36.453333333333333</v>
      </c>
      <c r="T83">
        <v>10.9</v>
      </c>
      <c r="U83">
        <v>0.46186440677966101</v>
      </c>
      <c r="V83">
        <v>0.66883239171374764</v>
      </c>
      <c r="W83">
        <v>34.5</v>
      </c>
      <c r="X83">
        <v>15.784444444444444</v>
      </c>
    </row>
    <row r="84" spans="1:24" x14ac:dyDescent="0.25">
      <c r="A84" t="s">
        <v>3</v>
      </c>
      <c r="B84" t="s">
        <v>332</v>
      </c>
      <c r="C84">
        <v>3500</v>
      </c>
      <c r="D84" t="s">
        <v>19</v>
      </c>
      <c r="E84">
        <v>22.6</v>
      </c>
      <c r="F84">
        <f>E84*P84</f>
        <v>13.49</v>
      </c>
      <c r="G84">
        <v>6.63</v>
      </c>
      <c r="H84">
        <v>20.34</v>
      </c>
      <c r="I84">
        <v>13.484999999999999</v>
      </c>
      <c r="J84">
        <v>26.975000000000001</v>
      </c>
      <c r="K84">
        <v>9.6999999999999993</v>
      </c>
      <c r="L84">
        <v>23.184999999999999</v>
      </c>
      <c r="M84">
        <v>32.299999999999997</v>
      </c>
      <c r="N84">
        <v>42.94</v>
      </c>
      <c r="O84">
        <v>0.54722222222222228</v>
      </c>
      <c r="P84">
        <v>0.59690265486725658</v>
      </c>
      <c r="Q84">
        <v>12.367222222222225</v>
      </c>
      <c r="R84">
        <v>25.852222222222224</v>
      </c>
      <c r="S84">
        <v>25.857222222222227</v>
      </c>
      <c r="T84">
        <v>8</v>
      </c>
      <c r="U84">
        <v>0.35398230088495575</v>
      </c>
      <c r="V84">
        <v>0.49936905932481152</v>
      </c>
      <c r="W84">
        <v>30.6</v>
      </c>
      <c r="X84">
        <v>11.28574074074074</v>
      </c>
    </row>
    <row r="85" spans="1:24" x14ac:dyDescent="0.25">
      <c r="A85" t="s">
        <v>8</v>
      </c>
      <c r="B85" t="s">
        <v>234</v>
      </c>
      <c r="C85">
        <v>3900</v>
      </c>
      <c r="D85" t="s">
        <v>19</v>
      </c>
      <c r="E85">
        <v>15.8</v>
      </c>
      <c r="F85">
        <f>E85*P85</f>
        <v>13.24</v>
      </c>
      <c r="G85">
        <v>9.83</v>
      </c>
      <c r="H85">
        <v>19.670000000000002</v>
      </c>
      <c r="I85">
        <v>14.75</v>
      </c>
      <c r="J85">
        <v>27.990000000000002</v>
      </c>
      <c r="K85">
        <v>12.7</v>
      </c>
      <c r="L85">
        <v>27.45</v>
      </c>
      <c r="M85">
        <v>28.5</v>
      </c>
      <c r="N85">
        <v>35.47</v>
      </c>
      <c r="O85">
        <v>0.70277777777777783</v>
      </c>
      <c r="P85">
        <v>0.83797468354430382</v>
      </c>
      <c r="Q85">
        <v>11.103888888888891</v>
      </c>
      <c r="R85">
        <v>25.853888888888889</v>
      </c>
      <c r="S85">
        <v>24.343888888888891</v>
      </c>
      <c r="T85">
        <v>4.9000000000000004</v>
      </c>
      <c r="U85">
        <v>0.310126582278481</v>
      </c>
      <c r="V85">
        <v>0.61695968120018752</v>
      </c>
      <c r="W85">
        <v>20.700000000000003</v>
      </c>
      <c r="X85">
        <v>9.7479629629629638</v>
      </c>
    </row>
    <row r="86" spans="1:24" x14ac:dyDescent="0.25">
      <c r="A86" t="s">
        <v>16</v>
      </c>
      <c r="B86" t="s">
        <v>302</v>
      </c>
      <c r="C86">
        <v>3500</v>
      </c>
      <c r="D86" t="s">
        <v>19</v>
      </c>
      <c r="E86">
        <v>15</v>
      </c>
      <c r="F86">
        <f>E86*P86</f>
        <v>10.49</v>
      </c>
      <c r="G86">
        <v>3.42</v>
      </c>
      <c r="H86">
        <v>17.78</v>
      </c>
      <c r="I86">
        <v>10.6</v>
      </c>
      <c r="J86">
        <v>21.09</v>
      </c>
      <c r="K86">
        <v>6.7</v>
      </c>
      <c r="L86">
        <v>17.3</v>
      </c>
      <c r="M86">
        <v>21.7</v>
      </c>
      <c r="N86">
        <v>32.78</v>
      </c>
      <c r="O86">
        <v>0.62083333333333335</v>
      </c>
      <c r="P86">
        <v>0.69933333333333336</v>
      </c>
      <c r="Q86">
        <v>9.3125</v>
      </c>
      <c r="R86">
        <v>19.912500000000001</v>
      </c>
      <c r="S86">
        <v>19.802500000000002</v>
      </c>
      <c r="T86">
        <v>5</v>
      </c>
      <c r="U86">
        <v>0.33333333333333331</v>
      </c>
      <c r="V86">
        <v>0.55116666666666669</v>
      </c>
      <c r="W86">
        <v>20</v>
      </c>
      <c r="X86">
        <v>8.2675000000000001</v>
      </c>
    </row>
    <row r="87" spans="1:24" x14ac:dyDescent="0.25">
      <c r="A87" t="s">
        <v>13</v>
      </c>
      <c r="B87" t="s">
        <v>251</v>
      </c>
      <c r="C87">
        <v>3700</v>
      </c>
      <c r="D87" t="s">
        <v>19</v>
      </c>
      <c r="E87">
        <v>11.3</v>
      </c>
      <c r="F87">
        <f>E87*P87</f>
        <v>5.34</v>
      </c>
      <c r="G87">
        <v>4.2</v>
      </c>
      <c r="H87">
        <v>18.62</v>
      </c>
      <c r="I87">
        <v>11.41</v>
      </c>
      <c r="J87">
        <v>16.75</v>
      </c>
      <c r="K87">
        <v>8.6</v>
      </c>
      <c r="L87">
        <v>20.009999999999998</v>
      </c>
      <c r="M87">
        <v>19.899999999999999</v>
      </c>
      <c r="N87">
        <v>29.92</v>
      </c>
      <c r="O87">
        <v>0.54583333333333339</v>
      </c>
      <c r="P87">
        <v>0.47256637168141591</v>
      </c>
      <c r="Q87">
        <v>6.1679166666666676</v>
      </c>
      <c r="R87">
        <v>17.577916666666667</v>
      </c>
      <c r="S87">
        <v>11.507916666666667</v>
      </c>
      <c r="T87">
        <v>2.9</v>
      </c>
      <c r="U87">
        <v>0.25663716814159288</v>
      </c>
      <c r="V87">
        <v>0.42501229105211408</v>
      </c>
      <c r="W87">
        <v>14.200000000000001</v>
      </c>
      <c r="X87">
        <v>4.8026388888888896</v>
      </c>
    </row>
    <row r="88" spans="1:24" x14ac:dyDescent="0.25">
      <c r="A88" t="s">
        <v>20</v>
      </c>
      <c r="B88" t="s">
        <v>311</v>
      </c>
      <c r="C88">
        <v>3500</v>
      </c>
      <c r="D88" t="s">
        <v>19</v>
      </c>
      <c r="E88">
        <v>6.4</v>
      </c>
      <c r="F88">
        <f>E88*P88</f>
        <v>4.59</v>
      </c>
      <c r="G88">
        <v>0.31</v>
      </c>
      <c r="H88">
        <v>5.69</v>
      </c>
      <c r="I88">
        <v>3</v>
      </c>
      <c r="J88">
        <v>7.59</v>
      </c>
      <c r="K88">
        <v>5.3</v>
      </c>
      <c r="L88">
        <v>8.3000000000000007</v>
      </c>
      <c r="M88">
        <v>11.7</v>
      </c>
      <c r="N88">
        <v>12.09</v>
      </c>
      <c r="O88">
        <v>0.5888888888888888</v>
      </c>
      <c r="P88">
        <v>0.71718749999999998</v>
      </c>
      <c r="Q88">
        <v>3.7688888888888883</v>
      </c>
      <c r="R88">
        <v>6.7688888888888883</v>
      </c>
      <c r="S88">
        <v>8.3588888888888881</v>
      </c>
      <c r="T88">
        <v>1.6</v>
      </c>
      <c r="U88">
        <v>0.25</v>
      </c>
      <c r="V88">
        <v>0.51869212962962952</v>
      </c>
      <c r="W88">
        <v>8</v>
      </c>
      <c r="X88">
        <v>3.3196296296296293</v>
      </c>
    </row>
    <row r="89" spans="1:24" x14ac:dyDescent="0.25">
      <c r="A89" t="s">
        <v>16</v>
      </c>
      <c r="B89" t="s">
        <v>330</v>
      </c>
      <c r="C89">
        <v>3500</v>
      </c>
      <c r="D89" t="s">
        <v>19</v>
      </c>
      <c r="E89">
        <v>5.5</v>
      </c>
      <c r="F89">
        <f>E89*P89</f>
        <v>3.3899999999999997</v>
      </c>
      <c r="G89">
        <v>2.6</v>
      </c>
      <c r="H89">
        <v>14.26</v>
      </c>
      <c r="I89">
        <v>8.43</v>
      </c>
      <c r="J89">
        <v>11.82</v>
      </c>
      <c r="K89">
        <v>10.9</v>
      </c>
      <c r="L89">
        <v>19.329999999999998</v>
      </c>
      <c r="M89">
        <v>16.399999999999999</v>
      </c>
      <c r="N89">
        <v>19.759999999999998</v>
      </c>
      <c r="O89">
        <v>0.49166666666666664</v>
      </c>
      <c r="P89">
        <v>0.61636363636363634</v>
      </c>
      <c r="Q89">
        <v>2.7041666666666666</v>
      </c>
      <c r="R89">
        <v>11.134166666666665</v>
      </c>
      <c r="S89">
        <v>6.0941666666666663</v>
      </c>
      <c r="T89">
        <v>1.5</v>
      </c>
      <c r="U89">
        <v>0.27272727272727271</v>
      </c>
      <c r="V89">
        <v>0.46025252525252519</v>
      </c>
      <c r="W89">
        <v>7</v>
      </c>
      <c r="X89">
        <v>2.5313888888888885</v>
      </c>
    </row>
    <row r="90" spans="1:24" x14ac:dyDescent="0.25">
      <c r="A90" t="s">
        <v>3</v>
      </c>
      <c r="B90" t="s">
        <v>164</v>
      </c>
      <c r="C90">
        <v>6100</v>
      </c>
      <c r="D90" t="s">
        <v>47</v>
      </c>
      <c r="E90">
        <v>32.700000000000003</v>
      </c>
      <c r="F90">
        <f>E90*P90</f>
        <v>26.04</v>
      </c>
      <c r="G90">
        <v>14.11</v>
      </c>
      <c r="H90">
        <v>34.229999999999997</v>
      </c>
      <c r="I90">
        <v>24.17</v>
      </c>
      <c r="J90">
        <v>50.21</v>
      </c>
      <c r="K90">
        <v>16.2</v>
      </c>
      <c r="L90">
        <v>40.370000000000005</v>
      </c>
      <c r="M90">
        <v>48.900000000000006</v>
      </c>
      <c r="N90">
        <v>66.930000000000007</v>
      </c>
      <c r="O90">
        <v>0.70972222222222237</v>
      </c>
      <c r="P90">
        <v>0.79633027522935773</v>
      </c>
      <c r="Q90">
        <v>23.207916666666673</v>
      </c>
      <c r="R90">
        <v>47.377916666666678</v>
      </c>
      <c r="S90">
        <v>49.247916666666669</v>
      </c>
      <c r="T90">
        <v>13.1</v>
      </c>
      <c r="U90">
        <v>0.40061162079510698</v>
      </c>
      <c r="V90">
        <v>0.63555470608222897</v>
      </c>
      <c r="W90">
        <v>45.800000000000004</v>
      </c>
      <c r="X90">
        <v>20.78263888888889</v>
      </c>
    </row>
    <row r="91" spans="1:24" x14ac:dyDescent="0.25">
      <c r="A91" t="s">
        <v>3</v>
      </c>
      <c r="B91" t="s">
        <v>185</v>
      </c>
      <c r="C91">
        <v>5100</v>
      </c>
      <c r="D91" t="s">
        <v>47</v>
      </c>
      <c r="E91">
        <v>32.6</v>
      </c>
      <c r="F91">
        <f>E91*P91</f>
        <v>23.95</v>
      </c>
      <c r="G91">
        <v>15.66</v>
      </c>
      <c r="H91">
        <v>26.76</v>
      </c>
      <c r="I91">
        <v>21.21</v>
      </c>
      <c r="J91">
        <v>45.16</v>
      </c>
      <c r="K91">
        <v>12.3</v>
      </c>
      <c r="L91">
        <v>33.510000000000005</v>
      </c>
      <c r="M91">
        <v>44.900000000000006</v>
      </c>
      <c r="N91">
        <v>59.36</v>
      </c>
      <c r="O91">
        <v>0.56869999999999998</v>
      </c>
      <c r="P91">
        <v>0.73466257668711654</v>
      </c>
      <c r="Q91">
        <v>18.539619999999999</v>
      </c>
      <c r="R91">
        <v>39.74962</v>
      </c>
      <c r="S91">
        <v>42.489620000000002</v>
      </c>
      <c r="T91">
        <v>11.6</v>
      </c>
      <c r="U91">
        <v>0.35582822085889571</v>
      </c>
      <c r="V91">
        <v>0.5530635991820041</v>
      </c>
      <c r="W91">
        <v>44.2</v>
      </c>
      <c r="X91">
        <v>18.029873333333335</v>
      </c>
    </row>
    <row r="92" spans="1:24" x14ac:dyDescent="0.25">
      <c r="A92" t="s">
        <v>8</v>
      </c>
      <c r="B92" t="s">
        <v>169</v>
      </c>
      <c r="C92">
        <v>5900</v>
      </c>
      <c r="D92" t="s">
        <v>47</v>
      </c>
      <c r="E92">
        <v>30.8</v>
      </c>
      <c r="F92">
        <f>E92*P92</f>
        <v>26.16</v>
      </c>
      <c r="G92">
        <v>15.45</v>
      </c>
      <c r="H92">
        <v>37.450000000000003</v>
      </c>
      <c r="I92">
        <v>26.45</v>
      </c>
      <c r="J92">
        <v>52.61</v>
      </c>
      <c r="K92">
        <v>14.1</v>
      </c>
      <c r="L92">
        <v>40.549999999999997</v>
      </c>
      <c r="M92">
        <v>44.9</v>
      </c>
      <c r="N92">
        <v>68.25</v>
      </c>
      <c r="O92">
        <v>0.57361111111111096</v>
      </c>
      <c r="P92">
        <v>0.8493506493506493</v>
      </c>
      <c r="Q92">
        <v>17.667222222222218</v>
      </c>
      <c r="R92">
        <v>44.117222222222217</v>
      </c>
      <c r="S92">
        <v>43.827222222222218</v>
      </c>
      <c r="T92">
        <v>9.8000000000000007</v>
      </c>
      <c r="U92">
        <v>0.31818181818181818</v>
      </c>
      <c r="V92">
        <v>0.58038119288119283</v>
      </c>
      <c r="W92">
        <v>40.6</v>
      </c>
      <c r="X92">
        <v>17.875740740740738</v>
      </c>
    </row>
    <row r="93" spans="1:24" x14ac:dyDescent="0.25">
      <c r="A93" t="s">
        <v>13</v>
      </c>
      <c r="B93" t="s">
        <v>153</v>
      </c>
      <c r="C93">
        <v>6700</v>
      </c>
      <c r="D93" t="s">
        <v>47</v>
      </c>
      <c r="E93">
        <v>29.4</v>
      </c>
      <c r="F93">
        <f>E93*P93</f>
        <v>26.66</v>
      </c>
      <c r="G93">
        <v>19.8</v>
      </c>
      <c r="H93">
        <v>29.54</v>
      </c>
      <c r="I93">
        <v>24.67</v>
      </c>
      <c r="J93">
        <v>51.33</v>
      </c>
      <c r="K93">
        <v>9.5</v>
      </c>
      <c r="L93">
        <v>34.17</v>
      </c>
      <c r="M93">
        <v>38.9</v>
      </c>
      <c r="N93">
        <v>58.94</v>
      </c>
      <c r="O93">
        <v>0.84166666666666667</v>
      </c>
      <c r="P93">
        <v>0.9068027210884354</v>
      </c>
      <c r="Q93">
        <v>24.744999999999997</v>
      </c>
      <c r="R93">
        <v>49.414999999999999</v>
      </c>
      <c r="S93">
        <v>51.405000000000001</v>
      </c>
      <c r="T93">
        <v>13.1</v>
      </c>
      <c r="U93">
        <v>0.445578231292517</v>
      </c>
      <c r="V93">
        <v>0.73134920634920642</v>
      </c>
      <c r="W93">
        <v>42.5</v>
      </c>
      <c r="X93">
        <v>21.501666666666669</v>
      </c>
    </row>
    <row r="94" spans="1:24" x14ac:dyDescent="0.25">
      <c r="A94" t="s">
        <v>20</v>
      </c>
      <c r="B94" t="s">
        <v>182</v>
      </c>
      <c r="C94">
        <v>5200</v>
      </c>
      <c r="D94" t="s">
        <v>47</v>
      </c>
      <c r="E94">
        <v>27.8</v>
      </c>
      <c r="F94">
        <f>E94*P94</f>
        <v>22.52</v>
      </c>
      <c r="G94">
        <v>15.55</v>
      </c>
      <c r="H94">
        <v>29.72</v>
      </c>
      <c r="I94">
        <v>22.635000000000002</v>
      </c>
      <c r="J94">
        <v>45.155000000000001</v>
      </c>
      <c r="K94">
        <v>16.100000000000001</v>
      </c>
      <c r="L94">
        <v>38.734999999999999</v>
      </c>
      <c r="M94">
        <v>43.900000000000006</v>
      </c>
      <c r="N94">
        <v>57.519999999999996</v>
      </c>
      <c r="O94">
        <v>0.56666666666666676</v>
      </c>
      <c r="P94">
        <v>0.81007194244604308</v>
      </c>
      <c r="Q94">
        <v>15.753333333333336</v>
      </c>
      <c r="R94">
        <v>38.388333333333335</v>
      </c>
      <c r="S94">
        <v>38.273333333333333</v>
      </c>
      <c r="T94">
        <v>7</v>
      </c>
      <c r="U94">
        <v>0.25179856115107913</v>
      </c>
      <c r="V94">
        <v>0.54284572342126303</v>
      </c>
      <c r="W94">
        <v>34.799999999999997</v>
      </c>
      <c r="X94">
        <v>15.091111111111113</v>
      </c>
    </row>
    <row r="95" spans="1:24" x14ac:dyDescent="0.25">
      <c r="A95" t="s">
        <v>13</v>
      </c>
      <c r="B95" t="s">
        <v>491</v>
      </c>
      <c r="C95">
        <v>4500</v>
      </c>
      <c r="D95" t="s">
        <v>47</v>
      </c>
      <c r="E95">
        <v>22.6</v>
      </c>
      <c r="F95">
        <f>E95*P95</f>
        <v>18.77</v>
      </c>
      <c r="G95">
        <v>11.69</v>
      </c>
      <c r="H95">
        <v>26.38</v>
      </c>
      <c r="I95">
        <v>19.035</v>
      </c>
      <c r="J95">
        <v>37.805</v>
      </c>
      <c r="K95">
        <v>14.1</v>
      </c>
      <c r="L95">
        <v>33.134999999999998</v>
      </c>
      <c r="M95">
        <v>36.700000000000003</v>
      </c>
      <c r="N95">
        <v>48.980000000000004</v>
      </c>
      <c r="O95">
        <v>0.73611111111111105</v>
      </c>
      <c r="P95">
        <v>0.83053097345132731</v>
      </c>
      <c r="Q95">
        <v>16.636111111111109</v>
      </c>
      <c r="R95">
        <v>35.671111111111109</v>
      </c>
      <c r="S95">
        <v>35.406111111111109</v>
      </c>
      <c r="T95">
        <v>9.1999999999999993</v>
      </c>
      <c r="U95">
        <v>0.40707964601769908</v>
      </c>
      <c r="V95">
        <v>0.65790724352671248</v>
      </c>
      <c r="W95">
        <v>31.8</v>
      </c>
      <c r="X95">
        <v>14.868703703703703</v>
      </c>
    </row>
    <row r="96" spans="1:24" x14ac:dyDescent="0.25">
      <c r="A96" t="s">
        <v>13</v>
      </c>
      <c r="B96" t="s">
        <v>247</v>
      </c>
      <c r="C96">
        <v>3700</v>
      </c>
      <c r="D96" t="s">
        <v>47</v>
      </c>
      <c r="E96">
        <v>18.399999999999999</v>
      </c>
      <c r="F96">
        <f>E96*P96</f>
        <v>13.66</v>
      </c>
      <c r="G96">
        <v>6.02</v>
      </c>
      <c r="H96">
        <v>20.43</v>
      </c>
      <c r="I96">
        <v>13.225</v>
      </c>
      <c r="J96">
        <v>26.884999999999998</v>
      </c>
      <c r="K96">
        <v>14.3</v>
      </c>
      <c r="L96">
        <v>27.524999999999999</v>
      </c>
      <c r="M96">
        <v>32.700000000000003</v>
      </c>
      <c r="N96">
        <v>38.83</v>
      </c>
      <c r="O96">
        <v>0.66388888888888897</v>
      </c>
      <c r="P96">
        <v>0.74239130434782619</v>
      </c>
      <c r="Q96">
        <v>12.215555555555556</v>
      </c>
      <c r="R96">
        <v>25.440555555555555</v>
      </c>
      <c r="S96">
        <v>25.875555555555557</v>
      </c>
      <c r="T96">
        <v>7.6</v>
      </c>
      <c r="U96">
        <v>0.41304347826086957</v>
      </c>
      <c r="V96">
        <v>0.60644122383252819</v>
      </c>
      <c r="W96">
        <v>26</v>
      </c>
      <c r="X96">
        <v>11.158518518518518</v>
      </c>
    </row>
    <row r="97" spans="1:24" x14ac:dyDescent="0.25">
      <c r="A97" t="s">
        <v>8</v>
      </c>
      <c r="B97" t="s">
        <v>263</v>
      </c>
      <c r="C97">
        <v>3600</v>
      </c>
      <c r="D97" t="s">
        <v>47</v>
      </c>
      <c r="E97">
        <v>16.600000000000001</v>
      </c>
      <c r="F97">
        <f>E97*P97</f>
        <v>12.31</v>
      </c>
      <c r="G97">
        <v>7.28</v>
      </c>
      <c r="H97">
        <v>17.28</v>
      </c>
      <c r="I97">
        <v>12.28</v>
      </c>
      <c r="J97">
        <v>24.59</v>
      </c>
      <c r="K97">
        <v>15.3</v>
      </c>
      <c r="L97">
        <v>27.58</v>
      </c>
      <c r="M97">
        <v>31.900000000000002</v>
      </c>
      <c r="N97">
        <v>33.880000000000003</v>
      </c>
      <c r="O97">
        <v>0.53055555555555545</v>
      </c>
      <c r="P97">
        <v>0.74156626506024093</v>
      </c>
      <c r="Q97">
        <v>8.8072222222222205</v>
      </c>
      <c r="R97">
        <v>21.08722222222222</v>
      </c>
      <c r="S97">
        <v>21.117222222222221</v>
      </c>
      <c r="T97">
        <v>4.9000000000000004</v>
      </c>
      <c r="U97">
        <v>0.29518072289156627</v>
      </c>
      <c r="V97">
        <v>0.52243418116912088</v>
      </c>
      <c r="W97">
        <v>21.5</v>
      </c>
      <c r="X97">
        <v>8.6724074074074071</v>
      </c>
    </row>
    <row r="98" spans="1:24" x14ac:dyDescent="0.25">
      <c r="A98" t="s">
        <v>3</v>
      </c>
      <c r="B98" t="s">
        <v>375</v>
      </c>
      <c r="C98">
        <v>3500</v>
      </c>
      <c r="D98" t="s">
        <v>47</v>
      </c>
      <c r="E98">
        <v>4.9000000000000004</v>
      </c>
      <c r="F98">
        <f>E98*P98</f>
        <v>3.44</v>
      </c>
      <c r="G98">
        <v>5.61</v>
      </c>
      <c r="H98">
        <v>13.77</v>
      </c>
      <c r="I98">
        <v>9.69</v>
      </c>
      <c r="J98">
        <v>13.129999999999999</v>
      </c>
      <c r="K98">
        <v>11.7</v>
      </c>
      <c r="L98">
        <v>21.39</v>
      </c>
      <c r="M98">
        <v>16.600000000000001</v>
      </c>
      <c r="N98">
        <v>18.670000000000002</v>
      </c>
      <c r="O98">
        <v>0.56869999999999998</v>
      </c>
      <c r="P98">
        <v>0.70204081632653059</v>
      </c>
      <c r="Q98">
        <v>2.7866300000000002</v>
      </c>
      <c r="R98">
        <v>12.47663</v>
      </c>
      <c r="S98">
        <v>6.2266300000000001</v>
      </c>
      <c r="T98">
        <v>1.4</v>
      </c>
      <c r="U98">
        <v>0.2857142857142857</v>
      </c>
      <c r="V98">
        <v>0.51881836734693876</v>
      </c>
      <c r="W98">
        <v>6.3000000000000007</v>
      </c>
      <c r="X98">
        <v>2.5422100000000003</v>
      </c>
    </row>
    <row r="99" spans="1:24" x14ac:dyDescent="0.25">
      <c r="A99" t="s">
        <v>16</v>
      </c>
      <c r="B99" t="s">
        <v>171</v>
      </c>
      <c r="C99">
        <v>5800</v>
      </c>
      <c r="D99" t="s">
        <v>30</v>
      </c>
      <c r="E99">
        <v>34</v>
      </c>
      <c r="F99">
        <f>E99*P99</f>
        <v>25.46</v>
      </c>
      <c r="G99">
        <v>16.12</v>
      </c>
      <c r="H99">
        <v>32.159999999999997</v>
      </c>
      <c r="I99">
        <v>24.14</v>
      </c>
      <c r="J99">
        <v>49.6</v>
      </c>
      <c r="K99">
        <v>13.9</v>
      </c>
      <c r="L99">
        <v>38.04</v>
      </c>
      <c r="M99">
        <v>47.9</v>
      </c>
      <c r="N99">
        <v>66.16</v>
      </c>
      <c r="O99">
        <v>0.59861111111111098</v>
      </c>
      <c r="P99">
        <v>0.74882352941176478</v>
      </c>
      <c r="Q99">
        <v>20.352777777777774</v>
      </c>
      <c r="R99">
        <v>44.492777777777775</v>
      </c>
      <c r="S99">
        <v>45.812777777777775</v>
      </c>
      <c r="T99">
        <v>11.9</v>
      </c>
      <c r="U99">
        <v>0.35000000000000003</v>
      </c>
      <c r="V99">
        <v>0.56581154684095858</v>
      </c>
      <c r="W99">
        <v>45.9</v>
      </c>
      <c r="X99">
        <v>19.237592592592591</v>
      </c>
    </row>
    <row r="100" spans="1:24" x14ac:dyDescent="0.25">
      <c r="A100" t="s">
        <v>3</v>
      </c>
      <c r="B100" t="s">
        <v>202</v>
      </c>
      <c r="C100">
        <v>4600</v>
      </c>
      <c r="D100" t="s">
        <v>30</v>
      </c>
      <c r="E100">
        <v>33.1</v>
      </c>
      <c r="F100">
        <f>E100*P100</f>
        <v>23.38</v>
      </c>
      <c r="G100">
        <v>12.45</v>
      </c>
      <c r="H100">
        <v>31.61</v>
      </c>
      <c r="I100">
        <v>22.03</v>
      </c>
      <c r="J100">
        <v>45.41</v>
      </c>
      <c r="K100">
        <v>13.6</v>
      </c>
      <c r="L100">
        <v>35.630000000000003</v>
      </c>
      <c r="M100">
        <v>46.7</v>
      </c>
      <c r="N100">
        <v>64.710000000000008</v>
      </c>
      <c r="O100">
        <v>0.58194444444444449</v>
      </c>
      <c r="P100">
        <v>0.70634441087613287</v>
      </c>
      <c r="Q100">
        <v>19.262361111111112</v>
      </c>
      <c r="R100">
        <v>41.292361111111113</v>
      </c>
      <c r="S100">
        <v>42.642361111111114</v>
      </c>
      <c r="T100">
        <v>10.1</v>
      </c>
      <c r="U100">
        <v>0.30513595166163138</v>
      </c>
      <c r="V100">
        <v>0.53114160232740293</v>
      </c>
      <c r="W100">
        <v>43.2</v>
      </c>
      <c r="X100">
        <v>17.580787037037037</v>
      </c>
    </row>
    <row r="101" spans="1:24" x14ac:dyDescent="0.25">
      <c r="A101" t="s">
        <v>20</v>
      </c>
      <c r="B101" t="s">
        <v>138</v>
      </c>
      <c r="C101">
        <v>7600</v>
      </c>
      <c r="D101" t="s">
        <v>30</v>
      </c>
      <c r="E101">
        <v>32.700000000000003</v>
      </c>
      <c r="F101">
        <f>E101*P101</f>
        <v>32.06</v>
      </c>
      <c r="G101">
        <v>24.91</v>
      </c>
      <c r="H101">
        <v>42.91</v>
      </c>
      <c r="I101">
        <v>33.909999999999997</v>
      </c>
      <c r="J101">
        <v>65.97</v>
      </c>
      <c r="K101">
        <v>22.8</v>
      </c>
      <c r="L101">
        <v>56.709999999999994</v>
      </c>
      <c r="M101">
        <v>55.5</v>
      </c>
      <c r="N101">
        <v>75.61</v>
      </c>
      <c r="O101">
        <v>0.64444444444444438</v>
      </c>
      <c r="P101">
        <v>0.98042813455657496</v>
      </c>
      <c r="Q101">
        <v>21.073333333333334</v>
      </c>
      <c r="R101">
        <v>54.983333333333334</v>
      </c>
      <c r="S101">
        <v>53.13333333333334</v>
      </c>
      <c r="T101">
        <v>12.4</v>
      </c>
      <c r="U101">
        <v>0.37920489296636084</v>
      </c>
      <c r="V101">
        <v>0.6680258239891268</v>
      </c>
      <c r="W101">
        <v>45.1</v>
      </c>
      <c r="X101">
        <v>21.844444444444449</v>
      </c>
    </row>
    <row r="102" spans="1:24" x14ac:dyDescent="0.25">
      <c r="A102" t="s">
        <v>13</v>
      </c>
      <c r="B102" t="s">
        <v>151</v>
      </c>
      <c r="C102">
        <v>6900</v>
      </c>
      <c r="D102" t="s">
        <v>30</v>
      </c>
      <c r="E102">
        <v>31.9</v>
      </c>
      <c r="F102">
        <f>E102*P102</f>
        <v>27.94</v>
      </c>
      <c r="G102">
        <v>22.08</v>
      </c>
      <c r="H102">
        <v>37.42</v>
      </c>
      <c r="I102">
        <v>29.75</v>
      </c>
      <c r="J102">
        <v>57.69</v>
      </c>
      <c r="K102">
        <v>18.899999999999999</v>
      </c>
      <c r="L102">
        <v>48.65</v>
      </c>
      <c r="M102">
        <v>50.8</v>
      </c>
      <c r="N102">
        <v>69.319999999999993</v>
      </c>
      <c r="O102">
        <v>0.57222222222222197</v>
      </c>
      <c r="P102">
        <v>0.87586206896551733</v>
      </c>
      <c r="Q102">
        <v>18.253888888888881</v>
      </c>
      <c r="R102">
        <v>48.003888888888881</v>
      </c>
      <c r="S102">
        <v>46.193888888888878</v>
      </c>
      <c r="T102">
        <v>10.6</v>
      </c>
      <c r="U102">
        <v>0.33228840125391851</v>
      </c>
      <c r="V102">
        <v>0.59345756414721929</v>
      </c>
      <c r="W102">
        <v>42.5</v>
      </c>
      <c r="X102">
        <v>18.931296296296296</v>
      </c>
    </row>
    <row r="103" spans="1:24" x14ac:dyDescent="0.25">
      <c r="A103" t="s">
        <v>13</v>
      </c>
      <c r="B103" t="s">
        <v>245</v>
      </c>
      <c r="C103">
        <v>3800</v>
      </c>
      <c r="D103" t="s">
        <v>30</v>
      </c>
      <c r="E103">
        <v>31</v>
      </c>
      <c r="F103">
        <f>E103*P103</f>
        <v>23.18</v>
      </c>
      <c r="G103">
        <v>11.16</v>
      </c>
      <c r="H103">
        <v>21.75</v>
      </c>
      <c r="I103">
        <v>16.454999999999998</v>
      </c>
      <c r="J103">
        <v>39.634999999999998</v>
      </c>
      <c r="K103">
        <v>9.5</v>
      </c>
      <c r="L103">
        <v>25.954999999999998</v>
      </c>
      <c r="M103">
        <v>40.5</v>
      </c>
      <c r="N103">
        <v>52.75</v>
      </c>
      <c r="O103">
        <v>0.63194444444444442</v>
      </c>
      <c r="P103">
        <v>0.74774193548387091</v>
      </c>
      <c r="Q103">
        <v>19.590277777777779</v>
      </c>
      <c r="R103">
        <v>36.045277777777777</v>
      </c>
      <c r="S103">
        <v>42.770277777777778</v>
      </c>
      <c r="T103">
        <v>10.6</v>
      </c>
      <c r="U103">
        <v>0.34193548387096773</v>
      </c>
      <c r="V103">
        <v>0.57387395459976098</v>
      </c>
      <c r="W103">
        <v>41.6</v>
      </c>
      <c r="X103">
        <v>17.79009259259259</v>
      </c>
    </row>
    <row r="104" spans="1:24" x14ac:dyDescent="0.25">
      <c r="A104" t="s">
        <v>8</v>
      </c>
      <c r="B104" t="s">
        <v>191</v>
      </c>
      <c r="C104">
        <v>5000</v>
      </c>
      <c r="D104" t="s">
        <v>30</v>
      </c>
      <c r="E104">
        <v>24.8</v>
      </c>
      <c r="F104">
        <f>E104*P104</f>
        <v>17.8</v>
      </c>
      <c r="G104">
        <v>10.44</v>
      </c>
      <c r="H104">
        <v>22.96</v>
      </c>
      <c r="I104">
        <v>16.7</v>
      </c>
      <c r="J104">
        <v>34.5</v>
      </c>
      <c r="K104">
        <v>15.6</v>
      </c>
      <c r="L104">
        <v>32.299999999999997</v>
      </c>
      <c r="M104">
        <v>40.4</v>
      </c>
      <c r="N104">
        <v>47.760000000000005</v>
      </c>
      <c r="O104">
        <v>0.56527777777777777</v>
      </c>
      <c r="P104">
        <v>0.717741935483871</v>
      </c>
      <c r="Q104">
        <v>14.018888888888888</v>
      </c>
      <c r="R104">
        <v>30.718888888888888</v>
      </c>
      <c r="S104">
        <v>31.818888888888889</v>
      </c>
      <c r="T104">
        <v>9</v>
      </c>
      <c r="U104">
        <v>0.36290322580645162</v>
      </c>
      <c r="V104">
        <v>0.54864097968936676</v>
      </c>
      <c r="W104">
        <v>33.799999999999997</v>
      </c>
      <c r="X104">
        <v>13.606296296296296</v>
      </c>
    </row>
    <row r="105" spans="1:24" x14ac:dyDescent="0.25">
      <c r="A105" t="s">
        <v>3</v>
      </c>
      <c r="B105" t="s">
        <v>175</v>
      </c>
      <c r="C105">
        <v>5600</v>
      </c>
      <c r="D105" t="s">
        <v>30</v>
      </c>
      <c r="E105">
        <v>22.6</v>
      </c>
      <c r="F105">
        <f>E105*P105</f>
        <v>19.559999999999999</v>
      </c>
      <c r="G105">
        <v>9.84</v>
      </c>
      <c r="H105">
        <v>34.78</v>
      </c>
      <c r="I105">
        <v>22.31</v>
      </c>
      <c r="J105">
        <v>41.87</v>
      </c>
      <c r="K105">
        <v>12.3</v>
      </c>
      <c r="L105">
        <v>34.61</v>
      </c>
      <c r="M105">
        <v>34.900000000000006</v>
      </c>
      <c r="N105">
        <v>57.38</v>
      </c>
      <c r="O105">
        <v>0.78888888888888886</v>
      </c>
      <c r="P105">
        <v>0.86548672566371665</v>
      </c>
      <c r="Q105">
        <v>17.828888888888891</v>
      </c>
      <c r="R105">
        <v>40.138888888888886</v>
      </c>
      <c r="S105">
        <v>37.388888888888886</v>
      </c>
      <c r="T105">
        <v>8.6</v>
      </c>
      <c r="U105">
        <v>0.38053097345132741</v>
      </c>
      <c r="V105">
        <v>0.67830219600131103</v>
      </c>
      <c r="W105">
        <v>31.200000000000003</v>
      </c>
      <c r="X105">
        <v>15.329629629629631</v>
      </c>
    </row>
    <row r="106" spans="1:24" x14ac:dyDescent="0.25">
      <c r="A106" t="s">
        <v>8</v>
      </c>
      <c r="B106" t="s">
        <v>359</v>
      </c>
      <c r="C106">
        <v>3500</v>
      </c>
      <c r="D106" t="s">
        <v>30</v>
      </c>
      <c r="E106">
        <v>17.600000000000001</v>
      </c>
      <c r="F106">
        <f>E106*P106</f>
        <v>14.6</v>
      </c>
      <c r="G106">
        <v>4.17</v>
      </c>
      <c r="H106">
        <v>24.61</v>
      </c>
      <c r="I106">
        <v>14.39</v>
      </c>
      <c r="J106">
        <v>28.990000000000002</v>
      </c>
      <c r="K106">
        <v>18.399999999999999</v>
      </c>
      <c r="L106">
        <v>32.79</v>
      </c>
      <c r="M106">
        <v>36</v>
      </c>
      <c r="N106">
        <v>42.21</v>
      </c>
      <c r="O106">
        <v>0.63888888888888884</v>
      </c>
      <c r="P106">
        <v>0.82954545454545447</v>
      </c>
      <c r="Q106">
        <v>11.244444444444445</v>
      </c>
      <c r="R106">
        <v>25.634444444444448</v>
      </c>
      <c r="S106">
        <v>25.844444444444445</v>
      </c>
      <c r="T106">
        <v>4.7</v>
      </c>
      <c r="U106">
        <v>0.26704545454545453</v>
      </c>
      <c r="V106">
        <v>0.57849326599326589</v>
      </c>
      <c r="W106">
        <v>22.3</v>
      </c>
      <c r="X106">
        <v>10.18148148148148</v>
      </c>
    </row>
    <row r="107" spans="1:24" x14ac:dyDescent="0.25">
      <c r="A107" t="s">
        <v>20</v>
      </c>
      <c r="B107" t="s">
        <v>324</v>
      </c>
      <c r="C107">
        <v>3500</v>
      </c>
      <c r="D107" t="s">
        <v>30</v>
      </c>
      <c r="E107">
        <v>3.7</v>
      </c>
      <c r="F107">
        <f>E107*P107</f>
        <v>2.77</v>
      </c>
      <c r="G107">
        <v>-0.61</v>
      </c>
      <c r="H107">
        <v>11.39</v>
      </c>
      <c r="I107">
        <v>5.39</v>
      </c>
      <c r="J107">
        <v>8.16</v>
      </c>
      <c r="K107">
        <v>11</v>
      </c>
      <c r="L107">
        <v>16.39</v>
      </c>
      <c r="M107">
        <v>14.7</v>
      </c>
      <c r="N107">
        <v>15.09</v>
      </c>
      <c r="O107">
        <v>0.4513888888888889</v>
      </c>
      <c r="P107">
        <v>0.74864864864864866</v>
      </c>
      <c r="Q107">
        <v>1.6701388888888891</v>
      </c>
      <c r="R107">
        <v>7.060138888888889</v>
      </c>
      <c r="S107">
        <v>4.4401388888888889</v>
      </c>
      <c r="T107">
        <v>0.7</v>
      </c>
      <c r="U107">
        <v>0.18918918918918917</v>
      </c>
      <c r="V107">
        <v>0.46307557557557555</v>
      </c>
      <c r="W107">
        <v>4.4000000000000004</v>
      </c>
      <c r="X107">
        <v>1.7133796296296295</v>
      </c>
    </row>
    <row r="108" spans="1:24" x14ac:dyDescent="0.25">
      <c r="A108" t="s">
        <v>3</v>
      </c>
      <c r="B108" t="s">
        <v>369</v>
      </c>
      <c r="C108">
        <v>3500</v>
      </c>
      <c r="D108" t="s">
        <v>30</v>
      </c>
      <c r="E108">
        <v>3.1</v>
      </c>
      <c r="F108">
        <f>E108*P108</f>
        <v>2.0299999999999998</v>
      </c>
      <c r="G108">
        <v>5.05</v>
      </c>
      <c r="H108">
        <v>11.06</v>
      </c>
      <c r="I108">
        <v>8.0549999999999997</v>
      </c>
      <c r="J108">
        <v>10.084999999999999</v>
      </c>
      <c r="K108">
        <v>9.1999999999999993</v>
      </c>
      <c r="L108">
        <v>17.254999999999999</v>
      </c>
      <c r="M108">
        <v>12.299999999999999</v>
      </c>
      <c r="N108">
        <v>14.16</v>
      </c>
      <c r="O108">
        <v>0.5972222222222221</v>
      </c>
      <c r="P108">
        <v>0.65483870967741931</v>
      </c>
      <c r="Q108">
        <v>1.8513888888888885</v>
      </c>
      <c r="R108">
        <v>9.9063888888888876</v>
      </c>
      <c r="S108">
        <v>3.8813888888888881</v>
      </c>
      <c r="T108">
        <v>0.9</v>
      </c>
      <c r="U108">
        <v>0.29032258064516131</v>
      </c>
      <c r="V108">
        <v>0.51412783751493418</v>
      </c>
      <c r="W108">
        <v>4</v>
      </c>
      <c r="X108">
        <v>1.5937962962962959</v>
      </c>
    </row>
    <row r="109" spans="1:24" x14ac:dyDescent="0.25">
      <c r="A109" t="s">
        <v>8</v>
      </c>
      <c r="B109" t="s">
        <v>121</v>
      </c>
      <c r="C109">
        <v>10800</v>
      </c>
      <c r="D109" t="s">
        <v>11</v>
      </c>
      <c r="E109">
        <v>39.200000000000003</v>
      </c>
      <c r="F109">
        <f>E109*P109</f>
        <v>46.42</v>
      </c>
      <c r="G109">
        <v>27.07</v>
      </c>
      <c r="H109">
        <v>61.82</v>
      </c>
      <c r="I109">
        <v>44.445</v>
      </c>
      <c r="J109">
        <v>90.865000000000009</v>
      </c>
      <c r="K109">
        <v>25.4</v>
      </c>
      <c r="L109">
        <v>69.844999999999999</v>
      </c>
      <c r="M109">
        <v>64.599999999999994</v>
      </c>
      <c r="N109">
        <v>101.02000000000001</v>
      </c>
      <c r="O109">
        <v>0.91944444444444451</v>
      </c>
      <c r="P109">
        <v>1.1841836734693878</v>
      </c>
      <c r="Q109">
        <v>36.042222222222229</v>
      </c>
      <c r="R109">
        <v>80.487222222222229</v>
      </c>
      <c r="S109">
        <v>82.462222222222238</v>
      </c>
      <c r="T109">
        <v>17.600000000000001</v>
      </c>
      <c r="U109">
        <v>0.44897959183673469</v>
      </c>
      <c r="V109">
        <v>0.85086923658352231</v>
      </c>
      <c r="W109">
        <v>56.800000000000004</v>
      </c>
      <c r="X109">
        <v>33.354074074074077</v>
      </c>
    </row>
    <row r="110" spans="1:24" x14ac:dyDescent="0.25">
      <c r="A110" t="s">
        <v>8</v>
      </c>
      <c r="B110" t="s">
        <v>155</v>
      </c>
      <c r="C110">
        <v>6500</v>
      </c>
      <c r="D110" t="s">
        <v>11</v>
      </c>
      <c r="E110">
        <v>32.1</v>
      </c>
      <c r="F110">
        <f>E110*P110</f>
        <v>29.41</v>
      </c>
      <c r="G110">
        <v>20.82</v>
      </c>
      <c r="H110">
        <v>36.33</v>
      </c>
      <c r="I110">
        <v>28.574999999999999</v>
      </c>
      <c r="J110">
        <v>57.984999999999999</v>
      </c>
      <c r="K110">
        <v>18.5</v>
      </c>
      <c r="L110">
        <v>47.075000000000003</v>
      </c>
      <c r="M110">
        <v>50.6</v>
      </c>
      <c r="N110">
        <v>68.430000000000007</v>
      </c>
      <c r="O110">
        <v>0.58472222222222214</v>
      </c>
      <c r="P110">
        <v>0.91619937694704046</v>
      </c>
      <c r="Q110">
        <v>18.769583333333333</v>
      </c>
      <c r="R110">
        <v>47.344583333333333</v>
      </c>
      <c r="S110">
        <v>48.179583333333333</v>
      </c>
      <c r="T110">
        <v>14.4</v>
      </c>
      <c r="U110">
        <v>0.44859813084112149</v>
      </c>
      <c r="V110">
        <v>0.64983991000346142</v>
      </c>
      <c r="W110">
        <v>46.5</v>
      </c>
      <c r="X110">
        <v>20.859861111111112</v>
      </c>
    </row>
    <row r="111" spans="1:24" x14ac:dyDescent="0.25">
      <c r="A111" t="s">
        <v>13</v>
      </c>
      <c r="B111" t="s">
        <v>176</v>
      </c>
      <c r="C111">
        <v>5600</v>
      </c>
      <c r="D111" t="s">
        <v>11</v>
      </c>
      <c r="E111">
        <v>30.1</v>
      </c>
      <c r="F111">
        <f>E111*P111</f>
        <v>22.45</v>
      </c>
      <c r="G111">
        <v>17.55</v>
      </c>
      <c r="H111">
        <v>33.33</v>
      </c>
      <c r="I111">
        <v>25.44</v>
      </c>
      <c r="J111">
        <v>47.89</v>
      </c>
      <c r="K111">
        <v>14.5</v>
      </c>
      <c r="L111">
        <v>39.94</v>
      </c>
      <c r="M111">
        <v>44.6</v>
      </c>
      <c r="N111">
        <v>63.43</v>
      </c>
      <c r="O111">
        <v>0.6152777777777777</v>
      </c>
      <c r="P111">
        <v>0.74584717607973416</v>
      </c>
      <c r="Q111">
        <v>18.519861111111108</v>
      </c>
      <c r="R111">
        <v>43.95986111111111</v>
      </c>
      <c r="S111">
        <v>40.969861111111108</v>
      </c>
      <c r="T111">
        <v>11.3</v>
      </c>
      <c r="U111">
        <v>0.37541528239202659</v>
      </c>
      <c r="V111">
        <v>0.57884674541651282</v>
      </c>
      <c r="W111">
        <v>41.400000000000006</v>
      </c>
      <c r="X111">
        <v>17.423287037037035</v>
      </c>
    </row>
    <row r="112" spans="1:24" x14ac:dyDescent="0.25">
      <c r="A112" t="s">
        <v>3</v>
      </c>
      <c r="B112" t="s">
        <v>413</v>
      </c>
      <c r="C112">
        <v>6600</v>
      </c>
      <c r="D112" t="s">
        <v>11</v>
      </c>
      <c r="E112">
        <v>28.4</v>
      </c>
      <c r="F112">
        <f>E112*P112</f>
        <v>25.4</v>
      </c>
      <c r="G112">
        <v>16.739999999999998</v>
      </c>
      <c r="H112">
        <v>40.799999999999997</v>
      </c>
      <c r="I112">
        <v>28.77</v>
      </c>
      <c r="J112">
        <v>54.17</v>
      </c>
      <c r="K112">
        <v>16.8</v>
      </c>
      <c r="L112">
        <v>45.57</v>
      </c>
      <c r="M112">
        <v>45.2</v>
      </c>
      <c r="N112">
        <v>69.199999999999989</v>
      </c>
      <c r="O112">
        <v>0.66666666666666663</v>
      </c>
      <c r="P112">
        <v>0.89436619718309862</v>
      </c>
      <c r="Q112">
        <v>18.93333333333333</v>
      </c>
      <c r="R112">
        <v>47.703333333333333</v>
      </c>
      <c r="S112">
        <v>44.333333333333329</v>
      </c>
      <c r="T112">
        <v>10.9</v>
      </c>
      <c r="U112">
        <v>0.38380281690140849</v>
      </c>
      <c r="V112">
        <v>0.64827856025039121</v>
      </c>
      <c r="W112">
        <v>39.299999999999997</v>
      </c>
      <c r="X112">
        <v>18.411111111111108</v>
      </c>
    </row>
    <row r="113" spans="1:24" x14ac:dyDescent="0.25">
      <c r="A113" t="s">
        <v>16</v>
      </c>
      <c r="B113" t="s">
        <v>252</v>
      </c>
      <c r="C113">
        <v>3700</v>
      </c>
      <c r="D113" t="s">
        <v>11</v>
      </c>
      <c r="E113">
        <v>25.1</v>
      </c>
      <c r="F113">
        <f>E113*P113</f>
        <v>17.16</v>
      </c>
      <c r="G113">
        <v>3.7</v>
      </c>
      <c r="H113">
        <v>16.98</v>
      </c>
      <c r="I113">
        <v>10.34</v>
      </c>
      <c r="J113">
        <v>27.5</v>
      </c>
      <c r="K113">
        <v>6</v>
      </c>
      <c r="L113">
        <v>16.34</v>
      </c>
      <c r="M113">
        <v>31.1</v>
      </c>
      <c r="N113">
        <v>42.08</v>
      </c>
      <c r="O113">
        <v>0.46944444444444439</v>
      </c>
      <c r="P113">
        <v>0.68366533864541834</v>
      </c>
      <c r="Q113">
        <v>11.783055555555555</v>
      </c>
      <c r="R113">
        <v>22.123055555555553</v>
      </c>
      <c r="S113">
        <v>28.943055555555553</v>
      </c>
      <c r="T113">
        <v>5.8</v>
      </c>
      <c r="U113">
        <v>0.23107569721115537</v>
      </c>
      <c r="V113">
        <v>0.46139516010033937</v>
      </c>
      <c r="W113">
        <v>30.900000000000002</v>
      </c>
      <c r="X113">
        <v>11.581018518518519</v>
      </c>
    </row>
    <row r="114" spans="1:24" x14ac:dyDescent="0.25">
      <c r="A114" t="s">
        <v>3</v>
      </c>
      <c r="B114" t="s">
        <v>143</v>
      </c>
      <c r="C114">
        <v>7400</v>
      </c>
      <c r="D114" t="s">
        <v>11</v>
      </c>
      <c r="E114">
        <v>23.9</v>
      </c>
      <c r="F114">
        <f>E114*P114</f>
        <v>19.32</v>
      </c>
      <c r="G114">
        <v>42</v>
      </c>
      <c r="H114">
        <v>42</v>
      </c>
      <c r="I114">
        <v>42</v>
      </c>
      <c r="J114">
        <v>61.32</v>
      </c>
      <c r="K114">
        <v>37.299999999999997</v>
      </c>
      <c r="L114">
        <v>79.3</v>
      </c>
      <c r="M114">
        <v>61.199999999999996</v>
      </c>
      <c r="N114">
        <v>65.900000000000006</v>
      </c>
      <c r="O114">
        <v>0.78472222222222221</v>
      </c>
      <c r="P114">
        <v>0.80836820083682015</v>
      </c>
      <c r="Q114">
        <v>18.754861111111111</v>
      </c>
      <c r="R114">
        <v>60.754861111111111</v>
      </c>
      <c r="S114">
        <v>38.074861111111112</v>
      </c>
      <c r="T114">
        <v>8.9</v>
      </c>
      <c r="U114">
        <v>0.37238493723849375</v>
      </c>
      <c r="V114">
        <v>0.65515845343251211</v>
      </c>
      <c r="W114">
        <v>32.799999999999997</v>
      </c>
      <c r="X114">
        <v>15.658287037037038</v>
      </c>
    </row>
    <row r="115" spans="1:24" x14ac:dyDescent="0.25">
      <c r="A115" t="s">
        <v>3</v>
      </c>
      <c r="B115" t="s">
        <v>319</v>
      </c>
      <c r="C115">
        <v>3500</v>
      </c>
      <c r="D115" t="s">
        <v>11</v>
      </c>
      <c r="E115">
        <v>20.5</v>
      </c>
      <c r="F115">
        <f>E115*P115</f>
        <v>14.3</v>
      </c>
      <c r="G115">
        <v>16.399999999999999</v>
      </c>
      <c r="H115">
        <v>16.399999999999999</v>
      </c>
      <c r="I115">
        <v>16.399999999999999</v>
      </c>
      <c r="J115">
        <v>30.7</v>
      </c>
      <c r="K115">
        <v>4.5</v>
      </c>
      <c r="L115">
        <v>20.9</v>
      </c>
      <c r="M115">
        <v>25</v>
      </c>
      <c r="N115">
        <v>36.9</v>
      </c>
      <c r="O115">
        <v>0.51527777777777772</v>
      </c>
      <c r="P115">
        <v>0.69756097560975616</v>
      </c>
      <c r="Q115">
        <v>10.563194444444443</v>
      </c>
      <c r="R115">
        <v>26.96319444444444</v>
      </c>
      <c r="S115">
        <v>24.863194444444446</v>
      </c>
      <c r="T115">
        <v>6.7</v>
      </c>
      <c r="U115">
        <v>0.32682926829268294</v>
      </c>
      <c r="V115">
        <v>0.51322267389340559</v>
      </c>
      <c r="W115">
        <v>27.2</v>
      </c>
      <c r="X115">
        <v>10.521064814814814</v>
      </c>
    </row>
    <row r="116" spans="1:24" x14ac:dyDescent="0.25">
      <c r="A116" t="s">
        <v>20</v>
      </c>
      <c r="B116" t="s">
        <v>280</v>
      </c>
      <c r="C116">
        <v>3500</v>
      </c>
      <c r="D116" t="s">
        <v>11</v>
      </c>
      <c r="E116">
        <v>18.100000000000001</v>
      </c>
      <c r="F116">
        <f>E116*P116</f>
        <v>16.82</v>
      </c>
      <c r="G116">
        <v>3.33</v>
      </c>
      <c r="H116">
        <v>18.309999999999999</v>
      </c>
      <c r="I116">
        <v>10.82</v>
      </c>
      <c r="J116">
        <v>27.64</v>
      </c>
      <c r="K116">
        <v>16.5</v>
      </c>
      <c r="L116">
        <v>27.32</v>
      </c>
      <c r="M116">
        <v>34.6</v>
      </c>
      <c r="N116">
        <v>36.409999999999997</v>
      </c>
      <c r="O116">
        <v>0.57916666666666661</v>
      </c>
      <c r="P116">
        <v>0.92928176795580109</v>
      </c>
      <c r="Q116">
        <v>10.482916666666666</v>
      </c>
      <c r="R116">
        <v>21.302916666666668</v>
      </c>
      <c r="S116">
        <v>27.302916666666668</v>
      </c>
      <c r="T116">
        <v>5.4</v>
      </c>
      <c r="U116">
        <v>0.2983425414364641</v>
      </c>
      <c r="V116">
        <v>0.6022636586863106</v>
      </c>
      <c r="W116">
        <v>23.5</v>
      </c>
      <c r="X116">
        <v>10.900972222222222</v>
      </c>
    </row>
    <row r="117" spans="1:24" x14ac:dyDescent="0.25">
      <c r="A117" t="s">
        <v>8</v>
      </c>
      <c r="B117" t="s">
        <v>301</v>
      </c>
      <c r="C117">
        <v>3500</v>
      </c>
      <c r="D117" t="s">
        <v>11</v>
      </c>
      <c r="E117">
        <v>12.1</v>
      </c>
      <c r="F117">
        <f>E117*P117</f>
        <v>6.910000000000001</v>
      </c>
      <c r="G117">
        <v>5.77</v>
      </c>
      <c r="H117">
        <v>17.809999999999999</v>
      </c>
      <c r="I117">
        <v>11.79</v>
      </c>
      <c r="J117">
        <v>18.7</v>
      </c>
      <c r="K117">
        <v>8.4</v>
      </c>
      <c r="L117">
        <v>20.189999999999998</v>
      </c>
      <c r="M117">
        <v>20.5</v>
      </c>
      <c r="N117">
        <v>29.909999999999997</v>
      </c>
      <c r="O117">
        <v>0.41111111111111115</v>
      </c>
      <c r="P117">
        <v>0.57107438016528933</v>
      </c>
      <c r="Q117">
        <v>4.9744444444444449</v>
      </c>
      <c r="R117">
        <v>16.764444444444443</v>
      </c>
      <c r="S117">
        <v>11.884444444444444</v>
      </c>
      <c r="T117">
        <v>2.8</v>
      </c>
      <c r="U117">
        <v>0.23140495867768593</v>
      </c>
      <c r="V117">
        <v>0.40453014998469544</v>
      </c>
      <c r="W117">
        <v>14.899999999999999</v>
      </c>
      <c r="X117">
        <v>4.894814814814815</v>
      </c>
    </row>
    <row r="118" spans="1:24" x14ac:dyDescent="0.25">
      <c r="A118" t="s">
        <v>20</v>
      </c>
      <c r="B118" t="s">
        <v>373</v>
      </c>
      <c r="C118">
        <v>3500</v>
      </c>
      <c r="D118" t="s">
        <v>11</v>
      </c>
      <c r="E118">
        <v>6.5</v>
      </c>
      <c r="F118">
        <f>E118*P118</f>
        <v>4.9000000000000004</v>
      </c>
      <c r="G118">
        <v>2.73</v>
      </c>
      <c r="H118">
        <v>11.99</v>
      </c>
      <c r="I118">
        <v>7.36</v>
      </c>
      <c r="J118">
        <v>12.260000000000002</v>
      </c>
      <c r="K118">
        <v>2.2000000000000002</v>
      </c>
      <c r="L118">
        <v>9.56</v>
      </c>
      <c r="M118">
        <v>8.6999999999999993</v>
      </c>
      <c r="N118">
        <v>18.490000000000002</v>
      </c>
      <c r="O118">
        <v>0.39305555555555549</v>
      </c>
      <c r="P118">
        <v>0.75384615384615394</v>
      </c>
      <c r="Q118">
        <v>2.5548611111111108</v>
      </c>
      <c r="R118">
        <v>9.9148611111111116</v>
      </c>
      <c r="S118">
        <v>7.4548611111111107</v>
      </c>
      <c r="T118">
        <v>1.4</v>
      </c>
      <c r="U118">
        <v>0.21538461538461537</v>
      </c>
      <c r="V118">
        <v>0.45409544159544163</v>
      </c>
      <c r="W118">
        <v>7.9</v>
      </c>
      <c r="X118">
        <v>2.9516203703703705</v>
      </c>
    </row>
    <row r="119" spans="1:24" x14ac:dyDescent="0.25">
      <c r="A119" t="s">
        <v>16</v>
      </c>
      <c r="B119" t="s">
        <v>333</v>
      </c>
      <c r="C119">
        <v>3500</v>
      </c>
      <c r="D119" t="s">
        <v>11</v>
      </c>
      <c r="E119">
        <v>4.8</v>
      </c>
      <c r="F119">
        <f>E119*P119</f>
        <v>3.0900000000000003</v>
      </c>
      <c r="G119">
        <v>7.81</v>
      </c>
      <c r="H119">
        <v>17.559999999999999</v>
      </c>
      <c r="I119">
        <v>12.685</v>
      </c>
      <c r="J119">
        <v>15.775</v>
      </c>
      <c r="K119">
        <v>8.1999999999999993</v>
      </c>
      <c r="L119">
        <v>20.884999999999998</v>
      </c>
      <c r="M119">
        <v>13</v>
      </c>
      <c r="N119">
        <v>22.36</v>
      </c>
      <c r="O119">
        <v>0.44722222222222224</v>
      </c>
      <c r="P119">
        <v>0.64375000000000004</v>
      </c>
      <c r="Q119">
        <v>2.1466666666666665</v>
      </c>
      <c r="R119">
        <v>14.831666666666667</v>
      </c>
      <c r="S119">
        <v>5.2366666666666664</v>
      </c>
      <c r="T119">
        <v>1.2</v>
      </c>
      <c r="U119">
        <v>0.25</v>
      </c>
      <c r="V119">
        <v>0.44699074074074074</v>
      </c>
      <c r="W119">
        <v>6</v>
      </c>
      <c r="X119">
        <v>2.1455555555555557</v>
      </c>
    </row>
    <row r="120" spans="1:24" x14ac:dyDescent="0.25">
      <c r="A120" t="s">
        <v>16</v>
      </c>
      <c r="B120" t="s">
        <v>129</v>
      </c>
      <c r="C120">
        <v>8700</v>
      </c>
      <c r="D120" t="s">
        <v>32</v>
      </c>
      <c r="E120">
        <v>35.9</v>
      </c>
      <c r="F120">
        <f>E120*P120</f>
        <v>36.67</v>
      </c>
      <c r="G120">
        <v>27.25</v>
      </c>
      <c r="H120">
        <v>46.28</v>
      </c>
      <c r="I120">
        <v>36.765000000000001</v>
      </c>
      <c r="J120">
        <v>73.435000000000002</v>
      </c>
      <c r="K120">
        <v>21.2</v>
      </c>
      <c r="L120">
        <v>57.965000000000003</v>
      </c>
      <c r="M120">
        <v>57.099999999999994</v>
      </c>
      <c r="N120">
        <v>82.18</v>
      </c>
      <c r="O120">
        <v>0.82361111111111107</v>
      </c>
      <c r="P120">
        <v>1.0214484679665738</v>
      </c>
      <c r="Q120">
        <v>29.567638888888887</v>
      </c>
      <c r="R120">
        <v>66.33263888888888</v>
      </c>
      <c r="S120">
        <v>66.237638888888881</v>
      </c>
      <c r="T120">
        <v>18.2</v>
      </c>
      <c r="U120">
        <v>0.50696378830083566</v>
      </c>
      <c r="V120">
        <v>0.78400778912617353</v>
      </c>
      <c r="W120">
        <v>54.099999999999994</v>
      </c>
      <c r="X120">
        <v>28.145879629629629</v>
      </c>
    </row>
    <row r="121" spans="1:24" x14ac:dyDescent="0.25">
      <c r="A121" t="s">
        <v>8</v>
      </c>
      <c r="B121" t="s">
        <v>145</v>
      </c>
      <c r="C121">
        <v>7200</v>
      </c>
      <c r="D121" t="s">
        <v>32</v>
      </c>
      <c r="E121">
        <v>34.5</v>
      </c>
      <c r="F121">
        <f>E121*P121</f>
        <v>32.049999999999997</v>
      </c>
      <c r="G121">
        <v>18.63</v>
      </c>
      <c r="H121">
        <v>40.61</v>
      </c>
      <c r="I121">
        <v>29.62</v>
      </c>
      <c r="J121">
        <v>61.67</v>
      </c>
      <c r="K121">
        <v>19.2</v>
      </c>
      <c r="L121">
        <v>48.82</v>
      </c>
      <c r="M121">
        <v>53.7</v>
      </c>
      <c r="N121">
        <v>75.11</v>
      </c>
      <c r="O121">
        <v>0.56869999999999998</v>
      </c>
      <c r="P121">
        <v>0.92898550724637674</v>
      </c>
      <c r="Q121">
        <v>19.620149999999999</v>
      </c>
      <c r="R121">
        <v>49.24015</v>
      </c>
      <c r="S121">
        <v>51.670149999999992</v>
      </c>
      <c r="T121">
        <v>12.9</v>
      </c>
      <c r="U121">
        <v>0.37391304347826088</v>
      </c>
      <c r="V121">
        <v>0.62386618357487922</v>
      </c>
      <c r="W121">
        <v>47.4</v>
      </c>
      <c r="X121">
        <v>21.523383333333332</v>
      </c>
    </row>
    <row r="122" spans="1:24" x14ac:dyDescent="0.25">
      <c r="A122" t="s">
        <v>13</v>
      </c>
      <c r="B122" t="s">
        <v>197</v>
      </c>
      <c r="C122">
        <v>4800</v>
      </c>
      <c r="D122" t="s">
        <v>32</v>
      </c>
      <c r="E122">
        <v>31.7</v>
      </c>
      <c r="F122">
        <f>E122*P122</f>
        <v>22.03</v>
      </c>
      <c r="G122">
        <v>9.8000000000000007</v>
      </c>
      <c r="H122">
        <v>30.78</v>
      </c>
      <c r="I122">
        <v>20.29</v>
      </c>
      <c r="J122">
        <v>42.32</v>
      </c>
      <c r="K122">
        <v>12.5</v>
      </c>
      <c r="L122">
        <v>32.79</v>
      </c>
      <c r="M122">
        <v>44.2</v>
      </c>
      <c r="N122">
        <v>62.480000000000004</v>
      </c>
      <c r="O122">
        <v>0.53750000000000009</v>
      </c>
      <c r="P122">
        <v>0.69495268138801269</v>
      </c>
      <c r="Q122">
        <v>17.038750000000004</v>
      </c>
      <c r="R122">
        <v>37.328749999999999</v>
      </c>
      <c r="S122">
        <v>39.068750000000009</v>
      </c>
      <c r="T122">
        <v>12.3</v>
      </c>
      <c r="U122">
        <v>0.38801261829653</v>
      </c>
      <c r="V122">
        <v>0.54015509989484756</v>
      </c>
      <c r="W122">
        <v>44</v>
      </c>
      <c r="X122">
        <v>17.122916666666669</v>
      </c>
    </row>
    <row r="123" spans="1:24" x14ac:dyDescent="0.25">
      <c r="A123" t="s">
        <v>3</v>
      </c>
      <c r="B123" t="s">
        <v>215</v>
      </c>
      <c r="C123">
        <v>4300</v>
      </c>
      <c r="D123" t="s">
        <v>32</v>
      </c>
      <c r="E123">
        <v>31</v>
      </c>
      <c r="F123">
        <f>E123*P123</f>
        <v>22</v>
      </c>
      <c r="G123">
        <v>8.5399999999999991</v>
      </c>
      <c r="H123">
        <v>24.33</v>
      </c>
      <c r="I123">
        <v>16.434999999999999</v>
      </c>
      <c r="J123">
        <v>38.435000000000002</v>
      </c>
      <c r="K123">
        <v>12.4</v>
      </c>
      <c r="L123">
        <v>28.835000000000001</v>
      </c>
      <c r="M123">
        <v>43.4</v>
      </c>
      <c r="N123">
        <v>55.33</v>
      </c>
      <c r="O123">
        <v>0.58194444444444449</v>
      </c>
      <c r="P123">
        <v>0.70967741935483875</v>
      </c>
      <c r="Q123">
        <v>18.040277777777778</v>
      </c>
      <c r="R123">
        <v>34.475277777777777</v>
      </c>
      <c r="S123">
        <v>40.040277777777774</v>
      </c>
      <c r="T123">
        <v>8.4</v>
      </c>
      <c r="U123">
        <v>0.2709677419354839</v>
      </c>
      <c r="V123">
        <v>0.52086320191158908</v>
      </c>
      <c r="W123">
        <v>39.4</v>
      </c>
      <c r="X123">
        <v>16.146759259259262</v>
      </c>
    </row>
    <row r="124" spans="1:24" x14ac:dyDescent="0.25">
      <c r="A124" t="s">
        <v>20</v>
      </c>
      <c r="B124" t="s">
        <v>228</v>
      </c>
      <c r="C124">
        <v>4000</v>
      </c>
      <c r="D124" t="s">
        <v>32</v>
      </c>
      <c r="E124">
        <v>22.3</v>
      </c>
      <c r="F124">
        <f>E124*P124</f>
        <v>18.440000000000001</v>
      </c>
      <c r="G124">
        <v>10.35</v>
      </c>
      <c r="H124">
        <v>26.81</v>
      </c>
      <c r="I124">
        <v>18.579999999999998</v>
      </c>
      <c r="J124">
        <v>37.019999999999996</v>
      </c>
      <c r="K124">
        <v>12.4</v>
      </c>
      <c r="L124">
        <v>30.979999999999997</v>
      </c>
      <c r="M124">
        <v>34.700000000000003</v>
      </c>
      <c r="N124">
        <v>49.11</v>
      </c>
      <c r="O124">
        <v>0.49722222222222229</v>
      </c>
      <c r="P124">
        <v>0.82690582959641257</v>
      </c>
      <c r="Q124">
        <v>11.088055555555558</v>
      </c>
      <c r="R124">
        <v>29.668055555555554</v>
      </c>
      <c r="S124">
        <v>29.528055555555561</v>
      </c>
      <c r="T124">
        <v>5.6</v>
      </c>
      <c r="U124">
        <v>0.25112107623318386</v>
      </c>
      <c r="V124">
        <v>0.52508304268393957</v>
      </c>
      <c r="W124">
        <v>27.9</v>
      </c>
      <c r="X124">
        <v>11.709351851851853</v>
      </c>
    </row>
    <row r="125" spans="1:24" x14ac:dyDescent="0.25">
      <c r="A125" t="s">
        <v>13</v>
      </c>
      <c r="B125" t="s">
        <v>220</v>
      </c>
      <c r="C125">
        <v>4200</v>
      </c>
      <c r="D125" t="s">
        <v>32</v>
      </c>
      <c r="E125">
        <v>21.6</v>
      </c>
      <c r="F125">
        <f>E125*P125</f>
        <v>16.920000000000002</v>
      </c>
      <c r="G125">
        <v>10.63</v>
      </c>
      <c r="H125">
        <v>25.95</v>
      </c>
      <c r="I125">
        <v>18.29</v>
      </c>
      <c r="J125">
        <v>35.21</v>
      </c>
      <c r="K125">
        <v>13.7</v>
      </c>
      <c r="L125">
        <v>31.99</v>
      </c>
      <c r="M125">
        <v>35.299999999999997</v>
      </c>
      <c r="N125">
        <v>47.55</v>
      </c>
      <c r="O125">
        <v>0.57916666666666672</v>
      </c>
      <c r="P125">
        <v>0.78333333333333333</v>
      </c>
      <c r="Q125">
        <v>12.510000000000002</v>
      </c>
      <c r="R125">
        <v>30.8</v>
      </c>
      <c r="S125">
        <v>29.430000000000003</v>
      </c>
      <c r="T125">
        <v>8.3000000000000007</v>
      </c>
      <c r="U125">
        <v>0.38425925925925924</v>
      </c>
      <c r="V125">
        <v>0.58225308641975315</v>
      </c>
      <c r="W125">
        <v>29.900000000000002</v>
      </c>
      <c r="X125">
        <v>12.57666666666667</v>
      </c>
    </row>
    <row r="126" spans="1:24" x14ac:dyDescent="0.25">
      <c r="A126" t="s">
        <v>16</v>
      </c>
      <c r="B126" t="s">
        <v>317</v>
      </c>
      <c r="C126">
        <v>3500</v>
      </c>
      <c r="D126" t="s">
        <v>32</v>
      </c>
      <c r="E126">
        <v>14.5</v>
      </c>
      <c r="F126">
        <f>E126*P126</f>
        <v>8</v>
      </c>
      <c r="G126">
        <v>3.16</v>
      </c>
      <c r="H126">
        <v>15.72</v>
      </c>
      <c r="I126">
        <v>9.44</v>
      </c>
      <c r="J126">
        <v>17.439999999999998</v>
      </c>
      <c r="K126">
        <v>9.6</v>
      </c>
      <c r="L126">
        <v>19.04</v>
      </c>
      <c r="M126">
        <v>24.1</v>
      </c>
      <c r="N126">
        <v>30.22</v>
      </c>
      <c r="O126">
        <v>0.39444444444444443</v>
      </c>
      <c r="P126">
        <v>0.55172413793103448</v>
      </c>
      <c r="Q126">
        <v>5.7194444444444441</v>
      </c>
      <c r="R126">
        <v>15.159444444444443</v>
      </c>
      <c r="S126">
        <v>13.719444444444445</v>
      </c>
      <c r="T126">
        <v>4.0999999999999996</v>
      </c>
      <c r="U126">
        <v>0.28275862068965513</v>
      </c>
      <c r="V126">
        <v>0.40964240102171129</v>
      </c>
      <c r="W126">
        <v>18.600000000000001</v>
      </c>
      <c r="X126">
        <v>5.939814814814814</v>
      </c>
    </row>
    <row r="127" spans="1:24" x14ac:dyDescent="0.25">
      <c r="A127" t="s">
        <v>3</v>
      </c>
      <c r="B127" t="s">
        <v>367</v>
      </c>
      <c r="C127">
        <v>3500</v>
      </c>
      <c r="D127" t="s">
        <v>32</v>
      </c>
      <c r="E127">
        <v>11.3</v>
      </c>
      <c r="F127">
        <f>E127*P127</f>
        <v>8.64</v>
      </c>
      <c r="G127">
        <v>5.66</v>
      </c>
      <c r="H127">
        <v>18.86</v>
      </c>
      <c r="I127">
        <v>12.26</v>
      </c>
      <c r="J127">
        <v>20.9</v>
      </c>
      <c r="K127">
        <v>11.2</v>
      </c>
      <c r="L127">
        <v>23.46</v>
      </c>
      <c r="M127">
        <v>22.5</v>
      </c>
      <c r="N127">
        <v>30.16</v>
      </c>
      <c r="O127">
        <v>0.56869999999999998</v>
      </c>
      <c r="P127">
        <v>0.76460176991150441</v>
      </c>
      <c r="Q127">
        <v>6.42631</v>
      </c>
      <c r="R127">
        <v>18.686309999999999</v>
      </c>
      <c r="S127">
        <v>15.066310000000001</v>
      </c>
      <c r="T127">
        <v>3.7</v>
      </c>
      <c r="U127">
        <v>0.32743362831858408</v>
      </c>
      <c r="V127">
        <v>0.55357846607669614</v>
      </c>
      <c r="W127">
        <v>15</v>
      </c>
      <c r="X127">
        <v>6.2554366666666672</v>
      </c>
    </row>
    <row r="128" spans="1:24" x14ac:dyDescent="0.25">
      <c r="A128" t="s">
        <v>8</v>
      </c>
      <c r="B128" t="s">
        <v>331</v>
      </c>
      <c r="C128">
        <v>3500</v>
      </c>
      <c r="D128" t="s">
        <v>32</v>
      </c>
      <c r="E128">
        <v>10.8</v>
      </c>
      <c r="F128">
        <f>E128*P128</f>
        <v>8.26</v>
      </c>
      <c r="G128">
        <v>4.58</v>
      </c>
      <c r="H128">
        <v>19.559999999999999</v>
      </c>
      <c r="I128">
        <v>12.07</v>
      </c>
      <c r="J128">
        <v>20.329999999999998</v>
      </c>
      <c r="K128">
        <v>19.5</v>
      </c>
      <c r="L128">
        <v>31.57</v>
      </c>
      <c r="M128">
        <v>30.3</v>
      </c>
      <c r="N128">
        <v>30.36</v>
      </c>
      <c r="O128">
        <v>0.49027777777777781</v>
      </c>
      <c r="P128">
        <v>0.76481481481481473</v>
      </c>
      <c r="Q128">
        <v>5.2950000000000008</v>
      </c>
      <c r="R128">
        <v>17.365000000000002</v>
      </c>
      <c r="S128">
        <v>13.555</v>
      </c>
      <c r="T128">
        <v>3.9</v>
      </c>
      <c r="U128">
        <v>0.3611111111111111</v>
      </c>
      <c r="V128">
        <v>0.53873456790123453</v>
      </c>
      <c r="W128">
        <v>14.700000000000001</v>
      </c>
      <c r="X128">
        <v>5.8183333333333334</v>
      </c>
    </row>
    <row r="129" spans="1:24" x14ac:dyDescent="0.25">
      <c r="A129" t="s">
        <v>20</v>
      </c>
      <c r="B129" t="s">
        <v>327</v>
      </c>
      <c r="C129">
        <v>3500</v>
      </c>
      <c r="D129" t="s">
        <v>32</v>
      </c>
      <c r="E129">
        <v>6.1</v>
      </c>
      <c r="F129">
        <f>E129*P129</f>
        <v>5.76</v>
      </c>
      <c r="G129">
        <v>3.45</v>
      </c>
      <c r="H129">
        <v>22.41</v>
      </c>
      <c r="I129">
        <v>12.93</v>
      </c>
      <c r="J129">
        <v>18.689999999999998</v>
      </c>
      <c r="K129">
        <v>16.399999999999999</v>
      </c>
      <c r="L129">
        <v>29.33</v>
      </c>
      <c r="M129">
        <v>22.5</v>
      </c>
      <c r="N129">
        <v>28.509999999999998</v>
      </c>
      <c r="O129">
        <v>0.59166666666666667</v>
      </c>
      <c r="P129">
        <v>0.94426229508196724</v>
      </c>
      <c r="Q129">
        <v>3.6091666666666664</v>
      </c>
      <c r="R129">
        <v>16.539166666666667</v>
      </c>
      <c r="S129">
        <v>9.3691666666666666</v>
      </c>
      <c r="T129">
        <v>1.6</v>
      </c>
      <c r="U129">
        <v>0.26229508196721313</v>
      </c>
      <c r="V129">
        <v>0.59940801457194903</v>
      </c>
      <c r="W129">
        <v>7.6999999999999993</v>
      </c>
      <c r="X129">
        <v>3.6563888888888889</v>
      </c>
    </row>
    <row r="130" spans="1:24" x14ac:dyDescent="0.25">
      <c r="A130" t="s">
        <v>13</v>
      </c>
      <c r="B130" t="s">
        <v>318</v>
      </c>
      <c r="C130">
        <v>3500</v>
      </c>
      <c r="D130" t="s">
        <v>32</v>
      </c>
      <c r="E130">
        <v>5.6</v>
      </c>
      <c r="F130">
        <f>E130*P130</f>
        <v>3.78</v>
      </c>
      <c r="G130">
        <v>1.18</v>
      </c>
      <c r="H130">
        <v>17.96</v>
      </c>
      <c r="I130">
        <v>9.57</v>
      </c>
      <c r="J130">
        <v>13.35</v>
      </c>
      <c r="K130">
        <v>4.5999999999999996</v>
      </c>
      <c r="L130">
        <v>14.17</v>
      </c>
      <c r="M130">
        <v>10.199999999999999</v>
      </c>
      <c r="N130">
        <v>23.560000000000002</v>
      </c>
      <c r="O130">
        <v>0.56869999999999998</v>
      </c>
      <c r="P130">
        <v>0.67500000000000004</v>
      </c>
      <c r="Q130">
        <v>3.1847199999999996</v>
      </c>
      <c r="R130">
        <v>12.754719999999999</v>
      </c>
      <c r="S130">
        <v>6.9647199999999998</v>
      </c>
      <c r="T130">
        <v>1.7</v>
      </c>
      <c r="U130">
        <v>0.3035714285714286</v>
      </c>
      <c r="V130">
        <v>0.51575714285714291</v>
      </c>
      <c r="W130">
        <v>7.3</v>
      </c>
      <c r="X130">
        <v>2.8882400000000001</v>
      </c>
    </row>
    <row r="131" spans="1:24" x14ac:dyDescent="0.25">
      <c r="A131" t="s">
        <v>8</v>
      </c>
      <c r="B131" t="s">
        <v>244</v>
      </c>
      <c r="C131">
        <v>3800</v>
      </c>
      <c r="D131" t="s">
        <v>32</v>
      </c>
      <c r="E131">
        <v>3.3</v>
      </c>
      <c r="F131">
        <f>E131*P131</f>
        <v>2.61</v>
      </c>
      <c r="G131">
        <v>-0.18</v>
      </c>
      <c r="H131">
        <v>18.649999999999999</v>
      </c>
      <c r="I131">
        <v>9.2349999999999994</v>
      </c>
      <c r="J131">
        <v>11.844999999999999</v>
      </c>
      <c r="K131">
        <v>11.9</v>
      </c>
      <c r="L131">
        <v>21.134999999999998</v>
      </c>
      <c r="M131">
        <v>15.2</v>
      </c>
      <c r="N131">
        <v>21.95</v>
      </c>
      <c r="O131">
        <v>0.531944444444445</v>
      </c>
      <c r="P131">
        <v>0.79090909090909089</v>
      </c>
      <c r="Q131">
        <v>1.7554166666666684</v>
      </c>
      <c r="R131">
        <v>10.990416666666668</v>
      </c>
      <c r="S131">
        <v>4.3654166666666683</v>
      </c>
      <c r="T131">
        <v>1</v>
      </c>
      <c r="U131">
        <v>0.30303030303030304</v>
      </c>
      <c r="V131">
        <v>0.5419612794612797</v>
      </c>
      <c r="W131">
        <v>4.3</v>
      </c>
      <c r="X131">
        <v>1.7884722222222229</v>
      </c>
    </row>
    <row r="132" spans="1:24" x14ac:dyDescent="0.25">
      <c r="A132" t="s">
        <v>16</v>
      </c>
      <c r="B132" t="s">
        <v>160</v>
      </c>
      <c r="C132">
        <v>6400</v>
      </c>
      <c r="D132" t="s">
        <v>33</v>
      </c>
      <c r="E132">
        <v>36.299999999999997</v>
      </c>
      <c r="F132">
        <f>E132*P132</f>
        <v>32.06</v>
      </c>
      <c r="G132">
        <v>15.14</v>
      </c>
      <c r="H132">
        <v>42.66</v>
      </c>
      <c r="I132">
        <v>28.9</v>
      </c>
      <c r="J132">
        <v>60.96</v>
      </c>
      <c r="K132">
        <v>15</v>
      </c>
      <c r="L132">
        <v>43.9</v>
      </c>
      <c r="M132">
        <v>51.3</v>
      </c>
      <c r="N132">
        <v>78.959999999999994</v>
      </c>
      <c r="O132">
        <v>0.63611111111111107</v>
      </c>
      <c r="P132">
        <v>0.88319559228650146</v>
      </c>
      <c r="Q132">
        <v>23.090833333333329</v>
      </c>
      <c r="R132">
        <v>51.990833333333327</v>
      </c>
      <c r="S132">
        <v>55.150833333333331</v>
      </c>
      <c r="T132">
        <v>12.5</v>
      </c>
      <c r="U132">
        <v>0.34435261707988984</v>
      </c>
      <c r="V132">
        <v>0.62121977349250079</v>
      </c>
      <c r="W132">
        <v>48.8</v>
      </c>
      <c r="X132">
        <v>22.550277777777776</v>
      </c>
    </row>
    <row r="133" spans="1:24" x14ac:dyDescent="0.25">
      <c r="A133" t="s">
        <v>8</v>
      </c>
      <c r="B133" t="s">
        <v>195</v>
      </c>
      <c r="C133">
        <v>4800</v>
      </c>
      <c r="D133" t="s">
        <v>33</v>
      </c>
      <c r="E133">
        <v>34</v>
      </c>
      <c r="F133">
        <f>E133*P133</f>
        <v>26.697986577181208</v>
      </c>
      <c r="G133">
        <v>16.260000000000002</v>
      </c>
      <c r="H133">
        <v>28.57</v>
      </c>
      <c r="I133">
        <v>22.414999999999999</v>
      </c>
      <c r="J133">
        <v>45.814999999999998</v>
      </c>
      <c r="K133">
        <v>14.3</v>
      </c>
      <c r="L133">
        <v>36.715000000000003</v>
      </c>
      <c r="M133">
        <v>44.1</v>
      </c>
      <c r="N133">
        <v>58.370000000000005</v>
      </c>
      <c r="O133">
        <v>0.51249999999999984</v>
      </c>
      <c r="P133">
        <v>0.78523489932885904</v>
      </c>
      <c r="Q133">
        <v>15.272499999999996</v>
      </c>
      <c r="R133">
        <v>37.687499999999993</v>
      </c>
      <c r="S133">
        <v>38.672499999999992</v>
      </c>
      <c r="T133">
        <v>8.6</v>
      </c>
      <c r="U133">
        <v>0.28859060402684561</v>
      </c>
      <c r="V133">
        <v>0.52877516778523492</v>
      </c>
      <c r="W133">
        <v>38.4</v>
      </c>
      <c r="X133">
        <v>15.7575</v>
      </c>
    </row>
    <row r="134" spans="1:24" x14ac:dyDescent="0.25">
      <c r="A134" t="s">
        <v>8</v>
      </c>
      <c r="B134" t="s">
        <v>161</v>
      </c>
      <c r="C134">
        <v>6300</v>
      </c>
      <c r="D134" t="s">
        <v>33</v>
      </c>
      <c r="E134">
        <v>31.2</v>
      </c>
      <c r="F134">
        <f>E134*P134</f>
        <v>28.25</v>
      </c>
      <c r="G134">
        <v>12.96</v>
      </c>
      <c r="H134">
        <v>35.659999999999997</v>
      </c>
      <c r="I134">
        <v>24.31</v>
      </c>
      <c r="J134">
        <v>52.56</v>
      </c>
      <c r="K134">
        <v>10.4</v>
      </c>
      <c r="L134">
        <v>34.71</v>
      </c>
      <c r="M134">
        <v>41.6</v>
      </c>
      <c r="N134">
        <v>66.86</v>
      </c>
      <c r="O134">
        <v>0.60138888888888886</v>
      </c>
      <c r="P134">
        <v>0.90544871794871795</v>
      </c>
      <c r="Q134">
        <v>18.763333333333332</v>
      </c>
      <c r="R134">
        <v>43.073333333333331</v>
      </c>
      <c r="S134">
        <v>47.013333333333335</v>
      </c>
      <c r="T134">
        <v>10</v>
      </c>
      <c r="U134">
        <v>0.32051282051282054</v>
      </c>
      <c r="V134">
        <v>0.60911680911680921</v>
      </c>
      <c r="W134">
        <v>41.2</v>
      </c>
      <c r="X134">
        <v>19.004444444444449</v>
      </c>
    </row>
    <row r="135" spans="1:24" x14ac:dyDescent="0.25">
      <c r="A135" t="s">
        <v>3</v>
      </c>
      <c r="B135" t="s">
        <v>209</v>
      </c>
      <c r="C135">
        <v>4400</v>
      </c>
      <c r="D135" t="s">
        <v>33</v>
      </c>
      <c r="E135">
        <v>30.6</v>
      </c>
      <c r="F135">
        <f>E135*P135</f>
        <v>22.52</v>
      </c>
      <c r="G135">
        <v>9.91</v>
      </c>
      <c r="H135">
        <v>26.49</v>
      </c>
      <c r="I135">
        <v>18.2</v>
      </c>
      <c r="J135">
        <v>40.72</v>
      </c>
      <c r="K135">
        <v>11.9</v>
      </c>
      <c r="L135">
        <v>30.1</v>
      </c>
      <c r="M135">
        <v>42.5</v>
      </c>
      <c r="N135">
        <v>57.09</v>
      </c>
      <c r="O135">
        <v>0.6152777777777777</v>
      </c>
      <c r="P135">
        <v>0.73594771241830059</v>
      </c>
      <c r="Q135">
        <v>18.827499999999997</v>
      </c>
      <c r="R135">
        <v>37.027499999999996</v>
      </c>
      <c r="S135">
        <v>41.347499999999997</v>
      </c>
      <c r="T135">
        <v>11.1</v>
      </c>
      <c r="U135">
        <v>0.36274509803921567</v>
      </c>
      <c r="V135">
        <v>0.57132352941176467</v>
      </c>
      <c r="W135">
        <v>41.7</v>
      </c>
      <c r="X135">
        <v>17.482499999999998</v>
      </c>
    </row>
    <row r="136" spans="1:24" x14ac:dyDescent="0.25">
      <c r="A136" t="s">
        <v>16</v>
      </c>
      <c r="B136" t="s">
        <v>227</v>
      </c>
      <c r="C136">
        <v>4000</v>
      </c>
      <c r="D136" t="s">
        <v>33</v>
      </c>
      <c r="E136">
        <v>24.8</v>
      </c>
      <c r="F136">
        <f>E136*P136</f>
        <v>17.84</v>
      </c>
      <c r="G136">
        <v>11.4</v>
      </c>
      <c r="H136">
        <v>23.41</v>
      </c>
      <c r="I136">
        <v>17.405000000000001</v>
      </c>
      <c r="J136">
        <v>35.245000000000005</v>
      </c>
      <c r="K136">
        <v>9.8000000000000007</v>
      </c>
      <c r="L136">
        <v>27.205000000000002</v>
      </c>
      <c r="M136">
        <v>34.6</v>
      </c>
      <c r="N136">
        <v>48.21</v>
      </c>
      <c r="O136">
        <v>0.46666666666666656</v>
      </c>
      <c r="P136">
        <v>0.71935483870967742</v>
      </c>
      <c r="Q136">
        <v>11.573333333333331</v>
      </c>
      <c r="R136">
        <v>28.978333333333332</v>
      </c>
      <c r="S136">
        <v>29.41333333333333</v>
      </c>
      <c r="T136">
        <v>7.7</v>
      </c>
      <c r="U136">
        <v>0.31048387096774194</v>
      </c>
      <c r="V136">
        <v>0.4988351254480286</v>
      </c>
      <c r="W136">
        <v>32.5</v>
      </c>
      <c r="X136">
        <v>12.371111111111111</v>
      </c>
    </row>
    <row r="137" spans="1:24" x14ac:dyDescent="0.25">
      <c r="A137" t="s">
        <v>3</v>
      </c>
      <c r="B137" t="s">
        <v>192</v>
      </c>
      <c r="C137">
        <v>4900</v>
      </c>
      <c r="D137" t="s">
        <v>33</v>
      </c>
      <c r="E137">
        <v>22</v>
      </c>
      <c r="F137">
        <f>E137*P137</f>
        <v>16.25</v>
      </c>
      <c r="G137">
        <v>15.05</v>
      </c>
      <c r="H137">
        <v>29.74</v>
      </c>
      <c r="I137">
        <v>22.395</v>
      </c>
      <c r="J137">
        <v>38.644999999999996</v>
      </c>
      <c r="K137">
        <v>13.6</v>
      </c>
      <c r="L137">
        <v>35.994999999999997</v>
      </c>
      <c r="M137">
        <v>35.6</v>
      </c>
      <c r="N137">
        <v>51.739999999999995</v>
      </c>
      <c r="O137">
        <v>0.56869999999999998</v>
      </c>
      <c r="P137">
        <v>0.73863636363636365</v>
      </c>
      <c r="Q137">
        <v>12.5114</v>
      </c>
      <c r="R137">
        <v>34.906399999999998</v>
      </c>
      <c r="S137">
        <v>28.761400000000002</v>
      </c>
      <c r="T137">
        <v>6.2</v>
      </c>
      <c r="U137">
        <v>0.2818181818181818</v>
      </c>
      <c r="V137">
        <v>0.52971818181818187</v>
      </c>
      <c r="W137">
        <v>28.2</v>
      </c>
      <c r="X137">
        <v>11.6538</v>
      </c>
    </row>
    <row r="138" spans="1:24" x14ac:dyDescent="0.25">
      <c r="A138" t="s">
        <v>13</v>
      </c>
      <c r="B138" t="s">
        <v>262</v>
      </c>
      <c r="C138">
        <v>3600</v>
      </c>
      <c r="D138" t="s">
        <v>33</v>
      </c>
      <c r="E138">
        <v>15.1</v>
      </c>
      <c r="F138">
        <f>E138*P138</f>
        <v>10.16</v>
      </c>
      <c r="G138">
        <v>6.5</v>
      </c>
      <c r="H138">
        <v>23.67</v>
      </c>
      <c r="I138">
        <v>15.085000000000001</v>
      </c>
      <c r="J138">
        <v>25.245000000000001</v>
      </c>
      <c r="K138">
        <v>8.8000000000000007</v>
      </c>
      <c r="L138">
        <v>23.885000000000002</v>
      </c>
      <c r="M138">
        <v>23.9</v>
      </c>
      <c r="N138">
        <v>38.770000000000003</v>
      </c>
      <c r="O138">
        <v>0.43749999999999994</v>
      </c>
      <c r="P138">
        <v>0.67284768211920531</v>
      </c>
      <c r="Q138">
        <v>6.6062499999999993</v>
      </c>
      <c r="R138">
        <v>21.69125</v>
      </c>
      <c r="S138">
        <v>16.766249999999999</v>
      </c>
      <c r="T138">
        <v>4.8</v>
      </c>
      <c r="U138">
        <v>0.31788079470198677</v>
      </c>
      <c r="V138">
        <v>0.4760761589403974</v>
      </c>
      <c r="W138">
        <v>19.899999999999999</v>
      </c>
      <c r="X138">
        <v>7.1887500000000006</v>
      </c>
    </row>
    <row r="139" spans="1:24" x14ac:dyDescent="0.25">
      <c r="A139" t="s">
        <v>16</v>
      </c>
      <c r="B139" t="s">
        <v>290</v>
      </c>
      <c r="C139">
        <v>3500</v>
      </c>
      <c r="D139" t="s">
        <v>33</v>
      </c>
      <c r="E139">
        <v>9.3000000000000007</v>
      </c>
      <c r="F139">
        <f>E139*P139</f>
        <v>5.6</v>
      </c>
      <c r="G139">
        <v>4.2699999999999996</v>
      </c>
      <c r="H139">
        <v>14.19</v>
      </c>
      <c r="I139">
        <v>9.23</v>
      </c>
      <c r="J139">
        <v>14.83</v>
      </c>
      <c r="K139">
        <v>9.1</v>
      </c>
      <c r="L139">
        <v>18.329999999999998</v>
      </c>
      <c r="M139">
        <v>18.399999999999999</v>
      </c>
      <c r="N139">
        <v>23.490000000000002</v>
      </c>
      <c r="O139">
        <v>0.51388888888888884</v>
      </c>
      <c r="P139">
        <v>0.60215053763440851</v>
      </c>
      <c r="Q139">
        <v>4.7791666666666668</v>
      </c>
      <c r="R139">
        <v>14.009166666666667</v>
      </c>
      <c r="S139">
        <v>10.379166666666666</v>
      </c>
      <c r="T139">
        <v>2.5</v>
      </c>
      <c r="U139">
        <v>0.26881720430107525</v>
      </c>
      <c r="V139">
        <v>0.46161887694145753</v>
      </c>
      <c r="W139">
        <v>11.8</v>
      </c>
      <c r="X139">
        <v>4.2930555555555552</v>
      </c>
    </row>
    <row r="140" spans="1:24" x14ac:dyDescent="0.25">
      <c r="A140" t="s">
        <v>3</v>
      </c>
      <c r="B140" t="s">
        <v>136</v>
      </c>
      <c r="C140">
        <v>7900</v>
      </c>
      <c r="D140" t="s">
        <v>24</v>
      </c>
      <c r="E140">
        <v>36.1</v>
      </c>
      <c r="F140">
        <f>E140*P140</f>
        <v>35.479999999999997</v>
      </c>
      <c r="G140">
        <v>21.53</v>
      </c>
      <c r="H140">
        <v>50.83</v>
      </c>
      <c r="I140">
        <v>36.18</v>
      </c>
      <c r="J140">
        <v>71.66</v>
      </c>
      <c r="K140">
        <v>20.6</v>
      </c>
      <c r="L140">
        <v>56.78</v>
      </c>
      <c r="M140">
        <v>56.7</v>
      </c>
      <c r="N140">
        <v>86.93</v>
      </c>
      <c r="O140">
        <v>0.74861111111111112</v>
      </c>
      <c r="P140">
        <v>0.98282548476454279</v>
      </c>
      <c r="Q140">
        <v>27.024861111111111</v>
      </c>
      <c r="R140">
        <v>63.204861111111114</v>
      </c>
      <c r="S140">
        <v>62.504861111111111</v>
      </c>
      <c r="T140">
        <v>15</v>
      </c>
      <c r="U140">
        <v>0.41551246537396119</v>
      </c>
      <c r="V140">
        <v>0.71564968708320509</v>
      </c>
      <c r="W140">
        <v>51.1</v>
      </c>
      <c r="X140">
        <v>25.834953703703704</v>
      </c>
    </row>
    <row r="141" spans="1:24" x14ac:dyDescent="0.25">
      <c r="A141" t="s">
        <v>13</v>
      </c>
      <c r="B141" t="s">
        <v>128</v>
      </c>
      <c r="C141">
        <v>8700</v>
      </c>
      <c r="D141" t="s">
        <v>24</v>
      </c>
      <c r="E141">
        <v>35.1</v>
      </c>
      <c r="F141">
        <f>E141*P141</f>
        <v>35.18</v>
      </c>
      <c r="G141">
        <v>29.04</v>
      </c>
      <c r="H141">
        <v>46.43</v>
      </c>
      <c r="I141">
        <v>37.734999999999999</v>
      </c>
      <c r="J141">
        <v>72.914999999999992</v>
      </c>
      <c r="K141">
        <v>22.7</v>
      </c>
      <c r="L141">
        <v>60.435000000000002</v>
      </c>
      <c r="M141">
        <v>57.8</v>
      </c>
      <c r="N141">
        <v>81.53</v>
      </c>
      <c r="O141">
        <v>0.78194444444444444</v>
      </c>
      <c r="P141">
        <v>1.0022792022792022</v>
      </c>
      <c r="Q141">
        <v>27.446250000000003</v>
      </c>
      <c r="R141">
        <v>65.181250000000006</v>
      </c>
      <c r="S141">
        <v>62.626249999999999</v>
      </c>
      <c r="T141">
        <v>14.3</v>
      </c>
      <c r="U141">
        <v>0.40740740740740738</v>
      </c>
      <c r="V141">
        <v>0.73054368471035136</v>
      </c>
      <c r="W141">
        <v>49.400000000000006</v>
      </c>
      <c r="X141">
        <v>25.642083333333332</v>
      </c>
    </row>
    <row r="142" spans="1:24" x14ac:dyDescent="0.25">
      <c r="A142" t="s">
        <v>20</v>
      </c>
      <c r="B142" t="s">
        <v>279</v>
      </c>
      <c r="C142">
        <v>3500</v>
      </c>
      <c r="D142" t="s">
        <v>24</v>
      </c>
      <c r="E142">
        <v>31.2</v>
      </c>
      <c r="F142">
        <f>E142*P142</f>
        <v>22.17</v>
      </c>
      <c r="G142">
        <v>5.9</v>
      </c>
      <c r="H142">
        <v>23.59</v>
      </c>
      <c r="I142">
        <v>14.744999999999999</v>
      </c>
      <c r="J142">
        <v>36.914999999999999</v>
      </c>
      <c r="K142">
        <v>13.8</v>
      </c>
      <c r="L142">
        <v>28.545000000000002</v>
      </c>
      <c r="M142">
        <v>45</v>
      </c>
      <c r="N142">
        <v>54.79</v>
      </c>
      <c r="O142">
        <v>0.46111111111111103</v>
      </c>
      <c r="P142">
        <v>0.71057692307692311</v>
      </c>
      <c r="Q142">
        <v>14.386666666666663</v>
      </c>
      <c r="R142">
        <v>29.131666666666661</v>
      </c>
      <c r="S142">
        <v>36.556666666666665</v>
      </c>
      <c r="T142">
        <v>6.5</v>
      </c>
      <c r="U142">
        <v>0.20833333333333334</v>
      </c>
      <c r="V142">
        <v>0.4600071225071225</v>
      </c>
      <c r="W142">
        <v>37.700000000000003</v>
      </c>
      <c r="X142">
        <v>14.352222222222222</v>
      </c>
    </row>
    <row r="143" spans="1:24" x14ac:dyDescent="0.25">
      <c r="A143" t="s">
        <v>8</v>
      </c>
      <c r="B143" t="s">
        <v>178</v>
      </c>
      <c r="C143">
        <v>5500</v>
      </c>
      <c r="D143" t="s">
        <v>24</v>
      </c>
      <c r="E143">
        <v>29.5</v>
      </c>
      <c r="F143">
        <f>E143*P143</f>
        <v>23.3</v>
      </c>
      <c r="G143">
        <v>12.52</v>
      </c>
      <c r="H143">
        <v>30.57</v>
      </c>
      <c r="I143">
        <v>21.545000000000002</v>
      </c>
      <c r="J143">
        <v>44.844999999999999</v>
      </c>
      <c r="K143">
        <v>10.199999999999999</v>
      </c>
      <c r="L143">
        <v>31.745000000000001</v>
      </c>
      <c r="M143">
        <v>39.700000000000003</v>
      </c>
      <c r="N143">
        <v>60.07</v>
      </c>
      <c r="O143">
        <v>0.64166666666666661</v>
      </c>
      <c r="P143">
        <v>0.78983050847457625</v>
      </c>
      <c r="Q143">
        <v>18.929166666666664</v>
      </c>
      <c r="R143">
        <v>40.474166666666662</v>
      </c>
      <c r="S143">
        <v>42.229166666666664</v>
      </c>
      <c r="T143">
        <v>12.2</v>
      </c>
      <c r="U143">
        <v>0.41355932203389828</v>
      </c>
      <c r="V143">
        <v>0.61501883239171373</v>
      </c>
      <c r="W143">
        <v>41.7</v>
      </c>
      <c r="X143">
        <v>18.143055555555556</v>
      </c>
    </row>
    <row r="144" spans="1:24" x14ac:dyDescent="0.25">
      <c r="A144" t="s">
        <v>16</v>
      </c>
      <c r="B144" t="s">
        <v>213</v>
      </c>
      <c r="C144">
        <v>4400</v>
      </c>
      <c r="D144" t="s">
        <v>24</v>
      </c>
      <c r="E144">
        <v>27.8</v>
      </c>
      <c r="F144">
        <f>E144*P144</f>
        <v>18.98</v>
      </c>
      <c r="G144">
        <v>8.94</v>
      </c>
      <c r="H144">
        <v>28.66</v>
      </c>
      <c r="I144">
        <v>18.8</v>
      </c>
      <c r="J144">
        <v>37.78</v>
      </c>
      <c r="K144">
        <v>19.100000000000001</v>
      </c>
      <c r="L144">
        <v>37.900000000000006</v>
      </c>
      <c r="M144">
        <v>46.900000000000006</v>
      </c>
      <c r="N144">
        <v>56.46</v>
      </c>
      <c r="O144">
        <v>0.53749999999999998</v>
      </c>
      <c r="P144">
        <v>0.68273381294964031</v>
      </c>
      <c r="Q144">
        <v>14.942499999999999</v>
      </c>
      <c r="R144">
        <v>33.7425</v>
      </c>
      <c r="S144">
        <v>33.922499999999999</v>
      </c>
      <c r="T144">
        <v>10.1</v>
      </c>
      <c r="U144">
        <v>0.36330935251798557</v>
      </c>
      <c r="V144">
        <v>0.52784772182254203</v>
      </c>
      <c r="W144">
        <v>37.9</v>
      </c>
      <c r="X144">
        <v>14.674166666666668</v>
      </c>
    </row>
    <row r="145" spans="1:24" x14ac:dyDescent="0.25">
      <c r="A145" t="s">
        <v>16</v>
      </c>
      <c r="B145" t="s">
        <v>242</v>
      </c>
      <c r="C145">
        <v>3800</v>
      </c>
      <c r="D145" t="s">
        <v>24</v>
      </c>
      <c r="E145">
        <v>23.5</v>
      </c>
      <c r="F145">
        <f>E145*P145</f>
        <v>14.74</v>
      </c>
      <c r="G145">
        <v>7.68</v>
      </c>
      <c r="H145">
        <v>21.27</v>
      </c>
      <c r="I145">
        <v>14.475</v>
      </c>
      <c r="J145">
        <v>29.215</v>
      </c>
      <c r="K145">
        <v>9.1999999999999993</v>
      </c>
      <c r="L145">
        <v>23.674999999999997</v>
      </c>
      <c r="M145">
        <v>32.700000000000003</v>
      </c>
      <c r="N145">
        <v>44.769999999999996</v>
      </c>
      <c r="O145">
        <v>0.45000000000000007</v>
      </c>
      <c r="P145">
        <v>0.62723404255319148</v>
      </c>
      <c r="Q145">
        <v>10.575000000000001</v>
      </c>
      <c r="R145">
        <v>25.05</v>
      </c>
      <c r="S145">
        <v>25.315000000000001</v>
      </c>
      <c r="T145">
        <v>5.5</v>
      </c>
      <c r="U145">
        <v>0.23404255319148937</v>
      </c>
      <c r="V145">
        <v>0.43709219858156034</v>
      </c>
      <c r="W145">
        <v>29</v>
      </c>
      <c r="X145">
        <v>10.271666666666668</v>
      </c>
    </row>
    <row r="146" spans="1:24" x14ac:dyDescent="0.25">
      <c r="A146" t="s">
        <v>8</v>
      </c>
      <c r="B146" t="s">
        <v>249</v>
      </c>
      <c r="C146">
        <v>3700</v>
      </c>
      <c r="D146" t="s">
        <v>24</v>
      </c>
      <c r="E146">
        <v>13.9</v>
      </c>
      <c r="F146">
        <f>E146*P146</f>
        <v>12.08</v>
      </c>
      <c r="G146">
        <v>5.94</v>
      </c>
      <c r="H146">
        <v>23.51</v>
      </c>
      <c r="I146">
        <v>14.725</v>
      </c>
      <c r="J146">
        <v>26.805</v>
      </c>
      <c r="K146">
        <v>15.2</v>
      </c>
      <c r="L146">
        <v>29.924999999999997</v>
      </c>
      <c r="M146">
        <v>29.1</v>
      </c>
      <c r="N146">
        <v>37.410000000000004</v>
      </c>
      <c r="O146">
        <v>0.50277777777777777</v>
      </c>
      <c r="P146">
        <v>0.86906474820143886</v>
      </c>
      <c r="Q146">
        <v>6.9886111111111111</v>
      </c>
      <c r="R146">
        <v>21.71361111111111</v>
      </c>
      <c r="S146">
        <v>19.06861111111111</v>
      </c>
      <c r="T146">
        <v>4.7</v>
      </c>
      <c r="U146">
        <v>0.33812949640287771</v>
      </c>
      <c r="V146">
        <v>0.56999067412736482</v>
      </c>
      <c r="W146">
        <v>18.600000000000001</v>
      </c>
      <c r="X146">
        <v>7.9228703703703713</v>
      </c>
    </row>
    <row r="147" spans="1:24" x14ac:dyDescent="0.25">
      <c r="A147" t="s">
        <v>13</v>
      </c>
      <c r="B147" t="s">
        <v>366</v>
      </c>
      <c r="C147">
        <v>3500</v>
      </c>
      <c r="D147" t="s">
        <v>24</v>
      </c>
      <c r="E147">
        <v>4.9000000000000004</v>
      </c>
      <c r="F147">
        <f>E147*P147</f>
        <v>3.69</v>
      </c>
      <c r="G147">
        <v>0.6</v>
      </c>
      <c r="H147">
        <v>13.78</v>
      </c>
      <c r="I147">
        <v>7.19</v>
      </c>
      <c r="J147">
        <v>10.88</v>
      </c>
      <c r="K147">
        <v>11.7</v>
      </c>
      <c r="L147">
        <v>18.89</v>
      </c>
      <c r="M147">
        <v>16.600000000000001</v>
      </c>
      <c r="N147">
        <v>18.68</v>
      </c>
      <c r="O147">
        <v>0.56869999999999998</v>
      </c>
      <c r="P147">
        <v>0.75306122448979584</v>
      </c>
      <c r="Q147">
        <v>2.7866300000000002</v>
      </c>
      <c r="R147">
        <v>9.9766300000000001</v>
      </c>
      <c r="S147">
        <v>6.4766300000000001</v>
      </c>
      <c r="T147">
        <v>1.5</v>
      </c>
      <c r="U147">
        <v>0.30612244897959179</v>
      </c>
      <c r="V147">
        <v>0.54262789115646248</v>
      </c>
      <c r="W147">
        <v>6.4</v>
      </c>
      <c r="X147">
        <v>2.6588766666666666</v>
      </c>
    </row>
    <row r="148" spans="1:24" x14ac:dyDescent="0.25">
      <c r="A148" t="s">
        <v>3</v>
      </c>
      <c r="B148" t="s">
        <v>372</v>
      </c>
      <c r="C148">
        <v>3500</v>
      </c>
      <c r="D148" t="s">
        <v>24</v>
      </c>
      <c r="E148">
        <v>3.5</v>
      </c>
      <c r="F148">
        <f>E148*P148</f>
        <v>2.33</v>
      </c>
      <c r="G148">
        <v>3.51</v>
      </c>
      <c r="H148">
        <v>13.99</v>
      </c>
      <c r="I148">
        <v>8.75</v>
      </c>
      <c r="J148">
        <v>11.08</v>
      </c>
      <c r="K148">
        <v>10.1</v>
      </c>
      <c r="L148">
        <v>18.850000000000001</v>
      </c>
      <c r="M148">
        <v>13.6</v>
      </c>
      <c r="N148">
        <v>17.490000000000002</v>
      </c>
      <c r="O148">
        <v>0.55138888888888871</v>
      </c>
      <c r="P148">
        <v>0.6657142857142857</v>
      </c>
      <c r="Q148">
        <v>1.9298611111111104</v>
      </c>
      <c r="R148">
        <v>10.67986111111111</v>
      </c>
      <c r="S148">
        <v>4.2598611111111104</v>
      </c>
      <c r="T148">
        <v>0.9</v>
      </c>
      <c r="U148">
        <v>0.25714285714285717</v>
      </c>
      <c r="V148">
        <v>0.49141534391534386</v>
      </c>
      <c r="W148">
        <v>4.4000000000000004</v>
      </c>
      <c r="X148">
        <v>1.7199537037037036</v>
      </c>
    </row>
    <row r="149" spans="1:24" x14ac:dyDescent="0.25">
      <c r="A149" t="s">
        <v>3</v>
      </c>
      <c r="B149" t="s">
        <v>284</v>
      </c>
      <c r="C149">
        <v>3500</v>
      </c>
      <c r="D149" t="s">
        <v>24</v>
      </c>
      <c r="E149">
        <v>3.2</v>
      </c>
      <c r="F149">
        <f>E149*P149</f>
        <v>2.38</v>
      </c>
      <c r="G149">
        <v>2.62</v>
      </c>
      <c r="H149">
        <v>18.86</v>
      </c>
      <c r="I149">
        <v>10.74</v>
      </c>
      <c r="J149">
        <v>13.120000000000001</v>
      </c>
      <c r="K149">
        <v>11.8</v>
      </c>
      <c r="L149">
        <v>22.54</v>
      </c>
      <c r="M149">
        <v>15</v>
      </c>
      <c r="N149">
        <v>22.06</v>
      </c>
      <c r="O149">
        <v>0.56111111111111123</v>
      </c>
      <c r="P149">
        <v>0.74374999999999991</v>
      </c>
      <c r="Q149">
        <v>1.795555555555556</v>
      </c>
      <c r="R149">
        <v>12.535555555555556</v>
      </c>
      <c r="S149">
        <v>4.1755555555555564</v>
      </c>
      <c r="T149">
        <v>1.2</v>
      </c>
      <c r="U149">
        <v>0.37499999999999994</v>
      </c>
      <c r="V149">
        <v>0.55995370370370379</v>
      </c>
      <c r="W149">
        <v>4.4000000000000004</v>
      </c>
      <c r="X149">
        <v>1.7918518518518523</v>
      </c>
    </row>
    <row r="150" spans="1:24" x14ac:dyDescent="0.25">
      <c r="A150" t="s">
        <v>16</v>
      </c>
      <c r="B150" t="s">
        <v>126</v>
      </c>
      <c r="C150">
        <v>9100</v>
      </c>
      <c r="D150" t="s">
        <v>29</v>
      </c>
      <c r="E150">
        <v>36.700000000000003</v>
      </c>
      <c r="F150">
        <f>E150*P150</f>
        <v>39.99</v>
      </c>
      <c r="G150">
        <v>32.76</v>
      </c>
      <c r="H150">
        <v>47.75</v>
      </c>
      <c r="I150">
        <v>40.255000000000003</v>
      </c>
      <c r="J150">
        <v>80.245000000000005</v>
      </c>
      <c r="K150">
        <v>27</v>
      </c>
      <c r="L150">
        <v>67.254999999999995</v>
      </c>
      <c r="M150">
        <v>63.7</v>
      </c>
      <c r="N150">
        <v>84.45</v>
      </c>
      <c r="O150">
        <v>0.74027777777777781</v>
      </c>
      <c r="P150">
        <v>1.0896457765667575</v>
      </c>
      <c r="Q150">
        <v>27.168194444444449</v>
      </c>
      <c r="R150">
        <v>67.423194444444448</v>
      </c>
      <c r="S150">
        <v>67.158194444444447</v>
      </c>
      <c r="T150">
        <v>16.2</v>
      </c>
      <c r="U150">
        <v>0.44141689373296999</v>
      </c>
      <c r="V150">
        <v>0.75711348269250178</v>
      </c>
      <c r="W150">
        <v>52.900000000000006</v>
      </c>
      <c r="X150">
        <v>27.786064814814818</v>
      </c>
    </row>
    <row r="151" spans="1:24" x14ac:dyDescent="0.25">
      <c r="A151" t="s">
        <v>8</v>
      </c>
      <c r="B151" t="s">
        <v>144</v>
      </c>
      <c r="C151">
        <v>7400</v>
      </c>
      <c r="D151" t="s">
        <v>29</v>
      </c>
      <c r="E151">
        <v>30.8</v>
      </c>
      <c r="F151">
        <f>E151*P151</f>
        <v>34.07</v>
      </c>
      <c r="G151">
        <v>20.78</v>
      </c>
      <c r="H151">
        <v>38.450000000000003</v>
      </c>
      <c r="I151">
        <v>29.614999999999998</v>
      </c>
      <c r="J151">
        <v>63.685000000000002</v>
      </c>
      <c r="K151">
        <v>17.7</v>
      </c>
      <c r="L151">
        <v>47.314999999999998</v>
      </c>
      <c r="M151">
        <v>48.5</v>
      </c>
      <c r="N151">
        <v>69.25</v>
      </c>
      <c r="O151">
        <v>0.77083333333333348</v>
      </c>
      <c r="P151">
        <v>1.1061688311688311</v>
      </c>
      <c r="Q151">
        <v>23.741666666666671</v>
      </c>
      <c r="R151">
        <v>53.356666666666669</v>
      </c>
      <c r="S151">
        <v>57.811666666666667</v>
      </c>
      <c r="T151">
        <v>14.7</v>
      </c>
      <c r="U151">
        <v>0.47727272727272724</v>
      </c>
      <c r="V151">
        <v>0.78475829725829727</v>
      </c>
      <c r="W151">
        <v>45.5</v>
      </c>
      <c r="X151">
        <v>24.170555555555556</v>
      </c>
    </row>
    <row r="152" spans="1:24" x14ac:dyDescent="0.25">
      <c r="A152" t="s">
        <v>3</v>
      </c>
      <c r="B152" t="s">
        <v>179</v>
      </c>
      <c r="C152">
        <v>5500</v>
      </c>
      <c r="D152" t="s">
        <v>29</v>
      </c>
      <c r="E152">
        <v>29.7</v>
      </c>
      <c r="F152">
        <f>E152*P152</f>
        <v>24.54</v>
      </c>
      <c r="G152">
        <v>16.2</v>
      </c>
      <c r="H152">
        <v>31.04</v>
      </c>
      <c r="I152">
        <v>23.62</v>
      </c>
      <c r="J152">
        <v>48.16</v>
      </c>
      <c r="K152">
        <v>19.5</v>
      </c>
      <c r="L152">
        <v>43.120000000000005</v>
      </c>
      <c r="M152">
        <v>49.2</v>
      </c>
      <c r="N152">
        <v>60.739999999999995</v>
      </c>
      <c r="O152">
        <v>0.76388888888888895</v>
      </c>
      <c r="P152">
        <v>0.82626262626262625</v>
      </c>
      <c r="Q152">
        <v>22.6875</v>
      </c>
      <c r="R152">
        <v>46.307500000000005</v>
      </c>
      <c r="S152">
        <v>47.227499999999999</v>
      </c>
      <c r="T152">
        <v>11.7</v>
      </c>
      <c r="U152">
        <v>0.39393939393939392</v>
      </c>
      <c r="V152">
        <v>0.66136363636363626</v>
      </c>
      <c r="W152">
        <v>41.4</v>
      </c>
      <c r="X152">
        <v>19.642499999999998</v>
      </c>
    </row>
    <row r="153" spans="1:24" x14ac:dyDescent="0.25">
      <c r="A153" t="s">
        <v>13</v>
      </c>
      <c r="B153" t="s">
        <v>221</v>
      </c>
      <c r="C153">
        <v>4100</v>
      </c>
      <c r="D153" t="s">
        <v>29</v>
      </c>
      <c r="E153">
        <v>28.3</v>
      </c>
      <c r="F153">
        <f>E153*P153</f>
        <v>19.579999999999998</v>
      </c>
      <c r="G153">
        <v>12.95</v>
      </c>
      <c r="H153">
        <v>22.07</v>
      </c>
      <c r="I153">
        <v>17.510000000000002</v>
      </c>
      <c r="J153">
        <v>37.090000000000003</v>
      </c>
      <c r="K153">
        <v>8.1999999999999993</v>
      </c>
      <c r="L153">
        <v>25.71</v>
      </c>
      <c r="M153">
        <v>36.5</v>
      </c>
      <c r="N153">
        <v>50.370000000000005</v>
      </c>
      <c r="O153">
        <v>0.61111111111111116</v>
      </c>
      <c r="P153">
        <v>0.69187279151943459</v>
      </c>
      <c r="Q153">
        <v>17.294444444444448</v>
      </c>
      <c r="R153">
        <v>34.804444444444449</v>
      </c>
      <c r="S153">
        <v>36.87444444444445</v>
      </c>
      <c r="T153">
        <v>8.1</v>
      </c>
      <c r="U153">
        <v>0.28621908127208479</v>
      </c>
      <c r="V153">
        <v>0.52973432796754349</v>
      </c>
      <c r="W153">
        <v>36.4</v>
      </c>
      <c r="X153">
        <v>14.991481481481481</v>
      </c>
    </row>
    <row r="154" spans="1:24" x14ac:dyDescent="0.25">
      <c r="A154" t="s">
        <v>20</v>
      </c>
      <c r="B154" t="s">
        <v>147</v>
      </c>
      <c r="C154">
        <v>7000</v>
      </c>
      <c r="D154" t="s">
        <v>29</v>
      </c>
      <c r="E154">
        <v>28</v>
      </c>
      <c r="F154">
        <f>E154*P154</f>
        <v>30.950000000000003</v>
      </c>
      <c r="G154">
        <v>19.8</v>
      </c>
      <c r="H154">
        <v>37.18</v>
      </c>
      <c r="I154">
        <v>28.49</v>
      </c>
      <c r="J154">
        <v>59.44</v>
      </c>
      <c r="K154">
        <v>18.899999999999999</v>
      </c>
      <c r="L154">
        <v>47.39</v>
      </c>
      <c r="M154">
        <v>46.9</v>
      </c>
      <c r="N154">
        <v>65.180000000000007</v>
      </c>
      <c r="O154">
        <v>0.74722222222222223</v>
      </c>
      <c r="P154">
        <v>1.1053571428571429</v>
      </c>
      <c r="Q154">
        <v>20.922222222222224</v>
      </c>
      <c r="R154">
        <v>49.412222222222226</v>
      </c>
      <c r="S154">
        <v>51.87222222222222</v>
      </c>
      <c r="T154">
        <v>11</v>
      </c>
      <c r="U154">
        <v>0.39285714285714285</v>
      </c>
      <c r="V154">
        <v>0.74847883597883591</v>
      </c>
      <c r="W154">
        <v>39</v>
      </c>
      <c r="X154">
        <v>20.957407407407405</v>
      </c>
    </row>
    <row r="155" spans="1:24" x14ac:dyDescent="0.25">
      <c r="A155" t="s">
        <v>13</v>
      </c>
      <c r="B155" t="s">
        <v>201</v>
      </c>
      <c r="C155">
        <v>4700</v>
      </c>
      <c r="D155" t="s">
        <v>29</v>
      </c>
      <c r="E155">
        <v>22.3</v>
      </c>
      <c r="F155">
        <f>E155*P155</f>
        <v>20.399999999999999</v>
      </c>
      <c r="G155">
        <v>14.04</v>
      </c>
      <c r="H155">
        <v>26.89</v>
      </c>
      <c r="I155">
        <v>20.465</v>
      </c>
      <c r="J155">
        <v>40.864999999999995</v>
      </c>
      <c r="K155">
        <v>19.7</v>
      </c>
      <c r="L155">
        <v>40.164999999999999</v>
      </c>
      <c r="M155">
        <v>42</v>
      </c>
      <c r="N155">
        <v>49.19</v>
      </c>
      <c r="O155">
        <v>0.75555555555555565</v>
      </c>
      <c r="P155">
        <v>0.91479820627802677</v>
      </c>
      <c r="Q155">
        <v>16.84888888888889</v>
      </c>
      <c r="R155">
        <v>37.31388888888889</v>
      </c>
      <c r="S155">
        <v>37.248888888888885</v>
      </c>
      <c r="T155">
        <v>9.3000000000000007</v>
      </c>
      <c r="U155">
        <v>0.41704035874439466</v>
      </c>
      <c r="V155">
        <v>0.69579804019265901</v>
      </c>
      <c r="W155">
        <v>31.6</v>
      </c>
      <c r="X155">
        <v>15.516296296296296</v>
      </c>
    </row>
    <row r="156" spans="1:24" x14ac:dyDescent="0.25">
      <c r="A156" t="s">
        <v>3</v>
      </c>
      <c r="B156" t="s">
        <v>243</v>
      </c>
      <c r="C156">
        <v>3800</v>
      </c>
      <c r="D156" t="s">
        <v>29</v>
      </c>
      <c r="E156">
        <v>20.8</v>
      </c>
      <c r="F156">
        <f>E156*P156</f>
        <v>14.859999999999998</v>
      </c>
      <c r="G156">
        <v>7.39</v>
      </c>
      <c r="H156">
        <v>22.73</v>
      </c>
      <c r="I156">
        <v>15.06</v>
      </c>
      <c r="J156">
        <v>29.92</v>
      </c>
      <c r="K156">
        <v>14.2</v>
      </c>
      <c r="L156">
        <v>29.259999999999998</v>
      </c>
      <c r="M156">
        <v>35</v>
      </c>
      <c r="N156">
        <v>43.53</v>
      </c>
      <c r="O156">
        <v>0.6791666666666667</v>
      </c>
      <c r="P156">
        <v>0.71442307692307683</v>
      </c>
      <c r="Q156">
        <v>14.126666666666667</v>
      </c>
      <c r="R156">
        <v>29.186666666666667</v>
      </c>
      <c r="S156">
        <v>28.986666666666665</v>
      </c>
      <c r="T156">
        <v>7.4</v>
      </c>
      <c r="U156">
        <v>0.35576923076923078</v>
      </c>
      <c r="V156">
        <v>0.58311965811965816</v>
      </c>
      <c r="W156">
        <v>28.200000000000003</v>
      </c>
      <c r="X156">
        <v>12.128888888888889</v>
      </c>
    </row>
    <row r="157" spans="1:24" x14ac:dyDescent="0.25">
      <c r="A157" t="s">
        <v>8</v>
      </c>
      <c r="B157" t="s">
        <v>303</v>
      </c>
      <c r="C157">
        <v>3500</v>
      </c>
      <c r="D157" t="s">
        <v>29</v>
      </c>
      <c r="E157">
        <v>15.9</v>
      </c>
      <c r="F157">
        <f>E157*P157</f>
        <v>11.12</v>
      </c>
      <c r="G157">
        <v>6.1</v>
      </c>
      <c r="H157">
        <v>20.420000000000002</v>
      </c>
      <c r="I157">
        <v>13.26</v>
      </c>
      <c r="J157">
        <v>24.38</v>
      </c>
      <c r="K157">
        <v>13.3</v>
      </c>
      <c r="L157">
        <v>26.560000000000002</v>
      </c>
      <c r="M157">
        <v>29.200000000000003</v>
      </c>
      <c r="N157">
        <v>36.32</v>
      </c>
      <c r="O157">
        <v>0.52638888888888891</v>
      </c>
      <c r="P157">
        <v>0.69937106918238989</v>
      </c>
      <c r="Q157">
        <v>8.3695833333333329</v>
      </c>
      <c r="R157">
        <v>21.629583333333333</v>
      </c>
      <c r="S157">
        <v>19.489583333333332</v>
      </c>
      <c r="T157">
        <v>4</v>
      </c>
      <c r="U157">
        <v>0.25157232704402516</v>
      </c>
      <c r="V157">
        <v>0.49244409503843461</v>
      </c>
      <c r="W157">
        <v>19.899999999999999</v>
      </c>
      <c r="X157">
        <v>7.8298611111111107</v>
      </c>
    </row>
    <row r="158" spans="1:24" x14ac:dyDescent="0.25">
      <c r="A158" t="s">
        <v>8</v>
      </c>
      <c r="B158" t="s">
        <v>344</v>
      </c>
      <c r="C158">
        <v>3500</v>
      </c>
      <c r="D158" t="s">
        <v>29</v>
      </c>
      <c r="E158">
        <v>12.9</v>
      </c>
      <c r="F158">
        <f>E158*P158</f>
        <v>10.06</v>
      </c>
      <c r="G158">
        <v>5.23</v>
      </c>
      <c r="H158">
        <v>18.239999999999998</v>
      </c>
      <c r="I158">
        <v>11.734999999999999</v>
      </c>
      <c r="J158">
        <v>21.795000000000002</v>
      </c>
      <c r="K158">
        <v>12.1</v>
      </c>
      <c r="L158">
        <v>23.835000000000001</v>
      </c>
      <c r="M158">
        <v>25</v>
      </c>
      <c r="N158">
        <v>31.14</v>
      </c>
      <c r="O158">
        <v>0.62638888888888899</v>
      </c>
      <c r="P158">
        <v>0.77984496124031011</v>
      </c>
      <c r="Q158">
        <v>8.0804166666666681</v>
      </c>
      <c r="R158">
        <v>19.815416666666668</v>
      </c>
      <c r="S158">
        <v>18.140416666666667</v>
      </c>
      <c r="T158">
        <v>4.0999999999999996</v>
      </c>
      <c r="U158">
        <v>0.31782945736434104</v>
      </c>
      <c r="V158">
        <v>0.57468776916451336</v>
      </c>
      <c r="W158">
        <v>17</v>
      </c>
      <c r="X158">
        <v>7.4134722222222225</v>
      </c>
    </row>
    <row r="159" spans="1:24" x14ac:dyDescent="0.25">
      <c r="A159" t="s">
        <v>20</v>
      </c>
      <c r="B159" t="s">
        <v>314</v>
      </c>
      <c r="C159">
        <v>3500</v>
      </c>
      <c r="D159" t="s">
        <v>29</v>
      </c>
      <c r="E159">
        <v>7.8</v>
      </c>
      <c r="F159">
        <f>E159*P159</f>
        <v>5.71</v>
      </c>
      <c r="G159">
        <v>0.55000000000000004</v>
      </c>
      <c r="H159">
        <v>7.4</v>
      </c>
      <c r="I159">
        <v>3.9750000000000001</v>
      </c>
      <c r="J159">
        <v>9.6850000000000005</v>
      </c>
      <c r="K159">
        <v>18.2</v>
      </c>
      <c r="L159">
        <v>22.175000000000001</v>
      </c>
      <c r="M159">
        <v>26</v>
      </c>
      <c r="N159">
        <v>15.2</v>
      </c>
      <c r="O159">
        <v>0.56869999999999998</v>
      </c>
      <c r="P159">
        <v>0.73205128205128212</v>
      </c>
      <c r="Q159">
        <v>4.4358599999999999</v>
      </c>
      <c r="R159">
        <v>8.4108599999999996</v>
      </c>
      <c r="S159">
        <v>10.145859999999999</v>
      </c>
      <c r="T159">
        <v>2.5</v>
      </c>
      <c r="U159">
        <v>0.32051282051282054</v>
      </c>
      <c r="V159">
        <v>0.54042136752136749</v>
      </c>
      <c r="W159">
        <v>10.3</v>
      </c>
      <c r="X159">
        <v>4.2152866666666666</v>
      </c>
    </row>
    <row r="160" spans="1:24" x14ac:dyDescent="0.25">
      <c r="A160" t="s">
        <v>13</v>
      </c>
      <c r="B160" t="s">
        <v>141</v>
      </c>
      <c r="C160">
        <v>7500</v>
      </c>
      <c r="D160" t="s">
        <v>35</v>
      </c>
      <c r="E160">
        <v>37.4</v>
      </c>
      <c r="F160">
        <f>E160*P160</f>
        <v>36.76</v>
      </c>
      <c r="G160">
        <v>23.84</v>
      </c>
      <c r="H160">
        <v>40.79</v>
      </c>
      <c r="I160">
        <v>32.314999999999998</v>
      </c>
      <c r="J160">
        <v>69.074999999999989</v>
      </c>
      <c r="K160">
        <v>19.2</v>
      </c>
      <c r="L160">
        <v>51.515000000000001</v>
      </c>
      <c r="M160">
        <v>56.599999999999994</v>
      </c>
      <c r="N160">
        <v>78.19</v>
      </c>
      <c r="O160">
        <v>0.73194444444444451</v>
      </c>
      <c r="P160">
        <v>0.98288770053475938</v>
      </c>
      <c r="Q160">
        <v>27.374722222222225</v>
      </c>
      <c r="R160">
        <v>59.689722222222223</v>
      </c>
      <c r="S160">
        <v>64.134722222222223</v>
      </c>
      <c r="T160">
        <v>18.7</v>
      </c>
      <c r="U160">
        <v>0.5</v>
      </c>
      <c r="V160">
        <v>0.73827738165973467</v>
      </c>
      <c r="W160">
        <v>56.099999999999994</v>
      </c>
      <c r="X160">
        <v>27.611574074074074</v>
      </c>
    </row>
    <row r="161" spans="1:24" x14ac:dyDescent="0.25">
      <c r="A161" t="s">
        <v>3</v>
      </c>
      <c r="B161" t="s">
        <v>131</v>
      </c>
      <c r="C161">
        <v>8500</v>
      </c>
      <c r="D161" t="s">
        <v>35</v>
      </c>
      <c r="E161">
        <v>36</v>
      </c>
      <c r="F161">
        <f>E161*P161</f>
        <v>38.979999999999997</v>
      </c>
      <c r="G161">
        <v>30.75</v>
      </c>
      <c r="H161">
        <v>46.98</v>
      </c>
      <c r="I161">
        <v>38.865000000000002</v>
      </c>
      <c r="J161">
        <v>77.844999999999999</v>
      </c>
      <c r="K161">
        <v>24.1</v>
      </c>
      <c r="L161">
        <v>62.965000000000003</v>
      </c>
      <c r="M161">
        <v>60.1</v>
      </c>
      <c r="N161">
        <v>82.97999999999999</v>
      </c>
      <c r="O161">
        <v>0.8208333333333333</v>
      </c>
      <c r="P161">
        <v>1.0827777777777776</v>
      </c>
      <c r="Q161">
        <v>29.549999999999997</v>
      </c>
      <c r="R161">
        <v>68.414999999999992</v>
      </c>
      <c r="S161">
        <v>68.53</v>
      </c>
      <c r="T161">
        <v>17.899999999999999</v>
      </c>
      <c r="U161">
        <v>0.49722222222222218</v>
      </c>
      <c r="V161">
        <v>0.80027777777777764</v>
      </c>
      <c r="W161">
        <v>53.9</v>
      </c>
      <c r="X161">
        <v>28.809999999999995</v>
      </c>
    </row>
    <row r="162" spans="1:24" x14ac:dyDescent="0.25">
      <c r="A162" t="s">
        <v>16</v>
      </c>
      <c r="B162" t="s">
        <v>165</v>
      </c>
      <c r="C162">
        <v>6000</v>
      </c>
      <c r="D162" t="s">
        <v>35</v>
      </c>
      <c r="E162">
        <v>34.700000000000003</v>
      </c>
      <c r="F162">
        <f>E162*P162</f>
        <v>24.25</v>
      </c>
      <c r="G162">
        <v>15</v>
      </c>
      <c r="H162">
        <v>32.299999999999997</v>
      </c>
      <c r="I162">
        <v>23.65</v>
      </c>
      <c r="J162">
        <v>47.9</v>
      </c>
      <c r="K162">
        <v>12.1</v>
      </c>
      <c r="L162">
        <v>35.75</v>
      </c>
      <c r="M162">
        <v>46.800000000000004</v>
      </c>
      <c r="N162">
        <v>67</v>
      </c>
      <c r="O162">
        <v>0.53611111111111109</v>
      </c>
      <c r="P162">
        <v>0.69884726224783855</v>
      </c>
      <c r="Q162">
        <v>18.603055555555557</v>
      </c>
      <c r="R162">
        <v>42.253055555555555</v>
      </c>
      <c r="S162">
        <v>42.853055555555557</v>
      </c>
      <c r="T162">
        <v>11</v>
      </c>
      <c r="U162">
        <v>0.31700288184438036</v>
      </c>
      <c r="V162">
        <v>0.51732041840110998</v>
      </c>
      <c r="W162">
        <v>45.7</v>
      </c>
      <c r="X162">
        <v>17.951018518518516</v>
      </c>
    </row>
    <row r="163" spans="1:24" x14ac:dyDescent="0.25">
      <c r="A163" t="s">
        <v>20</v>
      </c>
      <c r="B163" t="s">
        <v>238</v>
      </c>
      <c r="C163">
        <v>3900</v>
      </c>
      <c r="D163" t="s">
        <v>35</v>
      </c>
      <c r="E163">
        <v>33.700000000000003</v>
      </c>
      <c r="F163">
        <f>E163*P163</f>
        <v>22.8</v>
      </c>
      <c r="G163">
        <v>8.31</v>
      </c>
      <c r="H163">
        <v>22.63</v>
      </c>
      <c r="I163">
        <v>15.47</v>
      </c>
      <c r="J163">
        <v>38.270000000000003</v>
      </c>
      <c r="K163">
        <v>11.4</v>
      </c>
      <c r="L163">
        <v>26.87</v>
      </c>
      <c r="M163">
        <v>45.1</v>
      </c>
      <c r="N163">
        <v>56.33</v>
      </c>
      <c r="O163">
        <v>0.40694444444444439</v>
      </c>
      <c r="P163">
        <v>0.67655786350148361</v>
      </c>
      <c r="Q163">
        <v>13.714027777777776</v>
      </c>
      <c r="R163">
        <v>29.184027777777779</v>
      </c>
      <c r="S163">
        <v>36.514027777777777</v>
      </c>
      <c r="T163">
        <v>5</v>
      </c>
      <c r="U163">
        <v>0.14836795252225518</v>
      </c>
      <c r="V163">
        <v>0.41062342015606107</v>
      </c>
      <c r="W163">
        <v>38.700000000000003</v>
      </c>
      <c r="X163">
        <v>13.838009259259259</v>
      </c>
    </row>
    <row r="164" spans="1:24" x14ac:dyDescent="0.25">
      <c r="A164" t="s">
        <v>3</v>
      </c>
      <c r="B164" t="s">
        <v>212</v>
      </c>
      <c r="C164">
        <v>4400</v>
      </c>
      <c r="D164" t="s">
        <v>35</v>
      </c>
      <c r="E164">
        <v>29.8</v>
      </c>
      <c r="F164">
        <f>E164*P164</f>
        <v>20.7</v>
      </c>
      <c r="G164">
        <v>10.01</v>
      </c>
      <c r="H164">
        <v>25.39</v>
      </c>
      <c r="I164">
        <v>17.7</v>
      </c>
      <c r="J164">
        <v>38.4</v>
      </c>
      <c r="K164">
        <v>16</v>
      </c>
      <c r="L164">
        <v>33.700000000000003</v>
      </c>
      <c r="M164">
        <v>45.8</v>
      </c>
      <c r="N164">
        <v>55.19</v>
      </c>
      <c r="O164">
        <v>0.6166666666666667</v>
      </c>
      <c r="P164">
        <v>0.69463087248322142</v>
      </c>
      <c r="Q164">
        <v>18.376666666666669</v>
      </c>
      <c r="R164">
        <v>36.076666666666668</v>
      </c>
      <c r="S164">
        <v>39.076666666666668</v>
      </c>
      <c r="T164">
        <v>9</v>
      </c>
      <c r="U164">
        <v>0.30201342281879195</v>
      </c>
      <c r="V164">
        <v>0.53777032065622665</v>
      </c>
      <c r="W164">
        <v>38.799999999999997</v>
      </c>
      <c r="X164">
        <v>16.025555555555556</v>
      </c>
    </row>
    <row r="165" spans="1:24" x14ac:dyDescent="0.25">
      <c r="A165" t="s">
        <v>8</v>
      </c>
      <c r="B165" t="s">
        <v>214</v>
      </c>
      <c r="C165">
        <v>4300</v>
      </c>
      <c r="D165" t="s">
        <v>35</v>
      </c>
      <c r="E165">
        <v>25.6</v>
      </c>
      <c r="F165">
        <f>E165*P165</f>
        <v>22.4</v>
      </c>
      <c r="G165">
        <v>11.66</v>
      </c>
      <c r="H165">
        <v>28.46</v>
      </c>
      <c r="I165">
        <v>20.059999999999999</v>
      </c>
      <c r="J165">
        <v>42.459999999999994</v>
      </c>
      <c r="K165">
        <v>16.100000000000001</v>
      </c>
      <c r="L165">
        <v>36.159999999999997</v>
      </c>
      <c r="M165">
        <v>41.7</v>
      </c>
      <c r="N165">
        <v>54.06</v>
      </c>
      <c r="O165">
        <v>0.5541666666666667</v>
      </c>
      <c r="P165">
        <v>0.87499999999999989</v>
      </c>
      <c r="Q165">
        <v>14.186666666666667</v>
      </c>
      <c r="R165">
        <v>34.24666666666667</v>
      </c>
      <c r="S165">
        <v>36.586666666666666</v>
      </c>
      <c r="T165">
        <v>10</v>
      </c>
      <c r="U165">
        <v>0.390625</v>
      </c>
      <c r="V165">
        <v>0.60659722222222223</v>
      </c>
      <c r="W165">
        <v>35.6</v>
      </c>
      <c r="X165">
        <v>15.52888888888889</v>
      </c>
    </row>
    <row r="166" spans="1:24" x14ac:dyDescent="0.25">
      <c r="A166" t="s">
        <v>8</v>
      </c>
      <c r="B166" t="s">
        <v>325</v>
      </c>
      <c r="C166">
        <v>3500</v>
      </c>
      <c r="D166" t="s">
        <v>35</v>
      </c>
      <c r="E166">
        <v>20.2</v>
      </c>
      <c r="F166">
        <f>E166*P166</f>
        <v>13.13</v>
      </c>
      <c r="G166">
        <v>6.55</v>
      </c>
      <c r="H166">
        <v>18.2</v>
      </c>
      <c r="I166">
        <v>12.375</v>
      </c>
      <c r="J166">
        <v>25.505000000000003</v>
      </c>
      <c r="K166">
        <v>9.5</v>
      </c>
      <c r="L166">
        <v>21.875</v>
      </c>
      <c r="M166">
        <v>29.7</v>
      </c>
      <c r="N166">
        <v>38.4</v>
      </c>
      <c r="O166">
        <v>0.5083333333333333</v>
      </c>
      <c r="P166">
        <v>0.65</v>
      </c>
      <c r="Q166">
        <v>10.268333333333333</v>
      </c>
      <c r="R166">
        <v>22.643333333333331</v>
      </c>
      <c r="S166">
        <v>23.398333333333333</v>
      </c>
      <c r="T166">
        <v>5</v>
      </c>
      <c r="U166">
        <v>0.24752475247524752</v>
      </c>
      <c r="V166">
        <v>0.46861936193619363</v>
      </c>
      <c r="W166">
        <v>25.2</v>
      </c>
      <c r="X166">
        <v>9.4661111111111111</v>
      </c>
    </row>
    <row r="167" spans="1:24" x14ac:dyDescent="0.25">
      <c r="A167" t="s">
        <v>13</v>
      </c>
      <c r="B167" t="s">
        <v>285</v>
      </c>
      <c r="C167">
        <v>3500</v>
      </c>
      <c r="D167" t="s">
        <v>35</v>
      </c>
      <c r="E167">
        <v>16.899999999999999</v>
      </c>
      <c r="F167">
        <f>E167*P167</f>
        <v>9.8600000000000012</v>
      </c>
      <c r="G167">
        <v>2.35</v>
      </c>
      <c r="H167">
        <v>16.100000000000001</v>
      </c>
      <c r="I167">
        <v>9.2249999999999996</v>
      </c>
      <c r="J167">
        <v>19.085000000000001</v>
      </c>
      <c r="K167">
        <v>7</v>
      </c>
      <c r="L167">
        <v>16.225000000000001</v>
      </c>
      <c r="M167">
        <v>23.9</v>
      </c>
      <c r="N167">
        <v>33</v>
      </c>
      <c r="O167">
        <v>0.50972222222222219</v>
      </c>
      <c r="P167">
        <v>0.58343195266272196</v>
      </c>
      <c r="Q167">
        <v>8.6143055555555534</v>
      </c>
      <c r="R167">
        <v>17.839305555555555</v>
      </c>
      <c r="S167">
        <v>18.474305555555553</v>
      </c>
      <c r="T167">
        <v>4.9000000000000004</v>
      </c>
      <c r="U167">
        <v>0.2899408284023669</v>
      </c>
      <c r="V167">
        <v>0.46103166776243704</v>
      </c>
      <c r="W167">
        <v>21.799999999999997</v>
      </c>
      <c r="X167">
        <v>7.7914351851851853</v>
      </c>
    </row>
    <row r="168" spans="1:24" x14ac:dyDescent="0.25">
      <c r="A168" t="s">
        <v>16</v>
      </c>
      <c r="B168" t="s">
        <v>294</v>
      </c>
      <c r="C168">
        <v>3500</v>
      </c>
      <c r="D168" t="s">
        <v>35</v>
      </c>
      <c r="E168">
        <v>12.5</v>
      </c>
      <c r="F168">
        <f>E168*P168</f>
        <v>9.3000000000000007</v>
      </c>
      <c r="G168">
        <v>1.8</v>
      </c>
      <c r="H168">
        <v>16.260000000000002</v>
      </c>
      <c r="I168">
        <v>9.0299999999999994</v>
      </c>
      <c r="J168">
        <v>18.329999999999998</v>
      </c>
      <c r="K168">
        <v>12.4</v>
      </c>
      <c r="L168">
        <v>21.43</v>
      </c>
      <c r="M168">
        <v>24.9</v>
      </c>
      <c r="N168">
        <v>28.76</v>
      </c>
      <c r="O168">
        <v>0.64027777777777783</v>
      </c>
      <c r="P168">
        <v>0.74400000000000011</v>
      </c>
      <c r="Q168">
        <v>8.0034722222222232</v>
      </c>
      <c r="R168">
        <v>17.033472222222223</v>
      </c>
      <c r="S168">
        <v>17.303472222222226</v>
      </c>
      <c r="T168">
        <v>3.2</v>
      </c>
      <c r="U168">
        <v>0.25600000000000001</v>
      </c>
      <c r="V168">
        <v>0.54675925925925928</v>
      </c>
      <c r="W168">
        <v>15.7</v>
      </c>
      <c r="X168">
        <v>6.8344907407407414</v>
      </c>
    </row>
    <row r="169" spans="1:24" x14ac:dyDescent="0.25">
      <c r="A169" t="s">
        <v>13</v>
      </c>
      <c r="B169" t="s">
        <v>401</v>
      </c>
      <c r="C169">
        <v>7000</v>
      </c>
      <c r="D169" t="s">
        <v>46</v>
      </c>
      <c r="E169">
        <v>35.799999999999997</v>
      </c>
      <c r="F169">
        <f>E169*P169</f>
        <v>29.239999999999995</v>
      </c>
      <c r="G169">
        <v>20.83</v>
      </c>
      <c r="H169">
        <v>38.369999999999997</v>
      </c>
      <c r="I169">
        <v>29.6</v>
      </c>
      <c r="J169">
        <v>58.84</v>
      </c>
      <c r="K169">
        <v>15.8</v>
      </c>
      <c r="L169">
        <v>45.400000000000006</v>
      </c>
      <c r="M169">
        <v>51.599999999999994</v>
      </c>
      <c r="N169">
        <v>74.169999999999987</v>
      </c>
      <c r="O169">
        <v>0.64999999999999991</v>
      </c>
      <c r="P169">
        <v>0.81675977653631282</v>
      </c>
      <c r="Q169">
        <v>23.269999999999996</v>
      </c>
      <c r="R169">
        <v>52.87</v>
      </c>
      <c r="S169">
        <v>52.509999999999991</v>
      </c>
      <c r="T169">
        <v>15.1</v>
      </c>
      <c r="U169">
        <v>0.42178770949720673</v>
      </c>
      <c r="V169">
        <v>0.62951582867783984</v>
      </c>
      <c r="W169">
        <v>50.9</v>
      </c>
      <c r="X169">
        <v>22.536666666666665</v>
      </c>
    </row>
    <row r="170" spans="1:24" x14ac:dyDescent="0.25">
      <c r="A170" t="s">
        <v>3</v>
      </c>
      <c r="B170" t="s">
        <v>135</v>
      </c>
      <c r="C170">
        <v>8100</v>
      </c>
      <c r="D170" t="s">
        <v>46</v>
      </c>
      <c r="E170">
        <v>35.200000000000003</v>
      </c>
      <c r="F170">
        <f>E170*P170</f>
        <v>35.450000000000003</v>
      </c>
      <c r="G170">
        <v>24.85</v>
      </c>
      <c r="H170">
        <v>45.96</v>
      </c>
      <c r="I170">
        <v>35.405000000000001</v>
      </c>
      <c r="J170">
        <v>70.855000000000004</v>
      </c>
      <c r="K170">
        <v>17.8</v>
      </c>
      <c r="L170">
        <v>53.204999999999998</v>
      </c>
      <c r="M170">
        <v>53</v>
      </c>
      <c r="N170">
        <v>81.16</v>
      </c>
      <c r="O170">
        <v>0.93055555555555558</v>
      </c>
      <c r="P170">
        <v>1.0071022727272727</v>
      </c>
      <c r="Q170">
        <v>32.75555555555556</v>
      </c>
      <c r="R170">
        <v>68.160555555555561</v>
      </c>
      <c r="S170">
        <v>68.205555555555563</v>
      </c>
      <c r="T170">
        <v>14.5</v>
      </c>
      <c r="U170">
        <v>0.41193181818181812</v>
      </c>
      <c r="V170">
        <v>0.78319654882154877</v>
      </c>
      <c r="W170">
        <v>49.7</v>
      </c>
      <c r="X170">
        <v>27.56851851851852</v>
      </c>
    </row>
    <row r="171" spans="1:24" x14ac:dyDescent="0.25">
      <c r="A171" t="s">
        <v>16</v>
      </c>
      <c r="B171" t="s">
        <v>180</v>
      </c>
      <c r="C171">
        <v>5400</v>
      </c>
      <c r="D171" t="s">
        <v>46</v>
      </c>
      <c r="E171">
        <v>31.6</v>
      </c>
      <c r="F171">
        <f>E171*P171</f>
        <v>22.79</v>
      </c>
      <c r="G171">
        <v>15</v>
      </c>
      <c r="H171">
        <v>30.68</v>
      </c>
      <c r="I171">
        <v>22.84</v>
      </c>
      <c r="J171">
        <v>45.629999999999995</v>
      </c>
      <c r="K171">
        <v>13.5</v>
      </c>
      <c r="L171">
        <v>36.340000000000003</v>
      </c>
      <c r="M171">
        <v>45.1</v>
      </c>
      <c r="N171">
        <v>62.28</v>
      </c>
      <c r="O171">
        <v>0.45833333333333343</v>
      </c>
      <c r="P171">
        <v>0.72120253164556958</v>
      </c>
      <c r="Q171">
        <v>14.483333333333336</v>
      </c>
      <c r="R171">
        <v>37.323333333333338</v>
      </c>
      <c r="S171">
        <v>37.273333333333333</v>
      </c>
      <c r="T171">
        <v>8.6</v>
      </c>
      <c r="U171">
        <v>0.27215189873417717</v>
      </c>
      <c r="V171">
        <v>0.48389592123769343</v>
      </c>
      <c r="W171">
        <v>40.200000000000003</v>
      </c>
      <c r="X171">
        <v>15.291111111111112</v>
      </c>
    </row>
    <row r="172" spans="1:24" x14ac:dyDescent="0.25">
      <c r="A172" t="s">
        <v>16</v>
      </c>
      <c r="B172" t="s">
        <v>254</v>
      </c>
      <c r="C172">
        <v>3700</v>
      </c>
      <c r="D172" t="s">
        <v>46</v>
      </c>
      <c r="E172">
        <v>30.7</v>
      </c>
      <c r="F172">
        <f>E172*P172</f>
        <v>19.3</v>
      </c>
      <c r="G172">
        <v>7.74</v>
      </c>
      <c r="H172">
        <v>20.5</v>
      </c>
      <c r="I172">
        <v>14.12</v>
      </c>
      <c r="J172">
        <v>33.42</v>
      </c>
      <c r="K172">
        <v>11.5</v>
      </c>
      <c r="L172">
        <v>25.619999999999997</v>
      </c>
      <c r="M172">
        <v>42.2</v>
      </c>
      <c r="N172">
        <v>51.2</v>
      </c>
      <c r="O172">
        <v>0.4736111111111112</v>
      </c>
      <c r="P172">
        <v>0.62866449511400657</v>
      </c>
      <c r="Q172">
        <v>14.539861111111113</v>
      </c>
      <c r="R172">
        <v>28.659861111111113</v>
      </c>
      <c r="S172">
        <v>33.839861111111112</v>
      </c>
      <c r="T172">
        <v>7.7</v>
      </c>
      <c r="U172">
        <v>0.250814332247557</v>
      </c>
      <c r="V172">
        <v>0.45102997949089163</v>
      </c>
      <c r="W172">
        <v>38.4</v>
      </c>
      <c r="X172">
        <v>13.846620370370372</v>
      </c>
    </row>
    <row r="173" spans="1:24" x14ac:dyDescent="0.25">
      <c r="A173" t="s">
        <v>20</v>
      </c>
      <c r="B173" t="s">
        <v>170</v>
      </c>
      <c r="C173">
        <v>5900</v>
      </c>
      <c r="D173" t="s">
        <v>46</v>
      </c>
      <c r="E173">
        <v>29.1</v>
      </c>
      <c r="F173">
        <f>E173*P173</f>
        <v>25.84</v>
      </c>
      <c r="G173">
        <v>19.2</v>
      </c>
      <c r="H173">
        <v>32.17</v>
      </c>
      <c r="I173">
        <v>25.684999999999999</v>
      </c>
      <c r="J173">
        <v>51.524999999999999</v>
      </c>
      <c r="K173">
        <v>16.100000000000001</v>
      </c>
      <c r="L173">
        <v>41.784999999999997</v>
      </c>
      <c r="M173">
        <v>45.2</v>
      </c>
      <c r="N173">
        <v>61.27</v>
      </c>
      <c r="O173">
        <v>0.54999999999999993</v>
      </c>
      <c r="P173">
        <v>0.88797250859106525</v>
      </c>
      <c r="Q173">
        <v>16.004999999999999</v>
      </c>
      <c r="R173">
        <v>41.69</v>
      </c>
      <c r="S173">
        <v>41.844999999999999</v>
      </c>
      <c r="T173">
        <v>8.1</v>
      </c>
      <c r="U173">
        <v>0.27835051546391748</v>
      </c>
      <c r="V173">
        <v>0.57210767468499413</v>
      </c>
      <c r="W173">
        <v>37.200000000000003</v>
      </c>
      <c r="X173">
        <v>16.64833333333333</v>
      </c>
    </row>
    <row r="174" spans="1:24" x14ac:dyDescent="0.25">
      <c r="A174" t="s">
        <v>3</v>
      </c>
      <c r="B174" t="s">
        <v>225</v>
      </c>
      <c r="C174">
        <v>4100</v>
      </c>
      <c r="D174" t="s">
        <v>46</v>
      </c>
      <c r="E174">
        <v>15.4</v>
      </c>
      <c r="F174">
        <f>E174*P174</f>
        <v>11.57</v>
      </c>
      <c r="G174">
        <v>8.16</v>
      </c>
      <c r="H174">
        <v>23.21</v>
      </c>
      <c r="I174">
        <v>15.685</v>
      </c>
      <c r="J174">
        <v>27.255000000000003</v>
      </c>
      <c r="K174">
        <v>15.6</v>
      </c>
      <c r="L174">
        <v>31.285</v>
      </c>
      <c r="M174">
        <v>31</v>
      </c>
      <c r="N174">
        <v>38.61</v>
      </c>
      <c r="O174">
        <v>0.61805555555555558</v>
      </c>
      <c r="P174">
        <v>0.75129870129870135</v>
      </c>
      <c r="Q174">
        <v>9.5180555555555557</v>
      </c>
      <c r="R174">
        <v>25.203055555555558</v>
      </c>
      <c r="S174">
        <v>21.088055555555556</v>
      </c>
      <c r="T174">
        <v>4.4000000000000004</v>
      </c>
      <c r="U174">
        <v>0.28571428571428575</v>
      </c>
      <c r="V174">
        <v>0.55168951418951429</v>
      </c>
      <c r="W174">
        <v>19.8</v>
      </c>
      <c r="X174">
        <v>8.49601851851852</v>
      </c>
    </row>
    <row r="175" spans="1:24" x14ac:dyDescent="0.25">
      <c r="A175" t="s">
        <v>8</v>
      </c>
      <c r="B175" t="s">
        <v>305</v>
      </c>
      <c r="C175">
        <v>3500</v>
      </c>
      <c r="D175" t="s">
        <v>46</v>
      </c>
      <c r="E175">
        <v>14.1</v>
      </c>
      <c r="F175">
        <f>E175*P175</f>
        <v>10.56</v>
      </c>
      <c r="G175">
        <v>5.35</v>
      </c>
      <c r="H175">
        <v>21</v>
      </c>
      <c r="I175">
        <v>13.175000000000001</v>
      </c>
      <c r="J175">
        <v>23.734999999999999</v>
      </c>
      <c r="K175">
        <v>11.1</v>
      </c>
      <c r="L175">
        <v>24.274999999999999</v>
      </c>
      <c r="M175">
        <v>25.2</v>
      </c>
      <c r="N175">
        <v>35.1</v>
      </c>
      <c r="O175">
        <v>0.52083333333333337</v>
      </c>
      <c r="P175">
        <v>0.74893617021276604</v>
      </c>
      <c r="Q175">
        <v>7.34375</v>
      </c>
      <c r="R175">
        <v>20.518750000000001</v>
      </c>
      <c r="S175">
        <v>17.903750000000002</v>
      </c>
      <c r="T175">
        <v>3.8</v>
      </c>
      <c r="U175">
        <v>0.26950354609929078</v>
      </c>
      <c r="V175">
        <v>0.51309101654846334</v>
      </c>
      <c r="W175">
        <v>17.899999999999999</v>
      </c>
      <c r="X175">
        <v>7.2345833333333331</v>
      </c>
    </row>
    <row r="176" spans="1:24" x14ac:dyDescent="0.25">
      <c r="A176" t="s">
        <v>3</v>
      </c>
      <c r="B176" t="s">
        <v>347</v>
      </c>
      <c r="C176">
        <v>3500</v>
      </c>
      <c r="D176" t="s">
        <v>46</v>
      </c>
      <c r="E176">
        <v>10.8</v>
      </c>
      <c r="F176">
        <f>E176*P176</f>
        <v>4.88</v>
      </c>
      <c r="G176">
        <v>3.82</v>
      </c>
      <c r="H176">
        <v>18.399999999999999</v>
      </c>
      <c r="I176">
        <v>11.11</v>
      </c>
      <c r="J176">
        <v>15.989999999999998</v>
      </c>
      <c r="K176">
        <v>9.5</v>
      </c>
      <c r="L176">
        <v>20.61</v>
      </c>
      <c r="M176">
        <v>20.3</v>
      </c>
      <c r="N176">
        <v>29.2</v>
      </c>
      <c r="O176">
        <v>0.48611111111111122</v>
      </c>
      <c r="P176">
        <v>0.45185185185185184</v>
      </c>
      <c r="Q176">
        <v>5.2500000000000018</v>
      </c>
      <c r="R176">
        <v>16.36</v>
      </c>
      <c r="S176">
        <v>10.130000000000003</v>
      </c>
      <c r="T176">
        <v>2.9</v>
      </c>
      <c r="U176">
        <v>0.26851851851851849</v>
      </c>
      <c r="V176">
        <v>0.40216049382716051</v>
      </c>
      <c r="W176">
        <v>13.700000000000001</v>
      </c>
      <c r="X176">
        <v>4.3433333333333337</v>
      </c>
    </row>
    <row r="178" spans="5:24" x14ac:dyDescent="0.25">
      <c r="E178" t="s">
        <v>121</v>
      </c>
      <c r="F178" t="s">
        <v>141</v>
      </c>
      <c r="H178" t="s">
        <v>121</v>
      </c>
      <c r="I178" t="s">
        <v>125</v>
      </c>
      <c r="J178" t="s">
        <v>122</v>
      </c>
      <c r="L178" t="s">
        <v>125</v>
      </c>
      <c r="M178" t="s">
        <v>141</v>
      </c>
      <c r="N178" t="s">
        <v>121</v>
      </c>
      <c r="T178" t="s">
        <v>134</v>
      </c>
      <c r="W178" t="s">
        <v>134</v>
      </c>
      <c r="X178" t="s">
        <v>141</v>
      </c>
    </row>
    <row r="179" spans="5:24" x14ac:dyDescent="0.25">
      <c r="E179" t="s">
        <v>132</v>
      </c>
      <c r="F179" t="s">
        <v>125</v>
      </c>
      <c r="H179" t="s">
        <v>160</v>
      </c>
      <c r="I179" t="s">
        <v>160</v>
      </c>
      <c r="J179" t="s">
        <v>125</v>
      </c>
      <c r="L179" t="s">
        <v>126</v>
      </c>
      <c r="M179" t="s">
        <v>125</v>
      </c>
      <c r="N179" t="s">
        <v>122</v>
      </c>
      <c r="T179" t="s">
        <v>141</v>
      </c>
      <c r="W179" t="s">
        <v>141</v>
      </c>
      <c r="X179" t="s">
        <v>125</v>
      </c>
    </row>
    <row r="180" spans="5:24" x14ac:dyDescent="0.25">
      <c r="E180" t="s">
        <v>134</v>
      </c>
      <c r="F180" t="s">
        <v>126</v>
      </c>
      <c r="H180" t="s">
        <v>136</v>
      </c>
      <c r="I180" t="s">
        <v>131</v>
      </c>
      <c r="J180" t="s">
        <v>160</v>
      </c>
      <c r="L180" t="s">
        <v>120</v>
      </c>
      <c r="M180" t="s">
        <v>126</v>
      </c>
      <c r="N180" t="s">
        <v>160</v>
      </c>
      <c r="T180" t="s">
        <v>189</v>
      </c>
      <c r="W180" t="s">
        <v>125</v>
      </c>
      <c r="X180" t="s">
        <v>131</v>
      </c>
    </row>
    <row r="181" spans="5:24" x14ac:dyDescent="0.25">
      <c r="E181" t="s">
        <v>160</v>
      </c>
      <c r="F181" t="s">
        <v>160</v>
      </c>
      <c r="H181" t="s">
        <v>124</v>
      </c>
      <c r="I181" t="s">
        <v>124</v>
      </c>
      <c r="J181" t="s">
        <v>136</v>
      </c>
      <c r="L181" t="s">
        <v>151</v>
      </c>
      <c r="M181" t="s">
        <v>131</v>
      </c>
      <c r="N181" t="s">
        <v>136</v>
      </c>
      <c r="T181" t="s">
        <v>129</v>
      </c>
      <c r="W181" t="s">
        <v>160</v>
      </c>
      <c r="X181" t="s">
        <v>129</v>
      </c>
    </row>
    <row r="182" spans="5:24" x14ac:dyDescent="0.25">
      <c r="E182" t="s">
        <v>189</v>
      </c>
      <c r="F182" t="s">
        <v>131</v>
      </c>
      <c r="H182" t="s">
        <v>148</v>
      </c>
      <c r="I182" t="s">
        <v>190</v>
      </c>
      <c r="J182" t="s">
        <v>131</v>
      </c>
      <c r="L182" t="s">
        <v>213</v>
      </c>
      <c r="M182" t="s">
        <v>193</v>
      </c>
      <c r="N182" t="s">
        <v>173</v>
      </c>
      <c r="T182" t="s">
        <v>173</v>
      </c>
      <c r="W182" t="s">
        <v>189</v>
      </c>
      <c r="X182" t="s">
        <v>135</v>
      </c>
    </row>
    <row r="183" spans="5:24" x14ac:dyDescent="0.25">
      <c r="E183" t="s">
        <v>173</v>
      </c>
      <c r="F183" t="s">
        <v>195</v>
      </c>
      <c r="H183" t="s">
        <v>202</v>
      </c>
      <c r="I183" t="s">
        <v>181</v>
      </c>
      <c r="J183" t="s">
        <v>195</v>
      </c>
      <c r="L183" t="s">
        <v>199</v>
      </c>
      <c r="M183" t="s">
        <v>181</v>
      </c>
      <c r="N183" t="s">
        <v>238</v>
      </c>
      <c r="T183" t="s">
        <v>150</v>
      </c>
      <c r="W183" t="s">
        <v>173</v>
      </c>
      <c r="X183" t="s">
        <v>149</v>
      </c>
    </row>
    <row r="184" spans="5:24" x14ac:dyDescent="0.25">
      <c r="E184" t="s">
        <v>163</v>
      </c>
      <c r="F184" t="s">
        <v>149</v>
      </c>
      <c r="H184" t="s">
        <v>169</v>
      </c>
      <c r="I184" t="s">
        <v>200</v>
      </c>
      <c r="J184" t="s">
        <v>245</v>
      </c>
      <c r="L184" t="s">
        <v>143</v>
      </c>
      <c r="M184" t="s">
        <v>259</v>
      </c>
      <c r="N184" t="s">
        <v>202</v>
      </c>
      <c r="T184" t="s">
        <v>155</v>
      </c>
      <c r="W184" t="s">
        <v>163</v>
      </c>
      <c r="X184" t="s">
        <v>245</v>
      </c>
    </row>
    <row r="185" spans="5:24" x14ac:dyDescent="0.25">
      <c r="E185" t="s">
        <v>195</v>
      </c>
      <c r="F185" t="s">
        <v>245</v>
      </c>
      <c r="H185" t="s">
        <v>222</v>
      </c>
      <c r="I185" t="s">
        <v>143</v>
      </c>
      <c r="J185" t="s">
        <v>193</v>
      </c>
      <c r="L185" t="s">
        <v>255</v>
      </c>
      <c r="M185" t="s">
        <v>213</v>
      </c>
      <c r="N185" t="s">
        <v>190</v>
      </c>
      <c r="T185" t="s">
        <v>149</v>
      </c>
      <c r="W185" t="s">
        <v>145</v>
      </c>
      <c r="X185" t="s">
        <v>259</v>
      </c>
    </row>
    <row r="186" spans="5:24" x14ac:dyDescent="0.25">
      <c r="E186" t="s">
        <v>238</v>
      </c>
      <c r="F186" t="s">
        <v>253</v>
      </c>
      <c r="H186" t="s">
        <v>229</v>
      </c>
      <c r="I186" t="s">
        <v>229</v>
      </c>
      <c r="J186" t="s">
        <v>256</v>
      </c>
      <c r="L186" t="s">
        <v>270</v>
      </c>
      <c r="M186" t="s">
        <v>143</v>
      </c>
      <c r="N186" t="s">
        <v>197</v>
      </c>
      <c r="T186" t="s">
        <v>214</v>
      </c>
      <c r="W186" t="s">
        <v>238</v>
      </c>
      <c r="X186" t="s">
        <v>256</v>
      </c>
    </row>
    <row r="188" spans="5:24" x14ac:dyDescent="0.25">
      <c r="Q188" t="s">
        <v>121</v>
      </c>
      <c r="R188" t="s">
        <v>122</v>
      </c>
      <c r="S188" t="s">
        <v>121</v>
      </c>
    </row>
    <row r="189" spans="5:24" x14ac:dyDescent="0.25">
      <c r="Q189" t="s">
        <v>122</v>
      </c>
      <c r="R189" t="s">
        <v>125</v>
      </c>
      <c r="S189" t="s">
        <v>122</v>
      </c>
    </row>
    <row r="190" spans="5:24" x14ac:dyDescent="0.25">
      <c r="Q190" t="s">
        <v>125</v>
      </c>
      <c r="R190" t="s">
        <v>160</v>
      </c>
      <c r="S190" t="s">
        <v>125</v>
      </c>
    </row>
    <row r="191" spans="5:24" x14ac:dyDescent="0.25">
      <c r="Q191" t="s">
        <v>160</v>
      </c>
      <c r="R191" t="s">
        <v>135</v>
      </c>
      <c r="S191" t="s">
        <v>160</v>
      </c>
    </row>
    <row r="192" spans="5:24" x14ac:dyDescent="0.25">
      <c r="Q192" t="s">
        <v>135</v>
      </c>
      <c r="R192" t="s">
        <v>149</v>
      </c>
      <c r="S192" t="s">
        <v>135</v>
      </c>
    </row>
    <row r="193" spans="17:19" x14ac:dyDescent="0.25">
      <c r="Q193" t="s">
        <v>279</v>
      </c>
      <c r="R193" t="s">
        <v>152</v>
      </c>
      <c r="S193" t="s">
        <v>279</v>
      </c>
    </row>
    <row r="194" spans="17:19" x14ac:dyDescent="0.25">
      <c r="Q194" t="s">
        <v>245</v>
      </c>
      <c r="R194" t="s">
        <v>245</v>
      </c>
      <c r="S194" t="s">
        <v>245</v>
      </c>
    </row>
    <row r="195" spans="17:19" x14ac:dyDescent="0.25">
      <c r="Q195" t="s">
        <v>253</v>
      </c>
      <c r="R195" t="s">
        <v>256</v>
      </c>
      <c r="S195" t="s">
        <v>253</v>
      </c>
    </row>
    <row r="196" spans="17:19" x14ac:dyDescent="0.25">
      <c r="Q196" t="s">
        <v>256</v>
      </c>
      <c r="R196" t="s">
        <v>214</v>
      </c>
      <c r="S196" t="s">
        <v>256</v>
      </c>
    </row>
  </sheetData>
  <sortState ref="A2:X196">
    <sortCondition ref="D1"/>
  </sortState>
  <conditionalFormatting sqref="E178:E186">
    <cfRule type="expression" dxfId="28" priority="4">
      <formula>$C178&gt;=0.99</formula>
    </cfRule>
  </conditionalFormatting>
  <conditionalFormatting sqref="I178:I185">
    <cfRule type="expression" dxfId="27" priority="3">
      <formula>$C178&gt;=0.99</formula>
    </cfRule>
  </conditionalFormatting>
  <conditionalFormatting sqref="N178:N186">
    <cfRule type="expression" dxfId="26" priority="2">
      <formula>$C178&gt;=0.99</formula>
    </cfRule>
  </conditionalFormatting>
  <conditionalFormatting sqref="X178:X186">
    <cfRule type="expression" dxfId="25" priority="1">
      <formula>$C178&gt;=0.99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76" workbookViewId="0">
      <selection activeCell="X98" sqref="X98:X106"/>
    </sheetView>
  </sheetViews>
  <sheetFormatPr defaultRowHeight="15" x14ac:dyDescent="0.25"/>
  <cols>
    <col min="2" max="2" width="17.28515625" customWidth="1"/>
  </cols>
  <sheetData>
    <row r="1" spans="1:24" x14ac:dyDescent="0.25">
      <c r="A1" t="s">
        <v>0</v>
      </c>
      <c r="B1" t="s">
        <v>712</v>
      </c>
      <c r="C1" t="s">
        <v>1</v>
      </c>
      <c r="D1" t="s">
        <v>2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710</v>
      </c>
      <c r="S1" t="s">
        <v>711</v>
      </c>
      <c r="T1" t="s">
        <v>393</v>
      </c>
      <c r="U1" t="s">
        <v>394</v>
      </c>
      <c r="V1" t="s">
        <v>395</v>
      </c>
      <c r="W1" t="s">
        <v>396</v>
      </c>
      <c r="X1" t="s">
        <v>397</v>
      </c>
    </row>
    <row r="2" spans="1:24" x14ac:dyDescent="0.25">
      <c r="A2" t="s">
        <v>3</v>
      </c>
      <c r="B2" t="s">
        <v>134</v>
      </c>
      <c r="C2">
        <v>8200</v>
      </c>
      <c r="D2" t="s">
        <v>7</v>
      </c>
      <c r="E2">
        <v>37.5</v>
      </c>
      <c r="F2">
        <v>33.93</v>
      </c>
      <c r="G2">
        <v>23.49</v>
      </c>
      <c r="H2">
        <v>44.06</v>
      </c>
      <c r="I2">
        <v>33.774999999999999</v>
      </c>
      <c r="J2">
        <v>67.704999999999998</v>
      </c>
      <c r="K2">
        <v>22</v>
      </c>
      <c r="L2">
        <v>55.774999999999999</v>
      </c>
      <c r="M2">
        <v>59.5</v>
      </c>
      <c r="N2">
        <v>81.56</v>
      </c>
      <c r="O2">
        <v>0.79861111111111116</v>
      </c>
      <c r="P2">
        <v>0.90479999999999994</v>
      </c>
      <c r="Q2">
        <v>29.947916666666668</v>
      </c>
      <c r="R2">
        <v>63.722916666666663</v>
      </c>
      <c r="S2">
        <v>63.877916666666664</v>
      </c>
      <c r="T2">
        <v>17.8</v>
      </c>
      <c r="U2">
        <v>0.47466666666666668</v>
      </c>
      <c r="V2">
        <v>0.72602592592592596</v>
      </c>
      <c r="W2">
        <v>55.3</v>
      </c>
      <c r="X2">
        <v>27.225972222222225</v>
      </c>
    </row>
    <row r="3" spans="1:24" x14ac:dyDescent="0.25">
      <c r="A3" t="s">
        <v>16</v>
      </c>
      <c r="B3" t="s">
        <v>148</v>
      </c>
      <c r="C3">
        <v>6900</v>
      </c>
      <c r="D3" t="s">
        <v>7</v>
      </c>
      <c r="E3">
        <v>35.299999999999997</v>
      </c>
      <c r="F3">
        <v>29.4</v>
      </c>
      <c r="G3">
        <v>20.66</v>
      </c>
      <c r="H3">
        <v>39.549999999999997</v>
      </c>
      <c r="I3">
        <v>30.105</v>
      </c>
      <c r="J3">
        <v>59.504999999999995</v>
      </c>
      <c r="K3">
        <v>17.600000000000001</v>
      </c>
      <c r="L3">
        <v>47.704999999999998</v>
      </c>
      <c r="M3">
        <v>52.9</v>
      </c>
      <c r="N3">
        <v>74.849999999999994</v>
      </c>
      <c r="O3">
        <v>0.56944444444444442</v>
      </c>
      <c r="P3">
        <v>0.83286118980169976</v>
      </c>
      <c r="Q3">
        <v>20.101388888888888</v>
      </c>
      <c r="R3">
        <v>50.206388888888888</v>
      </c>
      <c r="S3">
        <v>49.501388888888883</v>
      </c>
      <c r="T3">
        <v>10.7</v>
      </c>
      <c r="U3">
        <v>0.30311614730878189</v>
      </c>
      <c r="V3">
        <v>0.56847392718497536</v>
      </c>
      <c r="W3">
        <v>46</v>
      </c>
      <c r="X3">
        <v>20.06712962962963</v>
      </c>
    </row>
    <row r="4" spans="1:24" x14ac:dyDescent="0.25">
      <c r="A4" t="s">
        <v>8</v>
      </c>
      <c r="B4" t="s">
        <v>190</v>
      </c>
      <c r="C4">
        <v>5000</v>
      </c>
      <c r="D4" t="s">
        <v>7</v>
      </c>
      <c r="E4">
        <v>33.1</v>
      </c>
      <c r="F4">
        <v>20.9</v>
      </c>
      <c r="G4">
        <v>16.89</v>
      </c>
      <c r="H4">
        <v>30.7</v>
      </c>
      <c r="I4">
        <v>23.795000000000002</v>
      </c>
      <c r="J4">
        <v>44.695</v>
      </c>
      <c r="K4">
        <v>15.3</v>
      </c>
      <c r="L4">
        <v>39.094999999999999</v>
      </c>
      <c r="M4">
        <v>48.400000000000006</v>
      </c>
      <c r="N4">
        <v>63.8</v>
      </c>
      <c r="O4">
        <v>0.45833333333333331</v>
      </c>
      <c r="P4">
        <v>0.63141993957703924</v>
      </c>
      <c r="Q4">
        <v>15.170833333333333</v>
      </c>
      <c r="R4">
        <v>38.965833333333336</v>
      </c>
      <c r="S4">
        <v>36.070833333333333</v>
      </c>
      <c r="T4">
        <v>8</v>
      </c>
      <c r="U4">
        <v>0.2416918429003021</v>
      </c>
      <c r="V4">
        <v>0.4438150386035582</v>
      </c>
      <c r="W4">
        <v>41.1</v>
      </c>
      <c r="X4">
        <v>14.690277777777776</v>
      </c>
    </row>
    <row r="5" spans="1:24" x14ac:dyDescent="0.25">
      <c r="A5" t="s">
        <v>8</v>
      </c>
      <c r="B5" t="s">
        <v>259</v>
      </c>
      <c r="C5">
        <v>3600</v>
      </c>
      <c r="D5" t="s">
        <v>7</v>
      </c>
      <c r="E5">
        <v>28.4</v>
      </c>
      <c r="F5">
        <v>21.97</v>
      </c>
      <c r="G5">
        <v>9.7899999999999991</v>
      </c>
      <c r="H5">
        <v>21.89</v>
      </c>
      <c r="I5">
        <v>15.84</v>
      </c>
      <c r="J5">
        <v>37.81</v>
      </c>
      <c r="K5">
        <v>13.7</v>
      </c>
      <c r="L5">
        <v>29.54</v>
      </c>
      <c r="M5">
        <v>42.099999999999994</v>
      </c>
      <c r="N5">
        <v>50.29</v>
      </c>
      <c r="O5">
        <v>0.50694444444444442</v>
      </c>
      <c r="P5">
        <v>0.77359154929577467</v>
      </c>
      <c r="Q5">
        <v>14.39722222222222</v>
      </c>
      <c r="R5">
        <v>30.237222222222222</v>
      </c>
      <c r="S5">
        <v>36.367222222222217</v>
      </c>
      <c r="T5">
        <v>7.6</v>
      </c>
      <c r="U5">
        <v>0.26760563380281688</v>
      </c>
      <c r="V5">
        <v>0.51604720918101199</v>
      </c>
      <c r="W5">
        <v>36</v>
      </c>
      <c r="X5">
        <v>14.65574074074074</v>
      </c>
    </row>
    <row r="6" spans="1:24" x14ac:dyDescent="0.25">
      <c r="A6" t="s">
        <v>13</v>
      </c>
      <c r="B6" t="s">
        <v>199</v>
      </c>
      <c r="C6">
        <v>4700</v>
      </c>
      <c r="D6" t="s">
        <v>7</v>
      </c>
      <c r="E6">
        <v>25.5</v>
      </c>
      <c r="F6">
        <v>19.600000000000001</v>
      </c>
      <c r="G6">
        <v>15.73</v>
      </c>
      <c r="H6">
        <v>28.49</v>
      </c>
      <c r="I6">
        <v>22.11</v>
      </c>
      <c r="J6">
        <v>41.71</v>
      </c>
      <c r="K6">
        <v>19.8</v>
      </c>
      <c r="L6">
        <v>41.91</v>
      </c>
      <c r="M6">
        <v>45.3</v>
      </c>
      <c r="N6">
        <v>53.989999999999995</v>
      </c>
      <c r="O6">
        <v>0.62361111111111123</v>
      </c>
      <c r="P6">
        <v>0.7686274509803922</v>
      </c>
      <c r="Q6">
        <v>15.902083333333337</v>
      </c>
      <c r="R6">
        <v>38.012083333333337</v>
      </c>
      <c r="S6">
        <v>35.502083333333339</v>
      </c>
      <c r="T6">
        <v>9.5</v>
      </c>
      <c r="U6">
        <v>0.37254901960784315</v>
      </c>
      <c r="V6">
        <v>0.58826252723311556</v>
      </c>
      <c r="W6">
        <v>35</v>
      </c>
      <c r="X6">
        <v>15.000694444444447</v>
      </c>
    </row>
    <row r="7" spans="1:24" x14ac:dyDescent="0.25">
      <c r="A7" t="s">
        <v>3</v>
      </c>
      <c r="B7" t="s">
        <v>208</v>
      </c>
      <c r="C7">
        <v>4500</v>
      </c>
      <c r="D7" t="s">
        <v>7</v>
      </c>
      <c r="E7">
        <v>21.2</v>
      </c>
      <c r="F7">
        <v>17.12</v>
      </c>
      <c r="G7">
        <v>13.37</v>
      </c>
      <c r="H7">
        <v>25.49</v>
      </c>
      <c r="I7">
        <v>19.43</v>
      </c>
      <c r="J7">
        <v>36.549999999999997</v>
      </c>
      <c r="K7">
        <v>15.2</v>
      </c>
      <c r="L7">
        <v>34.629999999999995</v>
      </c>
      <c r="M7">
        <v>36.4</v>
      </c>
      <c r="N7">
        <v>46.69</v>
      </c>
      <c r="O7">
        <v>0.70833333333333337</v>
      </c>
      <c r="P7">
        <v>0.8075471698113208</v>
      </c>
      <c r="Q7">
        <v>15.016666666666667</v>
      </c>
      <c r="R7">
        <v>34.446666666666665</v>
      </c>
      <c r="S7">
        <v>32.13666666666667</v>
      </c>
      <c r="T7">
        <v>7.6</v>
      </c>
      <c r="U7">
        <v>0.35849056603773582</v>
      </c>
      <c r="V7">
        <v>0.62479035639413005</v>
      </c>
      <c r="W7">
        <v>28.799999999999997</v>
      </c>
      <c r="X7">
        <v>13.245555555555557</v>
      </c>
    </row>
    <row r="8" spans="1:24" x14ac:dyDescent="0.25">
      <c r="A8" t="s">
        <v>16</v>
      </c>
      <c r="B8" t="s">
        <v>364</v>
      </c>
      <c r="C8">
        <v>3500</v>
      </c>
      <c r="D8" t="s">
        <v>7</v>
      </c>
      <c r="E8">
        <v>19</v>
      </c>
      <c r="F8">
        <v>11.63</v>
      </c>
      <c r="G8">
        <v>5.54</v>
      </c>
      <c r="H8">
        <v>12.83</v>
      </c>
      <c r="I8">
        <v>9.1850000000000005</v>
      </c>
      <c r="J8">
        <v>20.815000000000001</v>
      </c>
      <c r="K8">
        <v>5.6</v>
      </c>
      <c r="L8">
        <v>14.785</v>
      </c>
      <c r="M8">
        <v>24.6</v>
      </c>
      <c r="N8">
        <v>31.83</v>
      </c>
      <c r="O8">
        <v>0.51666666666666661</v>
      </c>
      <c r="P8">
        <v>0.61210526315789482</v>
      </c>
      <c r="Q8">
        <v>9.8166666666666664</v>
      </c>
      <c r="R8">
        <v>19.001666666666665</v>
      </c>
      <c r="S8">
        <v>21.446666666666665</v>
      </c>
      <c r="T8">
        <v>6.3</v>
      </c>
      <c r="U8">
        <v>0.33157894736842103</v>
      </c>
      <c r="V8">
        <v>0.48678362573099415</v>
      </c>
      <c r="W8">
        <v>25.3</v>
      </c>
      <c r="X8">
        <v>9.2488888888888887</v>
      </c>
    </row>
    <row r="9" spans="1:24" x14ac:dyDescent="0.25">
      <c r="A9" t="s">
        <v>8</v>
      </c>
      <c r="B9" t="s">
        <v>292</v>
      </c>
      <c r="C9">
        <v>3500</v>
      </c>
      <c r="D9" t="s">
        <v>7</v>
      </c>
      <c r="E9">
        <v>15.5</v>
      </c>
      <c r="F9">
        <v>11.95</v>
      </c>
      <c r="G9">
        <v>4.0999999999999996</v>
      </c>
      <c r="H9">
        <v>16.86</v>
      </c>
      <c r="I9">
        <v>10.48</v>
      </c>
      <c r="J9">
        <v>22.43</v>
      </c>
      <c r="K9">
        <v>11.8</v>
      </c>
      <c r="L9">
        <v>22.28</v>
      </c>
      <c r="M9">
        <v>27.3</v>
      </c>
      <c r="N9">
        <v>32.36</v>
      </c>
      <c r="O9">
        <v>0.56869999999999998</v>
      </c>
      <c r="P9">
        <v>0.77096774193548379</v>
      </c>
      <c r="Q9">
        <v>8.8148499999999999</v>
      </c>
      <c r="R9">
        <v>19.29485</v>
      </c>
      <c r="S9">
        <v>20.764849999999999</v>
      </c>
      <c r="T9">
        <v>5.2</v>
      </c>
      <c r="U9">
        <v>0.33548387096774196</v>
      </c>
      <c r="V9">
        <v>0.55838387096774189</v>
      </c>
      <c r="W9">
        <v>20.7</v>
      </c>
      <c r="X9">
        <v>8.6549499999999995</v>
      </c>
    </row>
    <row r="10" spans="1:24" x14ac:dyDescent="0.25">
      <c r="A10" t="s">
        <v>20</v>
      </c>
      <c r="B10" t="s">
        <v>376</v>
      </c>
      <c r="C10">
        <v>3500</v>
      </c>
      <c r="D10" t="s">
        <v>7</v>
      </c>
      <c r="E10">
        <v>14.7</v>
      </c>
      <c r="F10">
        <v>10.58</v>
      </c>
      <c r="G10">
        <v>6.38</v>
      </c>
      <c r="H10">
        <v>17.79</v>
      </c>
      <c r="I10">
        <v>12.085000000000001</v>
      </c>
      <c r="J10">
        <v>22.664999999999999</v>
      </c>
      <c r="K10">
        <v>9.6</v>
      </c>
      <c r="L10">
        <v>21.685000000000002</v>
      </c>
      <c r="M10">
        <v>24.299999999999997</v>
      </c>
      <c r="N10">
        <v>32.489999999999995</v>
      </c>
      <c r="O10">
        <v>0.56944444444444431</v>
      </c>
      <c r="P10">
        <v>0.71972789115646263</v>
      </c>
      <c r="Q10">
        <v>8.3708333333333318</v>
      </c>
      <c r="R10">
        <v>20.455833333333331</v>
      </c>
      <c r="S10">
        <v>18.950833333333332</v>
      </c>
      <c r="T10">
        <v>4.2</v>
      </c>
      <c r="U10">
        <v>0.28571428571428575</v>
      </c>
      <c r="V10">
        <v>0.52496220710506425</v>
      </c>
      <c r="W10">
        <v>18.899999999999999</v>
      </c>
      <c r="X10">
        <v>7.7169444444444437</v>
      </c>
    </row>
    <row r="11" spans="1:24" x14ac:dyDescent="0.25">
      <c r="A11" t="s">
        <v>13</v>
      </c>
      <c r="B11" t="s">
        <v>189</v>
      </c>
      <c r="C11">
        <v>5000</v>
      </c>
      <c r="D11" t="s">
        <v>23</v>
      </c>
      <c r="E11">
        <v>36.1</v>
      </c>
      <c r="F11">
        <v>25.32</v>
      </c>
      <c r="G11">
        <v>16.16</v>
      </c>
      <c r="H11">
        <v>26.53</v>
      </c>
      <c r="I11">
        <v>21.344999999999999</v>
      </c>
      <c r="J11">
        <v>46.664999999999999</v>
      </c>
      <c r="K11">
        <v>11</v>
      </c>
      <c r="L11">
        <v>32.344999999999999</v>
      </c>
      <c r="M11">
        <v>47.1</v>
      </c>
      <c r="N11">
        <v>62.63</v>
      </c>
      <c r="O11">
        <v>0.51666666666666672</v>
      </c>
      <c r="P11">
        <v>0.70138504155124648</v>
      </c>
      <c r="Q11">
        <v>18.651666666666671</v>
      </c>
      <c r="R11">
        <v>39.99666666666667</v>
      </c>
      <c r="S11">
        <v>43.971666666666671</v>
      </c>
      <c r="T11">
        <v>13.6</v>
      </c>
      <c r="U11">
        <v>0.37673130193905813</v>
      </c>
      <c r="V11">
        <v>0.53159433671899048</v>
      </c>
      <c r="W11">
        <v>49.7</v>
      </c>
      <c r="X11">
        <v>19.190555555555559</v>
      </c>
    </row>
    <row r="12" spans="1:24" x14ac:dyDescent="0.25">
      <c r="A12" t="s">
        <v>20</v>
      </c>
      <c r="B12" t="s">
        <v>124</v>
      </c>
      <c r="C12">
        <v>9400</v>
      </c>
      <c r="D12" t="s">
        <v>23</v>
      </c>
      <c r="E12">
        <v>35.700000000000003</v>
      </c>
      <c r="F12">
        <v>37.729999999999997</v>
      </c>
      <c r="G12">
        <v>32.97</v>
      </c>
      <c r="H12">
        <v>56.33</v>
      </c>
      <c r="I12">
        <v>44.65</v>
      </c>
      <c r="J12">
        <v>82.38</v>
      </c>
      <c r="K12">
        <v>25.2</v>
      </c>
      <c r="L12">
        <v>69.849999999999994</v>
      </c>
      <c r="M12">
        <v>60.900000000000006</v>
      </c>
      <c r="N12">
        <v>92.03</v>
      </c>
      <c r="O12">
        <v>0.61944444444444435</v>
      </c>
      <c r="P12">
        <v>1.056862745098039</v>
      </c>
      <c r="Q12">
        <v>22.114166666666666</v>
      </c>
      <c r="R12">
        <v>66.764166666666668</v>
      </c>
      <c r="S12">
        <v>59.844166666666666</v>
      </c>
      <c r="T12">
        <v>14.8</v>
      </c>
      <c r="U12">
        <v>0.41456582633053218</v>
      </c>
      <c r="V12">
        <v>0.69695767195767189</v>
      </c>
      <c r="W12">
        <v>50.5</v>
      </c>
      <c r="X12">
        <v>24.881388888888889</v>
      </c>
    </row>
    <row r="13" spans="1:24" x14ac:dyDescent="0.25">
      <c r="A13" t="s">
        <v>16</v>
      </c>
      <c r="B13" t="s">
        <v>173</v>
      </c>
      <c r="C13">
        <v>5800</v>
      </c>
      <c r="D13" t="s">
        <v>23</v>
      </c>
      <c r="E13">
        <v>35.4</v>
      </c>
      <c r="F13">
        <v>26.06</v>
      </c>
      <c r="G13">
        <v>17.350000000000001</v>
      </c>
      <c r="H13">
        <v>33.97</v>
      </c>
      <c r="I13">
        <v>25.66</v>
      </c>
      <c r="J13">
        <v>51.72</v>
      </c>
      <c r="K13">
        <v>12.6</v>
      </c>
      <c r="L13">
        <v>38.26</v>
      </c>
      <c r="M13">
        <v>48</v>
      </c>
      <c r="N13">
        <v>69.37</v>
      </c>
      <c r="O13">
        <v>0.55555555555555558</v>
      </c>
      <c r="P13">
        <v>0.73615819209039546</v>
      </c>
      <c r="Q13">
        <v>19.666666666666668</v>
      </c>
      <c r="R13">
        <v>45.326666666666668</v>
      </c>
      <c r="S13">
        <v>45.726666666666667</v>
      </c>
      <c r="T13">
        <v>13.6</v>
      </c>
      <c r="U13">
        <v>0.38418079096045199</v>
      </c>
      <c r="V13">
        <v>0.55863151286880097</v>
      </c>
      <c r="W13">
        <v>49</v>
      </c>
      <c r="X13">
        <v>19.775555555555552</v>
      </c>
    </row>
    <row r="14" spans="1:24" x14ac:dyDescent="0.25">
      <c r="A14" t="s">
        <v>3</v>
      </c>
      <c r="B14" t="s">
        <v>142</v>
      </c>
      <c r="C14">
        <v>7400</v>
      </c>
      <c r="D14" t="s">
        <v>23</v>
      </c>
      <c r="E14">
        <v>31</v>
      </c>
      <c r="F14">
        <v>31.260000000000005</v>
      </c>
      <c r="G14">
        <v>24.17</v>
      </c>
      <c r="H14">
        <v>43.36</v>
      </c>
      <c r="I14">
        <v>33.765000000000001</v>
      </c>
      <c r="J14">
        <v>65.025000000000006</v>
      </c>
      <c r="K14">
        <v>20.399999999999999</v>
      </c>
      <c r="L14">
        <v>54.164999999999999</v>
      </c>
      <c r="M14">
        <v>51.4</v>
      </c>
      <c r="N14">
        <v>74.36</v>
      </c>
      <c r="O14">
        <v>0.74861111111111112</v>
      </c>
      <c r="P14">
        <v>1.0083870967741937</v>
      </c>
      <c r="Q14">
        <v>23.206944444444446</v>
      </c>
      <c r="R14">
        <v>56.971944444444446</v>
      </c>
      <c r="S14">
        <v>54.466944444444451</v>
      </c>
      <c r="T14">
        <v>13.5</v>
      </c>
      <c r="U14">
        <v>0.43548387096774194</v>
      </c>
      <c r="V14">
        <v>0.7308273596176823</v>
      </c>
      <c r="W14">
        <v>44.5</v>
      </c>
      <c r="X14">
        <v>22.655648148148153</v>
      </c>
    </row>
    <row r="15" spans="1:24" x14ac:dyDescent="0.25">
      <c r="A15" t="s">
        <v>16</v>
      </c>
      <c r="B15" t="s">
        <v>256</v>
      </c>
      <c r="C15">
        <v>3600</v>
      </c>
      <c r="D15" t="s">
        <v>23</v>
      </c>
      <c r="E15">
        <v>28.1</v>
      </c>
      <c r="F15">
        <v>21.51</v>
      </c>
      <c r="G15">
        <v>7.12</v>
      </c>
      <c r="H15">
        <v>24.27</v>
      </c>
      <c r="I15">
        <v>15.695</v>
      </c>
      <c r="J15">
        <v>37.204999999999998</v>
      </c>
      <c r="K15">
        <v>10.6</v>
      </c>
      <c r="L15">
        <v>26.295000000000002</v>
      </c>
      <c r="M15">
        <v>38.700000000000003</v>
      </c>
      <c r="N15">
        <v>52.370000000000005</v>
      </c>
      <c r="O15">
        <v>0.56869999999999998</v>
      </c>
      <c r="P15">
        <v>0.7654804270462634</v>
      </c>
      <c r="Q15">
        <v>15.98047</v>
      </c>
      <c r="R15">
        <v>31.675470000000001</v>
      </c>
      <c r="S15">
        <v>37.490470000000002</v>
      </c>
      <c r="T15">
        <v>9.6</v>
      </c>
      <c r="U15">
        <v>0.34163701067615654</v>
      </c>
      <c r="V15">
        <v>0.55860581257413999</v>
      </c>
      <c r="W15">
        <v>37.700000000000003</v>
      </c>
      <c r="X15">
        <v>15.696823333333334</v>
      </c>
    </row>
    <row r="16" spans="1:24" x14ac:dyDescent="0.25">
      <c r="A16" t="s">
        <v>8</v>
      </c>
      <c r="B16" t="s">
        <v>224</v>
      </c>
      <c r="C16">
        <v>4100</v>
      </c>
      <c r="D16" t="s">
        <v>23</v>
      </c>
      <c r="E16">
        <v>26.6</v>
      </c>
      <c r="F16">
        <v>21.08</v>
      </c>
      <c r="G16">
        <v>9.58</v>
      </c>
      <c r="H16">
        <v>23.75</v>
      </c>
      <c r="I16">
        <v>16.664999999999999</v>
      </c>
      <c r="J16">
        <v>37.744999999999997</v>
      </c>
      <c r="K16">
        <v>13.5</v>
      </c>
      <c r="L16">
        <v>30.164999999999999</v>
      </c>
      <c r="M16">
        <v>40.1</v>
      </c>
      <c r="N16">
        <v>50.35</v>
      </c>
      <c r="O16">
        <v>0.59722222222222221</v>
      </c>
      <c r="P16">
        <v>0.79248120300751868</v>
      </c>
      <c r="Q16">
        <v>15.886111111111111</v>
      </c>
      <c r="R16">
        <v>32.551111111111112</v>
      </c>
      <c r="S16">
        <v>36.966111111111111</v>
      </c>
      <c r="T16">
        <v>9.5</v>
      </c>
      <c r="U16">
        <v>0.35714285714285715</v>
      </c>
      <c r="V16">
        <v>0.58228209412419929</v>
      </c>
      <c r="W16">
        <v>36.1</v>
      </c>
      <c r="X16">
        <v>15.488703703703703</v>
      </c>
    </row>
    <row r="17" spans="1:24" x14ac:dyDescent="0.25">
      <c r="A17" t="s">
        <v>8</v>
      </c>
      <c r="B17" t="s">
        <v>296</v>
      </c>
      <c r="C17">
        <v>3500</v>
      </c>
      <c r="D17" t="s">
        <v>23</v>
      </c>
      <c r="E17">
        <v>20.8</v>
      </c>
      <c r="F17">
        <v>12.66</v>
      </c>
      <c r="G17">
        <v>3.4</v>
      </c>
      <c r="H17">
        <v>17.07</v>
      </c>
      <c r="I17">
        <v>10.234999999999999</v>
      </c>
      <c r="J17">
        <v>22.895</v>
      </c>
      <c r="K17">
        <v>7</v>
      </c>
      <c r="L17">
        <v>17.234999999999999</v>
      </c>
      <c r="M17">
        <v>27.8</v>
      </c>
      <c r="N17">
        <v>37.870000000000005</v>
      </c>
      <c r="O17">
        <v>0.41250000000000003</v>
      </c>
      <c r="P17">
        <v>0.6086538461538461</v>
      </c>
      <c r="Q17">
        <v>8.5800000000000018</v>
      </c>
      <c r="R17">
        <v>18.815000000000001</v>
      </c>
      <c r="S17">
        <v>21.240000000000002</v>
      </c>
      <c r="T17">
        <v>5.4</v>
      </c>
      <c r="U17">
        <v>0.25961538461538464</v>
      </c>
      <c r="V17">
        <v>0.42692307692307696</v>
      </c>
      <c r="W17">
        <v>26.200000000000003</v>
      </c>
      <c r="X17">
        <v>8.8800000000000008</v>
      </c>
    </row>
    <row r="18" spans="1:24" x14ac:dyDescent="0.25">
      <c r="A18" t="s">
        <v>20</v>
      </c>
      <c r="B18" t="s">
        <v>276</v>
      </c>
      <c r="C18">
        <v>3500</v>
      </c>
      <c r="D18" t="s">
        <v>23</v>
      </c>
      <c r="E18">
        <v>12.7</v>
      </c>
      <c r="F18">
        <v>10.23</v>
      </c>
      <c r="G18">
        <v>5.15</v>
      </c>
      <c r="H18">
        <v>16.920000000000002</v>
      </c>
      <c r="I18">
        <v>11.035</v>
      </c>
      <c r="J18">
        <v>21.265000000000001</v>
      </c>
      <c r="K18">
        <v>15</v>
      </c>
      <c r="L18">
        <v>26.035</v>
      </c>
      <c r="M18">
        <v>27.7</v>
      </c>
      <c r="N18">
        <v>29.62</v>
      </c>
      <c r="O18">
        <v>0.46666666666666667</v>
      </c>
      <c r="P18">
        <v>0.80551181102362213</v>
      </c>
      <c r="Q18">
        <v>5.9266666666666667</v>
      </c>
      <c r="R18">
        <v>16.961666666666666</v>
      </c>
      <c r="S18">
        <v>16.156666666666666</v>
      </c>
      <c r="T18">
        <v>3.4</v>
      </c>
      <c r="U18">
        <v>0.26771653543307089</v>
      </c>
      <c r="V18">
        <v>0.51329833770778655</v>
      </c>
      <c r="W18">
        <v>16.099999999999998</v>
      </c>
      <c r="X18">
        <v>6.5188888888888892</v>
      </c>
    </row>
    <row r="19" spans="1:24" x14ac:dyDescent="0.25">
      <c r="A19" t="s">
        <v>3</v>
      </c>
      <c r="B19" t="s">
        <v>264</v>
      </c>
      <c r="C19">
        <v>3600</v>
      </c>
      <c r="D19" t="s">
        <v>23</v>
      </c>
      <c r="E19">
        <v>9.6</v>
      </c>
      <c r="F19">
        <v>7.02</v>
      </c>
      <c r="G19">
        <v>3.62</v>
      </c>
      <c r="H19">
        <v>15.43</v>
      </c>
      <c r="I19">
        <v>9.5250000000000004</v>
      </c>
      <c r="J19">
        <v>16.545000000000002</v>
      </c>
      <c r="K19">
        <v>6.9</v>
      </c>
      <c r="L19">
        <v>16.425000000000001</v>
      </c>
      <c r="M19">
        <v>16.5</v>
      </c>
      <c r="N19">
        <v>25.03</v>
      </c>
      <c r="O19">
        <v>0.52361111111111103</v>
      </c>
      <c r="P19">
        <v>0.73124999999999996</v>
      </c>
      <c r="Q19">
        <v>5.0266666666666655</v>
      </c>
      <c r="R19">
        <v>14.551666666666666</v>
      </c>
      <c r="S19">
        <v>12.046666666666665</v>
      </c>
      <c r="T19">
        <v>2.5</v>
      </c>
      <c r="U19">
        <v>0.26041666666666669</v>
      </c>
      <c r="V19">
        <v>0.50509259259259254</v>
      </c>
      <c r="W19">
        <v>12.1</v>
      </c>
      <c r="X19">
        <v>4.8488888888888884</v>
      </c>
    </row>
    <row r="20" spans="1:24" x14ac:dyDescent="0.25">
      <c r="A20" t="s">
        <v>20</v>
      </c>
      <c r="B20" t="s">
        <v>270</v>
      </c>
      <c r="C20">
        <v>3500</v>
      </c>
      <c r="D20" t="s">
        <v>23</v>
      </c>
      <c r="E20">
        <v>3.8</v>
      </c>
      <c r="F20">
        <v>2.73</v>
      </c>
      <c r="G20">
        <v>3.2</v>
      </c>
      <c r="H20">
        <v>8.1</v>
      </c>
      <c r="I20">
        <v>5.65</v>
      </c>
      <c r="J20">
        <v>8.3800000000000008</v>
      </c>
      <c r="K20">
        <v>40.5</v>
      </c>
      <c r="L20">
        <v>46.15</v>
      </c>
      <c r="M20">
        <v>44.3</v>
      </c>
      <c r="N20">
        <v>11.899999999999999</v>
      </c>
      <c r="O20">
        <v>0.47638888888888886</v>
      </c>
      <c r="P20">
        <v>0.71842105263157896</v>
      </c>
      <c r="Q20">
        <v>1.8102777777777777</v>
      </c>
      <c r="R20">
        <v>7.4602777777777778</v>
      </c>
      <c r="S20">
        <v>4.5402777777777779</v>
      </c>
      <c r="T20">
        <v>0.7</v>
      </c>
      <c r="U20">
        <v>0.18421052631578946</v>
      </c>
      <c r="V20">
        <v>0.45967348927875246</v>
      </c>
      <c r="W20">
        <v>4.5</v>
      </c>
      <c r="X20">
        <v>1.7467592592592593</v>
      </c>
    </row>
    <row r="21" spans="1:24" x14ac:dyDescent="0.25">
      <c r="A21" t="s">
        <v>3</v>
      </c>
      <c r="B21" t="s">
        <v>120</v>
      </c>
      <c r="C21">
        <v>10900</v>
      </c>
      <c r="D21" t="s">
        <v>6</v>
      </c>
      <c r="E21">
        <v>34</v>
      </c>
      <c r="F21">
        <v>42.38</v>
      </c>
      <c r="G21">
        <v>37.79</v>
      </c>
      <c r="H21">
        <v>59.43</v>
      </c>
      <c r="I21">
        <v>48.61</v>
      </c>
      <c r="J21">
        <v>90.990000000000009</v>
      </c>
      <c r="K21">
        <v>34.4</v>
      </c>
      <c r="L21">
        <v>83.009999999999991</v>
      </c>
      <c r="M21">
        <v>68.400000000000006</v>
      </c>
      <c r="N21">
        <v>93.43</v>
      </c>
      <c r="O21">
        <v>1.0430555555555554</v>
      </c>
      <c r="P21">
        <v>1.2464705882352942</v>
      </c>
      <c r="Q21">
        <v>35.463888888888881</v>
      </c>
      <c r="R21">
        <v>84.073888888888888</v>
      </c>
      <c r="S21">
        <v>77.843888888888884</v>
      </c>
      <c r="T21">
        <v>17.2</v>
      </c>
      <c r="U21">
        <v>0.50588235294117645</v>
      </c>
      <c r="V21">
        <v>0.93180283224400873</v>
      </c>
      <c r="W21">
        <v>51.2</v>
      </c>
      <c r="X21">
        <v>31.681296296296296</v>
      </c>
    </row>
    <row r="22" spans="1:24" x14ac:dyDescent="0.25">
      <c r="A22" t="s">
        <v>8</v>
      </c>
      <c r="B22" t="s">
        <v>133</v>
      </c>
      <c r="C22">
        <v>8200</v>
      </c>
      <c r="D22" t="s">
        <v>6</v>
      </c>
      <c r="E22">
        <v>33.299999999999997</v>
      </c>
      <c r="F22">
        <v>32.81</v>
      </c>
      <c r="G22">
        <v>25.19</v>
      </c>
      <c r="H22">
        <v>46.02</v>
      </c>
      <c r="I22">
        <v>35.604999999999997</v>
      </c>
      <c r="J22">
        <v>68.414999999999992</v>
      </c>
      <c r="K22">
        <v>18.899999999999999</v>
      </c>
      <c r="L22">
        <v>54.504999999999995</v>
      </c>
      <c r="M22">
        <v>52.199999999999996</v>
      </c>
      <c r="N22">
        <v>79.319999999999993</v>
      </c>
      <c r="O22">
        <v>0.63055555555555565</v>
      </c>
      <c r="P22">
        <v>0.98528528528528547</v>
      </c>
      <c r="Q22">
        <v>20.997500000000002</v>
      </c>
      <c r="R22">
        <v>56.602499999999999</v>
      </c>
      <c r="S22">
        <v>53.807500000000005</v>
      </c>
      <c r="T22">
        <v>11.5</v>
      </c>
      <c r="U22">
        <v>0.34534534534534539</v>
      </c>
      <c r="V22">
        <v>0.65372872872872889</v>
      </c>
      <c r="W22">
        <v>44.8</v>
      </c>
      <c r="X22">
        <v>21.769166666666671</v>
      </c>
    </row>
    <row r="23" spans="1:24" x14ac:dyDescent="0.25">
      <c r="A23" t="s">
        <v>13</v>
      </c>
      <c r="B23" t="s">
        <v>168</v>
      </c>
      <c r="C23">
        <v>5900</v>
      </c>
      <c r="D23" t="s">
        <v>6</v>
      </c>
      <c r="E23">
        <v>31.5</v>
      </c>
      <c r="F23">
        <v>27.81</v>
      </c>
      <c r="G23">
        <v>18.32</v>
      </c>
      <c r="H23">
        <v>31.44</v>
      </c>
      <c r="I23">
        <v>24.88</v>
      </c>
      <c r="J23">
        <v>52.69</v>
      </c>
      <c r="K23">
        <v>14.8</v>
      </c>
      <c r="L23">
        <v>39.68</v>
      </c>
      <c r="M23">
        <v>46.3</v>
      </c>
      <c r="N23">
        <v>62.94</v>
      </c>
      <c r="O23">
        <v>0.77361111111111092</v>
      </c>
      <c r="P23">
        <v>0.88285714285714278</v>
      </c>
      <c r="Q23">
        <v>24.368749999999995</v>
      </c>
      <c r="R23">
        <v>49.248749999999994</v>
      </c>
      <c r="S23">
        <v>52.178749999999994</v>
      </c>
      <c r="T23">
        <v>14.1</v>
      </c>
      <c r="U23">
        <v>0.44761904761904758</v>
      </c>
      <c r="V23">
        <v>0.70136243386243369</v>
      </c>
      <c r="W23">
        <v>45.6</v>
      </c>
      <c r="X23">
        <v>22.09291666666666</v>
      </c>
    </row>
    <row r="24" spans="1:24" x14ac:dyDescent="0.25">
      <c r="A24" t="s">
        <v>16</v>
      </c>
      <c r="B24" t="s">
        <v>200</v>
      </c>
      <c r="C24">
        <v>4700</v>
      </c>
      <c r="D24" t="s">
        <v>6</v>
      </c>
      <c r="E24">
        <v>27.4</v>
      </c>
      <c r="F24">
        <v>19.600000000000001</v>
      </c>
      <c r="G24">
        <v>14.7</v>
      </c>
      <c r="H24">
        <v>28.01</v>
      </c>
      <c r="I24">
        <v>21.355</v>
      </c>
      <c r="J24">
        <v>40.954999999999998</v>
      </c>
      <c r="K24">
        <v>16</v>
      </c>
      <c r="L24">
        <v>37.355000000000004</v>
      </c>
      <c r="M24">
        <v>43.4</v>
      </c>
      <c r="N24">
        <v>55.41</v>
      </c>
      <c r="O24">
        <v>0.54583333333333328</v>
      </c>
      <c r="P24">
        <v>0.7153284671532848</v>
      </c>
      <c r="Q24">
        <v>14.955833333333331</v>
      </c>
      <c r="R24">
        <v>36.310833333333335</v>
      </c>
      <c r="S24">
        <v>34.555833333333332</v>
      </c>
      <c r="T24">
        <v>6.2</v>
      </c>
      <c r="U24">
        <v>0.22627737226277375</v>
      </c>
      <c r="V24">
        <v>0.4958130575831306</v>
      </c>
      <c r="W24">
        <v>33.6</v>
      </c>
      <c r="X24">
        <v>13.585277777777778</v>
      </c>
    </row>
    <row r="25" spans="1:24" x14ac:dyDescent="0.25">
      <c r="A25" t="s">
        <v>20</v>
      </c>
      <c r="B25" t="s">
        <v>203</v>
      </c>
      <c r="C25">
        <v>4600</v>
      </c>
      <c r="D25" t="s">
        <v>6</v>
      </c>
      <c r="E25">
        <v>21.5</v>
      </c>
      <c r="F25">
        <v>19.010000000000002</v>
      </c>
      <c r="G25">
        <v>11.26</v>
      </c>
      <c r="H25">
        <v>30.1</v>
      </c>
      <c r="I25">
        <v>20.68</v>
      </c>
      <c r="J25">
        <v>39.69</v>
      </c>
      <c r="K25">
        <v>19.100000000000001</v>
      </c>
      <c r="L25">
        <v>39.78</v>
      </c>
      <c r="M25">
        <v>40.6</v>
      </c>
      <c r="N25">
        <v>51.6</v>
      </c>
      <c r="O25">
        <v>0.53888888888888897</v>
      </c>
      <c r="P25">
        <v>0.88418604651162802</v>
      </c>
      <c r="Q25">
        <v>11.586111111111112</v>
      </c>
      <c r="R25">
        <v>32.266111111111115</v>
      </c>
      <c r="S25">
        <v>30.596111111111114</v>
      </c>
      <c r="T25">
        <v>4.5999999999999996</v>
      </c>
      <c r="U25">
        <v>0.21395348837209302</v>
      </c>
      <c r="V25">
        <v>0.54567614125753672</v>
      </c>
      <c r="W25">
        <v>26.1</v>
      </c>
      <c r="X25">
        <v>11.73203703703704</v>
      </c>
    </row>
    <row r="26" spans="1:24" x14ac:dyDescent="0.25">
      <c r="A26" t="s">
        <v>13</v>
      </c>
      <c r="B26" t="s">
        <v>246</v>
      </c>
      <c r="C26">
        <v>3800</v>
      </c>
      <c r="D26" t="s">
        <v>6</v>
      </c>
      <c r="E26">
        <v>19.3</v>
      </c>
      <c r="F26">
        <v>16.3</v>
      </c>
      <c r="G26">
        <v>7.25</v>
      </c>
      <c r="H26">
        <v>18.43</v>
      </c>
      <c r="I26">
        <v>12.84</v>
      </c>
      <c r="J26">
        <v>29.14</v>
      </c>
      <c r="K26">
        <v>13.8</v>
      </c>
      <c r="L26">
        <v>26.64</v>
      </c>
      <c r="M26">
        <v>33.1</v>
      </c>
      <c r="N26">
        <v>37.730000000000004</v>
      </c>
      <c r="O26">
        <v>0.64583333333333348</v>
      </c>
      <c r="P26">
        <v>0.84455958549222798</v>
      </c>
      <c r="Q26">
        <v>12.464583333333337</v>
      </c>
      <c r="R26">
        <v>25.304583333333337</v>
      </c>
      <c r="S26">
        <v>28.764583333333338</v>
      </c>
      <c r="T26">
        <v>7.2</v>
      </c>
      <c r="U26">
        <v>0.37305699481865284</v>
      </c>
      <c r="V26">
        <v>0.62114997121473803</v>
      </c>
      <c r="W26">
        <v>26.5</v>
      </c>
      <c r="X26">
        <v>11.988194444444444</v>
      </c>
    </row>
    <row r="27" spans="1:24" x14ac:dyDescent="0.25">
      <c r="A27" t="s">
        <v>3</v>
      </c>
      <c r="B27" t="s">
        <v>351</v>
      </c>
      <c r="C27">
        <v>3500</v>
      </c>
      <c r="D27" t="s">
        <v>6</v>
      </c>
      <c r="E27">
        <v>18.899999999999999</v>
      </c>
      <c r="F27">
        <v>14.25</v>
      </c>
      <c r="G27">
        <v>8.7799999999999994</v>
      </c>
      <c r="H27">
        <v>13.49</v>
      </c>
      <c r="I27">
        <v>11.135</v>
      </c>
      <c r="J27">
        <v>25.384999999999998</v>
      </c>
      <c r="K27">
        <v>9.8000000000000007</v>
      </c>
      <c r="L27">
        <v>20.935000000000002</v>
      </c>
      <c r="M27">
        <v>28.7</v>
      </c>
      <c r="N27">
        <v>32.39</v>
      </c>
      <c r="O27">
        <v>0.59166666666666667</v>
      </c>
      <c r="P27">
        <v>0.75396825396825407</v>
      </c>
      <c r="Q27">
        <v>11.182499999999999</v>
      </c>
      <c r="R27">
        <v>22.317499999999999</v>
      </c>
      <c r="S27">
        <v>25.432499999999997</v>
      </c>
      <c r="T27">
        <v>5.2</v>
      </c>
      <c r="U27">
        <v>0.27513227513227517</v>
      </c>
      <c r="V27">
        <v>0.54025573192239873</v>
      </c>
      <c r="W27">
        <v>24.099999999999998</v>
      </c>
      <c r="X27">
        <v>10.210833333333335</v>
      </c>
    </row>
    <row r="28" spans="1:24" x14ac:dyDescent="0.25">
      <c r="A28" t="s">
        <v>20</v>
      </c>
      <c r="B28" t="s">
        <v>205</v>
      </c>
      <c r="C28">
        <v>4500</v>
      </c>
      <c r="D28" t="s">
        <v>6</v>
      </c>
      <c r="E28">
        <v>17.3</v>
      </c>
      <c r="F28">
        <v>15.86</v>
      </c>
      <c r="G28">
        <v>14.62</v>
      </c>
      <c r="H28">
        <v>25.97</v>
      </c>
      <c r="I28">
        <v>20.295000000000002</v>
      </c>
      <c r="J28">
        <v>36.155000000000001</v>
      </c>
      <c r="K28">
        <v>19.399999999999999</v>
      </c>
      <c r="L28">
        <v>39.695</v>
      </c>
      <c r="M28">
        <v>36.700000000000003</v>
      </c>
      <c r="N28">
        <v>43.269999999999996</v>
      </c>
      <c r="O28">
        <v>0.51666666666666672</v>
      </c>
      <c r="P28">
        <v>0.91676300578034675</v>
      </c>
      <c r="Q28">
        <v>8.9383333333333344</v>
      </c>
      <c r="R28">
        <v>29.233333333333334</v>
      </c>
      <c r="S28">
        <v>24.798333333333332</v>
      </c>
      <c r="T28">
        <v>4.9000000000000004</v>
      </c>
      <c r="U28">
        <v>0.2832369942196532</v>
      </c>
      <c r="V28">
        <v>0.5722222222222223</v>
      </c>
      <c r="W28">
        <v>22.200000000000003</v>
      </c>
      <c r="X28">
        <v>9.8994444444444465</v>
      </c>
    </row>
    <row r="29" spans="1:24" x14ac:dyDescent="0.25">
      <c r="A29" t="s">
        <v>8</v>
      </c>
      <c r="B29" t="s">
        <v>265</v>
      </c>
      <c r="C29">
        <v>3600</v>
      </c>
      <c r="D29" t="s">
        <v>6</v>
      </c>
      <c r="E29">
        <v>14</v>
      </c>
      <c r="F29">
        <v>12.72</v>
      </c>
      <c r="G29">
        <v>3.86</v>
      </c>
      <c r="H29">
        <v>16.420000000000002</v>
      </c>
      <c r="I29">
        <v>10.14</v>
      </c>
      <c r="J29">
        <v>22.86</v>
      </c>
      <c r="K29">
        <v>9.4</v>
      </c>
      <c r="L29">
        <v>19.54</v>
      </c>
      <c r="M29">
        <v>23.4</v>
      </c>
      <c r="N29">
        <v>30.42</v>
      </c>
      <c r="O29">
        <v>0.6958333333333333</v>
      </c>
      <c r="P29">
        <v>0.90857142857142859</v>
      </c>
      <c r="Q29">
        <v>9.7416666666666671</v>
      </c>
      <c r="R29">
        <v>19.881666666666668</v>
      </c>
      <c r="S29">
        <v>22.461666666666666</v>
      </c>
      <c r="T29">
        <v>5.7</v>
      </c>
      <c r="U29">
        <v>0.40714285714285714</v>
      </c>
      <c r="V29">
        <v>0.67051587301587301</v>
      </c>
      <c r="W29">
        <v>19.7</v>
      </c>
      <c r="X29">
        <v>9.3872222222222224</v>
      </c>
    </row>
    <row r="30" spans="1:24" x14ac:dyDescent="0.25">
      <c r="A30" t="s">
        <v>13</v>
      </c>
      <c r="B30" t="s">
        <v>122</v>
      </c>
      <c r="C30">
        <v>10800</v>
      </c>
      <c r="D30" t="s">
        <v>12</v>
      </c>
      <c r="E30">
        <v>38.700000000000003</v>
      </c>
      <c r="F30">
        <v>46.41</v>
      </c>
      <c r="G30">
        <v>34.61</v>
      </c>
      <c r="H30">
        <v>61.82</v>
      </c>
      <c r="I30">
        <v>48.215000000000003</v>
      </c>
      <c r="J30">
        <v>94.625</v>
      </c>
      <c r="K30">
        <v>25.3</v>
      </c>
      <c r="L30">
        <v>73.515000000000001</v>
      </c>
      <c r="M30">
        <v>64</v>
      </c>
      <c r="N30">
        <v>100.52000000000001</v>
      </c>
      <c r="O30">
        <v>1.0013888888888889</v>
      </c>
      <c r="P30">
        <v>1.1992248062015503</v>
      </c>
      <c r="Q30">
        <v>38.753750000000004</v>
      </c>
      <c r="R30">
        <v>86.96875</v>
      </c>
      <c r="S30">
        <v>85.163749999999993</v>
      </c>
      <c r="T30">
        <v>19.7</v>
      </c>
      <c r="U30">
        <v>0.50904392764857875</v>
      </c>
      <c r="V30">
        <v>0.90321920757967256</v>
      </c>
      <c r="W30">
        <v>58.400000000000006</v>
      </c>
      <c r="X30">
        <v>34.954583333333332</v>
      </c>
    </row>
    <row r="31" spans="1:24" x14ac:dyDescent="0.25">
      <c r="A31" t="s">
        <v>16</v>
      </c>
      <c r="B31" t="s">
        <v>166</v>
      </c>
      <c r="C31">
        <v>6000</v>
      </c>
      <c r="D31" t="s">
        <v>12</v>
      </c>
      <c r="E31">
        <v>34.9</v>
      </c>
      <c r="F31">
        <v>25.23</v>
      </c>
      <c r="G31">
        <v>17.04</v>
      </c>
      <c r="H31">
        <v>30.38</v>
      </c>
      <c r="I31">
        <v>23.71</v>
      </c>
      <c r="J31">
        <v>48.94</v>
      </c>
      <c r="K31">
        <v>10.1</v>
      </c>
      <c r="L31">
        <v>33.81</v>
      </c>
      <c r="M31">
        <v>45</v>
      </c>
      <c r="N31">
        <v>65.28</v>
      </c>
      <c r="O31">
        <v>0.54722222222222228</v>
      </c>
      <c r="P31">
        <v>0.72292263610315188</v>
      </c>
      <c r="Q31">
        <v>19.098055555555558</v>
      </c>
      <c r="R31">
        <v>42.808055555555555</v>
      </c>
      <c r="S31">
        <v>44.328055555555558</v>
      </c>
      <c r="T31">
        <v>9.6999999999999993</v>
      </c>
      <c r="U31">
        <v>0.27793696275071633</v>
      </c>
      <c r="V31">
        <v>0.51602727369203016</v>
      </c>
      <c r="W31">
        <v>44.599999999999994</v>
      </c>
      <c r="X31">
        <v>18.009351851851854</v>
      </c>
    </row>
    <row r="32" spans="1:24" x14ac:dyDescent="0.25">
      <c r="A32" t="s">
        <v>20</v>
      </c>
      <c r="B32" t="s">
        <v>137</v>
      </c>
      <c r="C32">
        <v>7900</v>
      </c>
      <c r="D32" t="s">
        <v>12</v>
      </c>
      <c r="E32">
        <v>33.4</v>
      </c>
      <c r="F32">
        <v>33.65</v>
      </c>
      <c r="G32">
        <v>23.95</v>
      </c>
      <c r="H32">
        <v>42.08</v>
      </c>
      <c r="I32">
        <v>33.015000000000001</v>
      </c>
      <c r="J32">
        <v>66.664999999999992</v>
      </c>
      <c r="K32">
        <v>19.5</v>
      </c>
      <c r="L32">
        <v>52.515000000000001</v>
      </c>
      <c r="M32">
        <v>52.9</v>
      </c>
      <c r="N32">
        <v>75.47999999999999</v>
      </c>
      <c r="O32">
        <v>0.65</v>
      </c>
      <c r="P32">
        <v>1.0074850299401197</v>
      </c>
      <c r="Q32">
        <v>21.71</v>
      </c>
      <c r="R32">
        <v>54.725000000000001</v>
      </c>
      <c r="S32">
        <v>55.36</v>
      </c>
      <c r="T32">
        <v>9.6999999999999993</v>
      </c>
      <c r="U32">
        <v>0.29041916167664672</v>
      </c>
      <c r="V32">
        <v>0.64930139720558877</v>
      </c>
      <c r="W32">
        <v>43.099999999999994</v>
      </c>
      <c r="X32">
        <v>21.686666666666664</v>
      </c>
    </row>
    <row r="33" spans="1:24" x14ac:dyDescent="0.25">
      <c r="A33" t="s">
        <v>3</v>
      </c>
      <c r="B33" t="s">
        <v>253</v>
      </c>
      <c r="C33">
        <v>3700</v>
      </c>
      <c r="D33" t="s">
        <v>12</v>
      </c>
      <c r="E33">
        <v>30.7</v>
      </c>
      <c r="F33">
        <v>22.49</v>
      </c>
      <c r="G33">
        <v>6.6</v>
      </c>
      <c r="H33">
        <v>19.63</v>
      </c>
      <c r="I33">
        <v>13.115</v>
      </c>
      <c r="J33">
        <v>35.604999999999997</v>
      </c>
      <c r="K33">
        <v>7.3</v>
      </c>
      <c r="L33">
        <v>20.414999999999999</v>
      </c>
      <c r="M33">
        <v>38</v>
      </c>
      <c r="N33">
        <v>50.33</v>
      </c>
      <c r="O33">
        <v>0.55000000000000004</v>
      </c>
      <c r="P33">
        <v>0.7325732899022801</v>
      </c>
      <c r="Q33">
        <v>16.885000000000002</v>
      </c>
      <c r="R33">
        <v>30</v>
      </c>
      <c r="S33">
        <v>39.375</v>
      </c>
      <c r="T33">
        <v>9</v>
      </c>
      <c r="U33">
        <v>0.29315960912052119</v>
      </c>
      <c r="V33">
        <v>0.52524429967426711</v>
      </c>
      <c r="W33">
        <v>39.700000000000003</v>
      </c>
      <c r="X33">
        <v>16.125</v>
      </c>
    </row>
    <row r="34" spans="1:24" x14ac:dyDescent="0.25">
      <c r="A34" t="s">
        <v>20</v>
      </c>
      <c r="B34" t="s">
        <v>193</v>
      </c>
      <c r="C34">
        <v>4900</v>
      </c>
      <c r="D34" t="s">
        <v>12</v>
      </c>
      <c r="E34">
        <v>30.5</v>
      </c>
      <c r="F34">
        <v>28.12</v>
      </c>
      <c r="G34">
        <v>12.7</v>
      </c>
      <c r="H34">
        <v>29.82</v>
      </c>
      <c r="I34">
        <v>21.26</v>
      </c>
      <c r="J34">
        <v>49.38</v>
      </c>
      <c r="K34">
        <v>24.8</v>
      </c>
      <c r="L34">
        <v>46.06</v>
      </c>
      <c r="M34">
        <v>55.3</v>
      </c>
      <c r="N34">
        <v>60.32</v>
      </c>
      <c r="O34">
        <v>0.60138888888888897</v>
      </c>
      <c r="P34">
        <v>0.92196721311475416</v>
      </c>
      <c r="Q34">
        <v>18.342361111111114</v>
      </c>
      <c r="R34">
        <v>39.602361111111115</v>
      </c>
      <c r="S34">
        <v>46.462361111111115</v>
      </c>
      <c r="T34">
        <v>7.8</v>
      </c>
      <c r="U34">
        <v>0.25573770491803277</v>
      </c>
      <c r="V34">
        <v>0.59303126897389202</v>
      </c>
      <c r="W34">
        <v>38.299999999999997</v>
      </c>
      <c r="X34">
        <v>18.087453703703705</v>
      </c>
    </row>
    <row r="35" spans="1:24" x14ac:dyDescent="0.25">
      <c r="A35" t="s">
        <v>8</v>
      </c>
      <c r="B35" t="s">
        <v>177</v>
      </c>
      <c r="C35">
        <v>5500</v>
      </c>
      <c r="D35" t="s">
        <v>12</v>
      </c>
      <c r="E35">
        <v>21.3</v>
      </c>
      <c r="F35">
        <v>17.600000000000001</v>
      </c>
      <c r="G35">
        <v>9.5</v>
      </c>
      <c r="H35">
        <v>30.62</v>
      </c>
      <c r="I35">
        <v>20.059999999999999</v>
      </c>
      <c r="J35">
        <v>37.659999999999997</v>
      </c>
      <c r="K35">
        <v>13.9</v>
      </c>
      <c r="L35">
        <v>33.96</v>
      </c>
      <c r="M35">
        <v>35.200000000000003</v>
      </c>
      <c r="N35">
        <v>51.92</v>
      </c>
      <c r="O35">
        <v>0.6347222222222223</v>
      </c>
      <c r="P35">
        <v>0.82629107981220662</v>
      </c>
      <c r="Q35">
        <v>13.519583333333335</v>
      </c>
      <c r="R35">
        <v>33.579583333333332</v>
      </c>
      <c r="S35">
        <v>31.119583333333338</v>
      </c>
      <c r="T35">
        <v>7.1</v>
      </c>
      <c r="U35">
        <v>0.33333333333333331</v>
      </c>
      <c r="V35">
        <v>0.59811554512258747</v>
      </c>
      <c r="W35">
        <v>28.4</v>
      </c>
      <c r="X35">
        <v>12.739861111111113</v>
      </c>
    </row>
    <row r="36" spans="1:24" x14ac:dyDescent="0.25">
      <c r="A36" t="s">
        <v>13</v>
      </c>
      <c r="B36" t="s">
        <v>229</v>
      </c>
      <c r="C36">
        <v>4000</v>
      </c>
      <c r="D36" t="s">
        <v>12</v>
      </c>
      <c r="E36">
        <v>19.100000000000001</v>
      </c>
      <c r="F36">
        <v>17.420000000000002</v>
      </c>
      <c r="G36">
        <v>7.78</v>
      </c>
      <c r="H36">
        <v>29.85</v>
      </c>
      <c r="I36">
        <v>18.815000000000001</v>
      </c>
      <c r="J36">
        <v>36.234999999999999</v>
      </c>
      <c r="K36">
        <v>15.2</v>
      </c>
      <c r="L36">
        <v>34.015000000000001</v>
      </c>
      <c r="M36">
        <v>34.299999999999997</v>
      </c>
      <c r="N36">
        <v>48.95</v>
      </c>
      <c r="O36">
        <v>0.59166666666666679</v>
      </c>
      <c r="P36">
        <v>0.91204188481675397</v>
      </c>
      <c r="Q36">
        <v>11.300833333333337</v>
      </c>
      <c r="R36">
        <v>30.115833333333338</v>
      </c>
      <c r="S36">
        <v>28.720833333333339</v>
      </c>
      <c r="T36">
        <v>7.4</v>
      </c>
      <c r="U36">
        <v>0.38743455497382195</v>
      </c>
      <c r="V36">
        <v>0.63038103548574753</v>
      </c>
      <c r="W36">
        <v>26.5</v>
      </c>
      <c r="X36">
        <v>12.04027777777778</v>
      </c>
    </row>
    <row r="37" spans="1:24" x14ac:dyDescent="0.25">
      <c r="A37" t="s">
        <v>16</v>
      </c>
      <c r="B37" t="s">
        <v>346</v>
      </c>
      <c r="C37">
        <v>3500</v>
      </c>
      <c r="D37" t="s">
        <v>12</v>
      </c>
      <c r="E37">
        <v>17.2</v>
      </c>
      <c r="F37">
        <v>11.4</v>
      </c>
      <c r="G37">
        <v>6.26</v>
      </c>
      <c r="H37">
        <v>19.899999999999999</v>
      </c>
      <c r="I37">
        <v>13.08</v>
      </c>
      <c r="J37">
        <v>24.48</v>
      </c>
      <c r="K37">
        <v>6.6</v>
      </c>
      <c r="L37">
        <v>19.68</v>
      </c>
      <c r="M37">
        <v>23.799999999999997</v>
      </c>
      <c r="N37">
        <v>37.099999999999994</v>
      </c>
      <c r="O37">
        <v>0.60833333333333339</v>
      </c>
      <c r="P37">
        <v>0.66279069767441867</v>
      </c>
      <c r="Q37">
        <v>10.463333333333335</v>
      </c>
      <c r="R37">
        <v>23.543333333333337</v>
      </c>
      <c r="S37">
        <v>21.863333333333337</v>
      </c>
      <c r="T37">
        <v>6</v>
      </c>
      <c r="U37">
        <v>0.34883720930232559</v>
      </c>
      <c r="V37">
        <v>0.53998708010335916</v>
      </c>
      <c r="W37">
        <v>23.2</v>
      </c>
      <c r="X37">
        <v>9.2877777777777766</v>
      </c>
    </row>
    <row r="38" spans="1:24" x14ac:dyDescent="0.25">
      <c r="A38" t="s">
        <v>3</v>
      </c>
      <c r="B38" t="s">
        <v>196</v>
      </c>
      <c r="C38">
        <v>4800</v>
      </c>
      <c r="D38" t="s">
        <v>12</v>
      </c>
      <c r="E38">
        <v>8</v>
      </c>
      <c r="F38">
        <v>6.46</v>
      </c>
      <c r="G38">
        <v>8.9700000000000006</v>
      </c>
      <c r="H38">
        <v>27.69</v>
      </c>
      <c r="I38">
        <v>18.329999999999998</v>
      </c>
      <c r="J38">
        <v>24.79</v>
      </c>
      <c r="K38">
        <v>8.4</v>
      </c>
      <c r="L38">
        <v>26.729999999999997</v>
      </c>
      <c r="M38">
        <v>16.399999999999999</v>
      </c>
      <c r="N38">
        <v>35.69</v>
      </c>
      <c r="O38">
        <v>0.83888888888888891</v>
      </c>
      <c r="P38">
        <v>0.8075</v>
      </c>
      <c r="Q38">
        <v>6.7111111111111112</v>
      </c>
      <c r="R38">
        <v>25.04111111111111</v>
      </c>
      <c r="S38">
        <v>13.171111111111111</v>
      </c>
      <c r="T38">
        <v>2.6</v>
      </c>
      <c r="U38">
        <v>0.32500000000000001</v>
      </c>
      <c r="V38">
        <v>0.65712962962962962</v>
      </c>
      <c r="W38">
        <v>10.6</v>
      </c>
      <c r="X38">
        <v>5.257037037037037</v>
      </c>
    </row>
    <row r="39" spans="1:24" x14ac:dyDescent="0.25">
      <c r="A39" t="s">
        <v>3</v>
      </c>
      <c r="B39" t="s">
        <v>304</v>
      </c>
      <c r="C39">
        <v>3500</v>
      </c>
      <c r="D39" t="s">
        <v>12</v>
      </c>
      <c r="E39">
        <v>3.3</v>
      </c>
      <c r="F39">
        <v>2.2799999999999998</v>
      </c>
      <c r="G39">
        <v>4.08</v>
      </c>
      <c r="H39">
        <v>16.350000000000001</v>
      </c>
      <c r="I39">
        <v>10.215</v>
      </c>
      <c r="J39">
        <v>12.494999999999999</v>
      </c>
      <c r="K39">
        <v>8.4</v>
      </c>
      <c r="L39">
        <v>18.615000000000002</v>
      </c>
      <c r="M39">
        <v>11.7</v>
      </c>
      <c r="N39">
        <v>19.650000000000002</v>
      </c>
      <c r="O39">
        <v>0.50555555555555576</v>
      </c>
      <c r="P39">
        <v>0.69090909090909092</v>
      </c>
      <c r="Q39">
        <v>1.6683333333333339</v>
      </c>
      <c r="R39">
        <v>11.883333333333333</v>
      </c>
      <c r="S39">
        <v>3.9483333333333337</v>
      </c>
      <c r="T39">
        <v>0.9</v>
      </c>
      <c r="U39">
        <v>0.27272727272727276</v>
      </c>
      <c r="V39">
        <v>0.48973063973063979</v>
      </c>
      <c r="W39">
        <v>4.2</v>
      </c>
      <c r="X39">
        <v>1.6161111111111113</v>
      </c>
    </row>
    <row r="40" spans="1:24" x14ac:dyDescent="0.25">
      <c r="A40" t="s">
        <v>16</v>
      </c>
      <c r="B40" t="s">
        <v>123</v>
      </c>
      <c r="C40">
        <v>10000</v>
      </c>
      <c r="D40" t="s">
        <v>18</v>
      </c>
      <c r="E40">
        <v>37</v>
      </c>
      <c r="F40">
        <v>39.390000000000008</v>
      </c>
      <c r="G40">
        <v>33.86</v>
      </c>
      <c r="H40">
        <v>52.77</v>
      </c>
      <c r="I40">
        <v>43.314999999999998</v>
      </c>
      <c r="J40">
        <v>82.704999999999998</v>
      </c>
      <c r="K40">
        <v>26.1</v>
      </c>
      <c r="L40">
        <v>69.414999999999992</v>
      </c>
      <c r="M40">
        <v>63.1</v>
      </c>
      <c r="N40">
        <v>89.77000000000001</v>
      </c>
      <c r="O40">
        <v>0.75555555555555565</v>
      </c>
      <c r="P40">
        <v>1.0645945945945947</v>
      </c>
      <c r="Q40">
        <v>27.955555555555559</v>
      </c>
      <c r="R40">
        <v>71.270555555555561</v>
      </c>
      <c r="S40">
        <v>67.345555555555563</v>
      </c>
      <c r="T40">
        <v>18.5</v>
      </c>
      <c r="U40">
        <v>0.5</v>
      </c>
      <c r="V40">
        <v>0.77338338338338353</v>
      </c>
      <c r="W40">
        <v>55.5</v>
      </c>
      <c r="X40">
        <v>28.61518518518519</v>
      </c>
    </row>
    <row r="41" spans="1:24" x14ac:dyDescent="0.25">
      <c r="A41" t="s">
        <v>3</v>
      </c>
      <c r="B41" t="s">
        <v>163</v>
      </c>
      <c r="C41">
        <v>6300</v>
      </c>
      <c r="D41" t="s">
        <v>18</v>
      </c>
      <c r="E41">
        <v>35.1</v>
      </c>
      <c r="F41">
        <v>31.38</v>
      </c>
      <c r="G41">
        <v>18.68</v>
      </c>
      <c r="H41">
        <v>32.770000000000003</v>
      </c>
      <c r="I41">
        <v>25.725000000000001</v>
      </c>
      <c r="J41">
        <v>57.105000000000004</v>
      </c>
      <c r="K41">
        <v>13.7</v>
      </c>
      <c r="L41">
        <v>39.424999999999997</v>
      </c>
      <c r="M41">
        <v>48.8</v>
      </c>
      <c r="N41">
        <v>67.87</v>
      </c>
      <c r="O41">
        <v>0.68055555555555558</v>
      </c>
      <c r="P41">
        <v>0.89401709401709395</v>
      </c>
      <c r="Q41">
        <v>23.887500000000003</v>
      </c>
      <c r="R41">
        <v>49.612500000000004</v>
      </c>
      <c r="S41">
        <v>55.267499999999998</v>
      </c>
      <c r="T41">
        <v>13.6</v>
      </c>
      <c r="U41">
        <v>0.38746438746438744</v>
      </c>
      <c r="V41">
        <v>0.65401234567901234</v>
      </c>
      <c r="W41">
        <v>48.7</v>
      </c>
      <c r="X41">
        <v>22.955833333333334</v>
      </c>
    </row>
    <row r="42" spans="1:24" x14ac:dyDescent="0.25">
      <c r="A42" t="s">
        <v>13</v>
      </c>
      <c r="B42" t="s">
        <v>156</v>
      </c>
      <c r="C42">
        <v>6500</v>
      </c>
      <c r="D42" t="s">
        <v>18</v>
      </c>
      <c r="E42">
        <v>33.4</v>
      </c>
      <c r="F42">
        <v>29.95</v>
      </c>
      <c r="G42">
        <v>19.04</v>
      </c>
      <c r="H42">
        <v>34.08</v>
      </c>
      <c r="I42">
        <v>26.56</v>
      </c>
      <c r="J42">
        <v>56.51</v>
      </c>
      <c r="K42">
        <v>13.3</v>
      </c>
      <c r="L42">
        <v>39.86</v>
      </c>
      <c r="M42">
        <v>46.7</v>
      </c>
      <c r="N42">
        <v>67.47999999999999</v>
      </c>
      <c r="O42">
        <v>0.77638888888888902</v>
      </c>
      <c r="P42">
        <v>0.8967065868263473</v>
      </c>
      <c r="Q42">
        <v>25.931388888888893</v>
      </c>
      <c r="R42">
        <v>52.491388888888892</v>
      </c>
      <c r="S42">
        <v>55.881388888888893</v>
      </c>
      <c r="T42">
        <v>13.5</v>
      </c>
      <c r="U42">
        <v>0.40419161676646709</v>
      </c>
      <c r="V42">
        <v>0.69242903082723439</v>
      </c>
      <c r="W42">
        <v>46.9</v>
      </c>
      <c r="X42">
        <v>23.127129629629628</v>
      </c>
    </row>
    <row r="43" spans="1:24" x14ac:dyDescent="0.25">
      <c r="A43" t="s">
        <v>16</v>
      </c>
      <c r="B43" t="s">
        <v>188</v>
      </c>
      <c r="C43">
        <v>5100</v>
      </c>
      <c r="D43" t="s">
        <v>18</v>
      </c>
      <c r="E43">
        <v>28.9</v>
      </c>
      <c r="F43">
        <v>23.13</v>
      </c>
      <c r="G43">
        <v>14.49</v>
      </c>
      <c r="H43">
        <v>29.52</v>
      </c>
      <c r="I43">
        <v>22.004999999999999</v>
      </c>
      <c r="J43">
        <v>45.134999999999998</v>
      </c>
      <c r="K43">
        <v>17.3</v>
      </c>
      <c r="L43">
        <v>39.305</v>
      </c>
      <c r="M43">
        <v>46.2</v>
      </c>
      <c r="N43">
        <v>58.42</v>
      </c>
      <c r="O43">
        <v>0.63750000000000007</v>
      </c>
      <c r="P43">
        <v>0.80034602076124572</v>
      </c>
      <c r="Q43">
        <v>18.423750000000002</v>
      </c>
      <c r="R43">
        <v>40.428750000000001</v>
      </c>
      <c r="S43">
        <v>41.553750000000001</v>
      </c>
      <c r="T43">
        <v>11.7</v>
      </c>
      <c r="U43">
        <v>0.40484429065743943</v>
      </c>
      <c r="V43">
        <v>0.61423010380622844</v>
      </c>
      <c r="W43">
        <v>40.599999999999994</v>
      </c>
      <c r="X43">
        <v>17.751250000000002</v>
      </c>
    </row>
    <row r="44" spans="1:24" x14ac:dyDescent="0.25">
      <c r="A44" t="s">
        <v>20</v>
      </c>
      <c r="B44" t="s">
        <v>186</v>
      </c>
      <c r="C44">
        <v>5100</v>
      </c>
      <c r="D44" t="s">
        <v>18</v>
      </c>
      <c r="E44">
        <v>26.3</v>
      </c>
      <c r="F44">
        <v>21.04</v>
      </c>
      <c r="G44">
        <v>13.87</v>
      </c>
      <c r="H44">
        <v>29.7</v>
      </c>
      <c r="I44">
        <v>21.785</v>
      </c>
      <c r="J44">
        <v>42.825000000000003</v>
      </c>
      <c r="K44">
        <v>15.1</v>
      </c>
      <c r="L44">
        <v>36.884999999999998</v>
      </c>
      <c r="M44">
        <v>41.4</v>
      </c>
      <c r="N44">
        <v>56</v>
      </c>
      <c r="O44">
        <v>0.38472222222222202</v>
      </c>
      <c r="P44">
        <v>0.79999999999999993</v>
      </c>
      <c r="Q44">
        <v>10.118194444444439</v>
      </c>
      <c r="R44">
        <v>31.903194444444438</v>
      </c>
      <c r="S44">
        <v>31.15819444444444</v>
      </c>
      <c r="T44">
        <v>5.6</v>
      </c>
      <c r="U44">
        <v>0.21292775665399238</v>
      </c>
      <c r="V44">
        <v>0.46588332629207141</v>
      </c>
      <c r="W44">
        <v>31.9</v>
      </c>
      <c r="X44">
        <v>12.252731481481478</v>
      </c>
    </row>
    <row r="45" spans="1:24" x14ac:dyDescent="0.25">
      <c r="A45" t="s">
        <v>13</v>
      </c>
      <c r="B45" t="s">
        <v>211</v>
      </c>
      <c r="C45">
        <v>4400</v>
      </c>
      <c r="D45" t="s">
        <v>18</v>
      </c>
      <c r="E45">
        <v>25.5</v>
      </c>
      <c r="F45">
        <v>19.989999999999998</v>
      </c>
      <c r="G45">
        <v>10.14</v>
      </c>
      <c r="H45">
        <v>24.16</v>
      </c>
      <c r="I45">
        <v>17.149999999999999</v>
      </c>
      <c r="J45">
        <v>37.14</v>
      </c>
      <c r="K45">
        <v>11.5</v>
      </c>
      <c r="L45">
        <v>28.65</v>
      </c>
      <c r="M45">
        <v>37</v>
      </c>
      <c r="N45">
        <v>49.66</v>
      </c>
      <c r="O45">
        <v>0.63888888888888884</v>
      </c>
      <c r="P45">
        <v>0.78392156862745088</v>
      </c>
      <c r="Q45">
        <v>16.291666666666664</v>
      </c>
      <c r="R45">
        <v>33.441666666666663</v>
      </c>
      <c r="S45">
        <v>36.281666666666666</v>
      </c>
      <c r="T45">
        <v>9.6999999999999993</v>
      </c>
      <c r="U45">
        <v>0.38039215686274508</v>
      </c>
      <c r="V45">
        <v>0.6010675381263616</v>
      </c>
      <c r="W45">
        <v>35.200000000000003</v>
      </c>
      <c r="X45">
        <v>15.32722222222222</v>
      </c>
    </row>
    <row r="46" spans="1:24" x14ac:dyDescent="0.25">
      <c r="A46" t="s">
        <v>20</v>
      </c>
      <c r="B46" t="s">
        <v>184</v>
      </c>
      <c r="C46">
        <v>5100</v>
      </c>
      <c r="D46" t="s">
        <v>18</v>
      </c>
      <c r="E46">
        <v>22.1</v>
      </c>
      <c r="F46">
        <v>20.78</v>
      </c>
      <c r="G46">
        <v>15</v>
      </c>
      <c r="H46">
        <v>29.44</v>
      </c>
      <c r="I46">
        <v>22.22</v>
      </c>
      <c r="J46">
        <v>43</v>
      </c>
      <c r="K46">
        <v>15.8</v>
      </c>
      <c r="L46">
        <v>38.019999999999996</v>
      </c>
      <c r="M46">
        <v>37.900000000000006</v>
      </c>
      <c r="N46">
        <v>51.540000000000006</v>
      </c>
      <c r="O46">
        <v>0.57361111111111096</v>
      </c>
      <c r="P46">
        <v>0.94027149321266967</v>
      </c>
      <c r="Q46">
        <v>12.676805555555553</v>
      </c>
      <c r="R46">
        <v>34.896805555555552</v>
      </c>
      <c r="S46">
        <v>33.456805555555555</v>
      </c>
      <c r="T46">
        <v>8.5</v>
      </c>
      <c r="U46">
        <v>0.38461538461538458</v>
      </c>
      <c r="V46">
        <v>0.63283266297972174</v>
      </c>
      <c r="W46">
        <v>30.6</v>
      </c>
      <c r="X46">
        <v>13.985601851851852</v>
      </c>
    </row>
    <row r="47" spans="1:24" x14ac:dyDescent="0.25">
      <c r="A47" t="s">
        <v>8</v>
      </c>
      <c r="B47" t="s">
        <v>237</v>
      </c>
      <c r="C47">
        <v>3900</v>
      </c>
      <c r="D47" t="s">
        <v>18</v>
      </c>
      <c r="E47">
        <v>19.2</v>
      </c>
      <c r="F47">
        <v>14.93</v>
      </c>
      <c r="G47">
        <v>7.65</v>
      </c>
      <c r="H47">
        <v>22.3</v>
      </c>
      <c r="I47">
        <v>14.975</v>
      </c>
      <c r="J47">
        <v>29.905000000000001</v>
      </c>
      <c r="K47">
        <v>10.1</v>
      </c>
      <c r="L47">
        <v>25.074999999999999</v>
      </c>
      <c r="M47">
        <v>29.299999999999997</v>
      </c>
      <c r="N47">
        <v>41.5</v>
      </c>
      <c r="O47">
        <v>0.46666666666666667</v>
      </c>
      <c r="P47">
        <v>0.77760416666666665</v>
      </c>
      <c r="Q47">
        <v>8.9599999999999991</v>
      </c>
      <c r="R47">
        <v>23.934999999999999</v>
      </c>
      <c r="S47">
        <v>23.89</v>
      </c>
      <c r="T47">
        <v>5.3</v>
      </c>
      <c r="U47">
        <v>0.27604166666666669</v>
      </c>
      <c r="V47">
        <v>0.50677083333333339</v>
      </c>
      <c r="W47">
        <v>24.5</v>
      </c>
      <c r="X47">
        <v>9.73</v>
      </c>
    </row>
    <row r="48" spans="1:24" x14ac:dyDescent="0.25">
      <c r="A48" t="s">
        <v>16</v>
      </c>
      <c r="B48" t="s">
        <v>299</v>
      </c>
      <c r="C48">
        <v>3500</v>
      </c>
      <c r="D48" t="s">
        <v>18</v>
      </c>
      <c r="E48">
        <v>11.5</v>
      </c>
      <c r="F48">
        <v>7.33</v>
      </c>
      <c r="G48">
        <v>2.1800000000000002</v>
      </c>
      <c r="H48">
        <v>17.850000000000001</v>
      </c>
      <c r="I48">
        <v>10.015000000000001</v>
      </c>
      <c r="J48">
        <v>17.344999999999999</v>
      </c>
      <c r="K48">
        <v>10.7</v>
      </c>
      <c r="L48">
        <v>20.715</v>
      </c>
      <c r="M48">
        <v>22.2</v>
      </c>
      <c r="N48">
        <v>29.35</v>
      </c>
      <c r="O48">
        <v>0.49027777777777776</v>
      </c>
      <c r="P48">
        <v>0.63739130434782609</v>
      </c>
      <c r="Q48">
        <v>5.6381944444444443</v>
      </c>
      <c r="R48">
        <v>15.653194444444445</v>
      </c>
      <c r="S48">
        <v>12.968194444444444</v>
      </c>
      <c r="T48">
        <v>3</v>
      </c>
      <c r="U48">
        <v>0.2608695652173913</v>
      </c>
      <c r="V48">
        <v>0.46284621578099844</v>
      </c>
      <c r="W48">
        <v>14.5</v>
      </c>
      <c r="X48">
        <v>5.3227314814814823</v>
      </c>
    </row>
    <row r="49" spans="1:24" x14ac:dyDescent="0.25">
      <c r="A49" t="s">
        <v>13</v>
      </c>
      <c r="B49" t="s">
        <v>339</v>
      </c>
      <c r="C49">
        <v>3500</v>
      </c>
      <c r="D49" t="s">
        <v>18</v>
      </c>
      <c r="E49">
        <v>2.9</v>
      </c>
      <c r="F49">
        <v>1.78</v>
      </c>
      <c r="G49">
        <v>0.22</v>
      </c>
      <c r="H49">
        <v>9.58</v>
      </c>
      <c r="I49">
        <v>4.9000000000000004</v>
      </c>
      <c r="J49">
        <v>6.6800000000000006</v>
      </c>
      <c r="K49">
        <v>0.8</v>
      </c>
      <c r="L49">
        <v>5.7</v>
      </c>
      <c r="M49">
        <v>3.7</v>
      </c>
      <c r="N49">
        <v>12.48</v>
      </c>
      <c r="O49">
        <v>0.56869999999999998</v>
      </c>
      <c r="P49">
        <v>0.61379310344827587</v>
      </c>
      <c r="Q49">
        <v>1.64923</v>
      </c>
      <c r="R49">
        <v>6.5492300000000006</v>
      </c>
      <c r="S49">
        <v>3.42923</v>
      </c>
      <c r="T49">
        <v>1</v>
      </c>
      <c r="U49">
        <v>0.34482758620689657</v>
      </c>
      <c r="V49">
        <v>0.50910689655172414</v>
      </c>
      <c r="W49">
        <v>3.9</v>
      </c>
      <c r="X49">
        <v>1.47641</v>
      </c>
    </row>
    <row r="50" spans="1:24" x14ac:dyDescent="0.25">
      <c r="A50" t="s">
        <v>8</v>
      </c>
      <c r="B50" t="s">
        <v>125</v>
      </c>
      <c r="C50">
        <v>9300</v>
      </c>
      <c r="D50" t="s">
        <v>19</v>
      </c>
      <c r="E50">
        <v>37.1</v>
      </c>
      <c r="F50">
        <v>41.25</v>
      </c>
      <c r="G50">
        <v>32.200000000000003</v>
      </c>
      <c r="H50">
        <v>53.87</v>
      </c>
      <c r="I50">
        <v>43.034999999999997</v>
      </c>
      <c r="J50">
        <v>84.284999999999997</v>
      </c>
      <c r="K50">
        <v>28.2</v>
      </c>
      <c r="L50">
        <v>71.234999999999999</v>
      </c>
      <c r="M50">
        <v>65.3</v>
      </c>
      <c r="N50">
        <v>90.97</v>
      </c>
      <c r="O50">
        <v>0.85138888888888886</v>
      </c>
      <c r="P50">
        <v>1.1118598382749325</v>
      </c>
      <c r="Q50">
        <v>31.586527777777778</v>
      </c>
      <c r="R50">
        <v>74.621527777777771</v>
      </c>
      <c r="S50">
        <v>72.836527777777775</v>
      </c>
      <c r="T50">
        <v>18.2</v>
      </c>
      <c r="U50">
        <v>0.490566037735849</v>
      </c>
      <c r="V50">
        <v>0.8179382549665567</v>
      </c>
      <c r="W50">
        <v>55.3</v>
      </c>
      <c r="X50">
        <v>30.345509259259256</v>
      </c>
    </row>
    <row r="51" spans="1:24" x14ac:dyDescent="0.25">
      <c r="A51" t="s">
        <v>20</v>
      </c>
      <c r="B51" t="s">
        <v>140</v>
      </c>
      <c r="C51">
        <v>7500</v>
      </c>
      <c r="D51" t="s">
        <v>19</v>
      </c>
      <c r="E51">
        <v>34.200000000000003</v>
      </c>
      <c r="F51">
        <v>32.32</v>
      </c>
      <c r="G51">
        <v>24.19</v>
      </c>
      <c r="H51">
        <v>43.25</v>
      </c>
      <c r="I51">
        <v>33.72</v>
      </c>
      <c r="J51">
        <v>66.039999999999992</v>
      </c>
      <c r="K51">
        <v>19.5</v>
      </c>
      <c r="L51">
        <v>53.22</v>
      </c>
      <c r="M51">
        <v>53.7</v>
      </c>
      <c r="N51">
        <v>77.45</v>
      </c>
      <c r="O51">
        <v>0.5097222222222223</v>
      </c>
      <c r="P51">
        <v>0.94502923976608177</v>
      </c>
      <c r="Q51">
        <v>17.432500000000005</v>
      </c>
      <c r="R51">
        <v>51.152500000000003</v>
      </c>
      <c r="S51">
        <v>49.752500000000005</v>
      </c>
      <c r="T51">
        <v>6.8</v>
      </c>
      <c r="U51">
        <v>0.19883040935672514</v>
      </c>
      <c r="V51">
        <v>0.55119395711500985</v>
      </c>
      <c r="W51">
        <v>41</v>
      </c>
      <c r="X51">
        <v>18.850833333333338</v>
      </c>
    </row>
    <row r="52" spans="1:24" x14ac:dyDescent="0.25">
      <c r="A52" t="s">
        <v>13</v>
      </c>
      <c r="B52" t="s">
        <v>204</v>
      </c>
      <c r="C52">
        <v>4600</v>
      </c>
      <c r="D52" t="s">
        <v>19</v>
      </c>
      <c r="E52">
        <v>30</v>
      </c>
      <c r="F52">
        <v>20.149999999999999</v>
      </c>
      <c r="G52">
        <v>12.2</v>
      </c>
      <c r="H52">
        <v>23.79</v>
      </c>
      <c r="I52">
        <v>17.995000000000001</v>
      </c>
      <c r="J52">
        <v>38.144999999999996</v>
      </c>
      <c r="K52">
        <v>14.6</v>
      </c>
      <c r="L52">
        <v>32.594999999999999</v>
      </c>
      <c r="M52">
        <v>44.6</v>
      </c>
      <c r="N52">
        <v>53.79</v>
      </c>
      <c r="O52">
        <v>0.61805555555555547</v>
      </c>
      <c r="P52">
        <v>0.67166666666666663</v>
      </c>
      <c r="Q52">
        <v>18.541666666666664</v>
      </c>
      <c r="R52">
        <v>36.536666666666662</v>
      </c>
      <c r="S52">
        <v>38.691666666666663</v>
      </c>
      <c r="T52">
        <v>10</v>
      </c>
      <c r="U52">
        <v>0.33333333333333331</v>
      </c>
      <c r="V52">
        <v>0.54101851851851845</v>
      </c>
      <c r="W52">
        <v>40</v>
      </c>
      <c r="X52">
        <v>16.230555555555554</v>
      </c>
    </row>
    <row r="53" spans="1:24" x14ac:dyDescent="0.25">
      <c r="A53" t="s">
        <v>13</v>
      </c>
      <c r="B53" t="s">
        <v>222</v>
      </c>
      <c r="C53">
        <v>4100</v>
      </c>
      <c r="D53" t="s">
        <v>19</v>
      </c>
      <c r="E53">
        <v>23.6</v>
      </c>
      <c r="F53">
        <v>18.95</v>
      </c>
      <c r="G53">
        <v>7.44</v>
      </c>
      <c r="H53">
        <v>28.93</v>
      </c>
      <c r="I53">
        <v>18.184999999999999</v>
      </c>
      <c r="J53">
        <v>37.134999999999998</v>
      </c>
      <c r="K53">
        <v>11.6</v>
      </c>
      <c r="L53">
        <v>29.784999999999997</v>
      </c>
      <c r="M53">
        <v>35.200000000000003</v>
      </c>
      <c r="N53">
        <v>52.53</v>
      </c>
      <c r="O53">
        <v>0.7416666666666667</v>
      </c>
      <c r="P53">
        <v>0.80296610169491522</v>
      </c>
      <c r="Q53">
        <v>17.503333333333334</v>
      </c>
      <c r="R53">
        <v>35.688333333333333</v>
      </c>
      <c r="S53">
        <v>36.453333333333333</v>
      </c>
      <c r="T53">
        <v>10.9</v>
      </c>
      <c r="U53">
        <v>0.46186440677966101</v>
      </c>
      <c r="V53">
        <v>0.66883239171374764</v>
      </c>
      <c r="W53">
        <v>34.5</v>
      </c>
      <c r="X53">
        <v>15.784444444444444</v>
      </c>
    </row>
    <row r="54" spans="1:24" x14ac:dyDescent="0.25">
      <c r="A54" t="s">
        <v>3</v>
      </c>
      <c r="B54" t="s">
        <v>332</v>
      </c>
      <c r="C54">
        <v>3500</v>
      </c>
      <c r="D54" t="s">
        <v>19</v>
      </c>
      <c r="E54">
        <v>22.6</v>
      </c>
      <c r="F54">
        <v>13.49</v>
      </c>
      <c r="G54">
        <v>6.63</v>
      </c>
      <c r="H54">
        <v>20.34</v>
      </c>
      <c r="I54">
        <v>13.484999999999999</v>
      </c>
      <c r="J54">
        <v>26.975000000000001</v>
      </c>
      <c r="K54">
        <v>9.6999999999999993</v>
      </c>
      <c r="L54">
        <v>23.184999999999999</v>
      </c>
      <c r="M54">
        <v>32.299999999999997</v>
      </c>
      <c r="N54">
        <v>42.94</v>
      </c>
      <c r="O54">
        <v>0.54722222222222228</v>
      </c>
      <c r="P54">
        <v>0.59690265486725658</v>
      </c>
      <c r="Q54">
        <v>12.367222222222225</v>
      </c>
      <c r="R54">
        <v>25.852222222222224</v>
      </c>
      <c r="S54">
        <v>25.857222222222227</v>
      </c>
      <c r="T54">
        <v>8</v>
      </c>
      <c r="U54">
        <v>0.35398230088495575</v>
      </c>
      <c r="V54">
        <v>0.49936905932481152</v>
      </c>
      <c r="W54">
        <v>30.6</v>
      </c>
      <c r="X54">
        <v>11.28574074074074</v>
      </c>
    </row>
    <row r="55" spans="1:24" x14ac:dyDescent="0.25">
      <c r="A55" t="s">
        <v>8</v>
      </c>
      <c r="B55" t="s">
        <v>234</v>
      </c>
      <c r="C55">
        <v>3900</v>
      </c>
      <c r="D55" t="s">
        <v>19</v>
      </c>
      <c r="E55">
        <v>15.8</v>
      </c>
      <c r="F55">
        <v>13.24</v>
      </c>
      <c r="G55">
        <v>9.83</v>
      </c>
      <c r="H55">
        <v>19.670000000000002</v>
      </c>
      <c r="I55">
        <v>14.75</v>
      </c>
      <c r="J55">
        <v>27.990000000000002</v>
      </c>
      <c r="K55">
        <v>12.7</v>
      </c>
      <c r="L55">
        <v>27.45</v>
      </c>
      <c r="M55">
        <v>28.5</v>
      </c>
      <c r="N55">
        <v>35.47</v>
      </c>
      <c r="O55">
        <v>0.70277777777777783</v>
      </c>
      <c r="P55">
        <v>0.83797468354430382</v>
      </c>
      <c r="Q55">
        <v>11.103888888888891</v>
      </c>
      <c r="R55">
        <v>25.853888888888889</v>
      </c>
      <c r="S55">
        <v>24.343888888888891</v>
      </c>
      <c r="T55">
        <v>4.9000000000000004</v>
      </c>
      <c r="U55">
        <v>0.310126582278481</v>
      </c>
      <c r="V55">
        <v>0.61695968120018752</v>
      </c>
      <c r="W55">
        <v>20.700000000000003</v>
      </c>
      <c r="X55">
        <v>9.7479629629629638</v>
      </c>
    </row>
    <row r="56" spans="1:24" x14ac:dyDescent="0.25">
      <c r="A56" t="s">
        <v>16</v>
      </c>
      <c r="B56" t="s">
        <v>302</v>
      </c>
      <c r="C56">
        <v>3500</v>
      </c>
      <c r="D56" t="s">
        <v>19</v>
      </c>
      <c r="E56">
        <v>15</v>
      </c>
      <c r="F56">
        <v>10.49</v>
      </c>
      <c r="G56">
        <v>3.42</v>
      </c>
      <c r="H56">
        <v>17.78</v>
      </c>
      <c r="I56">
        <v>10.6</v>
      </c>
      <c r="J56">
        <v>21.09</v>
      </c>
      <c r="K56">
        <v>6.7</v>
      </c>
      <c r="L56">
        <v>17.3</v>
      </c>
      <c r="M56">
        <v>21.7</v>
      </c>
      <c r="N56">
        <v>32.78</v>
      </c>
      <c r="O56">
        <v>0.62083333333333335</v>
      </c>
      <c r="P56">
        <v>0.69933333333333336</v>
      </c>
      <c r="Q56">
        <v>9.3125</v>
      </c>
      <c r="R56">
        <v>19.912500000000001</v>
      </c>
      <c r="S56">
        <v>19.802500000000002</v>
      </c>
      <c r="T56">
        <v>5</v>
      </c>
      <c r="U56">
        <v>0.33333333333333331</v>
      </c>
      <c r="V56">
        <v>0.55116666666666669</v>
      </c>
      <c r="W56">
        <v>20</v>
      </c>
      <c r="X56">
        <v>8.2675000000000001</v>
      </c>
    </row>
    <row r="57" spans="1:24" x14ac:dyDescent="0.25">
      <c r="A57" t="s">
        <v>13</v>
      </c>
      <c r="B57" t="s">
        <v>251</v>
      </c>
      <c r="C57">
        <v>3700</v>
      </c>
      <c r="D57" t="s">
        <v>19</v>
      </c>
      <c r="E57">
        <v>11.3</v>
      </c>
      <c r="F57">
        <v>5.34</v>
      </c>
      <c r="G57">
        <v>4.2</v>
      </c>
      <c r="H57">
        <v>18.62</v>
      </c>
      <c r="I57">
        <v>11.41</v>
      </c>
      <c r="J57">
        <v>16.75</v>
      </c>
      <c r="K57">
        <v>8.6</v>
      </c>
      <c r="L57">
        <v>20.009999999999998</v>
      </c>
      <c r="M57">
        <v>19.899999999999999</v>
      </c>
      <c r="N57">
        <v>29.92</v>
      </c>
      <c r="O57">
        <v>0.54583333333333339</v>
      </c>
      <c r="P57">
        <v>0.47256637168141591</v>
      </c>
      <c r="Q57">
        <v>6.1679166666666676</v>
      </c>
      <c r="R57">
        <v>17.577916666666667</v>
      </c>
      <c r="S57">
        <v>11.507916666666667</v>
      </c>
      <c r="T57">
        <v>2.9</v>
      </c>
      <c r="U57">
        <v>0.25663716814159288</v>
      </c>
      <c r="V57">
        <v>0.42501229105211408</v>
      </c>
      <c r="W57">
        <v>14.200000000000001</v>
      </c>
      <c r="X57">
        <v>4.8026388888888896</v>
      </c>
    </row>
    <row r="58" spans="1:24" x14ac:dyDescent="0.25">
      <c r="A58" t="s">
        <v>20</v>
      </c>
      <c r="B58" t="s">
        <v>311</v>
      </c>
      <c r="C58">
        <v>3500</v>
      </c>
      <c r="D58" t="s">
        <v>19</v>
      </c>
      <c r="E58">
        <v>6.4</v>
      </c>
      <c r="F58">
        <v>4.59</v>
      </c>
      <c r="G58">
        <v>0.31</v>
      </c>
      <c r="H58">
        <v>5.69</v>
      </c>
      <c r="I58">
        <v>3</v>
      </c>
      <c r="J58">
        <v>7.59</v>
      </c>
      <c r="K58">
        <v>5.3</v>
      </c>
      <c r="L58">
        <v>8.3000000000000007</v>
      </c>
      <c r="M58">
        <v>11.7</v>
      </c>
      <c r="N58">
        <v>12.09</v>
      </c>
      <c r="O58">
        <v>0.5888888888888888</v>
      </c>
      <c r="P58">
        <v>0.71718749999999998</v>
      </c>
      <c r="Q58">
        <v>3.7688888888888883</v>
      </c>
      <c r="R58">
        <v>6.7688888888888883</v>
      </c>
      <c r="S58">
        <v>8.3588888888888881</v>
      </c>
      <c r="T58">
        <v>1.6</v>
      </c>
      <c r="U58">
        <v>0.25</v>
      </c>
      <c r="V58">
        <v>0.51869212962962952</v>
      </c>
      <c r="W58">
        <v>8</v>
      </c>
      <c r="X58">
        <v>3.3196296296296293</v>
      </c>
    </row>
    <row r="59" spans="1:24" x14ac:dyDescent="0.25">
      <c r="A59" t="s">
        <v>16</v>
      </c>
      <c r="B59" t="s">
        <v>330</v>
      </c>
      <c r="C59">
        <v>3500</v>
      </c>
      <c r="D59" t="s">
        <v>19</v>
      </c>
      <c r="E59">
        <v>5.5</v>
      </c>
      <c r="F59">
        <v>3.3899999999999997</v>
      </c>
      <c r="G59">
        <v>2.6</v>
      </c>
      <c r="H59">
        <v>14.26</v>
      </c>
      <c r="I59">
        <v>8.43</v>
      </c>
      <c r="J59">
        <v>11.82</v>
      </c>
      <c r="K59">
        <v>10.9</v>
      </c>
      <c r="L59">
        <v>19.329999999999998</v>
      </c>
      <c r="M59">
        <v>16.399999999999999</v>
      </c>
      <c r="N59">
        <v>19.759999999999998</v>
      </c>
      <c r="O59">
        <v>0.49166666666666664</v>
      </c>
      <c r="P59">
        <v>0.61636363636363634</v>
      </c>
      <c r="Q59">
        <v>2.7041666666666666</v>
      </c>
      <c r="R59">
        <v>11.134166666666665</v>
      </c>
      <c r="S59">
        <v>6.0941666666666663</v>
      </c>
      <c r="T59">
        <v>1.5</v>
      </c>
      <c r="U59">
        <v>0.27272727272727271</v>
      </c>
      <c r="V59">
        <v>0.46025252525252519</v>
      </c>
      <c r="W59">
        <v>7</v>
      </c>
      <c r="X59">
        <v>2.5313888888888885</v>
      </c>
    </row>
    <row r="60" spans="1:24" x14ac:dyDescent="0.25">
      <c r="A60" t="s">
        <v>3</v>
      </c>
      <c r="B60" t="s">
        <v>164</v>
      </c>
      <c r="C60">
        <v>6100</v>
      </c>
      <c r="D60" t="s">
        <v>47</v>
      </c>
      <c r="E60">
        <v>32.700000000000003</v>
      </c>
      <c r="F60">
        <v>26.04</v>
      </c>
      <c r="G60">
        <v>14.11</v>
      </c>
      <c r="H60">
        <v>34.229999999999997</v>
      </c>
      <c r="I60">
        <v>24.17</v>
      </c>
      <c r="J60">
        <v>50.21</v>
      </c>
      <c r="K60">
        <v>16.2</v>
      </c>
      <c r="L60">
        <v>40.370000000000005</v>
      </c>
      <c r="M60">
        <v>48.900000000000006</v>
      </c>
      <c r="N60">
        <v>66.930000000000007</v>
      </c>
      <c r="O60">
        <v>0.70972222222222237</v>
      </c>
      <c r="P60">
        <v>0.79633027522935773</v>
      </c>
      <c r="Q60">
        <v>23.207916666666673</v>
      </c>
      <c r="R60">
        <v>47.377916666666678</v>
      </c>
      <c r="S60">
        <v>49.247916666666669</v>
      </c>
      <c r="T60">
        <v>13.1</v>
      </c>
      <c r="U60">
        <v>0.40061162079510698</v>
      </c>
      <c r="V60">
        <v>0.63555470608222897</v>
      </c>
      <c r="W60">
        <v>45.800000000000004</v>
      </c>
      <c r="X60">
        <v>20.78263888888889</v>
      </c>
    </row>
    <row r="61" spans="1:24" x14ac:dyDescent="0.25">
      <c r="A61" t="s">
        <v>3</v>
      </c>
      <c r="B61" t="s">
        <v>185</v>
      </c>
      <c r="C61">
        <v>5100</v>
      </c>
      <c r="D61" t="s">
        <v>47</v>
      </c>
      <c r="E61">
        <v>32.6</v>
      </c>
      <c r="F61">
        <v>23.95</v>
      </c>
      <c r="G61">
        <v>15.66</v>
      </c>
      <c r="H61">
        <v>26.76</v>
      </c>
      <c r="I61">
        <v>21.21</v>
      </c>
      <c r="J61">
        <v>45.16</v>
      </c>
      <c r="K61">
        <v>12.3</v>
      </c>
      <c r="L61">
        <v>33.510000000000005</v>
      </c>
      <c r="M61">
        <v>44.900000000000006</v>
      </c>
      <c r="N61">
        <v>59.36</v>
      </c>
      <c r="O61">
        <v>0.56869999999999998</v>
      </c>
      <c r="P61">
        <v>0.73466257668711654</v>
      </c>
      <c r="Q61">
        <v>18.539619999999999</v>
      </c>
      <c r="R61">
        <v>39.74962</v>
      </c>
      <c r="S61">
        <v>42.489620000000002</v>
      </c>
      <c r="T61">
        <v>11.6</v>
      </c>
      <c r="U61">
        <v>0.35582822085889571</v>
      </c>
      <c r="V61">
        <v>0.5530635991820041</v>
      </c>
      <c r="W61">
        <v>44.2</v>
      </c>
      <c r="X61">
        <v>18.029873333333335</v>
      </c>
    </row>
    <row r="62" spans="1:24" x14ac:dyDescent="0.25">
      <c r="A62" t="s">
        <v>8</v>
      </c>
      <c r="B62" t="s">
        <v>169</v>
      </c>
      <c r="C62">
        <v>5900</v>
      </c>
      <c r="D62" t="s">
        <v>47</v>
      </c>
      <c r="E62">
        <v>30.8</v>
      </c>
      <c r="F62">
        <v>26.16</v>
      </c>
      <c r="G62">
        <v>15.45</v>
      </c>
      <c r="H62">
        <v>37.450000000000003</v>
      </c>
      <c r="I62">
        <v>26.45</v>
      </c>
      <c r="J62">
        <v>52.61</v>
      </c>
      <c r="K62">
        <v>14.1</v>
      </c>
      <c r="L62">
        <v>40.549999999999997</v>
      </c>
      <c r="M62">
        <v>44.9</v>
      </c>
      <c r="N62">
        <v>68.25</v>
      </c>
      <c r="O62">
        <v>0.57361111111111096</v>
      </c>
      <c r="P62">
        <v>0.8493506493506493</v>
      </c>
      <c r="Q62">
        <v>17.667222222222218</v>
      </c>
      <c r="R62">
        <v>44.117222222222217</v>
      </c>
      <c r="S62">
        <v>43.827222222222218</v>
      </c>
      <c r="T62">
        <v>9.8000000000000007</v>
      </c>
      <c r="U62">
        <v>0.31818181818181818</v>
      </c>
      <c r="V62">
        <v>0.58038119288119283</v>
      </c>
      <c r="W62">
        <v>40.6</v>
      </c>
      <c r="X62">
        <v>17.875740740740738</v>
      </c>
    </row>
    <row r="63" spans="1:24" x14ac:dyDescent="0.25">
      <c r="A63" t="s">
        <v>13</v>
      </c>
      <c r="B63" t="s">
        <v>153</v>
      </c>
      <c r="C63">
        <v>6700</v>
      </c>
      <c r="D63" t="s">
        <v>47</v>
      </c>
      <c r="E63">
        <v>29.4</v>
      </c>
      <c r="F63">
        <v>26.66</v>
      </c>
      <c r="G63">
        <v>19.8</v>
      </c>
      <c r="H63">
        <v>29.54</v>
      </c>
      <c r="I63">
        <v>24.67</v>
      </c>
      <c r="J63">
        <v>51.33</v>
      </c>
      <c r="K63">
        <v>9.5</v>
      </c>
      <c r="L63">
        <v>34.17</v>
      </c>
      <c r="M63">
        <v>38.9</v>
      </c>
      <c r="N63">
        <v>58.94</v>
      </c>
      <c r="O63">
        <v>0.84166666666666667</v>
      </c>
      <c r="P63">
        <v>0.9068027210884354</v>
      </c>
      <c r="Q63">
        <v>24.744999999999997</v>
      </c>
      <c r="R63">
        <v>49.414999999999999</v>
      </c>
      <c r="S63">
        <v>51.405000000000001</v>
      </c>
      <c r="T63">
        <v>13.1</v>
      </c>
      <c r="U63">
        <v>0.445578231292517</v>
      </c>
      <c r="V63">
        <v>0.73134920634920642</v>
      </c>
      <c r="W63">
        <v>42.5</v>
      </c>
      <c r="X63">
        <v>21.501666666666669</v>
      </c>
    </row>
    <row r="64" spans="1:24" x14ac:dyDescent="0.25">
      <c r="A64" t="s">
        <v>20</v>
      </c>
      <c r="B64" t="s">
        <v>182</v>
      </c>
      <c r="C64">
        <v>5200</v>
      </c>
      <c r="D64" t="s">
        <v>47</v>
      </c>
      <c r="E64">
        <v>27.8</v>
      </c>
      <c r="F64">
        <v>22.52</v>
      </c>
      <c r="G64">
        <v>15.55</v>
      </c>
      <c r="H64">
        <v>29.72</v>
      </c>
      <c r="I64">
        <v>22.635000000000002</v>
      </c>
      <c r="J64">
        <v>45.155000000000001</v>
      </c>
      <c r="K64">
        <v>16.100000000000001</v>
      </c>
      <c r="L64">
        <v>38.734999999999999</v>
      </c>
      <c r="M64">
        <v>43.900000000000006</v>
      </c>
      <c r="N64">
        <v>57.519999999999996</v>
      </c>
      <c r="O64">
        <v>0.56666666666666676</v>
      </c>
      <c r="P64">
        <v>0.81007194244604308</v>
      </c>
      <c r="Q64">
        <v>15.753333333333336</v>
      </c>
      <c r="R64">
        <v>38.388333333333335</v>
      </c>
      <c r="S64">
        <v>38.273333333333333</v>
      </c>
      <c r="T64">
        <v>7</v>
      </c>
      <c r="U64">
        <v>0.25179856115107913</v>
      </c>
      <c r="V64">
        <v>0.54284572342126303</v>
      </c>
      <c r="W64">
        <v>34.799999999999997</v>
      </c>
      <c r="X64">
        <v>15.091111111111113</v>
      </c>
    </row>
    <row r="65" spans="1:24" x14ac:dyDescent="0.25">
      <c r="A65" t="s">
        <v>13</v>
      </c>
      <c r="B65" t="s">
        <v>491</v>
      </c>
      <c r="C65">
        <v>4500</v>
      </c>
      <c r="D65" t="s">
        <v>47</v>
      </c>
      <c r="E65">
        <v>22.6</v>
      </c>
      <c r="F65">
        <v>18.77</v>
      </c>
      <c r="G65">
        <v>11.69</v>
      </c>
      <c r="H65">
        <v>26.38</v>
      </c>
      <c r="I65">
        <v>19.035</v>
      </c>
      <c r="J65">
        <v>37.805</v>
      </c>
      <c r="K65">
        <v>14.1</v>
      </c>
      <c r="L65">
        <v>33.134999999999998</v>
      </c>
      <c r="M65">
        <v>36.700000000000003</v>
      </c>
      <c r="N65">
        <v>48.980000000000004</v>
      </c>
      <c r="O65">
        <v>0.73611111111111105</v>
      </c>
      <c r="P65">
        <v>0.83053097345132731</v>
      </c>
      <c r="Q65">
        <v>16.636111111111109</v>
      </c>
      <c r="R65">
        <v>35.671111111111109</v>
      </c>
      <c r="S65">
        <v>35.406111111111109</v>
      </c>
      <c r="T65">
        <v>9.1999999999999993</v>
      </c>
      <c r="U65">
        <v>0.40707964601769908</v>
      </c>
      <c r="V65">
        <v>0.65790724352671248</v>
      </c>
      <c r="W65">
        <v>31.8</v>
      </c>
      <c r="X65">
        <v>14.868703703703703</v>
      </c>
    </row>
    <row r="66" spans="1:24" x14ac:dyDescent="0.25">
      <c r="A66" t="s">
        <v>13</v>
      </c>
      <c r="B66" t="s">
        <v>247</v>
      </c>
      <c r="C66">
        <v>3700</v>
      </c>
      <c r="D66" t="s">
        <v>47</v>
      </c>
      <c r="E66">
        <v>18.399999999999999</v>
      </c>
      <c r="F66">
        <v>13.66</v>
      </c>
      <c r="G66">
        <v>6.02</v>
      </c>
      <c r="H66">
        <v>20.43</v>
      </c>
      <c r="I66">
        <v>13.225</v>
      </c>
      <c r="J66">
        <v>26.884999999999998</v>
      </c>
      <c r="K66">
        <v>14.3</v>
      </c>
      <c r="L66">
        <v>27.524999999999999</v>
      </c>
      <c r="M66">
        <v>32.700000000000003</v>
      </c>
      <c r="N66">
        <v>38.83</v>
      </c>
      <c r="O66">
        <v>0.66388888888888897</v>
      </c>
      <c r="P66">
        <v>0.74239130434782619</v>
      </c>
      <c r="Q66">
        <v>12.215555555555556</v>
      </c>
      <c r="R66">
        <v>25.440555555555555</v>
      </c>
      <c r="S66">
        <v>25.875555555555557</v>
      </c>
      <c r="T66">
        <v>7.6</v>
      </c>
      <c r="U66">
        <v>0.41304347826086957</v>
      </c>
      <c r="V66">
        <v>0.60644122383252819</v>
      </c>
      <c r="W66">
        <v>26</v>
      </c>
      <c r="X66">
        <v>11.158518518518518</v>
      </c>
    </row>
    <row r="67" spans="1:24" x14ac:dyDescent="0.25">
      <c r="A67" t="s">
        <v>8</v>
      </c>
      <c r="B67" t="s">
        <v>263</v>
      </c>
      <c r="C67">
        <v>3600</v>
      </c>
      <c r="D67" t="s">
        <v>47</v>
      </c>
      <c r="E67">
        <v>16.600000000000001</v>
      </c>
      <c r="F67">
        <v>12.31</v>
      </c>
      <c r="G67">
        <v>7.28</v>
      </c>
      <c r="H67">
        <v>17.28</v>
      </c>
      <c r="I67">
        <v>12.28</v>
      </c>
      <c r="J67">
        <v>24.59</v>
      </c>
      <c r="K67">
        <v>15.3</v>
      </c>
      <c r="L67">
        <v>27.58</v>
      </c>
      <c r="M67">
        <v>31.900000000000002</v>
      </c>
      <c r="N67">
        <v>33.880000000000003</v>
      </c>
      <c r="O67">
        <v>0.53055555555555545</v>
      </c>
      <c r="P67">
        <v>0.74156626506024093</v>
      </c>
      <c r="Q67">
        <v>8.8072222222222205</v>
      </c>
      <c r="R67">
        <v>21.08722222222222</v>
      </c>
      <c r="S67">
        <v>21.117222222222221</v>
      </c>
      <c r="T67">
        <v>4.9000000000000004</v>
      </c>
      <c r="U67">
        <v>0.29518072289156627</v>
      </c>
      <c r="V67">
        <v>0.52243418116912088</v>
      </c>
      <c r="W67">
        <v>21.5</v>
      </c>
      <c r="X67">
        <v>8.6724074074074071</v>
      </c>
    </row>
    <row r="68" spans="1:24" x14ac:dyDescent="0.25">
      <c r="A68" t="s">
        <v>3</v>
      </c>
      <c r="B68" t="s">
        <v>375</v>
      </c>
      <c r="C68">
        <v>3500</v>
      </c>
      <c r="D68" t="s">
        <v>47</v>
      </c>
      <c r="E68">
        <v>4.9000000000000004</v>
      </c>
      <c r="F68">
        <v>3.44</v>
      </c>
      <c r="G68">
        <v>5.61</v>
      </c>
      <c r="H68">
        <v>13.77</v>
      </c>
      <c r="I68">
        <v>9.69</v>
      </c>
      <c r="J68">
        <v>13.129999999999999</v>
      </c>
      <c r="K68">
        <v>11.7</v>
      </c>
      <c r="L68">
        <v>21.39</v>
      </c>
      <c r="M68">
        <v>16.600000000000001</v>
      </c>
      <c r="N68">
        <v>18.670000000000002</v>
      </c>
      <c r="O68">
        <v>0.56869999999999998</v>
      </c>
      <c r="P68">
        <v>0.70204081632653059</v>
      </c>
      <c r="Q68">
        <v>2.7866300000000002</v>
      </c>
      <c r="R68">
        <v>12.47663</v>
      </c>
      <c r="S68">
        <v>6.2266300000000001</v>
      </c>
      <c r="T68">
        <v>1.4</v>
      </c>
      <c r="U68">
        <v>0.2857142857142857</v>
      </c>
      <c r="V68">
        <v>0.51881836734693876</v>
      </c>
      <c r="W68">
        <v>6.3000000000000007</v>
      </c>
      <c r="X68">
        <v>2.5422100000000003</v>
      </c>
    </row>
    <row r="69" spans="1:24" x14ac:dyDescent="0.25">
      <c r="A69" t="s">
        <v>8</v>
      </c>
      <c r="B69" t="s">
        <v>121</v>
      </c>
      <c r="C69">
        <v>10800</v>
      </c>
      <c r="D69" t="s">
        <v>11</v>
      </c>
      <c r="E69">
        <v>39.200000000000003</v>
      </c>
      <c r="F69">
        <v>46.42</v>
      </c>
      <c r="G69">
        <v>27.07</v>
      </c>
      <c r="H69">
        <v>61.82</v>
      </c>
      <c r="I69">
        <v>44.445</v>
      </c>
      <c r="J69">
        <v>90.865000000000009</v>
      </c>
      <c r="K69">
        <v>25.4</v>
      </c>
      <c r="L69">
        <v>69.844999999999999</v>
      </c>
      <c r="M69">
        <v>64.599999999999994</v>
      </c>
      <c r="N69">
        <v>101.02000000000001</v>
      </c>
      <c r="O69">
        <v>0.91944444444444451</v>
      </c>
      <c r="P69">
        <v>1.1841836734693878</v>
      </c>
      <c r="Q69">
        <v>36.042222222222229</v>
      </c>
      <c r="R69">
        <v>80.487222222222229</v>
      </c>
      <c r="S69">
        <v>82.462222222222238</v>
      </c>
      <c r="T69">
        <v>17.600000000000001</v>
      </c>
      <c r="U69">
        <v>0.44897959183673469</v>
      </c>
      <c r="V69">
        <v>0.85086923658352231</v>
      </c>
      <c r="W69">
        <v>56.800000000000004</v>
      </c>
      <c r="X69">
        <v>33.354074074074077</v>
      </c>
    </row>
    <row r="70" spans="1:24" x14ac:dyDescent="0.25">
      <c r="A70" t="s">
        <v>8</v>
      </c>
      <c r="B70" t="s">
        <v>155</v>
      </c>
      <c r="C70">
        <v>6500</v>
      </c>
      <c r="D70" t="s">
        <v>11</v>
      </c>
      <c r="E70">
        <v>32.1</v>
      </c>
      <c r="F70">
        <v>29.41</v>
      </c>
      <c r="G70">
        <v>20.82</v>
      </c>
      <c r="H70">
        <v>36.33</v>
      </c>
      <c r="I70">
        <v>28.574999999999999</v>
      </c>
      <c r="J70">
        <v>57.984999999999999</v>
      </c>
      <c r="K70">
        <v>18.5</v>
      </c>
      <c r="L70">
        <v>47.075000000000003</v>
      </c>
      <c r="M70">
        <v>50.6</v>
      </c>
      <c r="N70">
        <v>68.430000000000007</v>
      </c>
      <c r="O70">
        <v>0.58472222222222214</v>
      </c>
      <c r="P70">
        <v>0.91619937694704046</v>
      </c>
      <c r="Q70">
        <v>18.769583333333333</v>
      </c>
      <c r="R70">
        <v>47.344583333333333</v>
      </c>
      <c r="S70">
        <v>48.179583333333333</v>
      </c>
      <c r="T70">
        <v>14.4</v>
      </c>
      <c r="U70">
        <v>0.44859813084112149</v>
      </c>
      <c r="V70">
        <v>0.64983991000346142</v>
      </c>
      <c r="W70">
        <v>46.5</v>
      </c>
      <c r="X70">
        <v>20.859861111111112</v>
      </c>
    </row>
    <row r="71" spans="1:24" x14ac:dyDescent="0.25">
      <c r="A71" t="s">
        <v>13</v>
      </c>
      <c r="B71" t="s">
        <v>176</v>
      </c>
      <c r="C71">
        <v>5600</v>
      </c>
      <c r="D71" t="s">
        <v>11</v>
      </c>
      <c r="E71">
        <v>30.1</v>
      </c>
      <c r="F71">
        <v>22.45</v>
      </c>
      <c r="G71">
        <v>17.55</v>
      </c>
      <c r="H71">
        <v>33.33</v>
      </c>
      <c r="I71">
        <v>25.44</v>
      </c>
      <c r="J71">
        <v>47.89</v>
      </c>
      <c r="K71">
        <v>14.5</v>
      </c>
      <c r="L71">
        <v>39.94</v>
      </c>
      <c r="M71">
        <v>44.6</v>
      </c>
      <c r="N71">
        <v>63.43</v>
      </c>
      <c r="O71">
        <v>0.6152777777777777</v>
      </c>
      <c r="P71">
        <v>0.74584717607973416</v>
      </c>
      <c r="Q71">
        <v>18.519861111111108</v>
      </c>
      <c r="R71">
        <v>43.95986111111111</v>
      </c>
      <c r="S71">
        <v>40.969861111111108</v>
      </c>
      <c r="T71">
        <v>11.3</v>
      </c>
      <c r="U71">
        <v>0.37541528239202659</v>
      </c>
      <c r="V71">
        <v>0.57884674541651282</v>
      </c>
      <c r="W71">
        <v>41.400000000000006</v>
      </c>
      <c r="X71">
        <v>17.423287037037035</v>
      </c>
    </row>
    <row r="72" spans="1:24" x14ac:dyDescent="0.25">
      <c r="A72" t="s">
        <v>3</v>
      </c>
      <c r="B72" t="s">
        <v>413</v>
      </c>
      <c r="C72">
        <v>6600</v>
      </c>
      <c r="D72" t="s">
        <v>11</v>
      </c>
      <c r="E72">
        <v>28.4</v>
      </c>
      <c r="F72">
        <v>25.4</v>
      </c>
      <c r="G72">
        <v>16.739999999999998</v>
      </c>
      <c r="H72">
        <v>40.799999999999997</v>
      </c>
      <c r="I72">
        <v>28.77</v>
      </c>
      <c r="J72">
        <v>54.17</v>
      </c>
      <c r="K72">
        <v>16.8</v>
      </c>
      <c r="L72">
        <v>45.57</v>
      </c>
      <c r="M72">
        <v>45.2</v>
      </c>
      <c r="N72">
        <v>69.199999999999989</v>
      </c>
      <c r="O72">
        <v>0.66666666666666663</v>
      </c>
      <c r="P72">
        <v>0.89436619718309862</v>
      </c>
      <c r="Q72">
        <v>18.93333333333333</v>
      </c>
      <c r="R72">
        <v>47.703333333333333</v>
      </c>
      <c r="S72">
        <v>44.333333333333329</v>
      </c>
      <c r="T72">
        <v>10.9</v>
      </c>
      <c r="U72">
        <v>0.38380281690140849</v>
      </c>
      <c r="V72">
        <v>0.64827856025039121</v>
      </c>
      <c r="W72">
        <v>39.299999999999997</v>
      </c>
      <c r="X72">
        <v>18.411111111111108</v>
      </c>
    </row>
    <row r="73" spans="1:24" x14ac:dyDescent="0.25">
      <c r="A73" t="s">
        <v>16</v>
      </c>
      <c r="B73" t="s">
        <v>252</v>
      </c>
      <c r="C73">
        <v>3700</v>
      </c>
      <c r="D73" t="s">
        <v>11</v>
      </c>
      <c r="E73">
        <v>25.1</v>
      </c>
      <c r="F73">
        <v>17.16</v>
      </c>
      <c r="G73">
        <v>3.7</v>
      </c>
      <c r="H73">
        <v>16.98</v>
      </c>
      <c r="I73">
        <v>10.34</v>
      </c>
      <c r="J73">
        <v>27.5</v>
      </c>
      <c r="K73">
        <v>6</v>
      </c>
      <c r="L73">
        <v>16.34</v>
      </c>
      <c r="M73">
        <v>31.1</v>
      </c>
      <c r="N73">
        <v>42.08</v>
      </c>
      <c r="O73">
        <v>0.46944444444444439</v>
      </c>
      <c r="P73">
        <v>0.68366533864541834</v>
      </c>
      <c r="Q73">
        <v>11.783055555555555</v>
      </c>
      <c r="R73">
        <v>22.123055555555553</v>
      </c>
      <c r="S73">
        <v>28.943055555555553</v>
      </c>
      <c r="T73">
        <v>5.8</v>
      </c>
      <c r="U73">
        <v>0.23107569721115537</v>
      </c>
      <c r="V73">
        <v>0.46139516010033937</v>
      </c>
      <c r="W73">
        <v>30.900000000000002</v>
      </c>
      <c r="X73">
        <v>11.581018518518519</v>
      </c>
    </row>
    <row r="74" spans="1:24" x14ac:dyDescent="0.25">
      <c r="A74" t="s">
        <v>3</v>
      </c>
      <c r="B74" t="s">
        <v>143</v>
      </c>
      <c r="C74">
        <v>7400</v>
      </c>
      <c r="D74" t="s">
        <v>11</v>
      </c>
      <c r="E74">
        <v>23.9</v>
      </c>
      <c r="F74">
        <v>19.32</v>
      </c>
      <c r="G74">
        <v>42</v>
      </c>
      <c r="H74">
        <v>42</v>
      </c>
      <c r="I74">
        <v>42</v>
      </c>
      <c r="J74">
        <v>61.32</v>
      </c>
      <c r="K74">
        <v>37.299999999999997</v>
      </c>
      <c r="L74">
        <v>79.3</v>
      </c>
      <c r="M74">
        <v>61.199999999999996</v>
      </c>
      <c r="N74">
        <v>65.900000000000006</v>
      </c>
      <c r="O74">
        <v>0.78472222222222221</v>
      </c>
      <c r="P74">
        <v>0.80836820083682015</v>
      </c>
      <c r="Q74">
        <v>18.754861111111111</v>
      </c>
      <c r="R74">
        <v>60.754861111111111</v>
      </c>
      <c r="S74">
        <v>38.074861111111112</v>
      </c>
      <c r="T74">
        <v>8.9</v>
      </c>
      <c r="U74">
        <v>0.37238493723849375</v>
      </c>
      <c r="V74">
        <v>0.65515845343251211</v>
      </c>
      <c r="W74">
        <v>32.799999999999997</v>
      </c>
      <c r="X74">
        <v>15.658287037037038</v>
      </c>
    </row>
    <row r="75" spans="1:24" x14ac:dyDescent="0.25">
      <c r="A75" t="s">
        <v>3</v>
      </c>
      <c r="B75" t="s">
        <v>319</v>
      </c>
      <c r="C75">
        <v>3500</v>
      </c>
      <c r="D75" t="s">
        <v>11</v>
      </c>
      <c r="E75">
        <v>20.5</v>
      </c>
      <c r="F75">
        <v>14.3</v>
      </c>
      <c r="G75">
        <v>16.399999999999999</v>
      </c>
      <c r="H75">
        <v>16.399999999999999</v>
      </c>
      <c r="I75">
        <v>16.399999999999999</v>
      </c>
      <c r="J75">
        <v>30.7</v>
      </c>
      <c r="K75">
        <v>4.5</v>
      </c>
      <c r="L75">
        <v>20.9</v>
      </c>
      <c r="M75">
        <v>25</v>
      </c>
      <c r="N75">
        <v>36.9</v>
      </c>
      <c r="O75">
        <v>0.51527777777777772</v>
      </c>
      <c r="P75">
        <v>0.69756097560975616</v>
      </c>
      <c r="Q75">
        <v>10.563194444444443</v>
      </c>
      <c r="R75">
        <v>26.96319444444444</v>
      </c>
      <c r="S75">
        <v>24.863194444444446</v>
      </c>
      <c r="T75">
        <v>6.7</v>
      </c>
      <c r="U75">
        <v>0.32682926829268294</v>
      </c>
      <c r="V75">
        <v>0.51322267389340559</v>
      </c>
      <c r="W75">
        <v>27.2</v>
      </c>
      <c r="X75">
        <v>10.521064814814814</v>
      </c>
    </row>
    <row r="76" spans="1:24" x14ac:dyDescent="0.25">
      <c r="A76" t="s">
        <v>20</v>
      </c>
      <c r="B76" t="s">
        <v>280</v>
      </c>
      <c r="C76">
        <v>3500</v>
      </c>
      <c r="D76" t="s">
        <v>11</v>
      </c>
      <c r="E76">
        <v>18.100000000000001</v>
      </c>
      <c r="F76">
        <v>16.82</v>
      </c>
      <c r="G76">
        <v>3.33</v>
      </c>
      <c r="H76">
        <v>18.309999999999999</v>
      </c>
      <c r="I76">
        <v>10.82</v>
      </c>
      <c r="J76">
        <v>27.64</v>
      </c>
      <c r="K76">
        <v>16.5</v>
      </c>
      <c r="L76">
        <v>27.32</v>
      </c>
      <c r="M76">
        <v>34.6</v>
      </c>
      <c r="N76">
        <v>36.409999999999997</v>
      </c>
      <c r="O76">
        <v>0.57916666666666661</v>
      </c>
      <c r="P76">
        <v>0.92928176795580109</v>
      </c>
      <c r="Q76">
        <v>10.482916666666666</v>
      </c>
      <c r="R76">
        <v>21.302916666666668</v>
      </c>
      <c r="S76">
        <v>27.302916666666668</v>
      </c>
      <c r="T76">
        <v>5.4</v>
      </c>
      <c r="U76">
        <v>0.2983425414364641</v>
      </c>
      <c r="V76">
        <v>0.6022636586863106</v>
      </c>
      <c r="W76">
        <v>23.5</v>
      </c>
      <c r="X76">
        <v>10.900972222222222</v>
      </c>
    </row>
    <row r="77" spans="1:24" x14ac:dyDescent="0.25">
      <c r="A77" t="s">
        <v>8</v>
      </c>
      <c r="B77" t="s">
        <v>301</v>
      </c>
      <c r="C77">
        <v>3500</v>
      </c>
      <c r="D77" t="s">
        <v>11</v>
      </c>
      <c r="E77">
        <v>12.1</v>
      </c>
      <c r="F77">
        <v>6.910000000000001</v>
      </c>
      <c r="G77">
        <v>5.77</v>
      </c>
      <c r="H77">
        <v>17.809999999999999</v>
      </c>
      <c r="I77">
        <v>11.79</v>
      </c>
      <c r="J77">
        <v>18.7</v>
      </c>
      <c r="K77">
        <v>8.4</v>
      </c>
      <c r="L77">
        <v>20.189999999999998</v>
      </c>
      <c r="M77">
        <v>20.5</v>
      </c>
      <c r="N77">
        <v>29.909999999999997</v>
      </c>
      <c r="O77">
        <v>0.41111111111111115</v>
      </c>
      <c r="P77">
        <v>0.57107438016528933</v>
      </c>
      <c r="Q77">
        <v>4.9744444444444449</v>
      </c>
      <c r="R77">
        <v>16.764444444444443</v>
      </c>
      <c r="S77">
        <v>11.884444444444444</v>
      </c>
      <c r="T77">
        <v>2.8</v>
      </c>
      <c r="U77">
        <v>0.23140495867768593</v>
      </c>
      <c r="V77">
        <v>0.40453014998469544</v>
      </c>
      <c r="W77">
        <v>14.899999999999999</v>
      </c>
      <c r="X77">
        <v>4.894814814814815</v>
      </c>
    </row>
    <row r="78" spans="1:24" x14ac:dyDescent="0.25">
      <c r="A78" t="s">
        <v>20</v>
      </c>
      <c r="B78" t="s">
        <v>373</v>
      </c>
      <c r="C78">
        <v>3500</v>
      </c>
      <c r="D78" t="s">
        <v>11</v>
      </c>
      <c r="E78">
        <v>6.5</v>
      </c>
      <c r="F78">
        <v>4.9000000000000004</v>
      </c>
      <c r="G78">
        <v>2.73</v>
      </c>
      <c r="H78">
        <v>11.99</v>
      </c>
      <c r="I78">
        <v>7.36</v>
      </c>
      <c r="J78">
        <v>12.260000000000002</v>
      </c>
      <c r="K78">
        <v>2.2000000000000002</v>
      </c>
      <c r="L78">
        <v>9.56</v>
      </c>
      <c r="M78">
        <v>8.6999999999999993</v>
      </c>
      <c r="N78">
        <v>18.490000000000002</v>
      </c>
      <c r="O78">
        <v>0.39305555555555549</v>
      </c>
      <c r="P78">
        <v>0.75384615384615394</v>
      </c>
      <c r="Q78">
        <v>2.5548611111111108</v>
      </c>
      <c r="R78">
        <v>9.9148611111111116</v>
      </c>
      <c r="S78">
        <v>7.4548611111111107</v>
      </c>
      <c r="T78">
        <v>1.4</v>
      </c>
      <c r="U78">
        <v>0.21538461538461537</v>
      </c>
      <c r="V78">
        <v>0.45409544159544163</v>
      </c>
      <c r="W78">
        <v>7.9</v>
      </c>
      <c r="X78">
        <v>2.9516203703703705</v>
      </c>
    </row>
    <row r="79" spans="1:24" x14ac:dyDescent="0.25">
      <c r="A79" t="s">
        <v>16</v>
      </c>
      <c r="B79" t="s">
        <v>333</v>
      </c>
      <c r="C79">
        <v>3500</v>
      </c>
      <c r="D79" t="s">
        <v>11</v>
      </c>
      <c r="E79">
        <v>4.8</v>
      </c>
      <c r="F79">
        <v>3.0900000000000003</v>
      </c>
      <c r="G79">
        <v>7.81</v>
      </c>
      <c r="H79">
        <v>17.559999999999999</v>
      </c>
      <c r="I79">
        <v>12.685</v>
      </c>
      <c r="J79">
        <v>15.775</v>
      </c>
      <c r="K79">
        <v>8.1999999999999993</v>
      </c>
      <c r="L79">
        <v>20.884999999999998</v>
      </c>
      <c r="M79">
        <v>13</v>
      </c>
      <c r="N79">
        <v>22.36</v>
      </c>
      <c r="O79">
        <v>0.44722222222222224</v>
      </c>
      <c r="P79">
        <v>0.64375000000000004</v>
      </c>
      <c r="Q79">
        <v>2.1466666666666665</v>
      </c>
      <c r="R79">
        <v>14.831666666666667</v>
      </c>
      <c r="S79">
        <v>5.2366666666666664</v>
      </c>
      <c r="T79">
        <v>1.2</v>
      </c>
      <c r="U79">
        <v>0.25</v>
      </c>
      <c r="V79">
        <v>0.44699074074074074</v>
      </c>
      <c r="W79">
        <v>6</v>
      </c>
      <c r="X79">
        <v>2.1455555555555557</v>
      </c>
    </row>
    <row r="80" spans="1:24" x14ac:dyDescent="0.25">
      <c r="A80" t="s">
        <v>3</v>
      </c>
      <c r="B80" t="s">
        <v>136</v>
      </c>
      <c r="C80">
        <v>7900</v>
      </c>
      <c r="D80" t="s">
        <v>24</v>
      </c>
      <c r="E80">
        <v>36.1</v>
      </c>
      <c r="F80">
        <v>35.479999999999997</v>
      </c>
      <c r="G80">
        <v>21.53</v>
      </c>
      <c r="H80">
        <v>50.83</v>
      </c>
      <c r="I80">
        <v>36.18</v>
      </c>
      <c r="J80">
        <v>71.66</v>
      </c>
      <c r="K80">
        <v>20.6</v>
      </c>
      <c r="L80">
        <v>56.78</v>
      </c>
      <c r="M80">
        <v>56.7</v>
      </c>
      <c r="N80">
        <v>86.93</v>
      </c>
      <c r="O80">
        <v>0.74861111111111112</v>
      </c>
      <c r="P80">
        <v>0.98282548476454279</v>
      </c>
      <c r="Q80">
        <v>27.024861111111111</v>
      </c>
      <c r="R80">
        <v>63.204861111111114</v>
      </c>
      <c r="S80">
        <v>62.504861111111111</v>
      </c>
      <c r="T80">
        <v>15</v>
      </c>
      <c r="U80">
        <v>0.41551246537396119</v>
      </c>
      <c r="V80">
        <v>0.71564968708320509</v>
      </c>
      <c r="W80">
        <v>51.1</v>
      </c>
      <c r="X80">
        <v>25.834953703703704</v>
      </c>
    </row>
    <row r="81" spans="1:24" x14ac:dyDescent="0.25">
      <c r="A81" t="s">
        <v>13</v>
      </c>
      <c r="B81" t="s">
        <v>128</v>
      </c>
      <c r="C81">
        <v>8700</v>
      </c>
      <c r="D81" t="s">
        <v>24</v>
      </c>
      <c r="E81">
        <v>35.1</v>
      </c>
      <c r="F81">
        <v>35.18</v>
      </c>
      <c r="G81">
        <v>29.04</v>
      </c>
      <c r="H81">
        <v>46.43</v>
      </c>
      <c r="I81">
        <v>37.734999999999999</v>
      </c>
      <c r="J81">
        <v>72.914999999999992</v>
      </c>
      <c r="K81">
        <v>22.7</v>
      </c>
      <c r="L81">
        <v>60.435000000000002</v>
      </c>
      <c r="M81">
        <v>57.8</v>
      </c>
      <c r="N81">
        <v>81.53</v>
      </c>
      <c r="O81">
        <v>0.78194444444444444</v>
      </c>
      <c r="P81">
        <v>1.0022792022792022</v>
      </c>
      <c r="Q81">
        <v>27.446250000000003</v>
      </c>
      <c r="R81">
        <v>65.181250000000006</v>
      </c>
      <c r="S81">
        <v>62.626249999999999</v>
      </c>
      <c r="T81">
        <v>14.3</v>
      </c>
      <c r="U81">
        <v>0.40740740740740738</v>
      </c>
      <c r="V81">
        <v>0.73054368471035136</v>
      </c>
      <c r="W81">
        <v>49.400000000000006</v>
      </c>
      <c r="X81">
        <v>25.642083333333332</v>
      </c>
    </row>
    <row r="82" spans="1:24" x14ac:dyDescent="0.25">
      <c r="A82" t="s">
        <v>20</v>
      </c>
      <c r="B82" t="s">
        <v>279</v>
      </c>
      <c r="C82">
        <v>3500</v>
      </c>
      <c r="D82" t="s">
        <v>24</v>
      </c>
      <c r="E82">
        <v>31.2</v>
      </c>
      <c r="F82">
        <v>22.17</v>
      </c>
      <c r="G82">
        <v>5.9</v>
      </c>
      <c r="H82">
        <v>23.59</v>
      </c>
      <c r="I82">
        <v>14.744999999999999</v>
      </c>
      <c r="J82">
        <v>36.914999999999999</v>
      </c>
      <c r="K82">
        <v>13.8</v>
      </c>
      <c r="L82">
        <v>28.545000000000002</v>
      </c>
      <c r="M82">
        <v>45</v>
      </c>
      <c r="N82">
        <v>54.79</v>
      </c>
      <c r="O82">
        <v>0.46111111111111103</v>
      </c>
      <c r="P82">
        <v>0.71057692307692311</v>
      </c>
      <c r="Q82">
        <v>14.386666666666663</v>
      </c>
      <c r="R82">
        <v>29.131666666666661</v>
      </c>
      <c r="S82">
        <v>36.556666666666665</v>
      </c>
      <c r="T82">
        <v>6.5</v>
      </c>
      <c r="U82">
        <v>0.20833333333333334</v>
      </c>
      <c r="V82">
        <v>0.4600071225071225</v>
      </c>
      <c r="W82">
        <v>37.700000000000003</v>
      </c>
      <c r="X82">
        <v>14.352222222222222</v>
      </c>
    </row>
    <row r="83" spans="1:24" x14ac:dyDescent="0.25">
      <c r="A83" t="s">
        <v>8</v>
      </c>
      <c r="B83" t="s">
        <v>178</v>
      </c>
      <c r="C83">
        <v>5500</v>
      </c>
      <c r="D83" t="s">
        <v>24</v>
      </c>
      <c r="E83">
        <v>29.5</v>
      </c>
      <c r="F83">
        <v>23.3</v>
      </c>
      <c r="G83">
        <v>12.52</v>
      </c>
      <c r="H83">
        <v>30.57</v>
      </c>
      <c r="I83">
        <v>21.545000000000002</v>
      </c>
      <c r="J83">
        <v>44.844999999999999</v>
      </c>
      <c r="K83">
        <v>10.199999999999999</v>
      </c>
      <c r="L83">
        <v>31.745000000000001</v>
      </c>
      <c r="M83">
        <v>39.700000000000003</v>
      </c>
      <c r="N83">
        <v>60.07</v>
      </c>
      <c r="O83">
        <v>0.64166666666666661</v>
      </c>
      <c r="P83">
        <v>0.78983050847457625</v>
      </c>
      <c r="Q83">
        <v>18.929166666666664</v>
      </c>
      <c r="R83">
        <v>40.474166666666662</v>
      </c>
      <c r="S83">
        <v>42.229166666666664</v>
      </c>
      <c r="T83">
        <v>12.2</v>
      </c>
      <c r="U83">
        <v>0.41355932203389828</v>
      </c>
      <c r="V83">
        <v>0.61501883239171373</v>
      </c>
      <c r="W83">
        <v>41.7</v>
      </c>
      <c r="X83">
        <v>18.143055555555556</v>
      </c>
    </row>
    <row r="84" spans="1:24" x14ac:dyDescent="0.25">
      <c r="A84" t="s">
        <v>16</v>
      </c>
      <c r="B84" t="s">
        <v>213</v>
      </c>
      <c r="C84">
        <v>4400</v>
      </c>
      <c r="D84" t="s">
        <v>24</v>
      </c>
      <c r="E84">
        <v>27.8</v>
      </c>
      <c r="F84">
        <v>18.98</v>
      </c>
      <c r="G84">
        <v>8.94</v>
      </c>
      <c r="H84">
        <v>28.66</v>
      </c>
      <c r="I84">
        <v>18.8</v>
      </c>
      <c r="J84">
        <v>37.78</v>
      </c>
      <c r="K84">
        <v>19.100000000000001</v>
      </c>
      <c r="L84">
        <v>37.900000000000006</v>
      </c>
      <c r="M84">
        <v>46.900000000000006</v>
      </c>
      <c r="N84">
        <v>56.46</v>
      </c>
      <c r="O84">
        <v>0.53749999999999998</v>
      </c>
      <c r="P84">
        <v>0.68273381294964031</v>
      </c>
      <c r="Q84">
        <v>14.942499999999999</v>
      </c>
      <c r="R84">
        <v>33.7425</v>
      </c>
      <c r="S84">
        <v>33.922499999999999</v>
      </c>
      <c r="T84">
        <v>10.1</v>
      </c>
      <c r="U84">
        <v>0.36330935251798557</v>
      </c>
      <c r="V84">
        <v>0.52784772182254203</v>
      </c>
      <c r="W84">
        <v>37.9</v>
      </c>
      <c r="X84">
        <v>14.674166666666668</v>
      </c>
    </row>
    <row r="85" spans="1:24" x14ac:dyDescent="0.25">
      <c r="A85" t="s">
        <v>16</v>
      </c>
      <c r="B85" t="s">
        <v>242</v>
      </c>
      <c r="C85">
        <v>3800</v>
      </c>
      <c r="D85" t="s">
        <v>24</v>
      </c>
      <c r="E85">
        <v>23.5</v>
      </c>
      <c r="F85">
        <v>14.74</v>
      </c>
      <c r="G85">
        <v>7.68</v>
      </c>
      <c r="H85">
        <v>21.27</v>
      </c>
      <c r="I85">
        <v>14.475</v>
      </c>
      <c r="J85">
        <v>29.215</v>
      </c>
      <c r="K85">
        <v>9.1999999999999993</v>
      </c>
      <c r="L85">
        <v>23.674999999999997</v>
      </c>
      <c r="M85">
        <v>32.700000000000003</v>
      </c>
      <c r="N85">
        <v>44.769999999999996</v>
      </c>
      <c r="O85">
        <v>0.45000000000000007</v>
      </c>
      <c r="P85">
        <v>0.62723404255319148</v>
      </c>
      <c r="Q85">
        <v>10.575000000000001</v>
      </c>
      <c r="R85">
        <v>25.05</v>
      </c>
      <c r="S85">
        <v>25.315000000000001</v>
      </c>
      <c r="T85">
        <v>5.5</v>
      </c>
      <c r="U85">
        <v>0.23404255319148937</v>
      </c>
      <c r="V85">
        <v>0.43709219858156034</v>
      </c>
      <c r="W85">
        <v>29</v>
      </c>
      <c r="X85">
        <v>10.271666666666668</v>
      </c>
    </row>
    <row r="86" spans="1:24" x14ac:dyDescent="0.25">
      <c r="A86" t="s">
        <v>8</v>
      </c>
      <c r="B86" t="s">
        <v>249</v>
      </c>
      <c r="C86">
        <v>3700</v>
      </c>
      <c r="D86" t="s">
        <v>24</v>
      </c>
      <c r="E86">
        <v>13.9</v>
      </c>
      <c r="F86">
        <v>12.08</v>
      </c>
      <c r="G86">
        <v>5.94</v>
      </c>
      <c r="H86">
        <v>23.51</v>
      </c>
      <c r="I86">
        <v>14.725</v>
      </c>
      <c r="J86">
        <v>26.805</v>
      </c>
      <c r="K86">
        <v>15.2</v>
      </c>
      <c r="L86">
        <v>29.924999999999997</v>
      </c>
      <c r="M86">
        <v>29.1</v>
      </c>
      <c r="N86">
        <v>37.410000000000004</v>
      </c>
      <c r="O86">
        <v>0.50277777777777777</v>
      </c>
      <c r="P86">
        <v>0.86906474820143886</v>
      </c>
      <c r="Q86">
        <v>6.9886111111111111</v>
      </c>
      <c r="R86">
        <v>21.71361111111111</v>
      </c>
      <c r="S86">
        <v>19.06861111111111</v>
      </c>
      <c r="T86">
        <v>4.7</v>
      </c>
      <c r="U86">
        <v>0.33812949640287771</v>
      </c>
      <c r="V86">
        <v>0.56999067412736482</v>
      </c>
      <c r="W86">
        <v>18.600000000000001</v>
      </c>
      <c r="X86">
        <v>7.9228703703703713</v>
      </c>
    </row>
    <row r="87" spans="1:24" x14ac:dyDescent="0.25">
      <c r="A87" t="s">
        <v>13</v>
      </c>
      <c r="B87" t="s">
        <v>366</v>
      </c>
      <c r="C87">
        <v>3500</v>
      </c>
      <c r="D87" t="s">
        <v>24</v>
      </c>
      <c r="E87">
        <v>4.9000000000000004</v>
      </c>
      <c r="F87">
        <v>3.69</v>
      </c>
      <c r="G87">
        <v>0.6</v>
      </c>
      <c r="H87">
        <v>13.78</v>
      </c>
      <c r="I87">
        <v>7.19</v>
      </c>
      <c r="J87">
        <v>10.88</v>
      </c>
      <c r="K87">
        <v>11.7</v>
      </c>
      <c r="L87">
        <v>18.89</v>
      </c>
      <c r="M87">
        <v>16.600000000000001</v>
      </c>
      <c r="N87">
        <v>18.68</v>
      </c>
      <c r="O87">
        <v>0.56869999999999998</v>
      </c>
      <c r="P87">
        <v>0.75306122448979584</v>
      </c>
      <c r="Q87">
        <v>2.7866300000000002</v>
      </c>
      <c r="R87">
        <v>9.9766300000000001</v>
      </c>
      <c r="S87">
        <v>6.4766300000000001</v>
      </c>
      <c r="T87">
        <v>1.5</v>
      </c>
      <c r="U87">
        <v>0.30612244897959179</v>
      </c>
      <c r="V87">
        <v>0.54262789115646248</v>
      </c>
      <c r="W87">
        <v>6.4</v>
      </c>
      <c r="X87">
        <v>2.6588766666666666</v>
      </c>
    </row>
    <row r="88" spans="1:24" x14ac:dyDescent="0.25">
      <c r="A88" t="s">
        <v>3</v>
      </c>
      <c r="B88" t="s">
        <v>372</v>
      </c>
      <c r="C88">
        <v>3500</v>
      </c>
      <c r="D88" t="s">
        <v>24</v>
      </c>
      <c r="E88">
        <v>3.5</v>
      </c>
      <c r="F88">
        <v>2.33</v>
      </c>
      <c r="G88">
        <v>3.51</v>
      </c>
      <c r="H88">
        <v>13.99</v>
      </c>
      <c r="I88">
        <v>8.75</v>
      </c>
      <c r="J88">
        <v>11.08</v>
      </c>
      <c r="K88">
        <v>10.1</v>
      </c>
      <c r="L88">
        <v>18.850000000000001</v>
      </c>
      <c r="M88">
        <v>13.6</v>
      </c>
      <c r="N88">
        <v>17.490000000000002</v>
      </c>
      <c r="O88">
        <v>0.55138888888888871</v>
      </c>
      <c r="P88">
        <v>0.6657142857142857</v>
      </c>
      <c r="Q88">
        <v>1.9298611111111104</v>
      </c>
      <c r="R88">
        <v>10.67986111111111</v>
      </c>
      <c r="S88">
        <v>4.2598611111111104</v>
      </c>
      <c r="T88">
        <v>0.9</v>
      </c>
      <c r="U88">
        <v>0.25714285714285717</v>
      </c>
      <c r="V88">
        <v>0.49141534391534386</v>
      </c>
      <c r="W88">
        <v>4.4000000000000004</v>
      </c>
      <c r="X88">
        <v>1.7199537037037036</v>
      </c>
    </row>
    <row r="89" spans="1:24" x14ac:dyDescent="0.25">
      <c r="A89" t="s">
        <v>3</v>
      </c>
      <c r="B89" t="s">
        <v>284</v>
      </c>
      <c r="C89">
        <v>3500</v>
      </c>
      <c r="D89" t="s">
        <v>24</v>
      </c>
      <c r="E89">
        <v>3.2</v>
      </c>
      <c r="F89">
        <v>2.38</v>
      </c>
      <c r="G89">
        <v>2.62</v>
      </c>
      <c r="H89">
        <v>18.86</v>
      </c>
      <c r="I89">
        <v>10.74</v>
      </c>
      <c r="J89">
        <v>13.120000000000001</v>
      </c>
      <c r="K89">
        <v>11.8</v>
      </c>
      <c r="L89">
        <v>22.54</v>
      </c>
      <c r="M89">
        <v>15</v>
      </c>
      <c r="N89">
        <v>22.06</v>
      </c>
      <c r="O89">
        <v>0.56111111111111123</v>
      </c>
      <c r="P89">
        <v>0.74374999999999991</v>
      </c>
      <c r="Q89">
        <v>1.795555555555556</v>
      </c>
      <c r="R89">
        <v>12.535555555555556</v>
      </c>
      <c r="S89">
        <v>4.1755555555555564</v>
      </c>
      <c r="T89">
        <v>1.2</v>
      </c>
      <c r="U89">
        <v>0.37499999999999994</v>
      </c>
      <c r="V89">
        <v>0.55995370370370379</v>
      </c>
      <c r="W89">
        <v>4.4000000000000004</v>
      </c>
      <c r="X89">
        <v>1.7918518518518523</v>
      </c>
    </row>
    <row r="90" spans="1:24" ht="15.75" customHeight="1" x14ac:dyDescent="0.25">
      <c r="A90" t="s">
        <v>13</v>
      </c>
      <c r="B90" t="s">
        <v>401</v>
      </c>
      <c r="C90">
        <v>7000</v>
      </c>
      <c r="D90" t="s">
        <v>46</v>
      </c>
      <c r="E90">
        <v>35.799999999999997</v>
      </c>
      <c r="F90">
        <v>29.239999999999995</v>
      </c>
      <c r="G90">
        <v>20.83</v>
      </c>
      <c r="H90">
        <v>38.369999999999997</v>
      </c>
      <c r="I90">
        <v>29.6</v>
      </c>
      <c r="J90">
        <v>58.84</v>
      </c>
      <c r="K90">
        <v>15.8</v>
      </c>
      <c r="L90">
        <v>45.400000000000006</v>
      </c>
      <c r="M90">
        <v>51.599999999999994</v>
      </c>
      <c r="N90">
        <v>74.169999999999987</v>
      </c>
      <c r="O90">
        <v>0.64999999999999991</v>
      </c>
      <c r="P90">
        <v>0.81675977653631282</v>
      </c>
      <c r="Q90">
        <v>23.269999999999996</v>
      </c>
      <c r="R90">
        <v>52.87</v>
      </c>
      <c r="S90">
        <v>52.509999999999991</v>
      </c>
      <c r="T90">
        <v>15.1</v>
      </c>
      <c r="U90">
        <v>0.42178770949720673</v>
      </c>
      <c r="V90">
        <v>0.62951582867783984</v>
      </c>
      <c r="W90">
        <v>50.9</v>
      </c>
      <c r="X90">
        <v>22.536666666666665</v>
      </c>
    </row>
    <row r="91" spans="1:24" ht="15.75" customHeight="1" x14ac:dyDescent="0.25">
      <c r="A91" t="s">
        <v>3</v>
      </c>
      <c r="B91" t="s">
        <v>135</v>
      </c>
      <c r="C91">
        <v>8100</v>
      </c>
      <c r="D91" t="s">
        <v>46</v>
      </c>
      <c r="E91">
        <v>35.200000000000003</v>
      </c>
      <c r="F91">
        <v>35.450000000000003</v>
      </c>
      <c r="G91">
        <v>24.85</v>
      </c>
      <c r="H91">
        <v>45.96</v>
      </c>
      <c r="I91">
        <v>35.405000000000001</v>
      </c>
      <c r="J91">
        <v>70.855000000000004</v>
      </c>
      <c r="K91">
        <v>17.8</v>
      </c>
      <c r="L91">
        <v>53.204999999999998</v>
      </c>
      <c r="M91">
        <v>53</v>
      </c>
      <c r="N91">
        <v>81.16</v>
      </c>
      <c r="O91">
        <v>0.93055555555555558</v>
      </c>
      <c r="P91">
        <v>1.0071022727272727</v>
      </c>
      <c r="Q91">
        <v>32.75555555555556</v>
      </c>
      <c r="R91">
        <v>68.160555555555561</v>
      </c>
      <c r="S91">
        <v>68.205555555555563</v>
      </c>
      <c r="T91">
        <v>14.5</v>
      </c>
      <c r="U91">
        <v>0.41193181818181812</v>
      </c>
      <c r="V91">
        <v>0.78319654882154877</v>
      </c>
      <c r="W91">
        <v>49.7</v>
      </c>
      <c r="X91">
        <v>27.56851851851852</v>
      </c>
    </row>
    <row r="92" spans="1:24" ht="15.75" customHeight="1" x14ac:dyDescent="0.25">
      <c r="A92" t="s">
        <v>16</v>
      </c>
      <c r="B92" t="s">
        <v>180</v>
      </c>
      <c r="C92">
        <v>5400</v>
      </c>
      <c r="D92" t="s">
        <v>46</v>
      </c>
      <c r="E92">
        <v>31.6</v>
      </c>
      <c r="F92">
        <v>22.79</v>
      </c>
      <c r="G92">
        <v>15</v>
      </c>
      <c r="H92">
        <v>30.68</v>
      </c>
      <c r="I92">
        <v>22.84</v>
      </c>
      <c r="J92">
        <v>45.629999999999995</v>
      </c>
      <c r="K92">
        <v>13.5</v>
      </c>
      <c r="L92">
        <v>36.340000000000003</v>
      </c>
      <c r="M92">
        <v>45.1</v>
      </c>
      <c r="N92">
        <v>62.28</v>
      </c>
      <c r="O92">
        <v>0.45833333333333343</v>
      </c>
      <c r="P92">
        <v>0.72120253164556958</v>
      </c>
      <c r="Q92">
        <v>14.483333333333336</v>
      </c>
      <c r="R92">
        <v>37.323333333333338</v>
      </c>
      <c r="S92">
        <v>37.273333333333333</v>
      </c>
      <c r="T92">
        <v>8.6</v>
      </c>
      <c r="U92">
        <v>0.27215189873417717</v>
      </c>
      <c r="V92">
        <v>0.48389592123769343</v>
      </c>
      <c r="W92">
        <v>40.200000000000003</v>
      </c>
      <c r="X92">
        <v>15.291111111111112</v>
      </c>
    </row>
    <row r="93" spans="1:24" ht="15.75" customHeight="1" x14ac:dyDescent="0.25">
      <c r="A93" t="s">
        <v>16</v>
      </c>
      <c r="B93" t="s">
        <v>254</v>
      </c>
      <c r="C93">
        <v>3700</v>
      </c>
      <c r="D93" t="s">
        <v>46</v>
      </c>
      <c r="E93">
        <v>30.7</v>
      </c>
      <c r="F93">
        <v>19.3</v>
      </c>
      <c r="G93">
        <v>7.74</v>
      </c>
      <c r="H93">
        <v>20.5</v>
      </c>
      <c r="I93">
        <v>14.12</v>
      </c>
      <c r="J93">
        <v>33.42</v>
      </c>
      <c r="K93">
        <v>11.5</v>
      </c>
      <c r="L93">
        <v>25.619999999999997</v>
      </c>
      <c r="M93">
        <v>42.2</v>
      </c>
      <c r="N93">
        <v>51.2</v>
      </c>
      <c r="O93">
        <v>0.4736111111111112</v>
      </c>
      <c r="P93">
        <v>0.62866449511400657</v>
      </c>
      <c r="Q93">
        <v>14.539861111111113</v>
      </c>
      <c r="R93">
        <v>28.659861111111113</v>
      </c>
      <c r="S93">
        <v>33.839861111111112</v>
      </c>
      <c r="T93">
        <v>7.7</v>
      </c>
      <c r="U93">
        <v>0.250814332247557</v>
      </c>
      <c r="V93">
        <v>0.45102997949089163</v>
      </c>
      <c r="W93">
        <v>38.4</v>
      </c>
      <c r="X93">
        <v>13.846620370370372</v>
      </c>
    </row>
    <row r="94" spans="1:24" ht="15.75" customHeight="1" x14ac:dyDescent="0.25">
      <c r="A94" t="s">
        <v>20</v>
      </c>
      <c r="B94" t="s">
        <v>170</v>
      </c>
      <c r="C94">
        <v>5900</v>
      </c>
      <c r="D94" t="s">
        <v>46</v>
      </c>
      <c r="E94">
        <v>29.1</v>
      </c>
      <c r="F94">
        <v>25.84</v>
      </c>
      <c r="G94">
        <v>19.2</v>
      </c>
      <c r="H94">
        <v>32.17</v>
      </c>
      <c r="I94">
        <v>25.684999999999999</v>
      </c>
      <c r="J94">
        <v>51.524999999999999</v>
      </c>
      <c r="K94">
        <v>16.100000000000001</v>
      </c>
      <c r="L94">
        <v>41.784999999999997</v>
      </c>
      <c r="M94">
        <v>45.2</v>
      </c>
      <c r="N94">
        <v>61.27</v>
      </c>
      <c r="O94">
        <v>0.54999999999999993</v>
      </c>
      <c r="P94">
        <v>0.88797250859106525</v>
      </c>
      <c r="Q94">
        <v>16.004999999999999</v>
      </c>
      <c r="R94">
        <v>41.69</v>
      </c>
      <c r="S94">
        <v>41.844999999999999</v>
      </c>
      <c r="T94">
        <v>8.1</v>
      </c>
      <c r="U94">
        <v>0.27835051546391748</v>
      </c>
      <c r="V94">
        <v>0.57210767468499413</v>
      </c>
      <c r="W94">
        <v>37.200000000000003</v>
      </c>
      <c r="X94">
        <v>16.64833333333333</v>
      </c>
    </row>
    <row r="95" spans="1:24" ht="15.75" customHeight="1" x14ac:dyDescent="0.25">
      <c r="A95" t="s">
        <v>3</v>
      </c>
      <c r="B95" t="s">
        <v>225</v>
      </c>
      <c r="C95">
        <v>4100</v>
      </c>
      <c r="D95" t="s">
        <v>46</v>
      </c>
      <c r="E95">
        <v>15.4</v>
      </c>
      <c r="F95">
        <v>11.57</v>
      </c>
      <c r="G95">
        <v>8.16</v>
      </c>
      <c r="H95">
        <v>23.21</v>
      </c>
      <c r="I95">
        <v>15.685</v>
      </c>
      <c r="J95">
        <v>27.255000000000003</v>
      </c>
      <c r="K95">
        <v>15.6</v>
      </c>
      <c r="L95">
        <v>31.285</v>
      </c>
      <c r="M95">
        <v>31</v>
      </c>
      <c r="N95">
        <v>38.61</v>
      </c>
      <c r="O95">
        <v>0.61805555555555558</v>
      </c>
      <c r="P95">
        <v>0.75129870129870135</v>
      </c>
      <c r="Q95">
        <v>9.5180555555555557</v>
      </c>
      <c r="R95">
        <v>25.203055555555558</v>
      </c>
      <c r="S95">
        <v>21.088055555555556</v>
      </c>
      <c r="T95">
        <v>4.4000000000000004</v>
      </c>
      <c r="U95">
        <v>0.28571428571428575</v>
      </c>
      <c r="V95">
        <v>0.55168951418951429</v>
      </c>
      <c r="W95">
        <v>19.8</v>
      </c>
      <c r="X95">
        <v>8.49601851851852</v>
      </c>
    </row>
    <row r="96" spans="1:24" ht="15.75" customHeight="1" x14ac:dyDescent="0.25">
      <c r="A96" t="s">
        <v>8</v>
      </c>
      <c r="B96" t="s">
        <v>305</v>
      </c>
      <c r="C96">
        <v>3500</v>
      </c>
      <c r="D96" t="s">
        <v>46</v>
      </c>
      <c r="E96">
        <v>14.1</v>
      </c>
      <c r="F96">
        <v>10.56</v>
      </c>
      <c r="G96">
        <v>5.35</v>
      </c>
      <c r="H96">
        <v>21</v>
      </c>
      <c r="I96">
        <v>13.175000000000001</v>
      </c>
      <c r="J96">
        <v>23.734999999999999</v>
      </c>
      <c r="K96">
        <v>11.1</v>
      </c>
      <c r="L96">
        <v>24.274999999999999</v>
      </c>
      <c r="M96">
        <v>25.2</v>
      </c>
      <c r="N96">
        <v>35.1</v>
      </c>
      <c r="O96">
        <v>0.52083333333333337</v>
      </c>
      <c r="P96">
        <v>0.74893617021276604</v>
      </c>
      <c r="Q96">
        <v>7.34375</v>
      </c>
      <c r="R96">
        <v>20.518750000000001</v>
      </c>
      <c r="S96">
        <v>17.903750000000002</v>
      </c>
      <c r="T96">
        <v>3.8</v>
      </c>
      <c r="U96">
        <v>0.26950354609929078</v>
      </c>
      <c r="V96">
        <v>0.51309101654846334</v>
      </c>
      <c r="W96">
        <v>17.899999999999999</v>
      </c>
      <c r="X96">
        <v>7.2345833333333331</v>
      </c>
    </row>
    <row r="97" spans="1:24" ht="15.75" customHeight="1" x14ac:dyDescent="0.25">
      <c r="A97" t="s">
        <v>3</v>
      </c>
      <c r="B97" t="s">
        <v>347</v>
      </c>
      <c r="C97">
        <v>3500</v>
      </c>
      <c r="D97" t="s">
        <v>46</v>
      </c>
      <c r="E97">
        <v>10.8</v>
      </c>
      <c r="F97">
        <v>4.88</v>
      </c>
      <c r="G97">
        <v>3.82</v>
      </c>
      <c r="H97">
        <v>18.399999999999999</v>
      </c>
      <c r="I97">
        <v>11.11</v>
      </c>
      <c r="J97">
        <v>15.989999999999998</v>
      </c>
      <c r="K97">
        <v>9.5</v>
      </c>
      <c r="L97">
        <v>20.61</v>
      </c>
      <c r="M97">
        <v>20.3</v>
      </c>
      <c r="N97">
        <v>29.2</v>
      </c>
      <c r="O97">
        <v>0.48611111111111122</v>
      </c>
      <c r="P97">
        <v>0.45185185185185184</v>
      </c>
      <c r="Q97">
        <v>5.2500000000000018</v>
      </c>
      <c r="R97">
        <v>16.36</v>
      </c>
      <c r="S97">
        <v>10.130000000000003</v>
      </c>
      <c r="T97">
        <v>2.9</v>
      </c>
      <c r="U97">
        <v>0.26851851851851849</v>
      </c>
      <c r="V97">
        <v>0.40216049382716051</v>
      </c>
      <c r="W97">
        <v>13.700000000000001</v>
      </c>
      <c r="X97">
        <v>4.3433333333333337</v>
      </c>
    </row>
    <row r="98" spans="1:24" ht="15.75" customHeight="1" x14ac:dyDescent="0.25">
      <c r="E98" s="1" t="s">
        <v>134</v>
      </c>
      <c r="F98" t="s">
        <v>256</v>
      </c>
      <c r="H98" s="1" t="s">
        <v>148</v>
      </c>
      <c r="I98" s="1" t="s">
        <v>190</v>
      </c>
      <c r="J98" s="1" t="s">
        <v>259</v>
      </c>
      <c r="M98" s="1" t="s">
        <v>134</v>
      </c>
      <c r="N98" s="1" t="s">
        <v>148</v>
      </c>
      <c r="Q98" s="1" t="s">
        <v>256</v>
      </c>
      <c r="R98" s="1" t="s">
        <v>259</v>
      </c>
      <c r="S98" s="1" t="s">
        <v>256</v>
      </c>
      <c r="T98" s="1" t="s">
        <v>134</v>
      </c>
      <c r="W98" s="1" t="s">
        <v>134</v>
      </c>
      <c r="X98" s="1" t="s">
        <v>173</v>
      </c>
    </row>
    <row r="99" spans="1:24" x14ac:dyDescent="0.25">
      <c r="E99" s="1" t="s">
        <v>190</v>
      </c>
      <c r="F99" t="s">
        <v>122</v>
      </c>
      <c r="H99" s="1" t="s">
        <v>124</v>
      </c>
      <c r="I99" s="1" t="s">
        <v>199</v>
      </c>
      <c r="J99" s="1" t="s">
        <v>173</v>
      </c>
      <c r="M99" s="1" t="s">
        <v>148</v>
      </c>
      <c r="N99" s="1" t="s">
        <v>190</v>
      </c>
      <c r="Q99" s="1" t="s">
        <v>122</v>
      </c>
      <c r="R99" s="1" t="s">
        <v>173</v>
      </c>
      <c r="S99" s="1" t="s">
        <v>122</v>
      </c>
      <c r="T99" s="1" t="s">
        <v>189</v>
      </c>
      <c r="W99" s="1" t="s">
        <v>189</v>
      </c>
      <c r="X99" s="1" t="s">
        <v>256</v>
      </c>
    </row>
    <row r="100" spans="1:24" x14ac:dyDescent="0.25">
      <c r="E100" s="1" t="s">
        <v>189</v>
      </c>
      <c r="F100" t="s">
        <v>253</v>
      </c>
      <c r="H100" s="1" t="s">
        <v>229</v>
      </c>
      <c r="I100" s="1" t="s">
        <v>124</v>
      </c>
      <c r="J100" s="1" t="s">
        <v>256</v>
      </c>
      <c r="M100" s="1" t="s">
        <v>190</v>
      </c>
      <c r="N100" s="1" t="s">
        <v>189</v>
      </c>
      <c r="Q100" s="1" t="s">
        <v>253</v>
      </c>
      <c r="R100" s="1" t="s">
        <v>256</v>
      </c>
      <c r="S100" s="1" t="s">
        <v>253</v>
      </c>
      <c r="T100" s="1" t="s">
        <v>124</v>
      </c>
      <c r="W100" s="1" t="s">
        <v>173</v>
      </c>
      <c r="X100" s="1" t="s">
        <v>168</v>
      </c>
    </row>
    <row r="101" spans="1:24" x14ac:dyDescent="0.25">
      <c r="E101" s="1" t="s">
        <v>173</v>
      </c>
      <c r="F101" t="s">
        <v>193</v>
      </c>
      <c r="H101" s="1" t="s">
        <v>222</v>
      </c>
      <c r="I101" s="1" t="s">
        <v>173</v>
      </c>
      <c r="J101" s="1" t="s">
        <v>168</v>
      </c>
      <c r="M101" s="1" t="s">
        <v>189</v>
      </c>
      <c r="N101" s="1" t="s">
        <v>173</v>
      </c>
      <c r="Q101" s="1" t="s">
        <v>156</v>
      </c>
      <c r="R101" s="1" t="s">
        <v>122</v>
      </c>
      <c r="S101" s="1" t="s">
        <v>156</v>
      </c>
      <c r="T101" s="1" t="s">
        <v>173</v>
      </c>
      <c r="W101" s="1" t="s">
        <v>163</v>
      </c>
      <c r="X101" s="1" t="s">
        <v>122</v>
      </c>
    </row>
    <row r="102" spans="1:24" x14ac:dyDescent="0.25">
      <c r="E102" s="1" t="s">
        <v>166</v>
      </c>
      <c r="F102" t="s">
        <v>163</v>
      </c>
      <c r="H102" s="1" t="s">
        <v>169</v>
      </c>
      <c r="I102" s="1" t="s">
        <v>200</v>
      </c>
      <c r="J102" s="1" t="s">
        <v>122</v>
      </c>
      <c r="M102" s="1" t="s">
        <v>193</v>
      </c>
      <c r="N102" s="1" t="s">
        <v>121</v>
      </c>
      <c r="Q102" s="1" t="s">
        <v>125</v>
      </c>
      <c r="R102" s="1" t="s">
        <v>193</v>
      </c>
      <c r="S102" s="1" t="s">
        <v>125</v>
      </c>
      <c r="T102" s="1" t="s">
        <v>256</v>
      </c>
      <c r="W102" s="1" t="s">
        <v>125</v>
      </c>
      <c r="X102" s="1" t="s">
        <v>253</v>
      </c>
    </row>
    <row r="103" spans="1:24" x14ac:dyDescent="0.25">
      <c r="E103" s="1" t="s">
        <v>121</v>
      </c>
      <c r="F103" t="s">
        <v>156</v>
      </c>
      <c r="H103" s="1" t="s">
        <v>121</v>
      </c>
      <c r="I103" s="1" t="s">
        <v>125</v>
      </c>
      <c r="J103" s="1" t="s">
        <v>193</v>
      </c>
      <c r="M103" s="1" t="s">
        <v>125</v>
      </c>
      <c r="N103" s="1" t="s">
        <v>136</v>
      </c>
      <c r="Q103" s="1" t="s">
        <v>121</v>
      </c>
      <c r="R103" s="1" t="s">
        <v>156</v>
      </c>
      <c r="S103" s="1" t="s">
        <v>121</v>
      </c>
      <c r="T103" s="1" t="s">
        <v>168</v>
      </c>
      <c r="W103" s="1" t="s">
        <v>121</v>
      </c>
      <c r="X103" s="1" t="s">
        <v>163</v>
      </c>
    </row>
    <row r="104" spans="1:24" x14ac:dyDescent="0.25">
      <c r="E104" s="1" t="s">
        <v>136</v>
      </c>
      <c r="F104" t="s">
        <v>125</v>
      </c>
      <c r="H104" s="1" t="s">
        <v>413</v>
      </c>
      <c r="I104" s="1" t="s">
        <v>176</v>
      </c>
      <c r="J104" s="1" t="s">
        <v>125</v>
      </c>
      <c r="M104" s="1" t="s">
        <v>143</v>
      </c>
      <c r="N104" s="1" t="s">
        <v>279</v>
      </c>
      <c r="Q104" s="1" t="s">
        <v>279</v>
      </c>
      <c r="R104" s="1" t="s">
        <v>125</v>
      </c>
      <c r="S104" s="1" t="s">
        <v>279</v>
      </c>
      <c r="T104" s="1" t="s">
        <v>163</v>
      </c>
      <c r="W104" s="1" t="s">
        <v>279</v>
      </c>
      <c r="X104" s="1" t="s">
        <v>125</v>
      </c>
    </row>
    <row r="105" spans="1:24" x14ac:dyDescent="0.25">
      <c r="E105" s="1" t="s">
        <v>279</v>
      </c>
      <c r="F105" t="s">
        <v>121</v>
      </c>
      <c r="H105" s="1" t="s">
        <v>136</v>
      </c>
      <c r="I105" s="1" t="s">
        <v>143</v>
      </c>
      <c r="J105" s="1" t="s">
        <v>136</v>
      </c>
      <c r="M105" s="1" t="s">
        <v>128</v>
      </c>
      <c r="N105" s="1" t="s">
        <v>401</v>
      </c>
      <c r="Q105" s="1" t="s">
        <v>135</v>
      </c>
      <c r="R105" s="1" t="s">
        <v>143</v>
      </c>
      <c r="S105" s="1" t="s">
        <v>135</v>
      </c>
      <c r="T105" s="1" t="s">
        <v>125</v>
      </c>
      <c r="W105" s="1" t="s">
        <v>401</v>
      </c>
      <c r="X105" s="1" t="s">
        <v>121</v>
      </c>
    </row>
    <row r="106" spans="1:24" x14ac:dyDescent="0.25">
      <c r="E106" s="1" t="s">
        <v>401</v>
      </c>
      <c r="F106" t="s">
        <v>254</v>
      </c>
      <c r="H106" s="1" t="s">
        <v>213</v>
      </c>
      <c r="I106" s="1" t="s">
        <v>136</v>
      </c>
      <c r="J106" s="1" t="s">
        <v>135</v>
      </c>
      <c r="M106" s="1" t="s">
        <v>213</v>
      </c>
      <c r="N106" s="1" t="s">
        <v>135</v>
      </c>
      <c r="Q106" s="1" t="s">
        <v>254</v>
      </c>
      <c r="R106" s="1" t="s">
        <v>135</v>
      </c>
      <c r="S106" s="1" t="s">
        <v>254</v>
      </c>
      <c r="T106" s="1" t="s">
        <v>155</v>
      </c>
      <c r="W106" s="1" t="s">
        <v>254</v>
      </c>
      <c r="X106" s="1" t="s">
        <v>279</v>
      </c>
    </row>
  </sheetData>
  <conditionalFormatting sqref="E98:E106">
    <cfRule type="expression" dxfId="11" priority="12">
      <formula>$C98&gt;=0.99</formula>
    </cfRule>
  </conditionalFormatting>
  <conditionalFormatting sqref="H98:H106">
    <cfRule type="expression" dxfId="10" priority="11">
      <formula>$C98&gt;=0.99</formula>
    </cfRule>
  </conditionalFormatting>
  <conditionalFormatting sqref="I98:I106">
    <cfRule type="expression" dxfId="9" priority="10">
      <formula>$C98&gt;=0.99</formula>
    </cfRule>
  </conditionalFormatting>
  <conditionalFormatting sqref="J98:J106">
    <cfRule type="expression" dxfId="8" priority="9">
      <formula>$C98&gt;=0.99</formula>
    </cfRule>
  </conditionalFormatting>
  <conditionalFormatting sqref="M98:M106">
    <cfRule type="expression" dxfId="7" priority="8">
      <formula>$C98&gt;=0.99</formula>
    </cfRule>
  </conditionalFormatting>
  <conditionalFormatting sqref="N98:N106">
    <cfRule type="expression" dxfId="6" priority="7">
      <formula>$C98&gt;=0.99</formula>
    </cfRule>
  </conditionalFormatting>
  <conditionalFormatting sqref="Q98:Q106">
    <cfRule type="expression" dxfId="5" priority="6">
      <formula>$C98&gt;=0.99</formula>
    </cfRule>
  </conditionalFormatting>
  <conditionalFormatting sqref="R98:R106">
    <cfRule type="expression" dxfId="4" priority="5">
      <formula>$C98&gt;=0.99</formula>
    </cfRule>
  </conditionalFormatting>
  <conditionalFormatting sqref="S98:S106">
    <cfRule type="expression" dxfId="3" priority="4">
      <formula>$C98&gt;=0.99</formula>
    </cfRule>
  </conditionalFormatting>
  <conditionalFormatting sqref="T98:T106">
    <cfRule type="expression" dxfId="2" priority="3">
      <formula>$C98&gt;=0.99</formula>
    </cfRule>
  </conditionalFormatting>
  <conditionalFormatting sqref="W98:W106">
    <cfRule type="expression" dxfId="1" priority="2">
      <formula>$C98&gt;=0.99</formula>
    </cfRule>
  </conditionalFormatting>
  <conditionalFormatting sqref="X98:X106">
    <cfRule type="expression" dxfId="0" priority="1">
      <formula>$C98&gt;=0.99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P39" workbookViewId="0">
      <selection activeCell="X53" sqref="X53:X61"/>
    </sheetView>
  </sheetViews>
  <sheetFormatPr defaultRowHeight="15" x14ac:dyDescent="0.25"/>
  <cols>
    <col min="17" max="17" width="16.140625" customWidth="1"/>
    <col min="18" max="18" width="14.5703125" customWidth="1"/>
    <col min="19" max="19" width="14.28515625" customWidth="1"/>
  </cols>
  <sheetData>
    <row r="1" spans="1:24" x14ac:dyDescent="0.25">
      <c r="A1" t="s">
        <v>0</v>
      </c>
      <c r="B1" t="s">
        <v>712</v>
      </c>
      <c r="C1" t="s">
        <v>1</v>
      </c>
      <c r="D1" t="s">
        <v>2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710</v>
      </c>
      <c r="S1" t="s">
        <v>711</v>
      </c>
      <c r="T1" t="s">
        <v>393</v>
      </c>
      <c r="U1" t="s">
        <v>394</v>
      </c>
      <c r="V1" t="s">
        <v>395</v>
      </c>
      <c r="W1" t="s">
        <v>396</v>
      </c>
      <c r="X1" t="s">
        <v>397</v>
      </c>
    </row>
    <row r="2" spans="1:24" x14ac:dyDescent="0.25">
      <c r="A2" t="s">
        <v>8</v>
      </c>
      <c r="B2" t="s">
        <v>121</v>
      </c>
      <c r="C2">
        <v>10800</v>
      </c>
      <c r="D2" t="s">
        <v>11</v>
      </c>
      <c r="E2">
        <v>39.200000000000003</v>
      </c>
      <c r="F2">
        <v>46.42</v>
      </c>
      <c r="G2">
        <v>27.07</v>
      </c>
      <c r="H2">
        <v>61.82</v>
      </c>
      <c r="I2">
        <v>44.445</v>
      </c>
      <c r="J2">
        <v>90.865000000000009</v>
      </c>
      <c r="K2">
        <v>25.4</v>
      </c>
      <c r="L2">
        <v>69.844999999999999</v>
      </c>
      <c r="M2">
        <v>64.599999999999994</v>
      </c>
      <c r="N2">
        <v>101.02000000000001</v>
      </c>
      <c r="O2">
        <v>0.91944444444444451</v>
      </c>
      <c r="P2">
        <v>1.1841836734693878</v>
      </c>
      <c r="Q2">
        <v>36.042222222222229</v>
      </c>
      <c r="R2">
        <v>80.487222222222229</v>
      </c>
      <c r="S2">
        <v>82.462222222222238</v>
      </c>
      <c r="T2">
        <v>17.600000000000001</v>
      </c>
      <c r="U2">
        <v>0.44897959183673469</v>
      </c>
      <c r="V2">
        <v>0.85086923658352231</v>
      </c>
      <c r="W2">
        <v>56.800000000000004</v>
      </c>
      <c r="X2">
        <v>33.354074074074077</v>
      </c>
    </row>
    <row r="3" spans="1:24" x14ac:dyDescent="0.25">
      <c r="A3" t="s">
        <v>13</v>
      </c>
      <c r="B3" t="s">
        <v>122</v>
      </c>
      <c r="C3">
        <v>10800</v>
      </c>
      <c r="D3" t="s">
        <v>12</v>
      </c>
      <c r="E3">
        <v>38.700000000000003</v>
      </c>
      <c r="F3">
        <v>46.41</v>
      </c>
      <c r="G3">
        <v>34.61</v>
      </c>
      <c r="H3">
        <v>61.82</v>
      </c>
      <c r="I3">
        <v>48.215000000000003</v>
      </c>
      <c r="J3">
        <v>94.625</v>
      </c>
      <c r="K3">
        <v>25.3</v>
      </c>
      <c r="L3">
        <v>73.515000000000001</v>
      </c>
      <c r="M3">
        <v>64</v>
      </c>
      <c r="N3">
        <v>100.52000000000001</v>
      </c>
      <c r="O3">
        <v>1.0013888888888889</v>
      </c>
      <c r="P3">
        <v>1.1992248062015503</v>
      </c>
      <c r="Q3">
        <v>38.753750000000004</v>
      </c>
      <c r="R3">
        <v>86.96875</v>
      </c>
      <c r="S3">
        <v>85.163749999999993</v>
      </c>
      <c r="T3">
        <v>19.7</v>
      </c>
      <c r="U3">
        <v>0.50904392764857875</v>
      </c>
      <c r="V3">
        <v>0.90321920757967256</v>
      </c>
      <c r="W3">
        <v>58.400000000000006</v>
      </c>
      <c r="X3">
        <v>34.954583333333332</v>
      </c>
    </row>
    <row r="4" spans="1:24" x14ac:dyDescent="0.25">
      <c r="A4" t="s">
        <v>13</v>
      </c>
      <c r="B4" t="s">
        <v>132</v>
      </c>
      <c r="C4">
        <v>8300</v>
      </c>
      <c r="D4" t="s">
        <v>40</v>
      </c>
      <c r="E4">
        <v>37.5</v>
      </c>
      <c r="F4">
        <v>37.340000000000003</v>
      </c>
      <c r="G4">
        <v>26.97</v>
      </c>
      <c r="H4">
        <v>43.72</v>
      </c>
      <c r="I4">
        <v>35.344999999999999</v>
      </c>
      <c r="J4">
        <v>72.685000000000002</v>
      </c>
      <c r="K4">
        <v>21.1</v>
      </c>
      <c r="L4">
        <v>56.445</v>
      </c>
      <c r="M4">
        <v>58.6</v>
      </c>
      <c r="N4">
        <v>81.22</v>
      </c>
      <c r="O4">
        <v>0.64166666666666672</v>
      </c>
      <c r="P4">
        <v>0.99573333333333347</v>
      </c>
      <c r="Q4">
        <v>24.062500000000004</v>
      </c>
      <c r="R4">
        <v>59.407499999999999</v>
      </c>
      <c r="S4">
        <v>61.402500000000003</v>
      </c>
      <c r="T4">
        <v>16.600000000000001</v>
      </c>
      <c r="U4">
        <v>0.44266666666666671</v>
      </c>
      <c r="V4">
        <v>0.69335555555555561</v>
      </c>
      <c r="W4">
        <v>54.1</v>
      </c>
      <c r="X4">
        <v>26.000833333333336</v>
      </c>
    </row>
    <row r="5" spans="1:24" x14ac:dyDescent="0.25">
      <c r="A5" t="s">
        <v>3</v>
      </c>
      <c r="B5" t="s">
        <v>134</v>
      </c>
      <c r="C5">
        <v>8200</v>
      </c>
      <c r="D5" t="s">
        <v>7</v>
      </c>
      <c r="E5">
        <v>37.5</v>
      </c>
      <c r="F5">
        <v>33.93</v>
      </c>
      <c r="G5">
        <v>23.49</v>
      </c>
      <c r="H5">
        <v>44.06</v>
      </c>
      <c r="I5">
        <v>33.774999999999999</v>
      </c>
      <c r="J5">
        <v>67.704999999999998</v>
      </c>
      <c r="K5">
        <v>22</v>
      </c>
      <c r="L5">
        <v>55.774999999999999</v>
      </c>
      <c r="M5">
        <v>59.5</v>
      </c>
      <c r="N5">
        <v>81.56</v>
      </c>
      <c r="O5">
        <v>0.79861111111111116</v>
      </c>
      <c r="P5">
        <v>0.90479999999999994</v>
      </c>
      <c r="Q5">
        <v>29.947916666666668</v>
      </c>
      <c r="R5">
        <v>63.722916666666663</v>
      </c>
      <c r="S5">
        <v>63.877916666666664</v>
      </c>
      <c r="T5">
        <v>17.8</v>
      </c>
      <c r="U5">
        <v>0.47466666666666668</v>
      </c>
      <c r="V5">
        <v>0.72602592592592596</v>
      </c>
      <c r="W5">
        <v>55.3</v>
      </c>
      <c r="X5">
        <v>27.225972222222225</v>
      </c>
    </row>
    <row r="6" spans="1:24" x14ac:dyDescent="0.25">
      <c r="A6" t="s">
        <v>13</v>
      </c>
      <c r="B6" t="s">
        <v>141</v>
      </c>
      <c r="C6">
        <v>7500</v>
      </c>
      <c r="D6" t="s">
        <v>35</v>
      </c>
      <c r="E6">
        <v>37.4</v>
      </c>
      <c r="F6">
        <v>36.76</v>
      </c>
      <c r="G6">
        <v>23.84</v>
      </c>
      <c r="H6">
        <v>40.79</v>
      </c>
      <c r="I6">
        <v>32.314999999999998</v>
      </c>
      <c r="J6">
        <v>69.074999999999989</v>
      </c>
      <c r="K6">
        <v>19.2</v>
      </c>
      <c r="L6">
        <v>51.515000000000001</v>
      </c>
      <c r="M6">
        <v>56.599999999999994</v>
      </c>
      <c r="N6">
        <v>78.19</v>
      </c>
      <c r="O6">
        <v>0.73194444444444451</v>
      </c>
      <c r="P6">
        <v>0.98288770053475938</v>
      </c>
      <c r="Q6">
        <v>27.374722222222225</v>
      </c>
      <c r="R6">
        <v>59.689722222222223</v>
      </c>
      <c r="S6">
        <v>64.134722222222223</v>
      </c>
      <c r="T6">
        <v>18.7</v>
      </c>
      <c r="U6">
        <v>0.5</v>
      </c>
      <c r="V6">
        <v>0.73827738165973467</v>
      </c>
      <c r="W6">
        <v>56.099999999999994</v>
      </c>
      <c r="X6">
        <v>27.611574074074074</v>
      </c>
    </row>
    <row r="7" spans="1:24" x14ac:dyDescent="0.25">
      <c r="A7" t="s">
        <v>8</v>
      </c>
      <c r="B7" t="s">
        <v>125</v>
      </c>
      <c r="C7">
        <v>9300</v>
      </c>
      <c r="D7" t="s">
        <v>19</v>
      </c>
      <c r="E7">
        <v>37.1</v>
      </c>
      <c r="F7">
        <v>41.25</v>
      </c>
      <c r="G7">
        <v>32.200000000000003</v>
      </c>
      <c r="H7">
        <v>53.87</v>
      </c>
      <c r="I7">
        <v>43.034999999999997</v>
      </c>
      <c r="J7">
        <v>84.284999999999997</v>
      </c>
      <c r="K7">
        <v>28.2</v>
      </c>
      <c r="L7">
        <v>71.234999999999999</v>
      </c>
      <c r="M7">
        <v>65.3</v>
      </c>
      <c r="N7">
        <v>90.97</v>
      </c>
      <c r="O7">
        <v>0.85138888888888886</v>
      </c>
      <c r="P7">
        <v>1.1118598382749325</v>
      </c>
      <c r="Q7">
        <v>31.586527777777778</v>
      </c>
      <c r="R7">
        <v>74.621527777777771</v>
      </c>
      <c r="S7">
        <v>72.836527777777775</v>
      </c>
      <c r="T7">
        <v>18.2</v>
      </c>
      <c r="U7">
        <v>0.490566037735849</v>
      </c>
      <c r="V7">
        <v>0.8179382549665567</v>
      </c>
      <c r="W7">
        <v>55.3</v>
      </c>
      <c r="X7">
        <v>30.345509259259256</v>
      </c>
    </row>
    <row r="8" spans="1:24" x14ac:dyDescent="0.25">
      <c r="A8" t="s">
        <v>16</v>
      </c>
      <c r="B8" t="s">
        <v>123</v>
      </c>
      <c r="C8">
        <v>10000</v>
      </c>
      <c r="D8" t="s">
        <v>18</v>
      </c>
      <c r="E8">
        <v>37</v>
      </c>
      <c r="F8">
        <v>39.390000000000008</v>
      </c>
      <c r="G8">
        <v>33.86</v>
      </c>
      <c r="H8">
        <v>52.77</v>
      </c>
      <c r="I8">
        <v>43.314999999999998</v>
      </c>
      <c r="J8">
        <v>82.704999999999998</v>
      </c>
      <c r="K8">
        <v>26.1</v>
      </c>
      <c r="L8">
        <v>69.414999999999992</v>
      </c>
      <c r="M8">
        <v>63.1</v>
      </c>
      <c r="N8">
        <v>89.77000000000001</v>
      </c>
      <c r="O8">
        <v>0.75555555555555565</v>
      </c>
      <c r="P8">
        <v>1.0645945945945947</v>
      </c>
      <c r="Q8">
        <v>27.955555555555559</v>
      </c>
      <c r="R8">
        <v>71.270555555555561</v>
      </c>
      <c r="S8">
        <v>67.345555555555563</v>
      </c>
      <c r="T8">
        <v>18.5</v>
      </c>
      <c r="U8">
        <v>0.5</v>
      </c>
      <c r="V8">
        <v>0.77338338338338353</v>
      </c>
      <c r="W8">
        <v>55.5</v>
      </c>
      <c r="X8">
        <v>28.61518518518519</v>
      </c>
    </row>
    <row r="9" spans="1:24" x14ac:dyDescent="0.25">
      <c r="A9" t="s">
        <v>16</v>
      </c>
      <c r="B9" t="s">
        <v>126</v>
      </c>
      <c r="C9">
        <v>9100</v>
      </c>
      <c r="D9" t="s">
        <v>29</v>
      </c>
      <c r="E9">
        <v>36.700000000000003</v>
      </c>
      <c r="F9">
        <v>39.99</v>
      </c>
      <c r="G9">
        <v>32.76</v>
      </c>
      <c r="H9">
        <v>47.75</v>
      </c>
      <c r="I9">
        <v>40.255000000000003</v>
      </c>
      <c r="J9">
        <v>80.245000000000005</v>
      </c>
      <c r="K9">
        <v>27</v>
      </c>
      <c r="L9">
        <v>67.254999999999995</v>
      </c>
      <c r="M9">
        <v>63.7</v>
      </c>
      <c r="N9">
        <v>84.45</v>
      </c>
      <c r="O9">
        <v>0.74027777777777781</v>
      </c>
      <c r="P9">
        <v>1.0896457765667575</v>
      </c>
      <c r="Q9">
        <v>27.168194444444449</v>
      </c>
      <c r="R9">
        <v>67.423194444444448</v>
      </c>
      <c r="S9">
        <v>67.158194444444447</v>
      </c>
      <c r="T9">
        <v>16.2</v>
      </c>
      <c r="U9">
        <v>0.44141689373296999</v>
      </c>
      <c r="V9">
        <v>0.75711348269250178</v>
      </c>
      <c r="W9">
        <v>52.900000000000006</v>
      </c>
      <c r="X9">
        <v>27.786064814814818</v>
      </c>
    </row>
    <row r="10" spans="1:24" x14ac:dyDescent="0.25">
      <c r="A10" t="s">
        <v>16</v>
      </c>
      <c r="B10" t="s">
        <v>160</v>
      </c>
      <c r="C10">
        <v>6400</v>
      </c>
      <c r="D10" t="s">
        <v>33</v>
      </c>
      <c r="E10">
        <v>36.299999999999997</v>
      </c>
      <c r="F10">
        <v>32.06</v>
      </c>
      <c r="G10">
        <v>15.14</v>
      </c>
      <c r="H10">
        <v>42.66</v>
      </c>
      <c r="I10">
        <v>28.9</v>
      </c>
      <c r="J10">
        <v>60.96</v>
      </c>
      <c r="K10">
        <v>15</v>
      </c>
      <c r="L10">
        <v>43.9</v>
      </c>
      <c r="M10">
        <v>51.3</v>
      </c>
      <c r="N10">
        <v>78.959999999999994</v>
      </c>
      <c r="O10">
        <v>0.63611111111111107</v>
      </c>
      <c r="P10">
        <v>0.88319559228650146</v>
      </c>
      <c r="Q10">
        <v>23.090833333333329</v>
      </c>
      <c r="R10">
        <v>51.990833333333327</v>
      </c>
      <c r="S10">
        <v>55.150833333333331</v>
      </c>
      <c r="T10">
        <v>12.5</v>
      </c>
      <c r="U10">
        <v>0.34435261707988984</v>
      </c>
      <c r="V10">
        <v>0.62121977349250079</v>
      </c>
      <c r="W10">
        <v>48.8</v>
      </c>
      <c r="X10">
        <v>22.550277777777776</v>
      </c>
    </row>
    <row r="11" spans="1:24" x14ac:dyDescent="0.25">
      <c r="A11" t="s">
        <v>3</v>
      </c>
      <c r="B11" t="s">
        <v>136</v>
      </c>
      <c r="C11">
        <v>7900</v>
      </c>
      <c r="D11" t="s">
        <v>24</v>
      </c>
      <c r="E11">
        <v>36.1</v>
      </c>
      <c r="F11">
        <v>35.479999999999997</v>
      </c>
      <c r="G11">
        <v>21.53</v>
      </c>
      <c r="H11">
        <v>50.83</v>
      </c>
      <c r="I11">
        <v>36.18</v>
      </c>
      <c r="J11">
        <v>71.66</v>
      </c>
      <c r="K11">
        <v>20.6</v>
      </c>
      <c r="L11">
        <v>56.78</v>
      </c>
      <c r="M11">
        <v>56.7</v>
      </c>
      <c r="N11">
        <v>86.93</v>
      </c>
      <c r="O11">
        <v>0.74861111111111112</v>
      </c>
      <c r="P11">
        <v>0.98282548476454279</v>
      </c>
      <c r="Q11">
        <v>27.024861111111111</v>
      </c>
      <c r="R11">
        <v>63.204861111111114</v>
      </c>
      <c r="S11">
        <v>62.504861111111111</v>
      </c>
      <c r="T11">
        <v>15</v>
      </c>
      <c r="U11">
        <v>0.41551246537396119</v>
      </c>
      <c r="V11">
        <v>0.71564968708320509</v>
      </c>
      <c r="W11">
        <v>51.1</v>
      </c>
      <c r="X11">
        <v>25.834953703703704</v>
      </c>
    </row>
    <row r="12" spans="1:24" x14ac:dyDescent="0.25">
      <c r="A12" t="s">
        <v>13</v>
      </c>
      <c r="B12" t="s">
        <v>189</v>
      </c>
      <c r="C12">
        <v>5000</v>
      </c>
      <c r="D12" t="s">
        <v>23</v>
      </c>
      <c r="E12">
        <v>36.1</v>
      </c>
      <c r="F12">
        <v>25.32</v>
      </c>
      <c r="G12">
        <v>16.16</v>
      </c>
      <c r="H12">
        <v>26.53</v>
      </c>
      <c r="I12">
        <v>21.344999999999999</v>
      </c>
      <c r="J12">
        <v>46.664999999999999</v>
      </c>
      <c r="K12">
        <v>11</v>
      </c>
      <c r="L12">
        <v>32.344999999999999</v>
      </c>
      <c r="M12">
        <v>47.1</v>
      </c>
      <c r="N12">
        <v>62.63</v>
      </c>
      <c r="O12">
        <v>0.51666666666666672</v>
      </c>
      <c r="P12">
        <v>0.70138504155124648</v>
      </c>
      <c r="Q12">
        <v>18.651666666666671</v>
      </c>
      <c r="R12">
        <v>39.99666666666667</v>
      </c>
      <c r="S12">
        <v>43.971666666666671</v>
      </c>
      <c r="T12">
        <v>13.6</v>
      </c>
      <c r="U12">
        <v>0.37673130193905813</v>
      </c>
      <c r="V12">
        <v>0.53159433671899048</v>
      </c>
      <c r="W12">
        <v>49.7</v>
      </c>
      <c r="X12">
        <v>19.190555555555559</v>
      </c>
    </row>
    <row r="13" spans="1:24" x14ac:dyDescent="0.25">
      <c r="A13" t="s">
        <v>3</v>
      </c>
      <c r="B13" t="s">
        <v>131</v>
      </c>
      <c r="C13">
        <v>8500</v>
      </c>
      <c r="D13" t="s">
        <v>35</v>
      </c>
      <c r="E13">
        <v>36</v>
      </c>
      <c r="F13">
        <v>38.979999999999997</v>
      </c>
      <c r="G13">
        <v>30.75</v>
      </c>
      <c r="H13">
        <v>46.98</v>
      </c>
      <c r="I13">
        <v>38.865000000000002</v>
      </c>
      <c r="J13">
        <v>77.844999999999999</v>
      </c>
      <c r="K13">
        <v>24.1</v>
      </c>
      <c r="L13">
        <v>62.965000000000003</v>
      </c>
      <c r="M13">
        <v>60.1</v>
      </c>
      <c r="N13">
        <v>82.97999999999999</v>
      </c>
      <c r="O13">
        <v>0.8208333333333333</v>
      </c>
      <c r="P13">
        <v>1.0827777777777776</v>
      </c>
      <c r="Q13">
        <v>29.549999999999997</v>
      </c>
      <c r="R13">
        <v>68.414999999999992</v>
      </c>
      <c r="S13">
        <v>68.53</v>
      </c>
      <c r="T13">
        <v>17.899999999999999</v>
      </c>
      <c r="U13">
        <v>0.49722222222222218</v>
      </c>
      <c r="V13">
        <v>0.80027777777777764</v>
      </c>
      <c r="W13">
        <v>53.9</v>
      </c>
      <c r="X13">
        <v>28.809999999999995</v>
      </c>
    </row>
    <row r="14" spans="1:24" x14ac:dyDescent="0.25">
      <c r="A14" t="s">
        <v>16</v>
      </c>
      <c r="B14" t="s">
        <v>129</v>
      </c>
      <c r="C14">
        <v>8700</v>
      </c>
      <c r="D14" t="s">
        <v>32</v>
      </c>
      <c r="E14">
        <v>35.9</v>
      </c>
      <c r="F14">
        <v>36.67</v>
      </c>
      <c r="G14">
        <v>27.25</v>
      </c>
      <c r="H14">
        <v>46.28</v>
      </c>
      <c r="I14">
        <v>36.765000000000001</v>
      </c>
      <c r="J14">
        <v>73.435000000000002</v>
      </c>
      <c r="K14">
        <v>21.2</v>
      </c>
      <c r="L14">
        <v>57.965000000000003</v>
      </c>
      <c r="M14">
        <v>57.099999999999994</v>
      </c>
      <c r="N14">
        <v>82.18</v>
      </c>
      <c r="O14">
        <v>0.82361111111111107</v>
      </c>
      <c r="P14">
        <v>1.0214484679665738</v>
      </c>
      <c r="Q14">
        <v>29.567638888888887</v>
      </c>
      <c r="R14">
        <v>66.33263888888888</v>
      </c>
      <c r="S14">
        <v>66.237638888888881</v>
      </c>
      <c r="T14">
        <v>18.2</v>
      </c>
      <c r="U14">
        <v>0.50696378830083566</v>
      </c>
      <c r="V14">
        <v>0.78400778912617353</v>
      </c>
      <c r="W14">
        <v>54.099999999999994</v>
      </c>
      <c r="X14">
        <v>28.145879629629629</v>
      </c>
    </row>
    <row r="15" spans="1:24" x14ac:dyDescent="0.25">
      <c r="A15" t="s">
        <v>13</v>
      </c>
      <c r="B15" t="s">
        <v>401</v>
      </c>
      <c r="C15">
        <v>7000</v>
      </c>
      <c r="D15" t="s">
        <v>46</v>
      </c>
      <c r="E15">
        <v>35.799999999999997</v>
      </c>
      <c r="F15">
        <v>29.239999999999995</v>
      </c>
      <c r="G15">
        <v>20.83</v>
      </c>
      <c r="H15">
        <v>38.369999999999997</v>
      </c>
      <c r="I15">
        <v>29.6</v>
      </c>
      <c r="J15">
        <v>58.84</v>
      </c>
      <c r="K15">
        <v>15.8</v>
      </c>
      <c r="L15">
        <v>45.400000000000006</v>
      </c>
      <c r="M15">
        <v>51.599999999999994</v>
      </c>
      <c r="N15">
        <v>74.169999999999987</v>
      </c>
      <c r="O15">
        <v>0.64999999999999991</v>
      </c>
      <c r="P15">
        <v>0.81675977653631282</v>
      </c>
      <c r="Q15">
        <v>23.269999999999996</v>
      </c>
      <c r="R15">
        <v>52.87</v>
      </c>
      <c r="S15">
        <v>52.509999999999991</v>
      </c>
      <c r="T15">
        <v>15.1</v>
      </c>
      <c r="U15">
        <v>0.42178770949720673</v>
      </c>
      <c r="V15">
        <v>0.62951582867783984</v>
      </c>
      <c r="W15">
        <v>50.9</v>
      </c>
      <c r="X15">
        <v>22.536666666666665</v>
      </c>
    </row>
    <row r="16" spans="1:24" x14ac:dyDescent="0.25">
      <c r="A16" t="s">
        <v>20</v>
      </c>
      <c r="B16" t="s">
        <v>124</v>
      </c>
      <c r="C16">
        <v>9400</v>
      </c>
      <c r="D16" t="s">
        <v>23</v>
      </c>
      <c r="E16">
        <v>35.700000000000003</v>
      </c>
      <c r="F16">
        <v>37.729999999999997</v>
      </c>
      <c r="G16">
        <v>32.97</v>
      </c>
      <c r="H16">
        <v>56.33</v>
      </c>
      <c r="I16">
        <v>44.65</v>
      </c>
      <c r="J16">
        <v>82.38</v>
      </c>
      <c r="K16">
        <v>25.2</v>
      </c>
      <c r="L16">
        <v>69.849999999999994</v>
      </c>
      <c r="M16">
        <v>60.900000000000006</v>
      </c>
      <c r="N16">
        <v>92.03</v>
      </c>
      <c r="O16">
        <v>0.61944444444444435</v>
      </c>
      <c r="P16">
        <v>1.056862745098039</v>
      </c>
      <c r="Q16">
        <v>22.114166666666666</v>
      </c>
      <c r="R16">
        <v>66.764166666666668</v>
      </c>
      <c r="S16">
        <v>59.844166666666666</v>
      </c>
      <c r="T16">
        <v>14.8</v>
      </c>
      <c r="U16">
        <v>0.41456582633053218</v>
      </c>
      <c r="V16">
        <v>0.69695767195767189</v>
      </c>
      <c r="W16">
        <v>50.5</v>
      </c>
      <c r="X16">
        <v>24.881388888888889</v>
      </c>
    </row>
    <row r="17" spans="1:24" x14ac:dyDescent="0.25">
      <c r="A17" t="s">
        <v>16</v>
      </c>
      <c r="B17" t="s">
        <v>173</v>
      </c>
      <c r="C17">
        <v>5800</v>
      </c>
      <c r="D17" t="s">
        <v>23</v>
      </c>
      <c r="E17">
        <v>35.4</v>
      </c>
      <c r="F17">
        <v>26.06</v>
      </c>
      <c r="G17">
        <v>17.350000000000001</v>
      </c>
      <c r="H17">
        <v>33.97</v>
      </c>
      <c r="I17">
        <v>25.66</v>
      </c>
      <c r="J17">
        <v>51.72</v>
      </c>
      <c r="K17">
        <v>12.6</v>
      </c>
      <c r="L17">
        <v>38.26</v>
      </c>
      <c r="M17">
        <v>48</v>
      </c>
      <c r="N17">
        <v>69.37</v>
      </c>
      <c r="O17">
        <v>0.55555555555555558</v>
      </c>
      <c r="P17">
        <v>0.73615819209039546</v>
      </c>
      <c r="Q17">
        <v>19.666666666666668</v>
      </c>
      <c r="R17">
        <v>45.326666666666668</v>
      </c>
      <c r="S17">
        <v>45.726666666666667</v>
      </c>
      <c r="T17">
        <v>13.6</v>
      </c>
      <c r="U17">
        <v>0.38418079096045199</v>
      </c>
      <c r="V17">
        <v>0.55863151286880097</v>
      </c>
      <c r="W17">
        <v>49</v>
      </c>
      <c r="X17">
        <v>19.775555555555552</v>
      </c>
    </row>
    <row r="18" spans="1:24" x14ac:dyDescent="0.25">
      <c r="A18" t="s">
        <v>16</v>
      </c>
      <c r="B18" t="s">
        <v>148</v>
      </c>
      <c r="C18">
        <v>6900</v>
      </c>
      <c r="D18" t="s">
        <v>7</v>
      </c>
      <c r="E18">
        <v>35.299999999999997</v>
      </c>
      <c r="F18">
        <v>29.4</v>
      </c>
      <c r="G18">
        <v>20.66</v>
      </c>
      <c r="H18">
        <v>39.549999999999997</v>
      </c>
      <c r="I18">
        <v>30.105</v>
      </c>
      <c r="J18">
        <v>59.504999999999995</v>
      </c>
      <c r="K18">
        <v>17.600000000000001</v>
      </c>
      <c r="L18">
        <v>47.704999999999998</v>
      </c>
      <c r="M18">
        <v>52.9</v>
      </c>
      <c r="N18">
        <v>74.849999999999994</v>
      </c>
      <c r="O18">
        <v>0.56944444444444442</v>
      </c>
      <c r="P18">
        <v>0.83286118980169976</v>
      </c>
      <c r="Q18">
        <v>20.101388888888888</v>
      </c>
      <c r="R18">
        <v>50.206388888888888</v>
      </c>
      <c r="S18">
        <v>49.501388888888883</v>
      </c>
      <c r="T18">
        <v>10.7</v>
      </c>
      <c r="U18">
        <v>0.30311614730878189</v>
      </c>
      <c r="V18">
        <v>0.56847392718497536</v>
      </c>
      <c r="W18">
        <v>46</v>
      </c>
      <c r="X18">
        <v>20.06712962962963</v>
      </c>
    </row>
    <row r="19" spans="1:24" x14ac:dyDescent="0.25">
      <c r="A19" t="s">
        <v>3</v>
      </c>
      <c r="B19" t="s">
        <v>135</v>
      </c>
      <c r="C19">
        <v>8100</v>
      </c>
      <c r="D19" t="s">
        <v>46</v>
      </c>
      <c r="E19">
        <v>35.200000000000003</v>
      </c>
      <c r="F19">
        <v>35.450000000000003</v>
      </c>
      <c r="G19">
        <v>24.85</v>
      </c>
      <c r="H19">
        <v>45.96</v>
      </c>
      <c r="I19">
        <v>35.405000000000001</v>
      </c>
      <c r="J19">
        <v>70.855000000000004</v>
      </c>
      <c r="K19">
        <v>17.8</v>
      </c>
      <c r="L19">
        <v>53.204999999999998</v>
      </c>
      <c r="M19">
        <v>53</v>
      </c>
      <c r="N19">
        <v>81.16</v>
      </c>
      <c r="O19">
        <v>0.93055555555555558</v>
      </c>
      <c r="P19">
        <v>1.0071022727272727</v>
      </c>
      <c r="Q19">
        <v>32.75555555555556</v>
      </c>
      <c r="R19">
        <v>68.160555555555561</v>
      </c>
      <c r="S19">
        <v>68.205555555555563</v>
      </c>
      <c r="T19">
        <v>14.5</v>
      </c>
      <c r="U19">
        <v>0.41193181818181812</v>
      </c>
      <c r="V19">
        <v>0.78319654882154877</v>
      </c>
      <c r="W19">
        <v>49.7</v>
      </c>
      <c r="X19">
        <v>27.56851851851852</v>
      </c>
    </row>
    <row r="20" spans="1:24" x14ac:dyDescent="0.25">
      <c r="A20" t="s">
        <v>13</v>
      </c>
      <c r="B20" t="s">
        <v>128</v>
      </c>
      <c r="C20">
        <v>8700</v>
      </c>
      <c r="D20" t="s">
        <v>24</v>
      </c>
      <c r="E20">
        <v>35.1</v>
      </c>
      <c r="F20">
        <v>35.18</v>
      </c>
      <c r="G20">
        <v>29.04</v>
      </c>
      <c r="H20">
        <v>46.43</v>
      </c>
      <c r="I20">
        <v>37.734999999999999</v>
      </c>
      <c r="J20">
        <v>72.914999999999992</v>
      </c>
      <c r="K20">
        <v>22.7</v>
      </c>
      <c r="L20">
        <v>60.435000000000002</v>
      </c>
      <c r="M20">
        <v>57.8</v>
      </c>
      <c r="N20">
        <v>81.53</v>
      </c>
      <c r="O20">
        <v>0.78194444444444444</v>
      </c>
      <c r="P20">
        <v>1.0022792022792022</v>
      </c>
      <c r="Q20">
        <v>27.446250000000003</v>
      </c>
      <c r="R20">
        <v>65.181250000000006</v>
      </c>
      <c r="S20">
        <v>62.626249999999999</v>
      </c>
      <c r="T20">
        <v>14.3</v>
      </c>
      <c r="U20">
        <v>0.40740740740740738</v>
      </c>
      <c r="V20">
        <v>0.73054368471035136</v>
      </c>
      <c r="W20">
        <v>49.400000000000006</v>
      </c>
      <c r="X20">
        <v>25.642083333333332</v>
      </c>
    </row>
    <row r="21" spans="1:24" x14ac:dyDescent="0.25">
      <c r="A21" t="s">
        <v>3</v>
      </c>
      <c r="B21" t="s">
        <v>163</v>
      </c>
      <c r="C21">
        <v>6300</v>
      </c>
      <c r="D21" t="s">
        <v>18</v>
      </c>
      <c r="E21">
        <v>35.1</v>
      </c>
      <c r="F21">
        <v>31.38</v>
      </c>
      <c r="G21">
        <v>18.68</v>
      </c>
      <c r="H21">
        <v>32.770000000000003</v>
      </c>
      <c r="I21">
        <v>25.725000000000001</v>
      </c>
      <c r="J21">
        <v>57.105000000000004</v>
      </c>
      <c r="K21">
        <v>13.7</v>
      </c>
      <c r="L21">
        <v>39.424999999999997</v>
      </c>
      <c r="M21">
        <v>48.8</v>
      </c>
      <c r="N21">
        <v>67.87</v>
      </c>
      <c r="O21">
        <v>0.68055555555555558</v>
      </c>
      <c r="P21">
        <v>0.89401709401709395</v>
      </c>
      <c r="Q21">
        <v>23.887500000000003</v>
      </c>
      <c r="R21">
        <v>49.612500000000004</v>
      </c>
      <c r="S21">
        <v>55.267499999999998</v>
      </c>
      <c r="T21">
        <v>13.6</v>
      </c>
      <c r="U21">
        <v>0.38746438746438744</v>
      </c>
      <c r="V21">
        <v>0.65401234567901234</v>
      </c>
      <c r="W21">
        <v>48.7</v>
      </c>
      <c r="X21">
        <v>22.955833333333334</v>
      </c>
    </row>
    <row r="22" spans="1:24" x14ac:dyDescent="0.25">
      <c r="A22" t="s">
        <v>16</v>
      </c>
      <c r="B22" t="s">
        <v>146</v>
      </c>
      <c r="C22">
        <v>7100</v>
      </c>
      <c r="D22" t="s">
        <v>41</v>
      </c>
      <c r="E22">
        <v>34.9</v>
      </c>
      <c r="F22">
        <v>29.07</v>
      </c>
      <c r="G22">
        <v>19.43</v>
      </c>
      <c r="H22">
        <v>39.94</v>
      </c>
      <c r="I22">
        <v>29.684999999999999</v>
      </c>
      <c r="J22">
        <v>58.754999999999995</v>
      </c>
      <c r="K22">
        <v>18</v>
      </c>
      <c r="L22">
        <v>47.685000000000002</v>
      </c>
      <c r="M22">
        <v>52.9</v>
      </c>
      <c r="N22">
        <v>74.84</v>
      </c>
      <c r="O22">
        <v>0.65416666666666656</v>
      </c>
      <c r="P22">
        <v>0.83295128939828089</v>
      </c>
      <c r="Q22">
        <v>22.830416666666661</v>
      </c>
      <c r="R22">
        <v>52.51541666666666</v>
      </c>
      <c r="S22">
        <v>51.900416666666658</v>
      </c>
      <c r="T22">
        <v>13.7</v>
      </c>
      <c r="U22">
        <v>0.39255014326647564</v>
      </c>
      <c r="V22">
        <v>0.62655603311047436</v>
      </c>
      <c r="W22">
        <v>48.599999999999994</v>
      </c>
      <c r="X22">
        <v>21.866805555555555</v>
      </c>
    </row>
    <row r="23" spans="1:24" x14ac:dyDescent="0.25">
      <c r="A23" t="s">
        <v>16</v>
      </c>
      <c r="B23" t="s">
        <v>166</v>
      </c>
      <c r="C23">
        <v>6000</v>
      </c>
      <c r="D23" t="s">
        <v>12</v>
      </c>
      <c r="E23">
        <v>34.9</v>
      </c>
      <c r="F23">
        <v>25.23</v>
      </c>
      <c r="G23">
        <v>17.04</v>
      </c>
      <c r="H23">
        <v>30.38</v>
      </c>
      <c r="I23">
        <v>23.71</v>
      </c>
      <c r="J23">
        <v>48.94</v>
      </c>
      <c r="K23">
        <v>10.1</v>
      </c>
      <c r="L23">
        <v>33.81</v>
      </c>
      <c r="M23">
        <v>45</v>
      </c>
      <c r="N23">
        <v>65.28</v>
      </c>
      <c r="O23">
        <v>0.54722222222222228</v>
      </c>
      <c r="P23">
        <v>0.72292263610315188</v>
      </c>
      <c r="Q23">
        <v>19.098055555555558</v>
      </c>
      <c r="R23">
        <v>42.808055555555555</v>
      </c>
      <c r="S23">
        <v>44.328055555555558</v>
      </c>
      <c r="T23">
        <v>9.6999999999999993</v>
      </c>
      <c r="U23">
        <v>0.27793696275071633</v>
      </c>
      <c r="V23">
        <v>0.51602727369203016</v>
      </c>
      <c r="W23">
        <v>44.599999999999994</v>
      </c>
      <c r="X23">
        <v>18.009351851851854</v>
      </c>
    </row>
    <row r="24" spans="1:24" x14ac:dyDescent="0.25">
      <c r="A24" t="s">
        <v>16</v>
      </c>
      <c r="B24" t="s">
        <v>165</v>
      </c>
      <c r="C24">
        <v>6000</v>
      </c>
      <c r="D24" t="s">
        <v>35</v>
      </c>
      <c r="E24">
        <v>34.700000000000003</v>
      </c>
      <c r="F24">
        <v>24.25</v>
      </c>
      <c r="G24">
        <v>15</v>
      </c>
      <c r="H24">
        <v>32.299999999999997</v>
      </c>
      <c r="I24">
        <v>23.65</v>
      </c>
      <c r="J24">
        <v>47.9</v>
      </c>
      <c r="K24">
        <v>12.1</v>
      </c>
      <c r="L24">
        <v>35.75</v>
      </c>
      <c r="M24">
        <v>46.800000000000004</v>
      </c>
      <c r="N24">
        <v>67</v>
      </c>
      <c r="O24">
        <v>0.53611111111111109</v>
      </c>
      <c r="P24">
        <v>0.69884726224783855</v>
      </c>
      <c r="Q24">
        <v>18.603055555555557</v>
      </c>
      <c r="R24">
        <v>42.253055555555555</v>
      </c>
      <c r="S24">
        <v>42.853055555555557</v>
      </c>
      <c r="T24">
        <v>11</v>
      </c>
      <c r="U24">
        <v>0.31700288184438036</v>
      </c>
      <c r="V24">
        <v>0.51732041840110998</v>
      </c>
      <c r="W24">
        <v>45.7</v>
      </c>
      <c r="X24">
        <v>17.951018518518516</v>
      </c>
    </row>
    <row r="25" spans="1:24" x14ac:dyDescent="0.25">
      <c r="A25" t="s">
        <v>8</v>
      </c>
      <c r="B25" t="s">
        <v>145</v>
      </c>
      <c r="C25">
        <v>7200</v>
      </c>
      <c r="D25" t="s">
        <v>32</v>
      </c>
      <c r="E25">
        <v>34.5</v>
      </c>
      <c r="F25">
        <v>32.049999999999997</v>
      </c>
      <c r="G25">
        <v>18.63</v>
      </c>
      <c r="H25">
        <v>40.61</v>
      </c>
      <c r="I25">
        <v>29.62</v>
      </c>
      <c r="J25">
        <v>61.67</v>
      </c>
      <c r="K25">
        <v>19.2</v>
      </c>
      <c r="L25">
        <v>48.82</v>
      </c>
      <c r="M25">
        <v>53.7</v>
      </c>
      <c r="N25">
        <v>75.11</v>
      </c>
      <c r="O25">
        <v>0.56869999999999998</v>
      </c>
      <c r="P25">
        <v>0.92898550724637674</v>
      </c>
      <c r="Q25">
        <v>19.620149999999999</v>
      </c>
      <c r="R25">
        <v>49.24015</v>
      </c>
      <c r="S25">
        <v>51.670149999999992</v>
      </c>
      <c r="T25">
        <v>12.9</v>
      </c>
      <c r="U25">
        <v>0.37391304347826088</v>
      </c>
      <c r="V25">
        <v>0.62386618357487922</v>
      </c>
      <c r="W25">
        <v>47.4</v>
      </c>
      <c r="X25">
        <v>21.523383333333332</v>
      </c>
    </row>
    <row r="26" spans="1:24" x14ac:dyDescent="0.25">
      <c r="A26" t="s">
        <v>20</v>
      </c>
      <c r="B26" t="s">
        <v>140</v>
      </c>
      <c r="C26">
        <v>7500</v>
      </c>
      <c r="D26" t="s">
        <v>19</v>
      </c>
      <c r="E26">
        <v>34.200000000000003</v>
      </c>
      <c r="F26">
        <v>32.32</v>
      </c>
      <c r="G26">
        <v>24.19</v>
      </c>
      <c r="H26">
        <v>43.25</v>
      </c>
      <c r="I26">
        <v>33.72</v>
      </c>
      <c r="J26">
        <v>66.039999999999992</v>
      </c>
      <c r="K26">
        <v>19.5</v>
      </c>
      <c r="L26">
        <v>53.22</v>
      </c>
      <c r="M26">
        <v>53.7</v>
      </c>
      <c r="N26">
        <v>77.45</v>
      </c>
      <c r="O26">
        <v>0.5097222222222223</v>
      </c>
      <c r="P26">
        <v>0.94502923976608177</v>
      </c>
      <c r="Q26">
        <v>17.432500000000005</v>
      </c>
      <c r="R26">
        <v>51.152500000000003</v>
      </c>
      <c r="S26">
        <v>49.752500000000005</v>
      </c>
      <c r="T26">
        <v>6.8</v>
      </c>
      <c r="U26">
        <v>0.19883040935672514</v>
      </c>
      <c r="V26">
        <v>0.55119395711500985</v>
      </c>
      <c r="W26">
        <v>41</v>
      </c>
      <c r="X26">
        <v>18.850833333333338</v>
      </c>
    </row>
    <row r="27" spans="1:24" x14ac:dyDescent="0.25">
      <c r="A27" t="s">
        <v>8</v>
      </c>
      <c r="B27" t="s">
        <v>130</v>
      </c>
      <c r="C27">
        <v>8600</v>
      </c>
      <c r="D27" t="s">
        <v>34</v>
      </c>
      <c r="E27">
        <v>34.1</v>
      </c>
      <c r="F27">
        <v>35.19</v>
      </c>
      <c r="G27">
        <v>30.71</v>
      </c>
      <c r="H27">
        <v>47.54</v>
      </c>
      <c r="I27">
        <v>39.125</v>
      </c>
      <c r="J27">
        <v>74.314999999999998</v>
      </c>
      <c r="K27">
        <v>24</v>
      </c>
      <c r="L27">
        <v>63.125</v>
      </c>
      <c r="M27">
        <v>58.1</v>
      </c>
      <c r="N27">
        <v>81.64</v>
      </c>
      <c r="O27">
        <v>0.74305555555555558</v>
      </c>
      <c r="P27">
        <v>1.031964809384164</v>
      </c>
      <c r="Q27">
        <v>25.338194444444447</v>
      </c>
      <c r="R27">
        <v>64.46319444444444</v>
      </c>
      <c r="S27">
        <v>60.528194444444445</v>
      </c>
      <c r="T27">
        <v>12.9</v>
      </c>
      <c r="U27">
        <v>0.3782991202346041</v>
      </c>
      <c r="V27">
        <v>0.71777316172477457</v>
      </c>
      <c r="W27">
        <v>47</v>
      </c>
      <c r="X27">
        <v>24.476064814814812</v>
      </c>
    </row>
    <row r="28" spans="1:24" x14ac:dyDescent="0.25">
      <c r="A28" t="s">
        <v>16</v>
      </c>
      <c r="B28" t="s">
        <v>171</v>
      </c>
      <c r="C28">
        <v>5800</v>
      </c>
      <c r="D28" t="s">
        <v>30</v>
      </c>
      <c r="E28">
        <v>34</v>
      </c>
      <c r="F28">
        <v>25.46</v>
      </c>
      <c r="G28">
        <v>16.12</v>
      </c>
      <c r="H28">
        <v>32.159999999999997</v>
      </c>
      <c r="I28">
        <v>24.14</v>
      </c>
      <c r="J28">
        <v>49.6</v>
      </c>
      <c r="K28">
        <v>13.9</v>
      </c>
      <c r="L28">
        <v>38.04</v>
      </c>
      <c r="M28">
        <v>47.9</v>
      </c>
      <c r="N28">
        <v>66.16</v>
      </c>
      <c r="O28">
        <v>0.59861111111111098</v>
      </c>
      <c r="P28">
        <v>0.74882352941176478</v>
      </c>
      <c r="Q28">
        <v>20.352777777777774</v>
      </c>
      <c r="R28">
        <v>44.492777777777775</v>
      </c>
      <c r="S28">
        <v>45.812777777777775</v>
      </c>
      <c r="T28">
        <v>11.9</v>
      </c>
      <c r="U28">
        <v>0.35000000000000003</v>
      </c>
      <c r="V28">
        <v>0.56581154684095858</v>
      </c>
      <c r="W28">
        <v>45.9</v>
      </c>
      <c r="X28">
        <v>19.237592592592591</v>
      </c>
    </row>
    <row r="29" spans="1:24" x14ac:dyDescent="0.25">
      <c r="A29" t="s">
        <v>3</v>
      </c>
      <c r="B29" t="s">
        <v>120</v>
      </c>
      <c r="C29">
        <v>10900</v>
      </c>
      <c r="D29" t="s">
        <v>6</v>
      </c>
      <c r="E29">
        <v>34</v>
      </c>
      <c r="F29">
        <v>42.38</v>
      </c>
      <c r="G29">
        <v>37.79</v>
      </c>
      <c r="H29">
        <v>59.43</v>
      </c>
      <c r="I29">
        <v>48.61</v>
      </c>
      <c r="J29">
        <v>90.990000000000009</v>
      </c>
      <c r="K29">
        <v>34.4</v>
      </c>
      <c r="L29">
        <v>83.009999999999991</v>
      </c>
      <c r="M29">
        <v>68.400000000000006</v>
      </c>
      <c r="N29">
        <v>93.43</v>
      </c>
      <c r="O29">
        <v>1.0430555555555554</v>
      </c>
      <c r="P29">
        <v>1.2464705882352942</v>
      </c>
      <c r="Q29">
        <v>35.463888888888881</v>
      </c>
      <c r="R29">
        <v>84.073888888888888</v>
      </c>
      <c r="S29">
        <v>77.843888888888884</v>
      </c>
      <c r="T29">
        <v>17.2</v>
      </c>
      <c r="U29">
        <v>0.50588235294117645</v>
      </c>
      <c r="V29">
        <v>0.93180283224400873</v>
      </c>
      <c r="W29">
        <v>51.2</v>
      </c>
      <c r="X29">
        <v>31.681296296296296</v>
      </c>
    </row>
    <row r="30" spans="1:24" x14ac:dyDescent="0.25">
      <c r="A30" t="s">
        <v>8</v>
      </c>
      <c r="B30" t="s">
        <v>195</v>
      </c>
      <c r="C30">
        <v>4800</v>
      </c>
      <c r="D30" t="s">
        <v>33</v>
      </c>
      <c r="E30">
        <v>34</v>
      </c>
      <c r="F30">
        <v>26.697986577181208</v>
      </c>
      <c r="G30">
        <v>16.260000000000002</v>
      </c>
      <c r="H30">
        <v>28.57</v>
      </c>
      <c r="I30">
        <v>22.414999999999999</v>
      </c>
      <c r="J30">
        <v>45.814999999999998</v>
      </c>
      <c r="K30">
        <v>14.3</v>
      </c>
      <c r="L30">
        <v>36.715000000000003</v>
      </c>
      <c r="M30">
        <v>44.1</v>
      </c>
      <c r="N30">
        <v>58.370000000000005</v>
      </c>
      <c r="O30">
        <v>0.51249999999999984</v>
      </c>
      <c r="P30">
        <v>0.78523489932885904</v>
      </c>
      <c r="Q30">
        <v>15.272499999999996</v>
      </c>
      <c r="R30">
        <v>37.687499999999993</v>
      </c>
      <c r="S30">
        <v>38.672499999999992</v>
      </c>
      <c r="T30">
        <v>8.6</v>
      </c>
      <c r="U30">
        <v>0.28859060402684561</v>
      </c>
      <c r="V30">
        <v>0.52877516778523492</v>
      </c>
      <c r="W30">
        <v>38.4</v>
      </c>
      <c r="X30">
        <v>15.7575</v>
      </c>
    </row>
    <row r="31" spans="1:24" x14ac:dyDescent="0.25">
      <c r="A31" t="s">
        <v>20</v>
      </c>
      <c r="B31" t="s">
        <v>238</v>
      </c>
      <c r="C31">
        <v>3900</v>
      </c>
      <c r="D31" t="s">
        <v>35</v>
      </c>
      <c r="E31">
        <v>33.700000000000003</v>
      </c>
      <c r="F31">
        <v>22.8</v>
      </c>
      <c r="G31">
        <v>8.31</v>
      </c>
      <c r="H31">
        <v>22.63</v>
      </c>
      <c r="I31">
        <v>15.47</v>
      </c>
      <c r="J31">
        <v>38.270000000000003</v>
      </c>
      <c r="K31">
        <v>11.4</v>
      </c>
      <c r="L31">
        <v>26.87</v>
      </c>
      <c r="M31">
        <v>45.1</v>
      </c>
      <c r="N31">
        <v>56.33</v>
      </c>
      <c r="O31">
        <v>0.40694444444444439</v>
      </c>
      <c r="P31">
        <v>0.67655786350148361</v>
      </c>
      <c r="Q31">
        <v>13.714027777777776</v>
      </c>
      <c r="R31">
        <v>29.184027777777779</v>
      </c>
      <c r="S31">
        <v>36.514027777777777</v>
      </c>
      <c r="T31">
        <v>5</v>
      </c>
      <c r="U31">
        <v>0.14836795252225518</v>
      </c>
      <c r="V31">
        <v>0.41062342015606107</v>
      </c>
      <c r="W31">
        <v>38.700000000000003</v>
      </c>
      <c r="X31">
        <v>13.838009259259259</v>
      </c>
    </row>
    <row r="32" spans="1:24" x14ac:dyDescent="0.25">
      <c r="A32" t="s">
        <v>20</v>
      </c>
      <c r="B32" t="s">
        <v>137</v>
      </c>
      <c r="C32">
        <v>7900</v>
      </c>
      <c r="D32" t="s">
        <v>12</v>
      </c>
      <c r="E32">
        <v>33.4</v>
      </c>
      <c r="F32">
        <v>33.65</v>
      </c>
      <c r="G32">
        <v>23.95</v>
      </c>
      <c r="H32">
        <v>42.08</v>
      </c>
      <c r="I32">
        <v>33.015000000000001</v>
      </c>
      <c r="J32">
        <v>66.664999999999992</v>
      </c>
      <c r="K32">
        <v>19.5</v>
      </c>
      <c r="L32">
        <v>52.515000000000001</v>
      </c>
      <c r="M32">
        <v>52.9</v>
      </c>
      <c r="N32">
        <v>75.47999999999999</v>
      </c>
      <c r="O32">
        <v>0.65</v>
      </c>
      <c r="P32">
        <v>1.0074850299401197</v>
      </c>
      <c r="Q32">
        <v>21.71</v>
      </c>
      <c r="R32">
        <v>54.725000000000001</v>
      </c>
      <c r="S32">
        <v>55.36</v>
      </c>
      <c r="T32">
        <v>9.6999999999999993</v>
      </c>
      <c r="U32">
        <v>0.29041916167664672</v>
      </c>
      <c r="V32">
        <v>0.64930139720558877</v>
      </c>
      <c r="W32">
        <v>43.099999999999994</v>
      </c>
      <c r="X32">
        <v>21.686666666666664</v>
      </c>
    </row>
    <row r="33" spans="1:24" x14ac:dyDescent="0.25">
      <c r="A33" t="s">
        <v>13</v>
      </c>
      <c r="B33" t="s">
        <v>156</v>
      </c>
      <c r="C33">
        <v>6500</v>
      </c>
      <c r="D33" t="s">
        <v>18</v>
      </c>
      <c r="E33">
        <v>33.4</v>
      </c>
      <c r="F33">
        <v>29.95</v>
      </c>
      <c r="G33">
        <v>19.04</v>
      </c>
      <c r="H33">
        <v>34.08</v>
      </c>
      <c r="I33">
        <v>26.56</v>
      </c>
      <c r="J33">
        <v>56.51</v>
      </c>
      <c r="K33">
        <v>13.3</v>
      </c>
      <c r="L33">
        <v>39.86</v>
      </c>
      <c r="M33">
        <v>46.7</v>
      </c>
      <c r="N33">
        <v>67.47999999999999</v>
      </c>
      <c r="O33">
        <v>0.77638888888888902</v>
      </c>
      <c r="P33">
        <v>0.8967065868263473</v>
      </c>
      <c r="Q33">
        <v>25.931388888888893</v>
      </c>
      <c r="R33">
        <v>52.491388888888892</v>
      </c>
      <c r="S33">
        <v>55.881388888888893</v>
      </c>
      <c r="T33">
        <v>13.5</v>
      </c>
      <c r="U33">
        <v>0.40419161676646709</v>
      </c>
      <c r="V33">
        <v>0.69242903082723439</v>
      </c>
      <c r="W33">
        <v>46.9</v>
      </c>
      <c r="X33">
        <v>23.127129629629628</v>
      </c>
    </row>
    <row r="34" spans="1:24" x14ac:dyDescent="0.25">
      <c r="A34" t="s">
        <v>8</v>
      </c>
      <c r="B34" t="s">
        <v>133</v>
      </c>
      <c r="C34">
        <v>8200</v>
      </c>
      <c r="D34" t="s">
        <v>6</v>
      </c>
      <c r="E34">
        <v>33.299999999999997</v>
      </c>
      <c r="F34">
        <v>32.81</v>
      </c>
      <c r="G34">
        <v>25.19</v>
      </c>
      <c r="H34">
        <v>46.02</v>
      </c>
      <c r="I34">
        <v>35.604999999999997</v>
      </c>
      <c r="J34">
        <v>68.414999999999992</v>
      </c>
      <c r="K34">
        <v>18.899999999999999</v>
      </c>
      <c r="L34">
        <v>54.504999999999995</v>
      </c>
      <c r="M34">
        <v>52.199999999999996</v>
      </c>
      <c r="N34">
        <v>79.319999999999993</v>
      </c>
      <c r="O34">
        <v>0.63055555555555565</v>
      </c>
      <c r="P34">
        <v>0.98528528528528547</v>
      </c>
      <c r="Q34">
        <v>20.997500000000002</v>
      </c>
      <c r="R34">
        <v>56.602499999999999</v>
      </c>
      <c r="S34">
        <v>53.807500000000005</v>
      </c>
      <c r="T34">
        <v>11.5</v>
      </c>
      <c r="U34">
        <v>0.34534534534534539</v>
      </c>
      <c r="V34">
        <v>0.65372872872872889</v>
      </c>
      <c r="W34">
        <v>44.8</v>
      </c>
      <c r="X34">
        <v>21.769166666666671</v>
      </c>
    </row>
    <row r="35" spans="1:24" x14ac:dyDescent="0.25">
      <c r="A35" t="s">
        <v>3</v>
      </c>
      <c r="B35" t="s">
        <v>202</v>
      </c>
      <c r="C35">
        <v>4600</v>
      </c>
      <c r="D35" t="s">
        <v>30</v>
      </c>
      <c r="E35">
        <v>33.1</v>
      </c>
      <c r="F35">
        <v>23.38</v>
      </c>
      <c r="G35">
        <v>12.45</v>
      </c>
      <c r="H35">
        <v>31.61</v>
      </c>
      <c r="I35">
        <v>22.03</v>
      </c>
      <c r="J35">
        <v>45.41</v>
      </c>
      <c r="K35">
        <v>13.6</v>
      </c>
      <c r="L35">
        <v>35.630000000000003</v>
      </c>
      <c r="M35">
        <v>46.7</v>
      </c>
      <c r="N35">
        <v>64.710000000000008</v>
      </c>
      <c r="O35">
        <v>0.58194444444444449</v>
      </c>
      <c r="P35">
        <v>0.70634441087613287</v>
      </c>
      <c r="Q35">
        <v>19.262361111111112</v>
      </c>
      <c r="R35">
        <v>41.292361111111113</v>
      </c>
      <c r="S35">
        <v>42.642361111111114</v>
      </c>
      <c r="T35">
        <v>10.1</v>
      </c>
      <c r="U35">
        <v>0.30513595166163138</v>
      </c>
      <c r="V35">
        <v>0.53114160232740293</v>
      </c>
      <c r="W35">
        <v>43.2</v>
      </c>
      <c r="X35">
        <v>17.580787037037037</v>
      </c>
    </row>
    <row r="36" spans="1:24" x14ac:dyDescent="0.25">
      <c r="A36" t="s">
        <v>8</v>
      </c>
      <c r="B36" t="s">
        <v>190</v>
      </c>
      <c r="C36">
        <v>5000</v>
      </c>
      <c r="D36" t="s">
        <v>7</v>
      </c>
      <c r="E36">
        <v>33.1</v>
      </c>
      <c r="F36">
        <v>20.9</v>
      </c>
      <c r="G36">
        <v>16.89</v>
      </c>
      <c r="H36">
        <v>30.7</v>
      </c>
      <c r="I36">
        <v>23.795000000000002</v>
      </c>
      <c r="J36">
        <v>44.695</v>
      </c>
      <c r="K36">
        <v>15.3</v>
      </c>
      <c r="L36">
        <v>39.094999999999999</v>
      </c>
      <c r="M36">
        <v>48.400000000000006</v>
      </c>
      <c r="N36">
        <v>63.8</v>
      </c>
      <c r="O36">
        <v>0.45833333333333331</v>
      </c>
      <c r="P36">
        <v>0.63141993957703924</v>
      </c>
      <c r="Q36">
        <v>15.170833333333333</v>
      </c>
      <c r="R36">
        <v>38.965833333333336</v>
      </c>
      <c r="S36">
        <v>36.070833333333333</v>
      </c>
      <c r="T36">
        <v>8</v>
      </c>
      <c r="U36">
        <v>0.2416918429003021</v>
      </c>
      <c r="V36">
        <v>0.4438150386035582</v>
      </c>
      <c r="W36">
        <v>41.1</v>
      </c>
      <c r="X36">
        <v>14.690277777777776</v>
      </c>
    </row>
    <row r="37" spans="1:24" x14ac:dyDescent="0.25">
      <c r="A37" t="s">
        <v>3</v>
      </c>
      <c r="B37" t="s">
        <v>150</v>
      </c>
      <c r="C37">
        <v>6900</v>
      </c>
      <c r="D37" t="s">
        <v>40</v>
      </c>
      <c r="E37">
        <v>33</v>
      </c>
      <c r="F37">
        <v>30.88</v>
      </c>
      <c r="G37">
        <v>17.37</v>
      </c>
      <c r="H37">
        <v>34.369999999999997</v>
      </c>
      <c r="I37">
        <v>25.87</v>
      </c>
      <c r="J37">
        <v>56.75</v>
      </c>
      <c r="K37">
        <v>10.199999999999999</v>
      </c>
      <c r="L37">
        <v>36.07</v>
      </c>
      <c r="M37">
        <v>43.2</v>
      </c>
      <c r="N37">
        <v>67.37</v>
      </c>
      <c r="O37">
        <v>0.77499999999999991</v>
      </c>
      <c r="P37">
        <v>0.93575757575757568</v>
      </c>
      <c r="Q37">
        <v>25.574999999999996</v>
      </c>
      <c r="R37">
        <v>51.444999999999993</v>
      </c>
      <c r="S37">
        <v>56.454999999999998</v>
      </c>
      <c r="T37">
        <v>15.3</v>
      </c>
      <c r="U37">
        <v>0.46363636363636368</v>
      </c>
      <c r="V37">
        <v>0.72479797979797977</v>
      </c>
      <c r="W37">
        <v>48.3</v>
      </c>
      <c r="X37">
        <v>23.918333333333333</v>
      </c>
    </row>
    <row r="38" spans="1:24" x14ac:dyDescent="0.25">
      <c r="A38" t="s">
        <v>20</v>
      </c>
      <c r="B38" t="s">
        <v>138</v>
      </c>
      <c r="C38">
        <v>7600</v>
      </c>
      <c r="D38" t="s">
        <v>30</v>
      </c>
      <c r="E38">
        <v>32.700000000000003</v>
      </c>
      <c r="F38">
        <v>32.06</v>
      </c>
      <c r="G38">
        <v>24.91</v>
      </c>
      <c r="H38">
        <v>42.91</v>
      </c>
      <c r="I38">
        <v>33.909999999999997</v>
      </c>
      <c r="J38">
        <v>65.97</v>
      </c>
      <c r="K38">
        <v>22.8</v>
      </c>
      <c r="L38">
        <v>56.709999999999994</v>
      </c>
      <c r="M38">
        <v>55.5</v>
      </c>
      <c r="N38">
        <v>75.61</v>
      </c>
      <c r="O38">
        <v>0.64444444444444438</v>
      </c>
      <c r="P38">
        <v>0.98042813455657496</v>
      </c>
      <c r="Q38">
        <v>21.073333333333334</v>
      </c>
      <c r="R38">
        <v>54.983333333333334</v>
      </c>
      <c r="S38">
        <v>53.13333333333334</v>
      </c>
      <c r="T38">
        <v>12.4</v>
      </c>
      <c r="U38">
        <v>0.37920489296636084</v>
      </c>
      <c r="V38">
        <v>0.6680258239891268</v>
      </c>
      <c r="W38">
        <v>45.1</v>
      </c>
      <c r="X38">
        <v>21.844444444444449</v>
      </c>
    </row>
    <row r="39" spans="1:24" x14ac:dyDescent="0.25">
      <c r="A39" t="s">
        <v>3</v>
      </c>
      <c r="B39" t="s">
        <v>164</v>
      </c>
      <c r="C39">
        <v>6100</v>
      </c>
      <c r="D39" t="s">
        <v>47</v>
      </c>
      <c r="E39">
        <v>32.700000000000003</v>
      </c>
      <c r="F39">
        <v>26.04</v>
      </c>
      <c r="G39">
        <v>14.11</v>
      </c>
      <c r="H39">
        <v>34.229999999999997</v>
      </c>
      <c r="I39">
        <v>24.17</v>
      </c>
      <c r="J39">
        <v>50.21</v>
      </c>
      <c r="K39">
        <v>16.2</v>
      </c>
      <c r="L39">
        <v>40.370000000000005</v>
      </c>
      <c r="M39">
        <v>48.900000000000006</v>
      </c>
      <c r="N39">
        <v>66.930000000000007</v>
      </c>
      <c r="O39">
        <v>0.70972222222222237</v>
      </c>
      <c r="P39">
        <v>0.79633027522935773</v>
      </c>
      <c r="Q39">
        <v>23.207916666666673</v>
      </c>
      <c r="R39">
        <v>47.377916666666678</v>
      </c>
      <c r="S39">
        <v>49.247916666666669</v>
      </c>
      <c r="T39">
        <v>13.1</v>
      </c>
      <c r="U39">
        <v>0.40061162079510698</v>
      </c>
      <c r="V39">
        <v>0.63555470608222897</v>
      </c>
      <c r="W39">
        <v>45.800000000000004</v>
      </c>
      <c r="X39">
        <v>20.78263888888889</v>
      </c>
    </row>
    <row r="40" spans="1:24" x14ac:dyDescent="0.25">
      <c r="A40" t="s">
        <v>13</v>
      </c>
      <c r="B40" t="s">
        <v>206</v>
      </c>
      <c r="C40">
        <v>4500</v>
      </c>
      <c r="D40" t="s">
        <v>34</v>
      </c>
      <c r="E40">
        <v>32.700000000000003</v>
      </c>
      <c r="F40">
        <v>23.14</v>
      </c>
      <c r="G40">
        <v>10.3</v>
      </c>
      <c r="H40">
        <v>27.68</v>
      </c>
      <c r="I40">
        <v>18.989999999999998</v>
      </c>
      <c r="J40">
        <v>42.129999999999995</v>
      </c>
      <c r="K40">
        <v>11.6</v>
      </c>
      <c r="L40">
        <v>30.589999999999996</v>
      </c>
      <c r="M40">
        <v>44.300000000000004</v>
      </c>
      <c r="N40">
        <v>60.38</v>
      </c>
      <c r="O40">
        <v>0.51805555555555549</v>
      </c>
      <c r="P40">
        <v>0.70764525993883787</v>
      </c>
      <c r="Q40">
        <v>16.940416666666668</v>
      </c>
      <c r="R40">
        <v>35.930416666666666</v>
      </c>
      <c r="S40">
        <v>40.080416666666665</v>
      </c>
      <c r="T40">
        <v>10.199999999999999</v>
      </c>
      <c r="U40">
        <v>0.31192660550458712</v>
      </c>
      <c r="V40">
        <v>0.51254247366632677</v>
      </c>
      <c r="W40">
        <v>42.900000000000006</v>
      </c>
      <c r="X40">
        <v>16.760138888888886</v>
      </c>
    </row>
    <row r="41" spans="1:24" x14ac:dyDescent="0.25">
      <c r="A41" t="s">
        <v>3</v>
      </c>
      <c r="B41" t="s">
        <v>185</v>
      </c>
      <c r="C41">
        <v>5100</v>
      </c>
      <c r="D41" t="s">
        <v>47</v>
      </c>
      <c r="E41">
        <v>32.6</v>
      </c>
      <c r="F41">
        <v>23.95</v>
      </c>
      <c r="G41">
        <v>15.66</v>
      </c>
      <c r="H41">
        <v>26.76</v>
      </c>
      <c r="I41">
        <v>21.21</v>
      </c>
      <c r="J41">
        <v>45.16</v>
      </c>
      <c r="K41">
        <v>12.3</v>
      </c>
      <c r="L41">
        <v>33.510000000000005</v>
      </c>
      <c r="M41">
        <v>44.900000000000006</v>
      </c>
      <c r="N41">
        <v>59.36</v>
      </c>
      <c r="O41">
        <v>0.56869999999999998</v>
      </c>
      <c r="P41">
        <v>0.73466257668711654</v>
      </c>
      <c r="Q41">
        <v>18.539619999999999</v>
      </c>
      <c r="R41">
        <v>39.74962</v>
      </c>
      <c r="S41">
        <v>42.489620000000002</v>
      </c>
      <c r="T41">
        <v>11.6</v>
      </c>
      <c r="U41">
        <v>0.35582822085889571</v>
      </c>
      <c r="V41">
        <v>0.5530635991820041</v>
      </c>
      <c r="W41">
        <v>44.2</v>
      </c>
      <c r="X41">
        <v>18.029873333333335</v>
      </c>
    </row>
    <row r="42" spans="1:24" x14ac:dyDescent="0.25">
      <c r="A42" t="s">
        <v>8</v>
      </c>
      <c r="B42" t="s">
        <v>155</v>
      </c>
      <c r="C42">
        <v>6500</v>
      </c>
      <c r="D42" t="s">
        <v>11</v>
      </c>
      <c r="E42">
        <v>32.1</v>
      </c>
      <c r="F42">
        <v>29.41</v>
      </c>
      <c r="G42">
        <v>20.82</v>
      </c>
      <c r="H42">
        <v>36.33</v>
      </c>
      <c r="I42">
        <v>28.574999999999999</v>
      </c>
      <c r="J42">
        <v>57.984999999999999</v>
      </c>
      <c r="K42">
        <v>18.5</v>
      </c>
      <c r="L42">
        <v>47.075000000000003</v>
      </c>
      <c r="M42">
        <v>50.6</v>
      </c>
      <c r="N42">
        <v>68.430000000000007</v>
      </c>
      <c r="O42">
        <v>0.58472222222222214</v>
      </c>
      <c r="P42">
        <v>0.91619937694704046</v>
      </c>
      <c r="Q42">
        <v>18.769583333333333</v>
      </c>
      <c r="R42">
        <v>47.344583333333333</v>
      </c>
      <c r="S42">
        <v>48.179583333333333</v>
      </c>
      <c r="T42">
        <v>14.4</v>
      </c>
      <c r="U42">
        <v>0.44859813084112149</v>
      </c>
      <c r="V42">
        <v>0.64983991000346142</v>
      </c>
      <c r="W42">
        <v>46.5</v>
      </c>
      <c r="X42">
        <v>20.859861111111112</v>
      </c>
    </row>
    <row r="43" spans="1:24" x14ac:dyDescent="0.25">
      <c r="A43" t="s">
        <v>20</v>
      </c>
      <c r="B43" t="s">
        <v>149</v>
      </c>
      <c r="C43">
        <v>6900</v>
      </c>
      <c r="D43" t="s">
        <v>34</v>
      </c>
      <c r="E43">
        <v>31.9</v>
      </c>
      <c r="F43">
        <v>33.979999999999997</v>
      </c>
      <c r="G43">
        <v>24.46</v>
      </c>
      <c r="H43">
        <v>39.15</v>
      </c>
      <c r="I43">
        <v>31.805</v>
      </c>
      <c r="J43">
        <v>65.784999999999997</v>
      </c>
      <c r="K43">
        <v>21.5</v>
      </c>
      <c r="L43">
        <v>53.305</v>
      </c>
      <c r="M43">
        <v>53.4</v>
      </c>
      <c r="N43">
        <v>71.05</v>
      </c>
      <c r="O43">
        <v>0.72638888888888886</v>
      </c>
      <c r="P43">
        <v>1.0652037617554859</v>
      </c>
      <c r="Q43">
        <v>23.171805555555554</v>
      </c>
      <c r="R43">
        <v>54.976805555555558</v>
      </c>
      <c r="S43">
        <v>57.151805555555555</v>
      </c>
      <c r="T43">
        <v>13</v>
      </c>
      <c r="U43">
        <v>0.40752351097178685</v>
      </c>
      <c r="V43">
        <v>0.73303872053872043</v>
      </c>
      <c r="W43">
        <v>44.9</v>
      </c>
      <c r="X43">
        <v>23.38393518518518</v>
      </c>
    </row>
    <row r="44" spans="1:24" x14ac:dyDescent="0.25">
      <c r="A44" t="s">
        <v>13</v>
      </c>
      <c r="B44" t="s">
        <v>151</v>
      </c>
      <c r="C44">
        <v>6900</v>
      </c>
      <c r="D44" t="s">
        <v>30</v>
      </c>
      <c r="E44">
        <v>31.9</v>
      </c>
      <c r="F44">
        <v>27.94</v>
      </c>
      <c r="G44">
        <v>22.08</v>
      </c>
      <c r="H44">
        <v>37.42</v>
      </c>
      <c r="I44">
        <v>29.75</v>
      </c>
      <c r="J44">
        <v>57.69</v>
      </c>
      <c r="K44">
        <v>18.899999999999999</v>
      </c>
      <c r="L44">
        <v>48.65</v>
      </c>
      <c r="M44">
        <v>50.8</v>
      </c>
      <c r="N44">
        <v>69.319999999999993</v>
      </c>
      <c r="O44">
        <v>0.57222222222222197</v>
      </c>
      <c r="P44">
        <v>0.87586206896551733</v>
      </c>
      <c r="Q44">
        <v>18.253888888888881</v>
      </c>
      <c r="R44">
        <v>48.003888888888881</v>
      </c>
      <c r="S44">
        <v>46.193888888888878</v>
      </c>
      <c r="T44">
        <v>10.6</v>
      </c>
      <c r="U44">
        <v>0.33228840125391851</v>
      </c>
      <c r="V44">
        <v>0.59345756414721929</v>
      </c>
      <c r="W44">
        <v>42.5</v>
      </c>
      <c r="X44">
        <v>18.931296296296296</v>
      </c>
    </row>
    <row r="45" spans="1:24" x14ac:dyDescent="0.25">
      <c r="A45" t="s">
        <v>13</v>
      </c>
      <c r="B45" t="s">
        <v>197</v>
      </c>
      <c r="C45">
        <v>4800</v>
      </c>
      <c r="D45" t="s">
        <v>32</v>
      </c>
      <c r="E45">
        <v>31.7</v>
      </c>
      <c r="F45">
        <v>22.03</v>
      </c>
      <c r="G45">
        <v>9.8000000000000007</v>
      </c>
      <c r="H45">
        <v>30.78</v>
      </c>
      <c r="I45">
        <v>20.29</v>
      </c>
      <c r="J45">
        <v>42.32</v>
      </c>
      <c r="K45">
        <v>12.5</v>
      </c>
      <c r="L45">
        <v>32.79</v>
      </c>
      <c r="M45">
        <v>44.2</v>
      </c>
      <c r="N45">
        <v>62.480000000000004</v>
      </c>
      <c r="O45">
        <v>0.53750000000000009</v>
      </c>
      <c r="P45">
        <v>0.69495268138801269</v>
      </c>
      <c r="Q45">
        <v>17.038750000000004</v>
      </c>
      <c r="R45">
        <v>37.328749999999999</v>
      </c>
      <c r="S45">
        <v>39.068750000000009</v>
      </c>
      <c r="T45">
        <v>12.3</v>
      </c>
      <c r="U45">
        <v>0.38801261829653</v>
      </c>
      <c r="V45">
        <v>0.54015509989484756</v>
      </c>
      <c r="W45">
        <v>44</v>
      </c>
      <c r="X45">
        <v>17.122916666666669</v>
      </c>
    </row>
    <row r="46" spans="1:24" x14ac:dyDescent="0.25">
      <c r="A46" t="s">
        <v>3</v>
      </c>
      <c r="B46" t="s">
        <v>152</v>
      </c>
      <c r="C46">
        <v>6800</v>
      </c>
      <c r="D46" t="s">
        <v>34</v>
      </c>
      <c r="E46">
        <v>31.6</v>
      </c>
      <c r="F46">
        <v>32.049999999999997</v>
      </c>
      <c r="G46">
        <v>20.84</v>
      </c>
      <c r="H46">
        <v>39.299999999999997</v>
      </c>
      <c r="I46">
        <v>30.07</v>
      </c>
      <c r="J46">
        <v>62.12</v>
      </c>
      <c r="K46">
        <v>19.399999999999999</v>
      </c>
      <c r="L46">
        <v>49.47</v>
      </c>
      <c r="M46">
        <v>51</v>
      </c>
      <c r="N46">
        <v>70.900000000000006</v>
      </c>
      <c r="O46">
        <v>0.86111111111111116</v>
      </c>
      <c r="P46">
        <v>1.0142405063291138</v>
      </c>
      <c r="Q46">
        <v>27.211111111111112</v>
      </c>
      <c r="R46">
        <v>57.281111111111116</v>
      </c>
      <c r="S46">
        <v>59.261111111111106</v>
      </c>
      <c r="T46">
        <v>13.9</v>
      </c>
      <c r="U46">
        <v>0.439873417721519</v>
      </c>
      <c r="V46">
        <v>0.77174167838724805</v>
      </c>
      <c r="W46">
        <v>45.5</v>
      </c>
      <c r="X46">
        <v>24.38703703703704</v>
      </c>
    </row>
    <row r="47" spans="1:24" x14ac:dyDescent="0.25">
      <c r="A47" t="s">
        <v>16</v>
      </c>
      <c r="B47" t="s">
        <v>180</v>
      </c>
      <c r="C47">
        <v>5400</v>
      </c>
      <c r="D47" t="s">
        <v>46</v>
      </c>
      <c r="E47">
        <v>31.6</v>
      </c>
      <c r="F47">
        <v>22.79</v>
      </c>
      <c r="G47">
        <v>15</v>
      </c>
      <c r="H47">
        <v>30.68</v>
      </c>
      <c r="I47">
        <v>22.84</v>
      </c>
      <c r="J47">
        <v>45.629999999999995</v>
      </c>
      <c r="K47">
        <v>13.5</v>
      </c>
      <c r="L47">
        <v>36.340000000000003</v>
      </c>
      <c r="M47">
        <v>45.1</v>
      </c>
      <c r="N47">
        <v>62.28</v>
      </c>
      <c r="O47">
        <v>0.45833333333333343</v>
      </c>
      <c r="P47">
        <v>0.72120253164556958</v>
      </c>
      <c r="Q47">
        <v>14.483333333333336</v>
      </c>
      <c r="R47">
        <v>37.323333333333338</v>
      </c>
      <c r="S47">
        <v>37.273333333333333</v>
      </c>
      <c r="T47">
        <v>8.6</v>
      </c>
      <c r="U47">
        <v>0.27215189873417717</v>
      </c>
      <c r="V47">
        <v>0.48389592123769343</v>
      </c>
      <c r="W47">
        <v>40.200000000000003</v>
      </c>
      <c r="X47">
        <v>15.291111111111112</v>
      </c>
    </row>
    <row r="48" spans="1:24" x14ac:dyDescent="0.25">
      <c r="A48" t="s">
        <v>13</v>
      </c>
      <c r="B48" t="s">
        <v>168</v>
      </c>
      <c r="C48">
        <v>5900</v>
      </c>
      <c r="D48" t="s">
        <v>6</v>
      </c>
      <c r="E48">
        <v>31.5</v>
      </c>
      <c r="F48">
        <v>27.81</v>
      </c>
      <c r="G48">
        <v>18.32</v>
      </c>
      <c r="H48">
        <v>31.44</v>
      </c>
      <c r="I48">
        <v>24.88</v>
      </c>
      <c r="J48">
        <v>52.69</v>
      </c>
      <c r="K48">
        <v>14.8</v>
      </c>
      <c r="L48">
        <v>39.68</v>
      </c>
      <c r="M48">
        <v>46.3</v>
      </c>
      <c r="N48">
        <v>62.94</v>
      </c>
      <c r="O48">
        <v>0.77361111111111092</v>
      </c>
      <c r="P48">
        <v>0.88285714285714278</v>
      </c>
      <c r="Q48">
        <v>24.368749999999995</v>
      </c>
      <c r="R48">
        <v>49.248749999999994</v>
      </c>
      <c r="S48">
        <v>52.178749999999994</v>
      </c>
      <c r="T48">
        <v>14.1</v>
      </c>
      <c r="U48">
        <v>0.44761904761904758</v>
      </c>
      <c r="V48">
        <v>0.70136243386243369</v>
      </c>
      <c r="W48">
        <v>45.6</v>
      </c>
      <c r="X48">
        <v>22.09291666666666</v>
      </c>
    </row>
    <row r="49" spans="1:24" x14ac:dyDescent="0.25">
      <c r="A49" t="s">
        <v>20</v>
      </c>
      <c r="B49" t="s">
        <v>279</v>
      </c>
      <c r="C49">
        <v>3500</v>
      </c>
      <c r="D49" t="s">
        <v>24</v>
      </c>
      <c r="E49">
        <v>31.2</v>
      </c>
      <c r="F49">
        <v>22.17</v>
      </c>
      <c r="G49">
        <v>5.9</v>
      </c>
      <c r="H49">
        <v>23.59</v>
      </c>
      <c r="I49">
        <v>14.744999999999999</v>
      </c>
      <c r="J49">
        <v>36.914999999999999</v>
      </c>
      <c r="K49">
        <v>13.8</v>
      </c>
      <c r="L49">
        <v>28.545000000000002</v>
      </c>
      <c r="M49">
        <v>45</v>
      </c>
      <c r="N49">
        <v>54.79</v>
      </c>
      <c r="O49">
        <v>0.46111111111111103</v>
      </c>
      <c r="P49">
        <v>0.71057692307692311</v>
      </c>
      <c r="Q49">
        <v>14.386666666666663</v>
      </c>
      <c r="R49">
        <v>29.131666666666661</v>
      </c>
      <c r="S49">
        <v>36.556666666666665</v>
      </c>
      <c r="T49">
        <v>6.5</v>
      </c>
      <c r="U49">
        <v>0.20833333333333334</v>
      </c>
      <c r="V49">
        <v>0.4600071225071225</v>
      </c>
      <c r="W49">
        <v>37.700000000000003</v>
      </c>
      <c r="X49">
        <v>14.352222222222222</v>
      </c>
    </row>
    <row r="50" spans="1:24" x14ac:dyDescent="0.25">
      <c r="A50" t="s">
        <v>8</v>
      </c>
      <c r="B50" t="s">
        <v>161</v>
      </c>
      <c r="C50">
        <v>6300</v>
      </c>
      <c r="D50" t="s">
        <v>33</v>
      </c>
      <c r="E50">
        <v>31.2</v>
      </c>
      <c r="F50">
        <v>28.25</v>
      </c>
      <c r="G50">
        <v>12.96</v>
      </c>
      <c r="H50">
        <v>35.659999999999997</v>
      </c>
      <c r="I50">
        <v>24.31</v>
      </c>
      <c r="J50">
        <v>52.56</v>
      </c>
      <c r="K50">
        <v>10.4</v>
      </c>
      <c r="L50">
        <v>34.71</v>
      </c>
      <c r="M50">
        <v>41.6</v>
      </c>
      <c r="N50">
        <v>66.86</v>
      </c>
      <c r="O50">
        <v>0.60138888888888886</v>
      </c>
      <c r="P50">
        <v>0.90544871794871795</v>
      </c>
      <c r="Q50">
        <v>18.763333333333332</v>
      </c>
      <c r="R50">
        <v>43.073333333333331</v>
      </c>
      <c r="S50">
        <v>47.013333333333335</v>
      </c>
      <c r="T50">
        <v>10</v>
      </c>
      <c r="U50">
        <v>0.32051282051282054</v>
      </c>
      <c r="V50">
        <v>0.60911680911680921</v>
      </c>
      <c r="W50">
        <v>41.2</v>
      </c>
      <c r="X50">
        <v>19.004444444444449</v>
      </c>
    </row>
    <row r="51" spans="1:24" x14ac:dyDescent="0.25">
      <c r="A51" t="s">
        <v>3</v>
      </c>
      <c r="B51" t="s">
        <v>215</v>
      </c>
      <c r="C51">
        <v>4300</v>
      </c>
      <c r="D51" t="s">
        <v>32</v>
      </c>
      <c r="E51">
        <v>31</v>
      </c>
      <c r="F51">
        <v>22</v>
      </c>
      <c r="G51">
        <v>8.5399999999999991</v>
      </c>
      <c r="H51">
        <v>24.33</v>
      </c>
      <c r="I51">
        <v>16.434999999999999</v>
      </c>
      <c r="J51">
        <v>38.435000000000002</v>
      </c>
      <c r="K51">
        <v>12.4</v>
      </c>
      <c r="L51">
        <v>28.835000000000001</v>
      </c>
      <c r="M51">
        <v>43.4</v>
      </c>
      <c r="N51">
        <v>55.33</v>
      </c>
      <c r="O51">
        <v>0.58194444444444449</v>
      </c>
      <c r="P51">
        <v>0.70967741935483875</v>
      </c>
      <c r="Q51">
        <v>18.040277777777778</v>
      </c>
      <c r="R51">
        <v>34.475277777777777</v>
      </c>
      <c r="S51">
        <v>40.040277777777774</v>
      </c>
      <c r="T51">
        <v>8.4</v>
      </c>
      <c r="U51">
        <v>0.2709677419354839</v>
      </c>
      <c r="V51">
        <v>0.52086320191158908</v>
      </c>
      <c r="W51">
        <v>39.4</v>
      </c>
      <c r="X51">
        <v>16.146759259259262</v>
      </c>
    </row>
    <row r="53" spans="1:24" x14ac:dyDescent="0.25">
      <c r="E53" t="s">
        <v>121</v>
      </c>
      <c r="F53" t="s">
        <v>141</v>
      </c>
      <c r="H53" t="s">
        <v>125</v>
      </c>
      <c r="I53" t="s">
        <v>122</v>
      </c>
      <c r="J53" t="s">
        <v>141</v>
      </c>
      <c r="L53" t="s">
        <v>125</v>
      </c>
      <c r="M53" t="s">
        <v>132</v>
      </c>
      <c r="Q53" t="s">
        <v>125</v>
      </c>
      <c r="R53" t="s">
        <v>122</v>
      </c>
      <c r="S53" t="s">
        <v>125</v>
      </c>
      <c r="T53" t="s">
        <v>141</v>
      </c>
      <c r="W53" t="s">
        <v>134</v>
      </c>
      <c r="X53" t="s">
        <v>141</v>
      </c>
    </row>
    <row r="54" spans="1:24" x14ac:dyDescent="0.25">
      <c r="E54" t="s">
        <v>132</v>
      </c>
      <c r="F54" t="s">
        <v>125</v>
      </c>
      <c r="H54" t="s">
        <v>160</v>
      </c>
      <c r="I54" t="s">
        <v>160</v>
      </c>
      <c r="J54" t="s">
        <v>125</v>
      </c>
      <c r="L54" t="s">
        <v>126</v>
      </c>
      <c r="M54" t="s">
        <v>134</v>
      </c>
      <c r="Q54" t="s">
        <v>160</v>
      </c>
      <c r="R54" t="s">
        <v>125</v>
      </c>
      <c r="S54" t="s">
        <v>160</v>
      </c>
      <c r="T54" t="s">
        <v>125</v>
      </c>
      <c r="W54" t="s">
        <v>141</v>
      </c>
      <c r="X54" t="s">
        <v>125</v>
      </c>
    </row>
    <row r="55" spans="1:24" x14ac:dyDescent="0.25">
      <c r="E55" t="s">
        <v>134</v>
      </c>
      <c r="F55" t="s">
        <v>126</v>
      </c>
      <c r="H55" t="s">
        <v>136</v>
      </c>
      <c r="I55" t="s">
        <v>131</v>
      </c>
      <c r="J55" t="s">
        <v>126</v>
      </c>
      <c r="L55" t="s">
        <v>160</v>
      </c>
      <c r="M55" t="s">
        <v>125</v>
      </c>
      <c r="Q55" t="s">
        <v>129</v>
      </c>
      <c r="R55" t="s">
        <v>160</v>
      </c>
      <c r="S55" t="s">
        <v>129</v>
      </c>
      <c r="T55" t="s">
        <v>189</v>
      </c>
      <c r="W55" t="s">
        <v>125</v>
      </c>
      <c r="X55" t="s">
        <v>160</v>
      </c>
    </row>
    <row r="56" spans="1:24" x14ac:dyDescent="0.25">
      <c r="E56" t="s">
        <v>160</v>
      </c>
      <c r="F56" t="s">
        <v>160</v>
      </c>
      <c r="H56" t="s">
        <v>124</v>
      </c>
      <c r="I56" t="s">
        <v>124</v>
      </c>
      <c r="J56" t="s">
        <v>160</v>
      </c>
      <c r="L56" t="s">
        <v>120</v>
      </c>
      <c r="M56" t="s">
        <v>126</v>
      </c>
      <c r="Q56" t="s">
        <v>135</v>
      </c>
      <c r="R56" t="s">
        <v>173</v>
      </c>
      <c r="S56" t="s">
        <v>135</v>
      </c>
      <c r="T56" t="s">
        <v>131</v>
      </c>
      <c r="W56" t="s">
        <v>160</v>
      </c>
      <c r="X56" t="s">
        <v>189</v>
      </c>
    </row>
    <row r="57" spans="1:24" x14ac:dyDescent="0.25">
      <c r="E57" t="s">
        <v>189</v>
      </c>
      <c r="F57" t="s">
        <v>131</v>
      </c>
      <c r="H57" t="s">
        <v>173</v>
      </c>
      <c r="I57" t="s">
        <v>173</v>
      </c>
      <c r="J57" t="s">
        <v>195</v>
      </c>
      <c r="L57" t="s">
        <v>195</v>
      </c>
      <c r="M57" t="s">
        <v>189</v>
      </c>
      <c r="Q57" t="s">
        <v>195</v>
      </c>
      <c r="R57" t="s">
        <v>135</v>
      </c>
      <c r="S57" t="s">
        <v>195</v>
      </c>
      <c r="T57" t="s">
        <v>129</v>
      </c>
      <c r="W57" t="s">
        <v>189</v>
      </c>
      <c r="X57" t="s">
        <v>129</v>
      </c>
    </row>
    <row r="58" spans="1:24" x14ac:dyDescent="0.25">
      <c r="E58" t="s">
        <v>173</v>
      </c>
      <c r="F58" t="s">
        <v>163</v>
      </c>
      <c r="H58" t="s">
        <v>145</v>
      </c>
      <c r="I58" t="s">
        <v>195</v>
      </c>
      <c r="J58" t="s">
        <v>202</v>
      </c>
      <c r="L58" t="s">
        <v>202</v>
      </c>
      <c r="M58" t="s">
        <v>148</v>
      </c>
      <c r="Q58" t="s">
        <v>156</v>
      </c>
      <c r="R58" t="s">
        <v>156</v>
      </c>
      <c r="S58" t="s">
        <v>156</v>
      </c>
      <c r="T58" t="s">
        <v>173</v>
      </c>
      <c r="W58" t="s">
        <v>173</v>
      </c>
      <c r="X58" t="s">
        <v>163</v>
      </c>
    </row>
    <row r="59" spans="1:24" x14ac:dyDescent="0.25">
      <c r="E59" t="s">
        <v>163</v>
      </c>
      <c r="F59" t="s">
        <v>195</v>
      </c>
      <c r="H59" t="s">
        <v>202</v>
      </c>
      <c r="I59" t="s">
        <v>202</v>
      </c>
      <c r="J59" t="s">
        <v>206</v>
      </c>
      <c r="L59" t="s">
        <v>206</v>
      </c>
      <c r="M59" t="s">
        <v>202</v>
      </c>
      <c r="Q59" t="s">
        <v>152</v>
      </c>
      <c r="R59" t="s">
        <v>202</v>
      </c>
      <c r="S59" t="s">
        <v>152</v>
      </c>
      <c r="T59" t="s">
        <v>185</v>
      </c>
      <c r="W59" t="s">
        <v>163</v>
      </c>
      <c r="X59" t="s">
        <v>155</v>
      </c>
    </row>
    <row r="60" spans="1:24" x14ac:dyDescent="0.25">
      <c r="E60" t="s">
        <v>195</v>
      </c>
      <c r="F60" t="s">
        <v>206</v>
      </c>
      <c r="H60" t="s">
        <v>206</v>
      </c>
      <c r="I60" t="s">
        <v>190</v>
      </c>
      <c r="J60" t="s">
        <v>149</v>
      </c>
      <c r="L60" t="s">
        <v>151</v>
      </c>
      <c r="M60" t="s">
        <v>190</v>
      </c>
      <c r="Q60" t="s">
        <v>168</v>
      </c>
      <c r="R60" t="s">
        <v>190</v>
      </c>
      <c r="S60" t="s">
        <v>168</v>
      </c>
      <c r="T60" t="s">
        <v>155</v>
      </c>
      <c r="W60" t="s">
        <v>145</v>
      </c>
      <c r="X60" t="s">
        <v>152</v>
      </c>
    </row>
    <row r="61" spans="1:24" x14ac:dyDescent="0.25">
      <c r="E61" t="s">
        <v>238</v>
      </c>
      <c r="F61" t="s">
        <v>279</v>
      </c>
      <c r="H61" t="s">
        <v>197</v>
      </c>
      <c r="I61" t="s">
        <v>206</v>
      </c>
      <c r="J61" t="s">
        <v>152</v>
      </c>
      <c r="L61" t="s">
        <v>279</v>
      </c>
      <c r="M61" t="s">
        <v>279</v>
      </c>
      <c r="Q61" t="s">
        <v>279</v>
      </c>
      <c r="R61" t="s">
        <v>279</v>
      </c>
      <c r="S61" t="s">
        <v>279</v>
      </c>
      <c r="T61" t="s">
        <v>279</v>
      </c>
      <c r="W61" t="s">
        <v>238</v>
      </c>
      <c r="X61" t="s">
        <v>279</v>
      </c>
    </row>
  </sheetData>
  <conditionalFormatting sqref="Q63:Q71">
    <cfRule type="expression" dxfId="24" priority="13">
      <formula>$C63&gt;=0.99</formula>
    </cfRule>
  </conditionalFormatting>
  <conditionalFormatting sqref="E53:E61">
    <cfRule type="expression" dxfId="23" priority="12">
      <formula>$C53&gt;=0.99</formula>
    </cfRule>
  </conditionalFormatting>
  <conditionalFormatting sqref="F53:F61">
    <cfRule type="expression" dxfId="22" priority="11">
      <formula>$C53&gt;=0.99</formula>
    </cfRule>
  </conditionalFormatting>
  <conditionalFormatting sqref="H53:H61">
    <cfRule type="expression" dxfId="21" priority="10">
      <formula>$C53&gt;=0.99</formula>
    </cfRule>
  </conditionalFormatting>
  <conditionalFormatting sqref="I53:I61">
    <cfRule type="expression" dxfId="20" priority="9">
      <formula>$C53&gt;=0.99</formula>
    </cfRule>
  </conditionalFormatting>
  <conditionalFormatting sqref="J53:J61">
    <cfRule type="expression" dxfId="19" priority="8">
      <formula>$C53&gt;=0.99</formula>
    </cfRule>
  </conditionalFormatting>
  <conditionalFormatting sqref="L53:L61">
    <cfRule type="expression" dxfId="18" priority="7">
      <formula>$C53&gt;=0.99</formula>
    </cfRule>
  </conditionalFormatting>
  <conditionalFormatting sqref="Q53:Q61">
    <cfRule type="expression" dxfId="17" priority="6">
      <formula>$C53&gt;=0.99</formula>
    </cfRule>
  </conditionalFormatting>
  <conditionalFormatting sqref="R53:R61">
    <cfRule type="expression" dxfId="16" priority="5">
      <formula>$C53&gt;=0.99</formula>
    </cfRule>
  </conditionalFormatting>
  <conditionalFormatting sqref="S53:S61">
    <cfRule type="expression" dxfId="15" priority="4">
      <formula>$C53&gt;=0.99</formula>
    </cfRule>
  </conditionalFormatting>
  <conditionalFormatting sqref="T53:T61">
    <cfRule type="expression" dxfId="14" priority="3">
      <formula>$C53&gt;=0.99</formula>
    </cfRule>
  </conditionalFormatting>
  <conditionalFormatting sqref="W53:W61">
    <cfRule type="expression" dxfId="13" priority="2">
      <formula>$C53&gt;=0.99</formula>
    </cfRule>
  </conditionalFormatting>
  <conditionalFormatting sqref="X53:X61">
    <cfRule type="expression" dxfId="12" priority="1">
      <formula>$C53&gt;=0.99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selection activeCell="L135" sqref="L135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>
        <v>52.1</v>
      </c>
      <c r="F1" t="s">
        <v>9</v>
      </c>
      <c r="G1" t="s">
        <v>10</v>
      </c>
      <c r="H1">
        <v>52.1</v>
      </c>
    </row>
    <row r="2" spans="1:8" x14ac:dyDescent="0.25">
      <c r="A2" t="s">
        <v>38</v>
      </c>
      <c r="B2" t="s">
        <v>39</v>
      </c>
      <c r="C2">
        <v>33.700000000000003</v>
      </c>
      <c r="F2" t="s">
        <v>38</v>
      </c>
      <c r="G2" t="s">
        <v>39</v>
      </c>
      <c r="H2">
        <v>33.700000000000003</v>
      </c>
    </row>
    <row r="3" spans="1:8" x14ac:dyDescent="0.25">
      <c r="A3" t="s">
        <v>42</v>
      </c>
      <c r="B3" t="s">
        <v>43</v>
      </c>
      <c r="C3">
        <v>10.6</v>
      </c>
      <c r="F3" t="s">
        <v>42</v>
      </c>
      <c r="G3" t="s">
        <v>43</v>
      </c>
      <c r="H3">
        <v>10.6</v>
      </c>
    </row>
    <row r="4" spans="1:8" x14ac:dyDescent="0.25">
      <c r="A4" t="s">
        <v>70</v>
      </c>
      <c r="B4" t="s">
        <v>71</v>
      </c>
      <c r="C4">
        <v>18.3</v>
      </c>
      <c r="F4" t="s">
        <v>70</v>
      </c>
      <c r="G4" t="s">
        <v>71</v>
      </c>
      <c r="H4">
        <v>18.3</v>
      </c>
    </row>
    <row r="5" spans="1:8" x14ac:dyDescent="0.25">
      <c r="A5" t="s">
        <v>83</v>
      </c>
      <c r="B5" t="s">
        <v>590</v>
      </c>
      <c r="C5">
        <v>24.2</v>
      </c>
      <c r="F5" t="s">
        <v>83</v>
      </c>
      <c r="G5" t="s">
        <v>590</v>
      </c>
      <c r="H5">
        <v>24.2</v>
      </c>
    </row>
    <row r="6" spans="1:8" x14ac:dyDescent="0.25">
      <c r="A6" t="s">
        <v>77</v>
      </c>
      <c r="B6" t="s">
        <v>78</v>
      </c>
      <c r="C6">
        <v>47.3</v>
      </c>
      <c r="F6" t="s">
        <v>77</v>
      </c>
      <c r="G6" t="s">
        <v>78</v>
      </c>
      <c r="H6">
        <v>47.3</v>
      </c>
    </row>
    <row r="7" spans="1:8" x14ac:dyDescent="0.25">
      <c r="A7" t="s">
        <v>17</v>
      </c>
      <c r="B7" t="s">
        <v>72</v>
      </c>
      <c r="C7">
        <v>11.3</v>
      </c>
      <c r="F7" t="s">
        <v>17</v>
      </c>
      <c r="G7" t="s">
        <v>72</v>
      </c>
      <c r="H7">
        <v>11.3</v>
      </c>
    </row>
    <row r="8" spans="1:8" x14ac:dyDescent="0.25">
      <c r="A8" t="s">
        <v>89</v>
      </c>
      <c r="B8" t="s">
        <v>90</v>
      </c>
      <c r="C8">
        <v>18.8</v>
      </c>
      <c r="F8" t="s">
        <v>89</v>
      </c>
      <c r="G8" t="s">
        <v>90</v>
      </c>
      <c r="H8">
        <v>18.8</v>
      </c>
    </row>
    <row r="9" spans="1:8" x14ac:dyDescent="0.25">
      <c r="A9" t="s">
        <v>105</v>
      </c>
      <c r="B9" t="s">
        <v>106</v>
      </c>
      <c r="C9">
        <v>18.600000000000001</v>
      </c>
      <c r="F9" t="s">
        <v>105</v>
      </c>
      <c r="G9" t="s">
        <v>106</v>
      </c>
      <c r="H9">
        <v>18.600000000000001</v>
      </c>
    </row>
    <row r="10" spans="1:8" x14ac:dyDescent="0.25">
      <c r="C10">
        <f>SUM(C1:C9)</f>
        <v>234.9</v>
      </c>
      <c r="H10">
        <f>SUM(H1:H9)</f>
        <v>234.9</v>
      </c>
    </row>
    <row r="12" spans="1:8" x14ac:dyDescent="0.25">
      <c r="A12" t="s">
        <v>50</v>
      </c>
      <c r="B12" t="s">
        <v>51</v>
      </c>
      <c r="C12">
        <v>24.8</v>
      </c>
      <c r="F12" t="s">
        <v>50</v>
      </c>
      <c r="G12" t="s">
        <v>51</v>
      </c>
      <c r="H12">
        <v>24.8</v>
      </c>
    </row>
    <row r="13" spans="1:8" x14ac:dyDescent="0.25">
      <c r="A13" t="s">
        <v>25</v>
      </c>
      <c r="B13" t="s">
        <v>26</v>
      </c>
      <c r="C13">
        <v>28.8</v>
      </c>
      <c r="F13" t="s">
        <v>25</v>
      </c>
      <c r="G13" t="s">
        <v>26</v>
      </c>
      <c r="H13">
        <v>28.8</v>
      </c>
    </row>
    <row r="14" spans="1:8" x14ac:dyDescent="0.25">
      <c r="A14" t="s">
        <v>27</v>
      </c>
      <c r="B14" t="s">
        <v>28</v>
      </c>
      <c r="C14">
        <v>22.6</v>
      </c>
      <c r="F14" t="s">
        <v>27</v>
      </c>
      <c r="G14" t="s">
        <v>28</v>
      </c>
      <c r="H14">
        <v>22.6</v>
      </c>
    </row>
    <row r="15" spans="1:8" x14ac:dyDescent="0.25">
      <c r="A15" t="s">
        <v>70</v>
      </c>
      <c r="B15" t="s">
        <v>71</v>
      </c>
      <c r="C15">
        <v>18.3</v>
      </c>
      <c r="F15" t="s">
        <v>70</v>
      </c>
      <c r="G15" t="s">
        <v>71</v>
      </c>
      <c r="H15">
        <v>18.3</v>
      </c>
    </row>
    <row r="16" spans="1:8" x14ac:dyDescent="0.25">
      <c r="A16" t="s">
        <v>36</v>
      </c>
      <c r="B16" t="s">
        <v>37</v>
      </c>
      <c r="C16">
        <v>26.5</v>
      </c>
      <c r="F16" t="s">
        <v>36</v>
      </c>
      <c r="G16" t="s">
        <v>37</v>
      </c>
      <c r="H16">
        <v>26.5</v>
      </c>
    </row>
    <row r="17" spans="1:8" x14ac:dyDescent="0.25">
      <c r="A17" t="s">
        <v>89</v>
      </c>
      <c r="B17" t="s">
        <v>90</v>
      </c>
      <c r="C17">
        <v>18.8</v>
      </c>
      <c r="F17" t="s">
        <v>17</v>
      </c>
      <c r="G17" t="s">
        <v>72</v>
      </c>
      <c r="H17">
        <v>11.3</v>
      </c>
    </row>
    <row r="18" spans="1:8" x14ac:dyDescent="0.25">
      <c r="A18" t="s">
        <v>58</v>
      </c>
      <c r="B18" t="s">
        <v>59</v>
      </c>
      <c r="C18">
        <v>28.3</v>
      </c>
      <c r="F18" t="s">
        <v>89</v>
      </c>
      <c r="G18" t="s">
        <v>90</v>
      </c>
      <c r="H18">
        <v>18.8</v>
      </c>
    </row>
    <row r="19" spans="1:8" x14ac:dyDescent="0.25">
      <c r="A19" t="s">
        <v>108</v>
      </c>
      <c r="B19" t="s">
        <v>109</v>
      </c>
      <c r="C19">
        <v>10.7</v>
      </c>
      <c r="F19" t="s">
        <v>36</v>
      </c>
      <c r="G19" t="s">
        <v>98</v>
      </c>
      <c r="H19">
        <v>16.899999999999999</v>
      </c>
    </row>
    <row r="20" spans="1:8" x14ac:dyDescent="0.25">
      <c r="A20" t="s">
        <v>107</v>
      </c>
      <c r="B20" t="s">
        <v>110</v>
      </c>
      <c r="C20">
        <v>25.9</v>
      </c>
      <c r="F20" t="s">
        <v>118</v>
      </c>
      <c r="G20" t="s">
        <v>119</v>
      </c>
      <c r="H20">
        <v>14.4</v>
      </c>
    </row>
    <row r="21" spans="1:8" x14ac:dyDescent="0.25">
      <c r="C21">
        <f>SUM(C12:C20)</f>
        <v>204.70000000000002</v>
      </c>
      <c r="H21">
        <f>SUM(H12:H20)</f>
        <v>182.40000000000003</v>
      </c>
    </row>
    <row r="23" spans="1:8" x14ac:dyDescent="0.25">
      <c r="A23" t="s">
        <v>9</v>
      </c>
      <c r="B23" t="s">
        <v>10</v>
      </c>
      <c r="C23">
        <v>52.1</v>
      </c>
      <c r="F23" t="s">
        <v>25</v>
      </c>
      <c r="G23" t="s">
        <v>26</v>
      </c>
      <c r="H23">
        <v>28.8</v>
      </c>
    </row>
    <row r="24" spans="1:8" x14ac:dyDescent="0.25">
      <c r="A24" t="s">
        <v>70</v>
      </c>
      <c r="B24" t="s">
        <v>71</v>
      </c>
      <c r="C24">
        <v>18.3</v>
      </c>
      <c r="F24" t="s">
        <v>70</v>
      </c>
      <c r="G24" t="s">
        <v>71</v>
      </c>
      <c r="H24">
        <v>18.3</v>
      </c>
    </row>
    <row r="25" spans="1:8" x14ac:dyDescent="0.25">
      <c r="A25" t="s">
        <v>48</v>
      </c>
      <c r="B25" t="s">
        <v>49</v>
      </c>
      <c r="C25">
        <v>29.4</v>
      </c>
      <c r="F25" t="s">
        <v>48</v>
      </c>
      <c r="G25" t="s">
        <v>49</v>
      </c>
      <c r="H25">
        <v>29.4</v>
      </c>
    </row>
    <row r="26" spans="1:8" x14ac:dyDescent="0.25">
      <c r="A26" t="s">
        <v>21</v>
      </c>
      <c r="B26" t="s">
        <v>22</v>
      </c>
      <c r="C26">
        <v>40.4</v>
      </c>
      <c r="F26" t="s">
        <v>21</v>
      </c>
      <c r="G26" t="s">
        <v>22</v>
      </c>
      <c r="H26">
        <v>40.4</v>
      </c>
    </row>
    <row r="27" spans="1:8" x14ac:dyDescent="0.25">
      <c r="A27" t="s">
        <v>56</v>
      </c>
      <c r="B27" t="s">
        <v>57</v>
      </c>
      <c r="C27">
        <v>39.1</v>
      </c>
      <c r="F27" t="s">
        <v>77</v>
      </c>
      <c r="G27" t="s">
        <v>78</v>
      </c>
      <c r="H27">
        <v>47.3</v>
      </c>
    </row>
    <row r="28" spans="1:8" x14ac:dyDescent="0.25">
      <c r="A28" t="s">
        <v>96</v>
      </c>
      <c r="B28" t="s">
        <v>97</v>
      </c>
      <c r="C28">
        <v>0</v>
      </c>
      <c r="F28" t="s">
        <v>54</v>
      </c>
      <c r="G28" t="s">
        <v>55</v>
      </c>
      <c r="H28">
        <v>38</v>
      </c>
    </row>
    <row r="29" spans="1:8" x14ac:dyDescent="0.25">
      <c r="A29" t="s">
        <v>75</v>
      </c>
      <c r="B29" t="s">
        <v>76</v>
      </c>
      <c r="C29">
        <v>41.3</v>
      </c>
      <c r="F29" t="s">
        <v>96</v>
      </c>
      <c r="G29" t="s">
        <v>97</v>
      </c>
      <c r="H29">
        <v>0</v>
      </c>
    </row>
    <row r="30" spans="1:8" x14ac:dyDescent="0.25">
      <c r="A30" t="s">
        <v>102</v>
      </c>
      <c r="B30" t="s">
        <v>103</v>
      </c>
      <c r="C30">
        <v>23.7</v>
      </c>
      <c r="F30" t="s">
        <v>36</v>
      </c>
      <c r="G30" t="s">
        <v>98</v>
      </c>
      <c r="H30">
        <v>16.899999999999999</v>
      </c>
    </row>
    <row r="31" spans="1:8" x14ac:dyDescent="0.25">
      <c r="A31" t="s">
        <v>77</v>
      </c>
      <c r="B31" t="s">
        <v>104</v>
      </c>
      <c r="C31">
        <v>7.6</v>
      </c>
      <c r="F31" t="s">
        <v>91</v>
      </c>
      <c r="G31" t="s">
        <v>92</v>
      </c>
      <c r="H31">
        <v>23.6</v>
      </c>
    </row>
    <row r="32" spans="1:8" x14ac:dyDescent="0.25">
      <c r="C32">
        <f>SUM(C23:C31)</f>
        <v>251.9</v>
      </c>
      <c r="H32">
        <f>SUM(H23:H31)</f>
        <v>242.7</v>
      </c>
    </row>
    <row r="34" spans="1:8" x14ac:dyDescent="0.25">
      <c r="A34" t="s">
        <v>25</v>
      </c>
      <c r="B34" t="s">
        <v>26</v>
      </c>
      <c r="C34">
        <v>28.8</v>
      </c>
      <c r="F34" t="s">
        <v>14</v>
      </c>
      <c r="G34" t="s">
        <v>15</v>
      </c>
      <c r="H34">
        <v>49</v>
      </c>
    </row>
    <row r="35" spans="1:8" x14ac:dyDescent="0.25">
      <c r="A35" t="s">
        <v>70</v>
      </c>
      <c r="B35" t="s">
        <v>71</v>
      </c>
      <c r="C35">
        <v>18.3</v>
      </c>
      <c r="F35" t="s">
        <v>70</v>
      </c>
      <c r="G35" t="s">
        <v>71</v>
      </c>
      <c r="H35">
        <v>18.3</v>
      </c>
    </row>
    <row r="36" spans="1:8" x14ac:dyDescent="0.25">
      <c r="A36" t="s">
        <v>36</v>
      </c>
      <c r="B36" t="s">
        <v>37</v>
      </c>
      <c r="C36">
        <v>26.5</v>
      </c>
      <c r="F36" t="s">
        <v>36</v>
      </c>
      <c r="G36" t="s">
        <v>37</v>
      </c>
      <c r="H36">
        <v>26.5</v>
      </c>
    </row>
    <row r="37" spans="1:8" x14ac:dyDescent="0.25">
      <c r="A37" t="s">
        <v>21</v>
      </c>
      <c r="B37" t="s">
        <v>22</v>
      </c>
      <c r="C37">
        <v>40.4</v>
      </c>
      <c r="F37" t="s">
        <v>21</v>
      </c>
      <c r="G37" t="s">
        <v>22</v>
      </c>
      <c r="H37">
        <v>40.4</v>
      </c>
    </row>
    <row r="38" spans="1:8" x14ac:dyDescent="0.25">
      <c r="A38" t="s">
        <v>84</v>
      </c>
      <c r="B38" t="s">
        <v>85</v>
      </c>
      <c r="C38">
        <v>18.7</v>
      </c>
      <c r="F38" t="s">
        <v>77</v>
      </c>
      <c r="G38" t="s">
        <v>78</v>
      </c>
      <c r="H38">
        <v>47.3</v>
      </c>
    </row>
    <row r="39" spans="1:8" x14ac:dyDescent="0.25">
      <c r="A39" t="s">
        <v>79</v>
      </c>
      <c r="B39" t="s">
        <v>80</v>
      </c>
      <c r="C39">
        <v>28.6</v>
      </c>
      <c r="F39" t="s">
        <v>89</v>
      </c>
      <c r="G39" t="s">
        <v>90</v>
      </c>
      <c r="H39">
        <v>18.8</v>
      </c>
    </row>
    <row r="40" spans="1:8" x14ac:dyDescent="0.25">
      <c r="A40" t="s">
        <v>21</v>
      </c>
      <c r="B40" t="s">
        <v>95</v>
      </c>
      <c r="C40">
        <v>20.100000000000001</v>
      </c>
      <c r="F40" t="s">
        <v>96</v>
      </c>
      <c r="G40" t="s">
        <v>97</v>
      </c>
      <c r="H40">
        <v>0</v>
      </c>
    </row>
    <row r="41" spans="1:8" x14ac:dyDescent="0.25">
      <c r="A41" t="s">
        <v>52</v>
      </c>
      <c r="B41" t="s">
        <v>53</v>
      </c>
      <c r="C41">
        <v>30.2</v>
      </c>
      <c r="F41" t="s">
        <v>84</v>
      </c>
      <c r="G41" t="s">
        <v>85</v>
      </c>
      <c r="H41">
        <v>18.7</v>
      </c>
    </row>
    <row r="42" spans="1:8" x14ac:dyDescent="0.25">
      <c r="A42" t="s">
        <v>77</v>
      </c>
      <c r="B42" t="s">
        <v>104</v>
      </c>
      <c r="C42">
        <v>7.6</v>
      </c>
      <c r="F42" t="s">
        <v>36</v>
      </c>
      <c r="G42" t="s">
        <v>98</v>
      </c>
      <c r="H42">
        <v>16.899999999999999</v>
      </c>
    </row>
    <row r="43" spans="1:8" x14ac:dyDescent="0.25">
      <c r="C43">
        <f>SUM(C34:C42)</f>
        <v>219.19999999999996</v>
      </c>
      <c r="H43">
        <f>SUM(H34:H42)</f>
        <v>235.9</v>
      </c>
    </row>
    <row r="45" spans="1:8" x14ac:dyDescent="0.25">
      <c r="A45" t="s">
        <v>14</v>
      </c>
      <c r="B45" t="s">
        <v>15</v>
      </c>
      <c r="C45">
        <v>49</v>
      </c>
      <c r="F45" t="s">
        <v>50</v>
      </c>
      <c r="G45" t="s">
        <v>51</v>
      </c>
      <c r="H45">
        <v>24.8</v>
      </c>
    </row>
    <row r="46" spans="1:8" x14ac:dyDescent="0.25">
      <c r="A46" t="s">
        <v>25</v>
      </c>
      <c r="B46" t="s">
        <v>26</v>
      </c>
      <c r="C46">
        <v>28.8</v>
      </c>
      <c r="F46" t="s">
        <v>25</v>
      </c>
      <c r="G46" t="s">
        <v>26</v>
      </c>
      <c r="H46">
        <v>28.8</v>
      </c>
    </row>
    <row r="47" spans="1:8" x14ac:dyDescent="0.25">
      <c r="A47" t="s">
        <v>70</v>
      </c>
      <c r="B47" t="s">
        <v>71</v>
      </c>
      <c r="C47">
        <v>18.3</v>
      </c>
      <c r="F47" t="s">
        <v>27</v>
      </c>
      <c r="G47" t="s">
        <v>28</v>
      </c>
      <c r="H47">
        <v>22.6</v>
      </c>
    </row>
    <row r="48" spans="1:8" x14ac:dyDescent="0.25">
      <c r="A48" t="s">
        <v>48</v>
      </c>
      <c r="B48" t="s">
        <v>49</v>
      </c>
      <c r="C48">
        <v>29.4</v>
      </c>
      <c r="F48" t="s">
        <v>70</v>
      </c>
      <c r="G48" t="s">
        <v>71</v>
      </c>
      <c r="H48">
        <v>18.3</v>
      </c>
    </row>
    <row r="49" spans="1:8" x14ac:dyDescent="0.25">
      <c r="A49" t="s">
        <v>36</v>
      </c>
      <c r="B49" t="s">
        <v>37</v>
      </c>
      <c r="C49">
        <v>26.5</v>
      </c>
      <c r="F49" t="s">
        <v>89</v>
      </c>
      <c r="G49" t="s">
        <v>90</v>
      </c>
      <c r="H49">
        <v>18.8</v>
      </c>
    </row>
    <row r="50" spans="1:8" x14ac:dyDescent="0.25">
      <c r="A50" t="s">
        <v>89</v>
      </c>
      <c r="B50" t="s">
        <v>90</v>
      </c>
      <c r="C50">
        <v>18.8</v>
      </c>
      <c r="F50" t="s">
        <v>96</v>
      </c>
      <c r="G50" t="s">
        <v>97</v>
      </c>
      <c r="H50">
        <v>0</v>
      </c>
    </row>
    <row r="51" spans="1:8" x14ac:dyDescent="0.25">
      <c r="A51" t="s">
        <v>108</v>
      </c>
      <c r="B51" t="s">
        <v>109</v>
      </c>
      <c r="C51">
        <v>10.7</v>
      </c>
      <c r="F51" t="s">
        <v>36</v>
      </c>
      <c r="G51" t="s">
        <v>98</v>
      </c>
      <c r="H51">
        <v>16.899999999999999</v>
      </c>
    </row>
    <row r="52" spans="1:8" x14ac:dyDescent="0.25">
      <c r="A52" t="s">
        <v>87</v>
      </c>
      <c r="B52" t="s">
        <v>88</v>
      </c>
      <c r="C52">
        <v>10.8</v>
      </c>
      <c r="F52" t="s">
        <v>58</v>
      </c>
      <c r="G52" t="s">
        <v>59</v>
      </c>
      <c r="H52">
        <v>28.3</v>
      </c>
    </row>
    <row r="53" spans="1:8" x14ac:dyDescent="0.25">
      <c r="A53" t="s">
        <v>113</v>
      </c>
      <c r="B53" t="s">
        <v>114</v>
      </c>
      <c r="C53">
        <v>9.9</v>
      </c>
      <c r="F53" t="s">
        <v>64</v>
      </c>
      <c r="G53" t="s">
        <v>65</v>
      </c>
      <c r="H53">
        <v>33</v>
      </c>
    </row>
    <row r="54" spans="1:8" x14ac:dyDescent="0.25">
      <c r="C54">
        <f>SUM(C45:C53)</f>
        <v>202.20000000000002</v>
      </c>
      <c r="H54">
        <f>SUM(H45:H53)</f>
        <v>191.5</v>
      </c>
    </row>
    <row r="56" spans="1:8" x14ac:dyDescent="0.25">
      <c r="A56" t="s">
        <v>25</v>
      </c>
      <c r="B56" t="s">
        <v>26</v>
      </c>
      <c r="C56">
        <v>28.8</v>
      </c>
      <c r="F56" t="s">
        <v>25</v>
      </c>
      <c r="G56" t="s">
        <v>26</v>
      </c>
      <c r="H56">
        <v>28.8</v>
      </c>
    </row>
    <row r="57" spans="1:8" x14ac:dyDescent="0.25">
      <c r="A57" t="s">
        <v>27</v>
      </c>
      <c r="B57" t="s">
        <v>28</v>
      </c>
      <c r="C57">
        <v>22.6</v>
      </c>
      <c r="F57" t="s">
        <v>27</v>
      </c>
      <c r="G57" t="s">
        <v>28</v>
      </c>
      <c r="H57">
        <v>22.6</v>
      </c>
    </row>
    <row r="58" spans="1:8" x14ac:dyDescent="0.25">
      <c r="A58" t="s">
        <v>4</v>
      </c>
      <c r="B58" t="s">
        <v>5</v>
      </c>
      <c r="C58">
        <v>46.1</v>
      </c>
      <c r="F58" t="s">
        <v>70</v>
      </c>
      <c r="G58" t="s">
        <v>71</v>
      </c>
      <c r="H58">
        <v>18.3</v>
      </c>
    </row>
    <row r="59" spans="1:8" x14ac:dyDescent="0.25">
      <c r="A59" t="s">
        <v>62</v>
      </c>
      <c r="B59" t="s">
        <v>63</v>
      </c>
      <c r="C59">
        <v>16.8</v>
      </c>
      <c r="F59" t="s">
        <v>4</v>
      </c>
      <c r="G59" t="s">
        <v>5</v>
      </c>
      <c r="H59">
        <v>46.1</v>
      </c>
    </row>
    <row r="60" spans="1:8" x14ac:dyDescent="0.25">
      <c r="A60" t="s">
        <v>86</v>
      </c>
      <c r="B60" t="s">
        <v>99</v>
      </c>
      <c r="C60">
        <v>20.3</v>
      </c>
      <c r="F60" t="s">
        <v>89</v>
      </c>
      <c r="G60" t="s">
        <v>90</v>
      </c>
      <c r="H60">
        <v>18.8</v>
      </c>
    </row>
    <row r="61" spans="1:8" x14ac:dyDescent="0.25">
      <c r="A61" t="s">
        <v>93</v>
      </c>
      <c r="B61" t="s">
        <v>94</v>
      </c>
      <c r="C61">
        <v>15.8</v>
      </c>
      <c r="F61" t="s">
        <v>96</v>
      </c>
      <c r="G61" t="s">
        <v>97</v>
      </c>
      <c r="H61">
        <v>0</v>
      </c>
    </row>
    <row r="62" spans="1:8" x14ac:dyDescent="0.25">
      <c r="A62" t="s">
        <v>52</v>
      </c>
      <c r="B62" t="s">
        <v>53</v>
      </c>
      <c r="C62">
        <v>30.2</v>
      </c>
      <c r="F62" t="s">
        <v>36</v>
      </c>
      <c r="G62" t="s">
        <v>98</v>
      </c>
      <c r="H62">
        <v>16.899999999999999</v>
      </c>
    </row>
    <row r="63" spans="1:8" x14ac:dyDescent="0.25">
      <c r="A63" t="s">
        <v>111</v>
      </c>
      <c r="B63" t="s">
        <v>112</v>
      </c>
      <c r="C63">
        <v>24.4</v>
      </c>
      <c r="F63" t="s">
        <v>62</v>
      </c>
      <c r="G63" t="s">
        <v>63</v>
      </c>
      <c r="H63">
        <v>16.8</v>
      </c>
    </row>
    <row r="64" spans="1:8" x14ac:dyDescent="0.25">
      <c r="A64" t="s">
        <v>117</v>
      </c>
      <c r="B64" t="s">
        <v>9</v>
      </c>
      <c r="C64">
        <v>0</v>
      </c>
      <c r="F64" t="s">
        <v>118</v>
      </c>
      <c r="G64" t="s">
        <v>119</v>
      </c>
      <c r="H64">
        <v>14.4</v>
      </c>
    </row>
    <row r="65" spans="1:8" x14ac:dyDescent="0.25">
      <c r="C65">
        <f>SUM(C56:C64)</f>
        <v>205</v>
      </c>
      <c r="H65">
        <f>SUM(H56:H64)</f>
        <v>182.70000000000005</v>
      </c>
    </row>
    <row r="67" spans="1:8" x14ac:dyDescent="0.25">
      <c r="A67" t="s">
        <v>50</v>
      </c>
      <c r="B67" t="s">
        <v>51</v>
      </c>
      <c r="C67">
        <v>24.8</v>
      </c>
      <c r="F67" t="s">
        <v>38</v>
      </c>
      <c r="G67" t="s">
        <v>39</v>
      </c>
      <c r="H67">
        <v>33.700000000000003</v>
      </c>
    </row>
    <row r="68" spans="1:8" x14ac:dyDescent="0.25">
      <c r="A68" t="s">
        <v>25</v>
      </c>
      <c r="B68" t="s">
        <v>26</v>
      </c>
      <c r="C68">
        <v>28.8</v>
      </c>
      <c r="F68" t="s">
        <v>42</v>
      </c>
      <c r="G68" t="s">
        <v>43</v>
      </c>
      <c r="H68">
        <v>10.6</v>
      </c>
    </row>
    <row r="69" spans="1:8" x14ac:dyDescent="0.25">
      <c r="A69" t="s">
        <v>27</v>
      </c>
      <c r="B69" t="s">
        <v>28</v>
      </c>
      <c r="C69">
        <v>22.6</v>
      </c>
      <c r="F69" t="s">
        <v>25</v>
      </c>
      <c r="G69" t="s">
        <v>26</v>
      </c>
      <c r="H69">
        <v>28.8</v>
      </c>
    </row>
    <row r="70" spans="1:8" x14ac:dyDescent="0.25">
      <c r="A70" t="s">
        <v>36</v>
      </c>
      <c r="B70" t="s">
        <v>37</v>
      </c>
      <c r="C70">
        <v>26.5</v>
      </c>
      <c r="F70" t="s">
        <v>27</v>
      </c>
      <c r="G70" t="s">
        <v>28</v>
      </c>
      <c r="H70">
        <v>22.6</v>
      </c>
    </row>
    <row r="71" spans="1:8" x14ac:dyDescent="0.25">
      <c r="A71" t="s">
        <v>87</v>
      </c>
      <c r="B71" t="s">
        <v>88</v>
      </c>
      <c r="C71">
        <v>10.8</v>
      </c>
      <c r="F71" t="s">
        <v>83</v>
      </c>
      <c r="G71" t="s">
        <v>590</v>
      </c>
      <c r="H71">
        <v>24.2</v>
      </c>
    </row>
    <row r="72" spans="1:8" x14ac:dyDescent="0.25">
      <c r="A72" t="s">
        <v>79</v>
      </c>
      <c r="B72" t="s">
        <v>80</v>
      </c>
      <c r="C72">
        <v>28.6</v>
      </c>
      <c r="F72" t="s">
        <v>56</v>
      </c>
      <c r="G72" t="s">
        <v>57</v>
      </c>
      <c r="H72">
        <v>39.1</v>
      </c>
    </row>
    <row r="73" spans="1:8" x14ac:dyDescent="0.25">
      <c r="A73" t="s">
        <v>115</v>
      </c>
      <c r="B73" t="s">
        <v>116</v>
      </c>
      <c r="C73">
        <v>8.6</v>
      </c>
      <c r="F73" t="s">
        <v>96</v>
      </c>
      <c r="G73" t="s">
        <v>97</v>
      </c>
      <c r="H73">
        <v>0</v>
      </c>
    </row>
    <row r="74" spans="1:8" x14ac:dyDescent="0.25">
      <c r="A74" t="s">
        <v>86</v>
      </c>
      <c r="B74" t="s">
        <v>99</v>
      </c>
      <c r="C74">
        <v>20.3</v>
      </c>
      <c r="F74" t="s">
        <v>84</v>
      </c>
      <c r="G74" t="s">
        <v>85</v>
      </c>
      <c r="H74">
        <v>18.7</v>
      </c>
    </row>
    <row r="75" spans="1:8" x14ac:dyDescent="0.25">
      <c r="A75" t="s">
        <v>52</v>
      </c>
      <c r="B75" t="s">
        <v>53</v>
      </c>
      <c r="C75">
        <v>30.2</v>
      </c>
      <c r="F75" t="s">
        <v>118</v>
      </c>
      <c r="G75" t="s">
        <v>119</v>
      </c>
      <c r="H75">
        <v>14.4</v>
      </c>
    </row>
    <row r="76" spans="1:8" x14ac:dyDescent="0.25">
      <c r="C76">
        <f>SUM(C67:C75)</f>
        <v>201.2</v>
      </c>
      <c r="H76">
        <f>SUM(H67:H75)</f>
        <v>192.10000000000002</v>
      </c>
    </row>
    <row r="78" spans="1:8" x14ac:dyDescent="0.25">
      <c r="A78" t="s">
        <v>9</v>
      </c>
      <c r="B78" t="s">
        <v>10</v>
      </c>
      <c r="C78">
        <v>52.1</v>
      </c>
      <c r="F78" t="s">
        <v>25</v>
      </c>
      <c r="G78" t="s">
        <v>26</v>
      </c>
      <c r="H78">
        <v>28.8</v>
      </c>
    </row>
    <row r="79" spans="1:8" x14ac:dyDescent="0.25">
      <c r="A79" t="s">
        <v>14</v>
      </c>
      <c r="B79" t="s">
        <v>15</v>
      </c>
      <c r="C79">
        <v>49</v>
      </c>
      <c r="F79" t="s">
        <v>70</v>
      </c>
      <c r="G79" t="s">
        <v>71</v>
      </c>
      <c r="H79">
        <v>18.3</v>
      </c>
    </row>
    <row r="80" spans="1:8" x14ac:dyDescent="0.25">
      <c r="A80" t="s">
        <v>70</v>
      </c>
      <c r="B80" t="s">
        <v>71</v>
      </c>
      <c r="C80">
        <v>18.3</v>
      </c>
      <c r="F80" t="s">
        <v>31</v>
      </c>
      <c r="G80" t="s">
        <v>9</v>
      </c>
      <c r="H80">
        <v>18.2</v>
      </c>
    </row>
    <row r="81" spans="1:8" x14ac:dyDescent="0.25">
      <c r="A81" t="s">
        <v>48</v>
      </c>
      <c r="B81" t="s">
        <v>49</v>
      </c>
      <c r="C81">
        <v>29.4</v>
      </c>
      <c r="F81" t="s">
        <v>44</v>
      </c>
      <c r="G81" t="s">
        <v>45</v>
      </c>
      <c r="H81">
        <v>57.9</v>
      </c>
    </row>
    <row r="82" spans="1:8" x14ac:dyDescent="0.25">
      <c r="A82" t="s">
        <v>77</v>
      </c>
      <c r="B82" t="s">
        <v>78</v>
      </c>
      <c r="C82">
        <v>47.3</v>
      </c>
      <c r="F82" t="s">
        <v>89</v>
      </c>
      <c r="G82" t="s">
        <v>90</v>
      </c>
      <c r="H82">
        <v>18.8</v>
      </c>
    </row>
    <row r="83" spans="1:8" x14ac:dyDescent="0.25">
      <c r="A83" t="s">
        <v>105</v>
      </c>
      <c r="B83" t="s">
        <v>106</v>
      </c>
      <c r="C83">
        <v>18.600000000000001</v>
      </c>
      <c r="F83" t="s">
        <v>68</v>
      </c>
      <c r="G83" t="s">
        <v>69</v>
      </c>
      <c r="H83">
        <v>21.3</v>
      </c>
    </row>
    <row r="84" spans="1:8" x14ac:dyDescent="0.25">
      <c r="A84" t="s">
        <v>96</v>
      </c>
      <c r="B84" t="s">
        <v>97</v>
      </c>
      <c r="C84">
        <v>0</v>
      </c>
      <c r="F84" t="s">
        <v>64</v>
      </c>
      <c r="G84" t="s">
        <v>65</v>
      </c>
      <c r="H84">
        <v>33</v>
      </c>
    </row>
    <row r="85" spans="1:8" x14ac:dyDescent="0.25">
      <c r="A85" t="s">
        <v>84</v>
      </c>
      <c r="B85" t="s">
        <v>85</v>
      </c>
      <c r="C85">
        <v>18.7</v>
      </c>
      <c r="F85" t="s">
        <v>73</v>
      </c>
      <c r="G85" t="s">
        <v>74</v>
      </c>
      <c r="H85">
        <v>26.6</v>
      </c>
    </row>
    <row r="86" spans="1:8" x14ac:dyDescent="0.25">
      <c r="A86" t="s">
        <v>91</v>
      </c>
      <c r="B86" t="s">
        <v>92</v>
      </c>
      <c r="C86">
        <v>23.6</v>
      </c>
      <c r="F86" t="s">
        <v>118</v>
      </c>
      <c r="G86" t="s">
        <v>119</v>
      </c>
      <c r="H86">
        <v>14.4</v>
      </c>
    </row>
    <row r="87" spans="1:8" x14ac:dyDescent="0.25">
      <c r="C87">
        <f>SUM(C78:C86)</f>
        <v>256.99999999999994</v>
      </c>
      <c r="H87">
        <f>SUM(H78:H86)</f>
        <v>237.3</v>
      </c>
    </row>
    <row r="89" spans="1:8" x14ac:dyDescent="0.25">
      <c r="A89" t="s">
        <v>9</v>
      </c>
      <c r="B89" t="s">
        <v>10</v>
      </c>
      <c r="C89">
        <v>52.1</v>
      </c>
      <c r="F89" t="s">
        <v>14</v>
      </c>
      <c r="G89" t="s">
        <v>15</v>
      </c>
      <c r="H89">
        <v>49</v>
      </c>
    </row>
    <row r="90" spans="1:8" x14ac:dyDescent="0.25">
      <c r="A90" t="s">
        <v>14</v>
      </c>
      <c r="B90" t="s">
        <v>15</v>
      </c>
      <c r="C90">
        <v>49</v>
      </c>
      <c r="F90" t="s">
        <v>25</v>
      </c>
      <c r="G90" t="s">
        <v>26</v>
      </c>
      <c r="H90">
        <v>28.8</v>
      </c>
    </row>
    <row r="91" spans="1:8" x14ac:dyDescent="0.25">
      <c r="A91" t="s">
        <v>25</v>
      </c>
      <c r="B91" t="s">
        <v>26</v>
      </c>
      <c r="C91">
        <v>28.8</v>
      </c>
      <c r="F91" t="s">
        <v>70</v>
      </c>
      <c r="G91" t="s">
        <v>71</v>
      </c>
      <c r="H91">
        <v>18.3</v>
      </c>
    </row>
    <row r="92" spans="1:8" x14ac:dyDescent="0.25">
      <c r="A92" t="s">
        <v>70</v>
      </c>
      <c r="B92" t="s">
        <v>71</v>
      </c>
      <c r="C92">
        <v>18.3</v>
      </c>
      <c r="F92" t="s">
        <v>77</v>
      </c>
      <c r="G92" t="s">
        <v>78</v>
      </c>
      <c r="H92">
        <v>47.3</v>
      </c>
    </row>
    <row r="93" spans="1:8" x14ac:dyDescent="0.25">
      <c r="A93" t="s">
        <v>44</v>
      </c>
      <c r="B93" t="s">
        <v>45</v>
      </c>
      <c r="C93">
        <v>57.9</v>
      </c>
      <c r="F93" t="s">
        <v>44</v>
      </c>
      <c r="G93" t="s">
        <v>45</v>
      </c>
      <c r="H93">
        <v>57.9</v>
      </c>
    </row>
    <row r="94" spans="1:8" x14ac:dyDescent="0.25">
      <c r="A94" t="s">
        <v>118</v>
      </c>
      <c r="B94" t="s">
        <v>119</v>
      </c>
      <c r="C94">
        <v>14.4</v>
      </c>
      <c r="F94" t="s">
        <v>68</v>
      </c>
      <c r="G94" t="s">
        <v>69</v>
      </c>
      <c r="H94">
        <v>21.3</v>
      </c>
    </row>
    <row r="95" spans="1:8" x14ac:dyDescent="0.25">
      <c r="A95" t="s">
        <v>108</v>
      </c>
      <c r="B95" t="s">
        <v>109</v>
      </c>
      <c r="C95">
        <v>10.7</v>
      </c>
      <c r="F95" t="s">
        <v>96</v>
      </c>
      <c r="G95" t="s">
        <v>97</v>
      </c>
      <c r="H95">
        <v>0</v>
      </c>
    </row>
    <row r="96" spans="1:8" x14ac:dyDescent="0.25">
      <c r="A96" t="s">
        <v>107</v>
      </c>
      <c r="B96" t="s">
        <v>110</v>
      </c>
      <c r="C96">
        <v>25.9</v>
      </c>
      <c r="F96" t="s">
        <v>84</v>
      </c>
      <c r="G96" t="s">
        <v>85</v>
      </c>
      <c r="H96">
        <v>18.7</v>
      </c>
    </row>
    <row r="97" spans="1:8" x14ac:dyDescent="0.25">
      <c r="A97" t="s">
        <v>113</v>
      </c>
      <c r="B97" t="s">
        <v>114</v>
      </c>
      <c r="C97">
        <v>9.9</v>
      </c>
      <c r="F97" t="s">
        <v>118</v>
      </c>
      <c r="G97" t="s">
        <v>119</v>
      </c>
      <c r="H97">
        <v>14.4</v>
      </c>
    </row>
    <row r="98" spans="1:8" x14ac:dyDescent="0.25">
      <c r="C98">
        <f>SUM(C89:C97)</f>
        <v>267</v>
      </c>
      <c r="H98">
        <f>SUM(H89:H97)</f>
        <v>255.7</v>
      </c>
    </row>
    <row r="100" spans="1:8" x14ac:dyDescent="0.25">
      <c r="A100" t="s">
        <v>14</v>
      </c>
      <c r="B100" t="s">
        <v>15</v>
      </c>
      <c r="C100">
        <v>49</v>
      </c>
      <c r="F100" t="s">
        <v>25</v>
      </c>
      <c r="G100" t="s">
        <v>26</v>
      </c>
      <c r="H100">
        <v>28.8</v>
      </c>
    </row>
    <row r="101" spans="1:8" x14ac:dyDescent="0.25">
      <c r="A101" t="s">
        <v>25</v>
      </c>
      <c r="B101" t="s">
        <v>26</v>
      </c>
      <c r="C101">
        <v>28.8</v>
      </c>
      <c r="F101" t="s">
        <v>70</v>
      </c>
      <c r="G101" t="s">
        <v>71</v>
      </c>
      <c r="H101">
        <v>18.3</v>
      </c>
    </row>
    <row r="102" spans="1:8" x14ac:dyDescent="0.25">
      <c r="A102" t="s">
        <v>70</v>
      </c>
      <c r="B102" t="s">
        <v>71</v>
      </c>
      <c r="C102">
        <v>18.3</v>
      </c>
      <c r="F102" t="s">
        <v>31</v>
      </c>
      <c r="G102" t="s">
        <v>9</v>
      </c>
      <c r="H102">
        <v>18.2</v>
      </c>
    </row>
    <row r="103" spans="1:8" x14ac:dyDescent="0.25">
      <c r="A103" t="s">
        <v>44</v>
      </c>
      <c r="B103" t="s">
        <v>45</v>
      </c>
      <c r="C103">
        <v>57.9</v>
      </c>
      <c r="F103" t="s">
        <v>44</v>
      </c>
      <c r="G103" t="s">
        <v>45</v>
      </c>
      <c r="H103">
        <v>57.9</v>
      </c>
    </row>
    <row r="104" spans="1:8" x14ac:dyDescent="0.25">
      <c r="A104" t="s">
        <v>58</v>
      </c>
      <c r="B104" t="s">
        <v>59</v>
      </c>
      <c r="C104">
        <v>28.3</v>
      </c>
      <c r="F104" t="s">
        <v>89</v>
      </c>
      <c r="G104" t="s">
        <v>90</v>
      </c>
      <c r="H104">
        <v>18.8</v>
      </c>
    </row>
    <row r="105" spans="1:8" x14ac:dyDescent="0.25">
      <c r="A105" t="s">
        <v>64</v>
      </c>
      <c r="B105" t="s">
        <v>65</v>
      </c>
      <c r="C105">
        <v>33</v>
      </c>
      <c r="F105" t="s">
        <v>68</v>
      </c>
      <c r="G105" t="s">
        <v>69</v>
      </c>
      <c r="H105">
        <v>21.3</v>
      </c>
    </row>
    <row r="106" spans="1:8" x14ac:dyDescent="0.25">
      <c r="A106" t="s">
        <v>108</v>
      </c>
      <c r="B106" t="s">
        <v>109</v>
      </c>
      <c r="C106">
        <v>10.7</v>
      </c>
      <c r="F106" t="s">
        <v>64</v>
      </c>
      <c r="G106" t="s">
        <v>65</v>
      </c>
      <c r="H106">
        <v>33</v>
      </c>
    </row>
    <row r="107" spans="1:8" x14ac:dyDescent="0.25">
      <c r="A107" t="s">
        <v>113</v>
      </c>
      <c r="B107" t="s">
        <v>114</v>
      </c>
      <c r="C107">
        <v>9.9</v>
      </c>
      <c r="F107" t="s">
        <v>73</v>
      </c>
      <c r="G107" t="s">
        <v>74</v>
      </c>
      <c r="H107">
        <v>26.6</v>
      </c>
    </row>
    <row r="108" spans="1:8" x14ac:dyDescent="0.25">
      <c r="A108" t="s">
        <v>100</v>
      </c>
      <c r="B108" t="s">
        <v>101</v>
      </c>
      <c r="C108">
        <v>19.8</v>
      </c>
      <c r="F108" t="s">
        <v>118</v>
      </c>
      <c r="G108" t="s">
        <v>119</v>
      </c>
      <c r="H108">
        <v>14.4</v>
      </c>
    </row>
    <row r="109" spans="1:8" x14ac:dyDescent="0.25">
      <c r="C109">
        <f>SUM(C100:C108)</f>
        <v>255.70000000000002</v>
      </c>
      <c r="H109">
        <f>SUM(H100:H108)</f>
        <v>237.3</v>
      </c>
    </row>
    <row r="111" spans="1:8" x14ac:dyDescent="0.25">
      <c r="A111" t="s">
        <v>9</v>
      </c>
      <c r="B111" t="s">
        <v>10</v>
      </c>
      <c r="C111">
        <v>52.1</v>
      </c>
      <c r="F111" t="s">
        <v>50</v>
      </c>
      <c r="G111" t="s">
        <v>51</v>
      </c>
      <c r="H111">
        <v>24.8</v>
      </c>
    </row>
    <row r="112" spans="1:8" x14ac:dyDescent="0.25">
      <c r="A112" t="s">
        <v>14</v>
      </c>
      <c r="B112" t="s">
        <v>15</v>
      </c>
      <c r="C112">
        <v>49</v>
      </c>
      <c r="F112" t="s">
        <v>25</v>
      </c>
      <c r="G112" t="s">
        <v>26</v>
      </c>
      <c r="H112">
        <v>28.8</v>
      </c>
    </row>
    <row r="113" spans="1:8" x14ac:dyDescent="0.25">
      <c r="A113" t="s">
        <v>25</v>
      </c>
      <c r="B113" t="s">
        <v>26</v>
      </c>
      <c r="C113">
        <v>28.8</v>
      </c>
      <c r="F113" t="s">
        <v>83</v>
      </c>
      <c r="G113" t="s">
        <v>713</v>
      </c>
      <c r="H113">
        <v>24.2</v>
      </c>
    </row>
    <row r="114" spans="1:8" x14ac:dyDescent="0.25">
      <c r="A114" t="s">
        <v>70</v>
      </c>
      <c r="B114" t="s">
        <v>71</v>
      </c>
      <c r="C114">
        <v>18.3</v>
      </c>
      <c r="F114" t="s">
        <v>36</v>
      </c>
      <c r="G114" t="s">
        <v>37</v>
      </c>
      <c r="H114">
        <v>26.5</v>
      </c>
    </row>
    <row r="115" spans="1:8" x14ac:dyDescent="0.25">
      <c r="A115" t="s">
        <v>44</v>
      </c>
      <c r="B115" t="s">
        <v>45</v>
      </c>
      <c r="C115">
        <v>57.9</v>
      </c>
      <c r="F115" t="s">
        <v>31</v>
      </c>
      <c r="G115" t="s">
        <v>9</v>
      </c>
      <c r="H115">
        <v>18.2</v>
      </c>
    </row>
    <row r="116" spans="1:8" x14ac:dyDescent="0.25">
      <c r="A116" t="s">
        <v>118</v>
      </c>
      <c r="B116" t="s">
        <v>119</v>
      </c>
      <c r="C116">
        <v>14.4</v>
      </c>
      <c r="F116" t="s">
        <v>77</v>
      </c>
      <c r="G116" t="s">
        <v>78</v>
      </c>
      <c r="H116">
        <v>47.3</v>
      </c>
    </row>
    <row r="117" spans="1:8" x14ac:dyDescent="0.25">
      <c r="A117" t="s">
        <v>108</v>
      </c>
      <c r="B117" t="s">
        <v>109</v>
      </c>
      <c r="C117">
        <v>10.7</v>
      </c>
      <c r="F117" t="s">
        <v>81</v>
      </c>
      <c r="G117" t="s">
        <v>82</v>
      </c>
      <c r="H117">
        <v>26.3</v>
      </c>
    </row>
    <row r="118" spans="1:8" x14ac:dyDescent="0.25">
      <c r="A118" t="s">
        <v>107</v>
      </c>
      <c r="B118" t="s">
        <v>110</v>
      </c>
      <c r="C118">
        <v>25.9</v>
      </c>
      <c r="F118" t="s">
        <v>66</v>
      </c>
      <c r="G118" t="s">
        <v>67</v>
      </c>
      <c r="H118">
        <v>29</v>
      </c>
    </row>
    <row r="119" spans="1:8" x14ac:dyDescent="0.25">
      <c r="A119" t="s">
        <v>113</v>
      </c>
      <c r="B119" t="s">
        <v>114</v>
      </c>
      <c r="C119">
        <v>9.9</v>
      </c>
      <c r="F119" t="s">
        <v>118</v>
      </c>
      <c r="G119" t="s">
        <v>119</v>
      </c>
      <c r="H119">
        <v>14.4</v>
      </c>
    </row>
    <row r="120" spans="1:8" x14ac:dyDescent="0.25">
      <c r="C120">
        <f>SUM(C111:C119)</f>
        <v>267</v>
      </c>
      <c r="H120">
        <f>SUM(H111:H119)</f>
        <v>239.50000000000003</v>
      </c>
    </row>
    <row r="122" spans="1:8" x14ac:dyDescent="0.25">
      <c r="A122" t="s">
        <v>42</v>
      </c>
      <c r="B122" t="s">
        <v>43</v>
      </c>
      <c r="C122">
        <v>10.6</v>
      </c>
      <c r="F122" t="s">
        <v>42</v>
      </c>
      <c r="G122" t="s">
        <v>43</v>
      </c>
      <c r="H122">
        <v>10.6</v>
      </c>
    </row>
    <row r="123" spans="1:8" x14ac:dyDescent="0.25">
      <c r="A123" t="s">
        <v>50</v>
      </c>
      <c r="B123" t="s">
        <v>51</v>
      </c>
      <c r="C123">
        <v>24.8</v>
      </c>
      <c r="F123" t="s">
        <v>50</v>
      </c>
      <c r="G123" t="s">
        <v>51</v>
      </c>
      <c r="H123">
        <v>24.8</v>
      </c>
    </row>
    <row r="124" spans="1:8" x14ac:dyDescent="0.25">
      <c r="A124" t="s">
        <v>83</v>
      </c>
      <c r="B124" t="s">
        <v>590</v>
      </c>
      <c r="C124">
        <v>24.2</v>
      </c>
      <c r="F124" t="s">
        <v>25</v>
      </c>
      <c r="G124" t="s">
        <v>26</v>
      </c>
      <c r="H124">
        <v>28.8</v>
      </c>
    </row>
    <row r="125" spans="1:8" x14ac:dyDescent="0.25">
      <c r="A125" t="s">
        <v>31</v>
      </c>
      <c r="B125" t="s">
        <v>9</v>
      </c>
      <c r="C125">
        <v>18.2</v>
      </c>
      <c r="F125" t="s">
        <v>70</v>
      </c>
      <c r="G125" t="s">
        <v>71</v>
      </c>
      <c r="H125">
        <v>18.3</v>
      </c>
    </row>
    <row r="126" spans="1:8" x14ac:dyDescent="0.25">
      <c r="A126" t="s">
        <v>77</v>
      </c>
      <c r="B126" t="s">
        <v>78</v>
      </c>
      <c r="C126">
        <v>47.3</v>
      </c>
      <c r="F126" t="s">
        <v>83</v>
      </c>
      <c r="G126" t="s">
        <v>590</v>
      </c>
      <c r="H126">
        <v>24.2</v>
      </c>
    </row>
    <row r="127" spans="1:8" x14ac:dyDescent="0.25">
      <c r="A127" t="s">
        <v>60</v>
      </c>
      <c r="B127" t="s">
        <v>61</v>
      </c>
      <c r="C127">
        <v>25.9</v>
      </c>
      <c r="F127" t="s">
        <v>77</v>
      </c>
      <c r="G127" t="s">
        <v>78</v>
      </c>
      <c r="H127">
        <v>47.3</v>
      </c>
    </row>
    <row r="128" spans="1:8" x14ac:dyDescent="0.25">
      <c r="A128" t="s">
        <v>66</v>
      </c>
      <c r="B128" t="s">
        <v>67</v>
      </c>
      <c r="C128">
        <v>29</v>
      </c>
      <c r="F128" t="s">
        <v>17</v>
      </c>
      <c r="G128" t="s">
        <v>72</v>
      </c>
      <c r="H128">
        <v>11.3</v>
      </c>
    </row>
    <row r="129" spans="1:8" x14ac:dyDescent="0.25">
      <c r="A129" t="s">
        <v>58</v>
      </c>
      <c r="B129" t="s">
        <v>59</v>
      </c>
      <c r="C129">
        <v>28.3</v>
      </c>
      <c r="F129" t="s">
        <v>54</v>
      </c>
      <c r="G129" t="s">
        <v>55</v>
      </c>
      <c r="H129">
        <v>38</v>
      </c>
    </row>
    <row r="130" spans="1:8" x14ac:dyDescent="0.25">
      <c r="A130" t="s">
        <v>100</v>
      </c>
      <c r="B130" t="s">
        <v>101</v>
      </c>
      <c r="C130">
        <v>19.8</v>
      </c>
      <c r="F130" t="s">
        <v>105</v>
      </c>
      <c r="G130" t="s">
        <v>106</v>
      </c>
      <c r="H130">
        <v>18.600000000000001</v>
      </c>
    </row>
    <row r="131" spans="1:8" x14ac:dyDescent="0.25">
      <c r="C131">
        <f>SUM(C122:C130)</f>
        <v>228.10000000000002</v>
      </c>
      <c r="H131">
        <f>SUM(H122:H130)</f>
        <v>221.9</v>
      </c>
    </row>
    <row r="133" spans="1:8" x14ac:dyDescent="0.25">
      <c r="A133" t="s">
        <v>42</v>
      </c>
      <c r="B133" t="s">
        <v>43</v>
      </c>
      <c r="C133">
        <v>10.6</v>
      </c>
      <c r="F133" t="s">
        <v>50</v>
      </c>
      <c r="G133" t="s">
        <v>51</v>
      </c>
      <c r="H133">
        <v>24.8</v>
      </c>
    </row>
    <row r="134" spans="1:8" x14ac:dyDescent="0.25">
      <c r="A134" t="s">
        <v>50</v>
      </c>
      <c r="B134" t="s">
        <v>51</v>
      </c>
      <c r="C134">
        <v>24.8</v>
      </c>
      <c r="F134" t="s">
        <v>25</v>
      </c>
      <c r="G134" t="s">
        <v>26</v>
      </c>
      <c r="H134">
        <v>28.8</v>
      </c>
    </row>
    <row r="135" spans="1:8" x14ac:dyDescent="0.25">
      <c r="A135" t="s">
        <v>25</v>
      </c>
      <c r="B135" t="s">
        <v>26</v>
      </c>
      <c r="C135">
        <v>28.8</v>
      </c>
      <c r="F135" t="s">
        <v>70</v>
      </c>
      <c r="G135" t="s">
        <v>71</v>
      </c>
      <c r="H135">
        <v>18.3</v>
      </c>
    </row>
    <row r="136" spans="1:8" x14ac:dyDescent="0.25">
      <c r="A136" t="s">
        <v>70</v>
      </c>
      <c r="B136" t="s">
        <v>71</v>
      </c>
      <c r="C136">
        <v>18.3</v>
      </c>
      <c r="F136" t="s">
        <v>83</v>
      </c>
      <c r="G136" t="s">
        <v>590</v>
      </c>
      <c r="H136">
        <v>24.2</v>
      </c>
    </row>
    <row r="137" spans="1:8" x14ac:dyDescent="0.25">
      <c r="A137" t="s">
        <v>83</v>
      </c>
      <c r="B137" t="s">
        <v>590</v>
      </c>
      <c r="C137">
        <v>24.2</v>
      </c>
      <c r="F137" t="s">
        <v>31</v>
      </c>
      <c r="G137" t="s">
        <v>9</v>
      </c>
      <c r="H137">
        <v>18.2</v>
      </c>
    </row>
    <row r="138" spans="1:8" x14ac:dyDescent="0.25">
      <c r="A138" t="s">
        <v>77</v>
      </c>
      <c r="B138" t="s">
        <v>78</v>
      </c>
      <c r="C138">
        <v>47.3</v>
      </c>
      <c r="F138" t="s">
        <v>17</v>
      </c>
      <c r="G138" t="s">
        <v>72</v>
      </c>
      <c r="H138">
        <v>11.3</v>
      </c>
    </row>
    <row r="139" spans="1:8" x14ac:dyDescent="0.25">
      <c r="A139" t="s">
        <v>17</v>
      </c>
      <c r="B139" t="s">
        <v>72</v>
      </c>
      <c r="C139">
        <v>11.3</v>
      </c>
      <c r="F139" t="s">
        <v>66</v>
      </c>
      <c r="G139" t="s">
        <v>67</v>
      </c>
      <c r="H139">
        <v>29</v>
      </c>
    </row>
    <row r="140" spans="1:8" x14ac:dyDescent="0.25">
      <c r="A140" t="s">
        <v>54</v>
      </c>
      <c r="B140" t="s">
        <v>55</v>
      </c>
      <c r="C140">
        <v>38</v>
      </c>
      <c r="F140" t="s">
        <v>64</v>
      </c>
      <c r="G140" t="s">
        <v>65</v>
      </c>
      <c r="H140">
        <v>33</v>
      </c>
    </row>
    <row r="141" spans="1:8" x14ac:dyDescent="0.25">
      <c r="A141" t="s">
        <v>105</v>
      </c>
      <c r="B141" t="s">
        <v>106</v>
      </c>
      <c r="C141">
        <v>18.600000000000001</v>
      </c>
      <c r="F141" t="s">
        <v>118</v>
      </c>
      <c r="G141" t="s">
        <v>119</v>
      </c>
      <c r="H141">
        <v>14.4</v>
      </c>
    </row>
    <row r="142" spans="1:8" x14ac:dyDescent="0.25">
      <c r="B142">
        <v>234.9</v>
      </c>
      <c r="C142">
        <f>SUM(C133:C141)</f>
        <v>221.9</v>
      </c>
      <c r="H142">
        <f>SUM(H133:H141)</f>
        <v>202.00000000000003</v>
      </c>
    </row>
    <row r="143" spans="1:8" x14ac:dyDescent="0.25">
      <c r="A143" t="s">
        <v>50</v>
      </c>
      <c r="B143" t="s">
        <v>51</v>
      </c>
      <c r="C143">
        <v>24.8</v>
      </c>
    </row>
    <row r="144" spans="1:8" x14ac:dyDescent="0.25">
      <c r="A144" t="s">
        <v>25</v>
      </c>
      <c r="B144" t="s">
        <v>26</v>
      </c>
      <c r="C144">
        <v>28.8</v>
      </c>
    </row>
    <row r="145" spans="1:3" x14ac:dyDescent="0.25">
      <c r="A145" t="s">
        <v>36</v>
      </c>
      <c r="B145" t="s">
        <v>37</v>
      </c>
      <c r="C145">
        <v>26.5</v>
      </c>
    </row>
    <row r="146" spans="1:3" x14ac:dyDescent="0.25">
      <c r="A146" t="s">
        <v>31</v>
      </c>
      <c r="B146" t="s">
        <v>9</v>
      </c>
      <c r="C146">
        <v>18.2</v>
      </c>
    </row>
    <row r="147" spans="1:3" x14ac:dyDescent="0.25">
      <c r="A147" t="s">
        <v>44</v>
      </c>
      <c r="B147" t="s">
        <v>45</v>
      </c>
      <c r="C147">
        <v>57.9</v>
      </c>
    </row>
    <row r="148" spans="1:3" x14ac:dyDescent="0.25">
      <c r="A148" t="s">
        <v>58</v>
      </c>
      <c r="B148" t="s">
        <v>59</v>
      </c>
      <c r="C148">
        <v>28.3</v>
      </c>
    </row>
    <row r="149" spans="1:3" x14ac:dyDescent="0.25">
      <c r="A149" t="s">
        <v>108</v>
      </c>
      <c r="B149" t="s">
        <v>109</v>
      </c>
      <c r="C149">
        <v>10.7</v>
      </c>
    </row>
    <row r="150" spans="1:3" x14ac:dyDescent="0.25">
      <c r="A150" t="s">
        <v>115</v>
      </c>
      <c r="B150" t="s">
        <v>116</v>
      </c>
      <c r="C150">
        <v>8.6</v>
      </c>
    </row>
    <row r="151" spans="1:3" x14ac:dyDescent="0.25">
      <c r="A151" t="s">
        <v>113</v>
      </c>
      <c r="B151" t="s">
        <v>114</v>
      </c>
      <c r="C151">
        <v>9.9</v>
      </c>
    </row>
    <row r="152" spans="1:3" x14ac:dyDescent="0.25">
      <c r="B152">
        <v>234.9</v>
      </c>
      <c r="C152">
        <f>SUM(C143:C151)</f>
        <v>213.7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1"/>
  <sheetViews>
    <sheetView workbookViewId="0">
      <selection sqref="A1:B431"/>
    </sheetView>
  </sheetViews>
  <sheetFormatPr defaultRowHeight="15" x14ac:dyDescent="0.25"/>
  <sheetData>
    <row r="1" spans="1:2" x14ac:dyDescent="0.25">
      <c r="A1" t="s">
        <v>230</v>
      </c>
      <c r="B1">
        <v>17.8</v>
      </c>
    </row>
    <row r="2" spans="1:2" x14ac:dyDescent="0.25">
      <c r="A2" t="s">
        <v>451</v>
      </c>
      <c r="B2">
        <v>17.8</v>
      </c>
    </row>
    <row r="3" spans="1:2" x14ac:dyDescent="0.25">
      <c r="A3" t="s">
        <v>340</v>
      </c>
      <c r="B3">
        <v>6.5</v>
      </c>
    </row>
    <row r="4" spans="1:2" x14ac:dyDescent="0.25">
      <c r="A4" t="s">
        <v>549</v>
      </c>
      <c r="B4">
        <v>8.9</v>
      </c>
    </row>
    <row r="5" spans="1:2" x14ac:dyDescent="0.25">
      <c r="A5" t="s">
        <v>149</v>
      </c>
      <c r="B5">
        <v>21.5</v>
      </c>
    </row>
    <row r="6" spans="1:2" x14ac:dyDescent="0.25">
      <c r="A6" t="s">
        <v>157</v>
      </c>
      <c r="B6">
        <v>20.100000000000001</v>
      </c>
    </row>
    <row r="7" spans="1:2" x14ac:dyDescent="0.25">
      <c r="A7" t="s">
        <v>471</v>
      </c>
      <c r="B7">
        <v>16.399999999999999</v>
      </c>
    </row>
    <row r="8" spans="1:2" x14ac:dyDescent="0.25">
      <c r="A8" t="s">
        <v>279</v>
      </c>
      <c r="B8">
        <v>13.8</v>
      </c>
    </row>
    <row r="9" spans="1:2" x14ac:dyDescent="0.25">
      <c r="A9" t="s">
        <v>280</v>
      </c>
      <c r="B9">
        <v>16.5</v>
      </c>
    </row>
    <row r="10" spans="1:2" x14ac:dyDescent="0.25">
      <c r="A10" t="s">
        <v>531</v>
      </c>
      <c r="B10">
        <v>10.7</v>
      </c>
    </row>
    <row r="11" spans="1:2" x14ac:dyDescent="0.25">
      <c r="A11" t="s">
        <v>524</v>
      </c>
      <c r="B11">
        <v>11.2</v>
      </c>
    </row>
    <row r="12" spans="1:2" x14ac:dyDescent="0.25">
      <c r="A12" t="s">
        <v>252</v>
      </c>
      <c r="B12">
        <v>6</v>
      </c>
    </row>
    <row r="13" spans="1:2" x14ac:dyDescent="0.25">
      <c r="A13" t="s">
        <v>423</v>
      </c>
      <c r="B13">
        <v>26.4</v>
      </c>
    </row>
    <row r="14" spans="1:2" x14ac:dyDescent="0.25">
      <c r="A14" t="s">
        <v>482</v>
      </c>
      <c r="B14">
        <v>15.1</v>
      </c>
    </row>
    <row r="15" spans="1:2" x14ac:dyDescent="0.25">
      <c r="A15" t="s">
        <v>522</v>
      </c>
      <c r="B15">
        <v>11.4</v>
      </c>
    </row>
    <row r="16" spans="1:2" x14ac:dyDescent="0.25">
      <c r="A16" t="s">
        <v>124</v>
      </c>
      <c r="B16">
        <v>25.2</v>
      </c>
    </row>
    <row r="17" spans="1:2" x14ac:dyDescent="0.25">
      <c r="A17" t="s">
        <v>200</v>
      </c>
      <c r="B17">
        <v>16</v>
      </c>
    </row>
    <row r="18" spans="1:2" x14ac:dyDescent="0.25">
      <c r="A18" t="s">
        <v>444</v>
      </c>
      <c r="B18">
        <v>18.399999999999999</v>
      </c>
    </row>
    <row r="19" spans="1:2" x14ac:dyDescent="0.25">
      <c r="A19" t="s">
        <v>552</v>
      </c>
      <c r="B19">
        <v>8.6999999999999993</v>
      </c>
    </row>
    <row r="20" spans="1:2" x14ac:dyDescent="0.25">
      <c r="A20" t="s">
        <v>557</v>
      </c>
      <c r="B20">
        <v>8.1</v>
      </c>
    </row>
    <row r="21" spans="1:2" x14ac:dyDescent="0.25">
      <c r="A21" t="s">
        <v>203</v>
      </c>
      <c r="B21">
        <v>19.100000000000001</v>
      </c>
    </row>
    <row r="22" spans="1:2" x14ac:dyDescent="0.25">
      <c r="A22" t="s">
        <v>495</v>
      </c>
      <c r="B22">
        <v>13.9</v>
      </c>
    </row>
    <row r="23" spans="1:2" x14ac:dyDescent="0.25">
      <c r="A23" t="s">
        <v>449</v>
      </c>
      <c r="B23">
        <v>18</v>
      </c>
    </row>
    <row r="24" spans="1:2" x14ac:dyDescent="0.25">
      <c r="A24" t="s">
        <v>269</v>
      </c>
      <c r="B24">
        <v>3.6</v>
      </c>
    </row>
    <row r="25" spans="1:2" x14ac:dyDescent="0.25">
      <c r="A25" t="s">
        <v>288</v>
      </c>
      <c r="B25">
        <v>27.9</v>
      </c>
    </row>
    <row r="26" spans="1:2" x14ac:dyDescent="0.25">
      <c r="A26" t="s">
        <v>121</v>
      </c>
      <c r="B26">
        <v>25.4</v>
      </c>
    </row>
    <row r="27" spans="1:2" x14ac:dyDescent="0.25">
      <c r="A27" t="s">
        <v>537</v>
      </c>
      <c r="B27">
        <v>9.6</v>
      </c>
    </row>
    <row r="28" spans="1:2" x14ac:dyDescent="0.25">
      <c r="A28" t="s">
        <v>296</v>
      </c>
      <c r="B28">
        <v>7</v>
      </c>
    </row>
    <row r="29" spans="1:2" x14ac:dyDescent="0.25">
      <c r="A29" t="s">
        <v>284</v>
      </c>
      <c r="B29">
        <v>11.8</v>
      </c>
    </row>
    <row r="30" spans="1:2" x14ac:dyDescent="0.25">
      <c r="A30" t="s">
        <v>276</v>
      </c>
      <c r="B30">
        <v>15</v>
      </c>
    </row>
    <row r="31" spans="1:2" x14ac:dyDescent="0.25">
      <c r="A31" t="s">
        <v>197</v>
      </c>
      <c r="B31">
        <v>12.5</v>
      </c>
    </row>
    <row r="32" spans="1:2" x14ac:dyDescent="0.25">
      <c r="A32" t="s">
        <v>332</v>
      </c>
      <c r="B32">
        <v>9.6999999999999993</v>
      </c>
    </row>
    <row r="33" spans="1:2" x14ac:dyDescent="0.25">
      <c r="A33" t="s">
        <v>462</v>
      </c>
      <c r="B33">
        <v>17</v>
      </c>
    </row>
    <row r="34" spans="1:2" x14ac:dyDescent="0.25">
      <c r="A34" t="s">
        <v>548</v>
      </c>
      <c r="B34">
        <v>8.9</v>
      </c>
    </row>
    <row r="35" spans="1:2" x14ac:dyDescent="0.25">
      <c r="A35" t="s">
        <v>503</v>
      </c>
      <c r="B35">
        <v>13</v>
      </c>
    </row>
    <row r="36" spans="1:2" x14ac:dyDescent="0.25">
      <c r="A36" t="s">
        <v>503</v>
      </c>
      <c r="B36">
        <v>11.3</v>
      </c>
    </row>
    <row r="37" spans="1:2" x14ac:dyDescent="0.25">
      <c r="A37" t="s">
        <v>503</v>
      </c>
      <c r="B37">
        <v>5.8</v>
      </c>
    </row>
    <row r="38" spans="1:2" x14ac:dyDescent="0.25">
      <c r="A38" t="s">
        <v>238</v>
      </c>
      <c r="B38">
        <v>11.4</v>
      </c>
    </row>
    <row r="39" spans="1:2" x14ac:dyDescent="0.25">
      <c r="A39" t="s">
        <v>125</v>
      </c>
      <c r="B39">
        <v>28.2</v>
      </c>
    </row>
    <row r="40" spans="1:2" x14ac:dyDescent="0.25">
      <c r="A40" t="s">
        <v>314</v>
      </c>
      <c r="B40">
        <v>18.2</v>
      </c>
    </row>
    <row r="41" spans="1:2" x14ac:dyDescent="0.25">
      <c r="A41" t="s">
        <v>348</v>
      </c>
      <c r="B41">
        <v>18.7</v>
      </c>
    </row>
    <row r="42" spans="1:2" x14ac:dyDescent="0.25">
      <c r="A42" t="s">
        <v>550</v>
      </c>
      <c r="B42">
        <v>8.6999999999999993</v>
      </c>
    </row>
    <row r="43" spans="1:2" x14ac:dyDescent="0.25">
      <c r="A43" t="s">
        <v>303</v>
      </c>
      <c r="B43">
        <v>13.3</v>
      </c>
    </row>
    <row r="44" spans="1:2" x14ac:dyDescent="0.25">
      <c r="A44" t="s">
        <v>401</v>
      </c>
      <c r="B44">
        <v>15.8</v>
      </c>
    </row>
    <row r="45" spans="1:2" x14ac:dyDescent="0.25">
      <c r="A45" t="s">
        <v>452</v>
      </c>
      <c r="B45">
        <v>17.8</v>
      </c>
    </row>
    <row r="46" spans="1:2" x14ac:dyDescent="0.25">
      <c r="A46" t="s">
        <v>263</v>
      </c>
      <c r="B46">
        <v>15.3</v>
      </c>
    </row>
    <row r="47" spans="1:2" x14ac:dyDescent="0.25">
      <c r="A47" t="s">
        <v>136</v>
      </c>
      <c r="B47">
        <v>20.6</v>
      </c>
    </row>
    <row r="48" spans="1:2" x14ac:dyDescent="0.25">
      <c r="A48" t="s">
        <v>260</v>
      </c>
      <c r="B48">
        <v>12</v>
      </c>
    </row>
    <row r="49" spans="1:2" x14ac:dyDescent="0.25">
      <c r="A49" t="s">
        <v>352</v>
      </c>
      <c r="B49">
        <v>6.3</v>
      </c>
    </row>
    <row r="50" spans="1:2" x14ac:dyDescent="0.25">
      <c r="A50" t="s">
        <v>435</v>
      </c>
      <c r="B50">
        <v>21.4</v>
      </c>
    </row>
    <row r="51" spans="1:2" x14ac:dyDescent="0.25">
      <c r="A51" t="s">
        <v>354</v>
      </c>
      <c r="B51">
        <v>-41.8</v>
      </c>
    </row>
    <row r="52" spans="1:2" x14ac:dyDescent="0.25">
      <c r="A52" t="s">
        <v>472</v>
      </c>
      <c r="B52">
        <v>16.3</v>
      </c>
    </row>
    <row r="53" spans="1:2" x14ac:dyDescent="0.25">
      <c r="A53" t="s">
        <v>188</v>
      </c>
      <c r="B53">
        <v>17.3</v>
      </c>
    </row>
    <row r="54" spans="1:2" x14ac:dyDescent="0.25">
      <c r="A54" t="s">
        <v>516</v>
      </c>
      <c r="B54">
        <v>11.8</v>
      </c>
    </row>
    <row r="55" spans="1:2" x14ac:dyDescent="0.25">
      <c r="A55" t="s">
        <v>291</v>
      </c>
      <c r="B55">
        <v>-2.6</v>
      </c>
    </row>
    <row r="56" spans="1:2" x14ac:dyDescent="0.25">
      <c r="A56" t="s">
        <v>584</v>
      </c>
      <c r="B56">
        <v>0.5</v>
      </c>
    </row>
    <row r="57" spans="1:2" x14ac:dyDescent="0.25">
      <c r="A57" t="s">
        <v>129</v>
      </c>
      <c r="B57">
        <v>21.2</v>
      </c>
    </row>
    <row r="58" spans="1:2" x14ac:dyDescent="0.25">
      <c r="A58" t="s">
        <v>558</v>
      </c>
      <c r="B58">
        <v>8</v>
      </c>
    </row>
    <row r="59" spans="1:2" x14ac:dyDescent="0.25">
      <c r="A59" t="s">
        <v>527</v>
      </c>
      <c r="B59">
        <v>11.1</v>
      </c>
    </row>
    <row r="60" spans="1:2" x14ac:dyDescent="0.25">
      <c r="A60" t="s">
        <v>493</v>
      </c>
      <c r="B60">
        <v>14</v>
      </c>
    </row>
    <row r="61" spans="1:2" x14ac:dyDescent="0.25">
      <c r="A61" t="s">
        <v>500</v>
      </c>
      <c r="B61">
        <v>13.3</v>
      </c>
    </row>
    <row r="62" spans="1:2" x14ac:dyDescent="0.25">
      <c r="A62" t="s">
        <v>299</v>
      </c>
      <c r="B62">
        <v>10.7</v>
      </c>
    </row>
    <row r="63" spans="1:2" x14ac:dyDescent="0.25">
      <c r="A63" t="s">
        <v>476</v>
      </c>
      <c r="B63">
        <v>15.8</v>
      </c>
    </row>
    <row r="64" spans="1:2" x14ac:dyDescent="0.25">
      <c r="A64" t="s">
        <v>429</v>
      </c>
      <c r="B64">
        <v>22.2</v>
      </c>
    </row>
    <row r="65" spans="1:2" x14ac:dyDescent="0.25">
      <c r="A65" t="s">
        <v>349</v>
      </c>
      <c r="B65">
        <v>7.5</v>
      </c>
    </row>
    <row r="66" spans="1:2" x14ac:dyDescent="0.25">
      <c r="A66" t="s">
        <v>561</v>
      </c>
      <c r="B66">
        <v>7.3</v>
      </c>
    </row>
    <row r="67" spans="1:2" x14ac:dyDescent="0.25">
      <c r="A67" t="s">
        <v>583</v>
      </c>
      <c r="B67">
        <v>1.7</v>
      </c>
    </row>
    <row r="68" spans="1:2" x14ac:dyDescent="0.25">
      <c r="A68" t="s">
        <v>127</v>
      </c>
      <c r="B68">
        <v>23.5</v>
      </c>
    </row>
    <row r="69" spans="1:2" x14ac:dyDescent="0.25">
      <c r="A69" t="s">
        <v>363</v>
      </c>
      <c r="B69">
        <v>18.2</v>
      </c>
    </row>
    <row r="70" spans="1:2" x14ac:dyDescent="0.25">
      <c r="A70" t="s">
        <v>329</v>
      </c>
      <c r="B70">
        <v>1.7</v>
      </c>
    </row>
    <row r="71" spans="1:2" x14ac:dyDescent="0.25">
      <c r="A71" t="s">
        <v>368</v>
      </c>
      <c r="B71">
        <v>13.5</v>
      </c>
    </row>
    <row r="72" spans="1:2" x14ac:dyDescent="0.25">
      <c r="A72" t="s">
        <v>480</v>
      </c>
      <c r="B72">
        <v>15.3</v>
      </c>
    </row>
    <row r="73" spans="1:2" x14ac:dyDescent="0.25">
      <c r="A73" t="s">
        <v>193</v>
      </c>
      <c r="B73">
        <v>24.8</v>
      </c>
    </row>
    <row r="74" spans="1:2" x14ac:dyDescent="0.25">
      <c r="A74" t="s">
        <v>259</v>
      </c>
      <c r="B74">
        <v>13.7</v>
      </c>
    </row>
    <row r="75" spans="1:2" x14ac:dyDescent="0.25">
      <c r="A75" t="s">
        <v>311</v>
      </c>
      <c r="B75">
        <v>5.3</v>
      </c>
    </row>
    <row r="76" spans="1:2" x14ac:dyDescent="0.25">
      <c r="A76" t="s">
        <v>346</v>
      </c>
      <c r="B76">
        <v>6.6</v>
      </c>
    </row>
    <row r="77" spans="1:2" x14ac:dyDescent="0.25">
      <c r="A77" t="s">
        <v>360</v>
      </c>
      <c r="B77">
        <v>0.3</v>
      </c>
    </row>
    <row r="78" spans="1:2" x14ac:dyDescent="0.25">
      <c r="A78" t="s">
        <v>212</v>
      </c>
      <c r="B78">
        <v>16</v>
      </c>
    </row>
    <row r="79" spans="1:2" x14ac:dyDescent="0.25">
      <c r="A79" t="s">
        <v>532</v>
      </c>
      <c r="B79">
        <v>10.6</v>
      </c>
    </row>
    <row r="80" spans="1:2" x14ac:dyDescent="0.25">
      <c r="A80" t="s">
        <v>334</v>
      </c>
      <c r="B80">
        <v>30.4</v>
      </c>
    </row>
    <row r="81" spans="1:2" x14ac:dyDescent="0.25">
      <c r="A81" t="s">
        <v>520</v>
      </c>
      <c r="B81">
        <v>11.5</v>
      </c>
    </row>
    <row r="82" spans="1:2" x14ac:dyDescent="0.25">
      <c r="A82" t="s">
        <v>432</v>
      </c>
      <c r="B82">
        <v>21.6</v>
      </c>
    </row>
    <row r="83" spans="1:2" x14ac:dyDescent="0.25">
      <c r="A83" t="s">
        <v>357</v>
      </c>
      <c r="B83">
        <v>4.5999999999999996</v>
      </c>
    </row>
    <row r="84" spans="1:2" x14ac:dyDescent="0.25">
      <c r="A84" t="s">
        <v>530</v>
      </c>
      <c r="B84">
        <v>10.8</v>
      </c>
    </row>
    <row r="85" spans="1:2" x14ac:dyDescent="0.25">
      <c r="A85" t="s">
        <v>185</v>
      </c>
      <c r="B85">
        <v>12.3</v>
      </c>
    </row>
    <row r="86" spans="1:2" x14ac:dyDescent="0.25">
      <c r="A86" t="s">
        <v>146</v>
      </c>
      <c r="B86">
        <v>18</v>
      </c>
    </row>
    <row r="87" spans="1:2" x14ac:dyDescent="0.25">
      <c r="A87" t="s">
        <v>221</v>
      </c>
      <c r="B87">
        <v>8.1999999999999993</v>
      </c>
    </row>
    <row r="88" spans="1:2" x14ac:dyDescent="0.25">
      <c r="A88" t="s">
        <v>301</v>
      </c>
      <c r="B88">
        <v>8.4</v>
      </c>
    </row>
    <row r="89" spans="1:2" x14ac:dyDescent="0.25">
      <c r="A89" t="s">
        <v>239</v>
      </c>
      <c r="B89">
        <v>9.4</v>
      </c>
    </row>
    <row r="90" spans="1:2" x14ac:dyDescent="0.25">
      <c r="A90" t="s">
        <v>496</v>
      </c>
      <c r="B90">
        <v>13.7</v>
      </c>
    </row>
    <row r="91" spans="1:2" x14ac:dyDescent="0.25">
      <c r="A91" t="s">
        <v>278</v>
      </c>
      <c r="B91">
        <v>2.7</v>
      </c>
    </row>
    <row r="92" spans="1:2" x14ac:dyDescent="0.25">
      <c r="A92" t="s">
        <v>466</v>
      </c>
      <c r="B92">
        <v>16.8</v>
      </c>
    </row>
    <row r="93" spans="1:2" x14ac:dyDescent="0.25">
      <c r="A93" t="s">
        <v>344</v>
      </c>
      <c r="B93">
        <v>12.1</v>
      </c>
    </row>
    <row r="94" spans="1:2" x14ac:dyDescent="0.25">
      <c r="A94" t="s">
        <v>140</v>
      </c>
      <c r="B94">
        <v>19.5</v>
      </c>
    </row>
    <row r="95" spans="1:2" x14ac:dyDescent="0.25">
      <c r="A95" t="s">
        <v>293</v>
      </c>
      <c r="B95">
        <v>-5.6</v>
      </c>
    </row>
    <row r="96" spans="1:2" x14ac:dyDescent="0.25">
      <c r="A96" t="s">
        <v>353</v>
      </c>
      <c r="B96">
        <v>-16.100000000000001</v>
      </c>
    </row>
    <row r="97" spans="1:2" x14ac:dyDescent="0.25">
      <c r="A97" t="s">
        <v>141</v>
      </c>
      <c r="B97">
        <v>19.2</v>
      </c>
    </row>
    <row r="98" spans="1:2" x14ac:dyDescent="0.25">
      <c r="A98" t="s">
        <v>421</v>
      </c>
      <c r="B98">
        <v>27.2</v>
      </c>
    </row>
    <row r="99" spans="1:2" x14ac:dyDescent="0.25">
      <c r="A99" t="s">
        <v>165</v>
      </c>
      <c r="B99">
        <v>12.1</v>
      </c>
    </row>
    <row r="100" spans="1:2" x14ac:dyDescent="0.25">
      <c r="A100" t="s">
        <v>194</v>
      </c>
      <c r="B100">
        <v>14.6</v>
      </c>
    </row>
    <row r="101" spans="1:2" x14ac:dyDescent="0.25">
      <c r="A101" t="s">
        <v>457</v>
      </c>
      <c r="B101">
        <v>17.7</v>
      </c>
    </row>
    <row r="102" spans="1:2" x14ac:dyDescent="0.25">
      <c r="A102" t="s">
        <v>422</v>
      </c>
      <c r="B102">
        <v>26.4</v>
      </c>
    </row>
    <row r="103" spans="1:2" x14ac:dyDescent="0.25">
      <c r="A103" t="s">
        <v>150</v>
      </c>
      <c r="B103">
        <v>10.199999999999999</v>
      </c>
    </row>
    <row r="104" spans="1:2" x14ac:dyDescent="0.25">
      <c r="A104" t="s">
        <v>331</v>
      </c>
      <c r="B104">
        <v>19.5</v>
      </c>
    </row>
    <row r="105" spans="1:2" x14ac:dyDescent="0.25">
      <c r="A105" t="s">
        <v>366</v>
      </c>
      <c r="B105">
        <v>11.7</v>
      </c>
    </row>
    <row r="106" spans="1:2" x14ac:dyDescent="0.25">
      <c r="A106" t="s">
        <v>526</v>
      </c>
      <c r="B106">
        <v>11.2</v>
      </c>
    </row>
    <row r="107" spans="1:2" x14ac:dyDescent="0.25">
      <c r="A107" t="s">
        <v>589</v>
      </c>
      <c r="B107">
        <v>-10.199999999999999</v>
      </c>
    </row>
    <row r="108" spans="1:2" x14ac:dyDescent="0.25">
      <c r="A108" t="s">
        <v>492</v>
      </c>
      <c r="B108">
        <v>14</v>
      </c>
    </row>
    <row r="109" spans="1:2" x14ac:dyDescent="0.25">
      <c r="A109" t="s">
        <v>528</v>
      </c>
      <c r="B109">
        <v>11.1</v>
      </c>
    </row>
    <row r="110" spans="1:2" x14ac:dyDescent="0.25">
      <c r="A110" t="s">
        <v>430</v>
      </c>
      <c r="B110">
        <v>21.9</v>
      </c>
    </row>
    <row r="111" spans="1:2" x14ac:dyDescent="0.25">
      <c r="A111" t="s">
        <v>585</v>
      </c>
      <c r="B111">
        <v>-1</v>
      </c>
    </row>
    <row r="112" spans="1:2" x14ac:dyDescent="0.25">
      <c r="A112" t="s">
        <v>350</v>
      </c>
      <c r="B112">
        <v>12.5</v>
      </c>
    </row>
    <row r="113" spans="1:2" x14ac:dyDescent="0.25">
      <c r="A113" t="s">
        <v>133</v>
      </c>
      <c r="B113">
        <v>18.899999999999999</v>
      </c>
    </row>
    <row r="114" spans="1:2" x14ac:dyDescent="0.25">
      <c r="A114" t="s">
        <v>306</v>
      </c>
      <c r="B114">
        <v>9.6</v>
      </c>
    </row>
    <row r="115" spans="1:2" x14ac:dyDescent="0.25">
      <c r="A115" t="s">
        <v>137</v>
      </c>
      <c r="B115">
        <v>19.5</v>
      </c>
    </row>
    <row r="116" spans="1:2" x14ac:dyDescent="0.25">
      <c r="A116" t="s">
        <v>442</v>
      </c>
      <c r="B116">
        <v>19.2</v>
      </c>
    </row>
    <row r="117" spans="1:2" x14ac:dyDescent="0.25">
      <c r="A117" t="s">
        <v>438</v>
      </c>
      <c r="B117">
        <v>20.399999999999999</v>
      </c>
    </row>
    <row r="118" spans="1:2" x14ac:dyDescent="0.25">
      <c r="A118" t="s">
        <v>448</v>
      </c>
      <c r="B118">
        <v>18</v>
      </c>
    </row>
    <row r="119" spans="1:2" x14ac:dyDescent="0.25">
      <c r="A119" t="s">
        <v>508</v>
      </c>
      <c r="B119">
        <v>12.3</v>
      </c>
    </row>
    <row r="120" spans="1:2" x14ac:dyDescent="0.25">
      <c r="A120" t="s">
        <v>568</v>
      </c>
      <c r="B120">
        <v>5.2</v>
      </c>
    </row>
    <row r="121" spans="1:2" x14ac:dyDescent="0.25">
      <c r="A121" t="s">
        <v>172</v>
      </c>
      <c r="B121">
        <v>8.1</v>
      </c>
    </row>
    <row r="122" spans="1:2" x14ac:dyDescent="0.25">
      <c r="A122" t="s">
        <v>428</v>
      </c>
      <c r="B122">
        <v>23.7</v>
      </c>
    </row>
    <row r="123" spans="1:2" x14ac:dyDescent="0.25">
      <c r="A123" t="s">
        <v>128</v>
      </c>
      <c r="B123">
        <v>22.7</v>
      </c>
    </row>
    <row r="124" spans="1:2" x14ac:dyDescent="0.25">
      <c r="A124" t="s">
        <v>176</v>
      </c>
      <c r="B124">
        <v>14.5</v>
      </c>
    </row>
    <row r="125" spans="1:2" x14ac:dyDescent="0.25">
      <c r="A125" t="s">
        <v>473</v>
      </c>
      <c r="B125">
        <v>16.3</v>
      </c>
    </row>
    <row r="126" spans="1:2" x14ac:dyDescent="0.25">
      <c r="A126" t="s">
        <v>282</v>
      </c>
      <c r="B126">
        <v>1</v>
      </c>
    </row>
    <row r="127" spans="1:2" x14ac:dyDescent="0.25">
      <c r="A127" t="s">
        <v>224</v>
      </c>
      <c r="B127">
        <v>13.5</v>
      </c>
    </row>
    <row r="128" spans="1:2" x14ac:dyDescent="0.25">
      <c r="A128" t="s">
        <v>312</v>
      </c>
      <c r="B128">
        <v>9.1999999999999993</v>
      </c>
    </row>
    <row r="129" spans="1:2" x14ac:dyDescent="0.25">
      <c r="A129" t="s">
        <v>478</v>
      </c>
      <c r="B129">
        <v>15.5</v>
      </c>
    </row>
    <row r="130" spans="1:2" x14ac:dyDescent="0.25">
      <c r="A130" t="s">
        <v>506</v>
      </c>
      <c r="B130">
        <v>12.4</v>
      </c>
    </row>
    <row r="131" spans="1:2" x14ac:dyDescent="0.25">
      <c r="A131" t="s">
        <v>205</v>
      </c>
      <c r="B131">
        <v>19.399999999999999</v>
      </c>
    </row>
    <row r="132" spans="1:2" x14ac:dyDescent="0.25">
      <c r="A132" t="s">
        <v>292</v>
      </c>
      <c r="B132">
        <v>11.8</v>
      </c>
    </row>
    <row r="133" spans="1:2" x14ac:dyDescent="0.25">
      <c r="A133" t="s">
        <v>347</v>
      </c>
      <c r="B133">
        <v>9.5</v>
      </c>
    </row>
    <row r="134" spans="1:2" x14ac:dyDescent="0.25">
      <c r="A134" t="s">
        <v>226</v>
      </c>
      <c r="B134">
        <v>13.3</v>
      </c>
    </row>
    <row r="135" spans="1:2" x14ac:dyDescent="0.25">
      <c r="A135" t="s">
        <v>378</v>
      </c>
      <c r="B135">
        <v>12.9</v>
      </c>
    </row>
    <row r="136" spans="1:2" x14ac:dyDescent="0.25">
      <c r="A136" t="s">
        <v>163</v>
      </c>
      <c r="B136">
        <v>13.7</v>
      </c>
    </row>
    <row r="137" spans="1:2" x14ac:dyDescent="0.25">
      <c r="A137" t="s">
        <v>538</v>
      </c>
      <c r="B137">
        <v>9.3000000000000007</v>
      </c>
    </row>
    <row r="138" spans="1:2" x14ac:dyDescent="0.25">
      <c r="A138" t="s">
        <v>539</v>
      </c>
      <c r="B138">
        <v>9.3000000000000007</v>
      </c>
    </row>
    <row r="139" spans="1:2" x14ac:dyDescent="0.25">
      <c r="A139" t="s">
        <v>151</v>
      </c>
      <c r="B139">
        <v>18.899999999999999</v>
      </c>
    </row>
    <row r="140" spans="1:2" x14ac:dyDescent="0.25">
      <c r="A140" t="s">
        <v>343</v>
      </c>
      <c r="B140">
        <v>15.9</v>
      </c>
    </row>
    <row r="141" spans="1:2" x14ac:dyDescent="0.25">
      <c r="A141" t="s">
        <v>517</v>
      </c>
      <c r="B141">
        <v>11.7</v>
      </c>
    </row>
    <row r="142" spans="1:2" x14ac:dyDescent="0.25">
      <c r="A142" t="s">
        <v>469</v>
      </c>
      <c r="B142">
        <v>16.600000000000001</v>
      </c>
    </row>
    <row r="143" spans="1:2" x14ac:dyDescent="0.25">
      <c r="A143" t="s">
        <v>459</v>
      </c>
      <c r="B143">
        <v>17.399999999999999</v>
      </c>
    </row>
    <row r="144" spans="1:2" x14ac:dyDescent="0.25">
      <c r="A144" t="s">
        <v>138</v>
      </c>
      <c r="B144">
        <v>22.8</v>
      </c>
    </row>
    <row r="145" spans="1:2" x14ac:dyDescent="0.25">
      <c r="A145" t="s">
        <v>261</v>
      </c>
      <c r="B145">
        <v>9.1999999999999993</v>
      </c>
    </row>
    <row r="146" spans="1:2" x14ac:dyDescent="0.25">
      <c r="A146" t="s">
        <v>183</v>
      </c>
      <c r="B146">
        <v>16.5</v>
      </c>
    </row>
    <row r="147" spans="1:2" x14ac:dyDescent="0.25">
      <c r="A147" t="s">
        <v>425</v>
      </c>
      <c r="B147">
        <v>25.9</v>
      </c>
    </row>
    <row r="148" spans="1:2" x14ac:dyDescent="0.25">
      <c r="A148" t="s">
        <v>227</v>
      </c>
      <c r="B148">
        <v>9.8000000000000007</v>
      </c>
    </row>
    <row r="149" spans="1:2" x14ac:dyDescent="0.25">
      <c r="A149" t="s">
        <v>341</v>
      </c>
      <c r="B149">
        <v>22.1</v>
      </c>
    </row>
    <row r="150" spans="1:2" x14ac:dyDescent="0.25">
      <c r="A150" t="s">
        <v>186</v>
      </c>
      <c r="B150">
        <v>15.1</v>
      </c>
    </row>
    <row r="151" spans="1:2" x14ac:dyDescent="0.25">
      <c r="A151" t="s">
        <v>209</v>
      </c>
      <c r="B151">
        <v>11.9</v>
      </c>
    </row>
    <row r="152" spans="1:2" x14ac:dyDescent="0.25">
      <c r="A152" t="s">
        <v>433</v>
      </c>
      <c r="B152">
        <v>21.6</v>
      </c>
    </row>
    <row r="153" spans="1:2" x14ac:dyDescent="0.25">
      <c r="A153" t="s">
        <v>413</v>
      </c>
      <c r="B153">
        <v>16.8</v>
      </c>
    </row>
    <row r="154" spans="1:2" x14ac:dyDescent="0.25">
      <c r="A154" t="s">
        <v>501</v>
      </c>
      <c r="B154">
        <v>13.2</v>
      </c>
    </row>
    <row r="155" spans="1:2" x14ac:dyDescent="0.25">
      <c r="A155" t="s">
        <v>235</v>
      </c>
      <c r="B155">
        <v>18.2</v>
      </c>
    </row>
    <row r="156" spans="1:2" x14ac:dyDescent="0.25">
      <c r="A156" t="s">
        <v>204</v>
      </c>
      <c r="B156">
        <v>14.6</v>
      </c>
    </row>
    <row r="157" spans="1:2" x14ac:dyDescent="0.25">
      <c r="A157" t="s">
        <v>540</v>
      </c>
      <c r="B157">
        <v>9.3000000000000007</v>
      </c>
    </row>
    <row r="158" spans="1:2" x14ac:dyDescent="0.25">
      <c r="A158" t="s">
        <v>191</v>
      </c>
      <c r="B158">
        <v>15.6</v>
      </c>
    </row>
    <row r="159" spans="1:2" x14ac:dyDescent="0.25">
      <c r="A159" t="s">
        <v>481</v>
      </c>
      <c r="B159">
        <v>15.1</v>
      </c>
    </row>
    <row r="160" spans="1:2" x14ac:dyDescent="0.25">
      <c r="A160" t="s">
        <v>158</v>
      </c>
      <c r="B160">
        <v>14.6</v>
      </c>
    </row>
    <row r="161" spans="1:2" x14ac:dyDescent="0.25">
      <c r="A161" t="s">
        <v>406</v>
      </c>
      <c r="B161">
        <v>9.1</v>
      </c>
    </row>
    <row r="162" spans="1:2" x14ac:dyDescent="0.25">
      <c r="A162" t="s">
        <v>222</v>
      </c>
      <c r="B162">
        <v>11.6</v>
      </c>
    </row>
    <row r="163" spans="1:2" x14ac:dyDescent="0.25">
      <c r="A163" t="s">
        <v>240</v>
      </c>
      <c r="B163">
        <v>7.3</v>
      </c>
    </row>
    <row r="164" spans="1:2" x14ac:dyDescent="0.25">
      <c r="A164" t="s">
        <v>573</v>
      </c>
      <c r="B164">
        <v>4.4000000000000004</v>
      </c>
    </row>
    <row r="165" spans="1:2" x14ac:dyDescent="0.25">
      <c r="A165" t="s">
        <v>445</v>
      </c>
      <c r="B165">
        <v>18.3</v>
      </c>
    </row>
    <row r="166" spans="1:2" x14ac:dyDescent="0.25">
      <c r="A166" t="s">
        <v>445</v>
      </c>
      <c r="B166">
        <v>7.2</v>
      </c>
    </row>
    <row r="167" spans="1:2" x14ac:dyDescent="0.25">
      <c r="A167" t="s">
        <v>445</v>
      </c>
      <c r="B167">
        <v>2.4</v>
      </c>
    </row>
    <row r="168" spans="1:2" x14ac:dyDescent="0.25">
      <c r="A168" t="s">
        <v>122</v>
      </c>
      <c r="B168">
        <v>25.3</v>
      </c>
    </row>
    <row r="169" spans="1:2" x14ac:dyDescent="0.25">
      <c r="A169" t="s">
        <v>294</v>
      </c>
      <c r="B169">
        <v>12.4</v>
      </c>
    </row>
    <row r="170" spans="1:2" x14ac:dyDescent="0.25">
      <c r="A170" t="s">
        <v>544</v>
      </c>
      <c r="B170">
        <v>9.1</v>
      </c>
    </row>
    <row r="171" spans="1:2" x14ac:dyDescent="0.25">
      <c r="A171" t="s">
        <v>358</v>
      </c>
      <c r="B171">
        <v>13.7</v>
      </c>
    </row>
    <row r="172" spans="1:2" x14ac:dyDescent="0.25">
      <c r="A172" t="s">
        <v>420</v>
      </c>
      <c r="B172">
        <v>29.2</v>
      </c>
    </row>
    <row r="173" spans="1:2" x14ac:dyDescent="0.25">
      <c r="A173" t="s">
        <v>507</v>
      </c>
      <c r="B173">
        <v>12.3</v>
      </c>
    </row>
    <row r="174" spans="1:2" x14ac:dyDescent="0.25">
      <c r="A174" t="s">
        <v>564</v>
      </c>
      <c r="B174">
        <v>5.4</v>
      </c>
    </row>
    <row r="175" spans="1:2" x14ac:dyDescent="0.25">
      <c r="A175" t="s">
        <v>254</v>
      </c>
      <c r="B175">
        <v>11.5</v>
      </c>
    </row>
    <row r="176" spans="1:2" x14ac:dyDescent="0.25">
      <c r="A176" t="s">
        <v>440</v>
      </c>
      <c r="B176">
        <v>19.899999999999999</v>
      </c>
    </row>
    <row r="177" spans="1:2" x14ac:dyDescent="0.25">
      <c r="A177" t="s">
        <v>497</v>
      </c>
      <c r="B177">
        <v>13.7</v>
      </c>
    </row>
    <row r="178" spans="1:2" x14ac:dyDescent="0.25">
      <c r="A178" t="s">
        <v>477</v>
      </c>
      <c r="B178">
        <v>15.8</v>
      </c>
    </row>
    <row r="179" spans="1:2" x14ac:dyDescent="0.25">
      <c r="A179" t="s">
        <v>504</v>
      </c>
      <c r="B179">
        <v>12.6</v>
      </c>
    </row>
    <row r="180" spans="1:2" x14ac:dyDescent="0.25">
      <c r="A180" t="s">
        <v>304</v>
      </c>
      <c r="B180">
        <v>8.4</v>
      </c>
    </row>
    <row r="181" spans="1:2" x14ac:dyDescent="0.25">
      <c r="A181" t="s">
        <v>377</v>
      </c>
      <c r="B181">
        <v>11.7</v>
      </c>
    </row>
    <row r="182" spans="1:2" x14ac:dyDescent="0.25">
      <c r="A182" t="s">
        <v>439</v>
      </c>
      <c r="B182">
        <v>19.899999999999999</v>
      </c>
    </row>
    <row r="183" spans="1:2" x14ac:dyDescent="0.25">
      <c r="A183" t="s">
        <v>509</v>
      </c>
      <c r="B183">
        <v>12</v>
      </c>
    </row>
    <row r="184" spans="1:2" x14ac:dyDescent="0.25">
      <c r="A184" t="s">
        <v>152</v>
      </c>
      <c r="B184">
        <v>19.399999999999999</v>
      </c>
    </row>
    <row r="185" spans="1:2" x14ac:dyDescent="0.25">
      <c r="A185" t="s">
        <v>483</v>
      </c>
      <c r="B185">
        <v>15.1</v>
      </c>
    </row>
    <row r="186" spans="1:2" x14ac:dyDescent="0.25">
      <c r="A186" t="s">
        <v>195</v>
      </c>
      <c r="B186">
        <v>14.3</v>
      </c>
    </row>
    <row r="187" spans="1:2" x14ac:dyDescent="0.25">
      <c r="A187" t="s">
        <v>525</v>
      </c>
      <c r="B187">
        <v>11.2</v>
      </c>
    </row>
    <row r="188" spans="1:2" x14ac:dyDescent="0.25">
      <c r="A188" t="s">
        <v>199</v>
      </c>
      <c r="B188">
        <v>19.8</v>
      </c>
    </row>
    <row r="189" spans="1:2" x14ac:dyDescent="0.25">
      <c r="A189" t="s">
        <v>208</v>
      </c>
      <c r="B189">
        <v>15.2</v>
      </c>
    </row>
    <row r="190" spans="1:2" x14ac:dyDescent="0.25">
      <c r="A190" t="s">
        <v>367</v>
      </c>
      <c r="B190">
        <v>11.2</v>
      </c>
    </row>
    <row r="191" spans="1:2" x14ac:dyDescent="0.25">
      <c r="A191" t="s">
        <v>202</v>
      </c>
      <c r="B191">
        <v>13.6</v>
      </c>
    </row>
    <row r="192" spans="1:2" x14ac:dyDescent="0.25">
      <c r="A192" t="s">
        <v>326</v>
      </c>
      <c r="B192">
        <v>-1.4</v>
      </c>
    </row>
    <row r="193" spans="1:2" x14ac:dyDescent="0.25">
      <c r="A193" t="s">
        <v>132</v>
      </c>
      <c r="B193">
        <v>21.1</v>
      </c>
    </row>
    <row r="194" spans="1:2" x14ac:dyDescent="0.25">
      <c r="A194" t="s">
        <v>217</v>
      </c>
      <c r="B194">
        <v>10.7</v>
      </c>
    </row>
    <row r="195" spans="1:2" x14ac:dyDescent="0.25">
      <c r="A195" t="s">
        <v>258</v>
      </c>
      <c r="B195">
        <v>-6.6</v>
      </c>
    </row>
    <row r="196" spans="1:2" x14ac:dyDescent="0.25">
      <c r="A196" t="s">
        <v>577</v>
      </c>
      <c r="B196">
        <v>3.7</v>
      </c>
    </row>
    <row r="197" spans="1:2" x14ac:dyDescent="0.25">
      <c r="A197" t="s">
        <v>518</v>
      </c>
      <c r="B197">
        <v>11.7</v>
      </c>
    </row>
    <row r="198" spans="1:2" x14ac:dyDescent="0.25">
      <c r="A198" t="s">
        <v>543</v>
      </c>
      <c r="B198">
        <v>9.1999999999999993</v>
      </c>
    </row>
    <row r="199" spans="1:2" x14ac:dyDescent="0.25">
      <c r="A199" t="s">
        <v>270</v>
      </c>
      <c r="B199">
        <v>40.5</v>
      </c>
    </row>
    <row r="200" spans="1:2" x14ac:dyDescent="0.25">
      <c r="A200" t="s">
        <v>255</v>
      </c>
      <c r="B200">
        <v>21.1</v>
      </c>
    </row>
    <row r="201" spans="1:2" x14ac:dyDescent="0.25">
      <c r="A201" t="s">
        <v>359</v>
      </c>
      <c r="B201">
        <v>18.399999999999999</v>
      </c>
    </row>
    <row r="202" spans="1:2" x14ac:dyDescent="0.25">
      <c r="A202" t="s">
        <v>556</v>
      </c>
      <c r="B202">
        <v>8.1999999999999993</v>
      </c>
    </row>
    <row r="203" spans="1:2" x14ac:dyDescent="0.25">
      <c r="A203" t="s">
        <v>135</v>
      </c>
      <c r="B203">
        <v>17.8</v>
      </c>
    </row>
    <row r="204" spans="1:2" x14ac:dyDescent="0.25">
      <c r="A204" t="s">
        <v>267</v>
      </c>
      <c r="B204">
        <v>9.1999999999999993</v>
      </c>
    </row>
    <row r="205" spans="1:2" x14ac:dyDescent="0.25">
      <c r="A205" t="s">
        <v>249</v>
      </c>
      <c r="B205">
        <v>15.2</v>
      </c>
    </row>
    <row r="206" spans="1:2" x14ac:dyDescent="0.25">
      <c r="A206" t="s">
        <v>563</v>
      </c>
      <c r="B206">
        <v>6.8</v>
      </c>
    </row>
    <row r="207" spans="1:2" x14ac:dyDescent="0.25">
      <c r="A207" t="s">
        <v>174</v>
      </c>
      <c r="B207">
        <v>19.899999999999999</v>
      </c>
    </row>
    <row r="208" spans="1:2" x14ac:dyDescent="0.25">
      <c r="A208" t="s">
        <v>342</v>
      </c>
      <c r="B208">
        <v>12.2</v>
      </c>
    </row>
    <row r="209" spans="1:2" x14ac:dyDescent="0.25">
      <c r="A209" t="s">
        <v>450</v>
      </c>
      <c r="B209">
        <v>17.8</v>
      </c>
    </row>
    <row r="210" spans="1:2" x14ac:dyDescent="0.25">
      <c r="A210" t="s">
        <v>164</v>
      </c>
      <c r="B210">
        <v>16.2</v>
      </c>
    </row>
    <row r="211" spans="1:2" x14ac:dyDescent="0.25">
      <c r="A211" t="s">
        <v>184</v>
      </c>
      <c r="B211">
        <v>15.8</v>
      </c>
    </row>
    <row r="212" spans="1:2" x14ac:dyDescent="0.25">
      <c r="A212" t="s">
        <v>417</v>
      </c>
      <c r="B212">
        <v>66.5</v>
      </c>
    </row>
    <row r="213" spans="1:2" x14ac:dyDescent="0.25">
      <c r="A213" t="s">
        <v>215</v>
      </c>
      <c r="B213">
        <v>12.4</v>
      </c>
    </row>
    <row r="214" spans="1:2" x14ac:dyDescent="0.25">
      <c r="A214" t="s">
        <v>339</v>
      </c>
      <c r="B214">
        <v>0.8</v>
      </c>
    </row>
    <row r="215" spans="1:2" x14ac:dyDescent="0.25">
      <c r="A215" t="s">
        <v>562</v>
      </c>
      <c r="B215">
        <v>6.9</v>
      </c>
    </row>
    <row r="216" spans="1:2" x14ac:dyDescent="0.25">
      <c r="A216" t="s">
        <v>571</v>
      </c>
      <c r="B216">
        <v>4.5999999999999996</v>
      </c>
    </row>
    <row r="217" spans="1:2" x14ac:dyDescent="0.25">
      <c r="A217" t="s">
        <v>234</v>
      </c>
      <c r="B217">
        <v>12.7</v>
      </c>
    </row>
    <row r="218" spans="1:2" x14ac:dyDescent="0.25">
      <c r="A218" t="s">
        <v>198</v>
      </c>
      <c r="B218">
        <v>13.7</v>
      </c>
    </row>
    <row r="219" spans="1:2" x14ac:dyDescent="0.25">
      <c r="A219" t="s">
        <v>169</v>
      </c>
      <c r="B219">
        <v>14.1</v>
      </c>
    </row>
    <row r="220" spans="1:2" x14ac:dyDescent="0.25">
      <c r="A220" t="s">
        <v>545</v>
      </c>
      <c r="B220">
        <v>9</v>
      </c>
    </row>
    <row r="221" spans="1:2" x14ac:dyDescent="0.25">
      <c r="A221" t="s">
        <v>277</v>
      </c>
      <c r="B221">
        <v>7.7</v>
      </c>
    </row>
    <row r="222" spans="1:2" x14ac:dyDescent="0.25">
      <c r="A222" t="s">
        <v>559</v>
      </c>
      <c r="B222">
        <v>7.9</v>
      </c>
    </row>
    <row r="223" spans="1:2" x14ac:dyDescent="0.25">
      <c r="A223" t="s">
        <v>310</v>
      </c>
      <c r="B223">
        <v>-1</v>
      </c>
    </row>
    <row r="224" spans="1:2" x14ac:dyDescent="0.25">
      <c r="A224" t="s">
        <v>437</v>
      </c>
      <c r="B224">
        <v>20.5</v>
      </c>
    </row>
    <row r="225" spans="1:2" x14ac:dyDescent="0.25">
      <c r="A225" t="s">
        <v>126</v>
      </c>
      <c r="B225">
        <v>27</v>
      </c>
    </row>
    <row r="226" spans="1:2" x14ac:dyDescent="0.25">
      <c r="A226" t="s">
        <v>490</v>
      </c>
      <c r="B226">
        <v>14.1</v>
      </c>
    </row>
    <row r="227" spans="1:2" x14ac:dyDescent="0.25">
      <c r="A227" t="s">
        <v>295</v>
      </c>
      <c r="B227">
        <v>4.9000000000000004</v>
      </c>
    </row>
    <row r="228" spans="1:2" x14ac:dyDescent="0.25">
      <c r="A228" t="s">
        <v>134</v>
      </c>
      <c r="B228">
        <v>22</v>
      </c>
    </row>
    <row r="229" spans="1:2" x14ac:dyDescent="0.25">
      <c r="A229" t="s">
        <v>298</v>
      </c>
      <c r="B229">
        <v>27.7</v>
      </c>
    </row>
    <row r="230" spans="1:2" x14ac:dyDescent="0.25">
      <c r="A230" t="s">
        <v>162</v>
      </c>
      <c r="B230">
        <v>20.9</v>
      </c>
    </row>
    <row r="231" spans="1:2" x14ac:dyDescent="0.25">
      <c r="A231" t="s">
        <v>187</v>
      </c>
      <c r="B231">
        <v>15.7</v>
      </c>
    </row>
    <row r="232" spans="1:2" x14ac:dyDescent="0.25">
      <c r="A232" t="s">
        <v>189</v>
      </c>
      <c r="B232">
        <v>11</v>
      </c>
    </row>
    <row r="233" spans="1:2" x14ac:dyDescent="0.25">
      <c r="A233" t="s">
        <v>419</v>
      </c>
      <c r="B233">
        <v>31.4</v>
      </c>
    </row>
    <row r="234" spans="1:2" x14ac:dyDescent="0.25">
      <c r="A234" t="s">
        <v>514</v>
      </c>
      <c r="B234">
        <v>11.8</v>
      </c>
    </row>
    <row r="235" spans="1:2" x14ac:dyDescent="0.25">
      <c r="A235" t="s">
        <v>431</v>
      </c>
      <c r="B235">
        <v>21.8</v>
      </c>
    </row>
    <row r="236" spans="1:2" x14ac:dyDescent="0.25">
      <c r="A236" t="s">
        <v>529</v>
      </c>
      <c r="B236">
        <v>11</v>
      </c>
    </row>
    <row r="237" spans="1:2" x14ac:dyDescent="0.25">
      <c r="A237" t="s">
        <v>244</v>
      </c>
      <c r="B237">
        <v>11.9</v>
      </c>
    </row>
    <row r="238" spans="1:2" x14ac:dyDescent="0.25">
      <c r="A238" t="s">
        <v>171</v>
      </c>
      <c r="B238">
        <v>13.9</v>
      </c>
    </row>
    <row r="239" spans="1:2" x14ac:dyDescent="0.25">
      <c r="A239" t="s">
        <v>248</v>
      </c>
      <c r="B239">
        <v>17</v>
      </c>
    </row>
    <row r="240" spans="1:2" x14ac:dyDescent="0.25">
      <c r="A240" t="s">
        <v>168</v>
      </c>
      <c r="B240">
        <v>14.8</v>
      </c>
    </row>
    <row r="241" spans="1:2" x14ac:dyDescent="0.25">
      <c r="A241" t="s">
        <v>153</v>
      </c>
      <c r="B241">
        <v>9.5</v>
      </c>
    </row>
    <row r="242" spans="1:2" x14ac:dyDescent="0.25">
      <c r="A242" t="s">
        <v>474</v>
      </c>
      <c r="B242">
        <v>16.2</v>
      </c>
    </row>
    <row r="243" spans="1:2" x14ac:dyDescent="0.25">
      <c r="A243" t="s">
        <v>313</v>
      </c>
      <c r="B243">
        <v>7.9</v>
      </c>
    </row>
    <row r="244" spans="1:2" x14ac:dyDescent="0.25">
      <c r="A244" t="s">
        <v>305</v>
      </c>
      <c r="B244">
        <v>11.1</v>
      </c>
    </row>
    <row r="245" spans="1:2" x14ac:dyDescent="0.25">
      <c r="A245" t="s">
        <v>145</v>
      </c>
      <c r="B245">
        <v>19.2</v>
      </c>
    </row>
    <row r="246" spans="1:2" x14ac:dyDescent="0.25">
      <c r="A246" t="s">
        <v>362</v>
      </c>
      <c r="B246">
        <v>10.3</v>
      </c>
    </row>
    <row r="247" spans="1:2" x14ac:dyDescent="0.25">
      <c r="A247" t="s">
        <v>206</v>
      </c>
      <c r="B247">
        <v>11.6</v>
      </c>
    </row>
    <row r="248" spans="1:2" x14ac:dyDescent="0.25">
      <c r="A248" t="s">
        <v>131</v>
      </c>
      <c r="B248">
        <v>24.1</v>
      </c>
    </row>
    <row r="249" spans="1:2" x14ac:dyDescent="0.25">
      <c r="A249" t="s">
        <v>327</v>
      </c>
      <c r="B249">
        <v>16.399999999999999</v>
      </c>
    </row>
    <row r="250" spans="1:2" x14ac:dyDescent="0.25">
      <c r="A250" t="s">
        <v>586</v>
      </c>
      <c r="B250">
        <v>-1.2</v>
      </c>
    </row>
    <row r="251" spans="1:2" x14ac:dyDescent="0.25">
      <c r="A251" t="s">
        <v>322</v>
      </c>
      <c r="B251">
        <v>6.7</v>
      </c>
    </row>
    <row r="252" spans="1:2" x14ac:dyDescent="0.25">
      <c r="A252" t="s">
        <v>144</v>
      </c>
      <c r="B252">
        <v>17.7</v>
      </c>
    </row>
    <row r="253" spans="1:2" x14ac:dyDescent="0.25">
      <c r="A253" t="s">
        <v>251</v>
      </c>
      <c r="B253">
        <v>8.6</v>
      </c>
    </row>
    <row r="254" spans="1:2" x14ac:dyDescent="0.25">
      <c r="A254" t="s">
        <v>317</v>
      </c>
      <c r="B254">
        <v>9.6</v>
      </c>
    </row>
    <row r="255" spans="1:2" x14ac:dyDescent="0.25">
      <c r="A255" t="s">
        <v>220</v>
      </c>
      <c r="B255">
        <v>13.7</v>
      </c>
    </row>
    <row r="256" spans="1:2" x14ac:dyDescent="0.25">
      <c r="A256" t="s">
        <v>337</v>
      </c>
      <c r="B256">
        <v>10.199999999999999</v>
      </c>
    </row>
    <row r="257" spans="1:2" x14ac:dyDescent="0.25">
      <c r="A257" t="s">
        <v>237</v>
      </c>
      <c r="B257">
        <v>10.1</v>
      </c>
    </row>
    <row r="258" spans="1:2" x14ac:dyDescent="0.25">
      <c r="A258" t="s">
        <v>246</v>
      </c>
      <c r="B258">
        <v>13.8</v>
      </c>
    </row>
    <row r="259" spans="1:2" x14ac:dyDescent="0.25">
      <c r="A259" t="s">
        <v>424</v>
      </c>
      <c r="B259">
        <v>26.3</v>
      </c>
    </row>
    <row r="260" spans="1:2" x14ac:dyDescent="0.25">
      <c r="A260" t="s">
        <v>414</v>
      </c>
      <c r="B260">
        <v>9.9</v>
      </c>
    </row>
    <row r="261" spans="1:2" x14ac:dyDescent="0.25">
      <c r="A261" t="s">
        <v>491</v>
      </c>
      <c r="B261">
        <v>14.1</v>
      </c>
    </row>
    <row r="262" spans="1:2" x14ac:dyDescent="0.25">
      <c r="A262" t="s">
        <v>502</v>
      </c>
      <c r="B262">
        <v>13</v>
      </c>
    </row>
    <row r="263" spans="1:2" x14ac:dyDescent="0.25">
      <c r="A263" t="s">
        <v>370</v>
      </c>
      <c r="B263">
        <v>36.200000000000003</v>
      </c>
    </row>
    <row r="264" spans="1:2" x14ac:dyDescent="0.25">
      <c r="A264" t="s">
        <v>534</v>
      </c>
      <c r="B264">
        <v>10.1</v>
      </c>
    </row>
    <row r="265" spans="1:2" x14ac:dyDescent="0.25">
      <c r="A265" t="s">
        <v>214</v>
      </c>
      <c r="B265">
        <v>16.100000000000001</v>
      </c>
    </row>
    <row r="266" spans="1:2" x14ac:dyDescent="0.25">
      <c r="A266" t="s">
        <v>333</v>
      </c>
      <c r="B266">
        <v>8.1999999999999993</v>
      </c>
    </row>
    <row r="267" spans="1:2" x14ac:dyDescent="0.25">
      <c r="A267" t="s">
        <v>494</v>
      </c>
      <c r="B267">
        <v>13.9</v>
      </c>
    </row>
    <row r="268" spans="1:2" x14ac:dyDescent="0.25">
      <c r="A268" t="s">
        <v>201</v>
      </c>
      <c r="B268">
        <v>19.7</v>
      </c>
    </row>
    <row r="269" spans="1:2" x14ac:dyDescent="0.25">
      <c r="A269" t="s">
        <v>453</v>
      </c>
      <c r="B269">
        <v>17.7</v>
      </c>
    </row>
    <row r="270" spans="1:2" x14ac:dyDescent="0.25">
      <c r="A270" t="s">
        <v>375</v>
      </c>
      <c r="B270">
        <v>11.7</v>
      </c>
    </row>
    <row r="271" spans="1:2" x14ac:dyDescent="0.25">
      <c r="A271" t="s">
        <v>170</v>
      </c>
      <c r="B271">
        <v>16.100000000000001</v>
      </c>
    </row>
    <row r="272" spans="1:2" x14ac:dyDescent="0.25">
      <c r="A272" t="s">
        <v>523</v>
      </c>
      <c r="B272">
        <v>11.2</v>
      </c>
    </row>
    <row r="273" spans="1:2" x14ac:dyDescent="0.25">
      <c r="A273" t="s">
        <v>173</v>
      </c>
      <c r="B273">
        <v>12.6</v>
      </c>
    </row>
    <row r="274" spans="1:2" x14ac:dyDescent="0.25">
      <c r="A274" t="s">
        <v>533</v>
      </c>
      <c r="B274">
        <v>10.5</v>
      </c>
    </row>
    <row r="275" spans="1:2" x14ac:dyDescent="0.25">
      <c r="A275" t="s">
        <v>229</v>
      </c>
      <c r="B275">
        <v>15.2</v>
      </c>
    </row>
    <row r="276" spans="1:2" x14ac:dyDescent="0.25">
      <c r="A276" t="s">
        <v>434</v>
      </c>
      <c r="B276">
        <v>21.4</v>
      </c>
    </row>
    <row r="277" spans="1:2" x14ac:dyDescent="0.25">
      <c r="A277" t="s">
        <v>434</v>
      </c>
      <c r="B277">
        <v>17</v>
      </c>
    </row>
    <row r="278" spans="1:2" x14ac:dyDescent="0.25">
      <c r="A278" t="s">
        <v>434</v>
      </c>
      <c r="B278">
        <v>10.1</v>
      </c>
    </row>
    <row r="279" spans="1:2" x14ac:dyDescent="0.25">
      <c r="A279" t="s">
        <v>567</v>
      </c>
      <c r="B279">
        <v>5.3</v>
      </c>
    </row>
    <row r="280" spans="1:2" x14ac:dyDescent="0.25">
      <c r="A280" t="s">
        <v>579</v>
      </c>
      <c r="B280">
        <v>3.4</v>
      </c>
    </row>
    <row r="281" spans="1:2" x14ac:dyDescent="0.25">
      <c r="A281" t="s">
        <v>178</v>
      </c>
      <c r="B281">
        <v>10.199999999999999</v>
      </c>
    </row>
    <row r="282" spans="1:2" x14ac:dyDescent="0.25">
      <c r="A282" t="s">
        <v>265</v>
      </c>
      <c r="B282">
        <v>9.4</v>
      </c>
    </row>
    <row r="283" spans="1:2" x14ac:dyDescent="0.25">
      <c r="A283" t="s">
        <v>190</v>
      </c>
      <c r="B283">
        <v>15.3</v>
      </c>
    </row>
    <row r="284" spans="1:2" x14ac:dyDescent="0.25">
      <c r="A284" t="s">
        <v>456</v>
      </c>
      <c r="B284">
        <v>17.7</v>
      </c>
    </row>
    <row r="285" spans="1:2" x14ac:dyDescent="0.25">
      <c r="A285" t="s">
        <v>511</v>
      </c>
      <c r="B285">
        <v>11.9</v>
      </c>
    </row>
    <row r="286" spans="1:2" x14ac:dyDescent="0.25">
      <c r="A286" t="s">
        <v>379</v>
      </c>
      <c r="B286">
        <v>21.9</v>
      </c>
    </row>
    <row r="287" spans="1:2" x14ac:dyDescent="0.25">
      <c r="A287" t="s">
        <v>489</v>
      </c>
      <c r="B287">
        <v>14.1</v>
      </c>
    </row>
    <row r="288" spans="1:2" x14ac:dyDescent="0.25">
      <c r="A288" t="s">
        <v>505</v>
      </c>
      <c r="B288">
        <v>12.5</v>
      </c>
    </row>
    <row r="289" spans="1:2" x14ac:dyDescent="0.25">
      <c r="A289" t="s">
        <v>336</v>
      </c>
      <c r="B289">
        <v>10.4</v>
      </c>
    </row>
    <row r="290" spans="1:2" x14ac:dyDescent="0.25">
      <c r="A290" t="s">
        <v>515</v>
      </c>
      <c r="B290">
        <v>11.8</v>
      </c>
    </row>
    <row r="291" spans="1:2" x14ac:dyDescent="0.25">
      <c r="A291" t="s">
        <v>175</v>
      </c>
      <c r="B291">
        <v>12.3</v>
      </c>
    </row>
    <row r="292" spans="1:2" x14ac:dyDescent="0.25">
      <c r="A292" t="s">
        <v>441</v>
      </c>
      <c r="B292">
        <v>19.2</v>
      </c>
    </row>
    <row r="293" spans="1:2" x14ac:dyDescent="0.25">
      <c r="A293" t="s">
        <v>272</v>
      </c>
      <c r="B293">
        <v>12.4</v>
      </c>
    </row>
    <row r="294" spans="1:2" x14ac:dyDescent="0.25">
      <c r="A294" t="s">
        <v>250</v>
      </c>
      <c r="B294">
        <v>12.6</v>
      </c>
    </row>
    <row r="295" spans="1:2" x14ac:dyDescent="0.25">
      <c r="A295" t="s">
        <v>257</v>
      </c>
      <c r="B295">
        <v>15.1</v>
      </c>
    </row>
    <row r="296" spans="1:2" x14ac:dyDescent="0.25">
      <c r="A296" t="s">
        <v>324</v>
      </c>
      <c r="B296">
        <v>11</v>
      </c>
    </row>
    <row r="297" spans="1:2" x14ac:dyDescent="0.25">
      <c r="A297" t="s">
        <v>231</v>
      </c>
      <c r="B297">
        <v>16.8</v>
      </c>
    </row>
    <row r="298" spans="1:2" x14ac:dyDescent="0.25">
      <c r="A298" t="s">
        <v>569</v>
      </c>
      <c r="B298">
        <v>5.0999999999999996</v>
      </c>
    </row>
    <row r="299" spans="1:2" x14ac:dyDescent="0.25">
      <c r="A299" t="s">
        <v>464</v>
      </c>
      <c r="B299">
        <v>17</v>
      </c>
    </row>
    <row r="300" spans="1:2" x14ac:dyDescent="0.25">
      <c r="A300" t="s">
        <v>156</v>
      </c>
      <c r="B300">
        <v>13.3</v>
      </c>
    </row>
    <row r="301" spans="1:2" x14ac:dyDescent="0.25">
      <c r="A301" t="s">
        <v>345</v>
      </c>
      <c r="B301">
        <v>15.3</v>
      </c>
    </row>
    <row r="302" spans="1:2" x14ac:dyDescent="0.25">
      <c r="A302" t="s">
        <v>283</v>
      </c>
      <c r="B302">
        <v>13.4</v>
      </c>
    </row>
    <row r="303" spans="1:2" x14ac:dyDescent="0.25">
      <c r="A303" t="s">
        <v>581</v>
      </c>
      <c r="B303">
        <v>2.6</v>
      </c>
    </row>
    <row r="304" spans="1:2" x14ac:dyDescent="0.25">
      <c r="A304" t="s">
        <v>513</v>
      </c>
      <c r="B304">
        <v>11.8</v>
      </c>
    </row>
    <row r="305" spans="1:2" x14ac:dyDescent="0.25">
      <c r="A305" t="s">
        <v>223</v>
      </c>
      <c r="B305">
        <v>15.9</v>
      </c>
    </row>
    <row r="306" spans="1:2" x14ac:dyDescent="0.25">
      <c r="A306" t="s">
        <v>161</v>
      </c>
      <c r="B306">
        <v>10.4</v>
      </c>
    </row>
    <row r="307" spans="1:2" x14ac:dyDescent="0.25">
      <c r="A307" t="s">
        <v>541</v>
      </c>
      <c r="B307">
        <v>9.1999999999999993</v>
      </c>
    </row>
    <row r="308" spans="1:2" x14ac:dyDescent="0.25">
      <c r="A308" t="s">
        <v>247</v>
      </c>
      <c r="B308">
        <v>14.3</v>
      </c>
    </row>
    <row r="309" spans="1:2" x14ac:dyDescent="0.25">
      <c r="A309" t="s">
        <v>148</v>
      </c>
      <c r="B309">
        <v>17.600000000000001</v>
      </c>
    </row>
    <row r="310" spans="1:2" x14ac:dyDescent="0.25">
      <c r="A310" t="s">
        <v>262</v>
      </c>
      <c r="B310">
        <v>8.8000000000000007</v>
      </c>
    </row>
    <row r="311" spans="1:2" x14ac:dyDescent="0.25">
      <c r="A311" t="s">
        <v>233</v>
      </c>
      <c r="B311">
        <v>20.2</v>
      </c>
    </row>
    <row r="312" spans="1:2" x14ac:dyDescent="0.25">
      <c r="A312" t="s">
        <v>167</v>
      </c>
      <c r="B312">
        <v>14.4</v>
      </c>
    </row>
    <row r="313" spans="1:2" x14ac:dyDescent="0.25">
      <c r="A313" t="s">
        <v>436</v>
      </c>
      <c r="B313">
        <v>20.8</v>
      </c>
    </row>
    <row r="314" spans="1:2" x14ac:dyDescent="0.25">
      <c r="A314" t="s">
        <v>575</v>
      </c>
      <c r="B314">
        <v>3.8</v>
      </c>
    </row>
    <row r="315" spans="1:2" x14ac:dyDescent="0.25">
      <c r="A315" t="s">
        <v>271</v>
      </c>
      <c r="B315">
        <v>-2</v>
      </c>
    </row>
    <row r="316" spans="1:2" x14ac:dyDescent="0.25">
      <c r="A316" t="s">
        <v>319</v>
      </c>
      <c r="B316">
        <v>4.5</v>
      </c>
    </row>
    <row r="317" spans="1:2" x14ac:dyDescent="0.25">
      <c r="A317" t="s">
        <v>245</v>
      </c>
      <c r="B317">
        <v>9.5</v>
      </c>
    </row>
    <row r="318" spans="1:2" x14ac:dyDescent="0.25">
      <c r="A318" t="s">
        <v>373</v>
      </c>
      <c r="B318">
        <v>2.2000000000000002</v>
      </c>
    </row>
    <row r="319" spans="1:2" x14ac:dyDescent="0.25">
      <c r="A319" t="s">
        <v>488</v>
      </c>
      <c r="B319">
        <v>14.1</v>
      </c>
    </row>
    <row r="320" spans="1:2" x14ac:dyDescent="0.25">
      <c r="A320" t="s">
        <v>180</v>
      </c>
      <c r="B320">
        <v>13.5</v>
      </c>
    </row>
    <row r="321" spans="1:2" x14ac:dyDescent="0.25">
      <c r="A321" t="s">
        <v>364</v>
      </c>
      <c r="B321">
        <v>5.6</v>
      </c>
    </row>
    <row r="322" spans="1:2" x14ac:dyDescent="0.25">
      <c r="A322" t="s">
        <v>242</v>
      </c>
      <c r="B322">
        <v>9.1999999999999993</v>
      </c>
    </row>
    <row r="323" spans="1:2" x14ac:dyDescent="0.25">
      <c r="A323" t="s">
        <v>266</v>
      </c>
      <c r="B323">
        <v>0</v>
      </c>
    </row>
    <row r="324" spans="1:2" x14ac:dyDescent="0.25">
      <c r="A324" t="s">
        <v>551</v>
      </c>
      <c r="B324">
        <v>8.6999999999999993</v>
      </c>
    </row>
    <row r="325" spans="1:2" x14ac:dyDescent="0.25">
      <c r="A325" t="s">
        <v>253</v>
      </c>
      <c r="B325">
        <v>7.3</v>
      </c>
    </row>
    <row r="326" spans="1:2" x14ac:dyDescent="0.25">
      <c r="A326" t="s">
        <v>243</v>
      </c>
      <c r="B326">
        <v>14.2</v>
      </c>
    </row>
    <row r="327" spans="1:2" x14ac:dyDescent="0.25">
      <c r="A327" t="s">
        <v>325</v>
      </c>
      <c r="B327">
        <v>9.5</v>
      </c>
    </row>
    <row r="328" spans="1:2" x14ac:dyDescent="0.25">
      <c r="A328" t="s">
        <v>139</v>
      </c>
      <c r="B328">
        <v>18.8</v>
      </c>
    </row>
    <row r="329" spans="1:2" x14ac:dyDescent="0.25">
      <c r="A329" t="s">
        <v>123</v>
      </c>
      <c r="B329">
        <v>26.1</v>
      </c>
    </row>
    <row r="330" spans="1:2" x14ac:dyDescent="0.25">
      <c r="A330" t="s">
        <v>130</v>
      </c>
      <c r="B330">
        <v>24</v>
      </c>
    </row>
    <row r="331" spans="1:2" x14ac:dyDescent="0.25">
      <c r="A331" t="s">
        <v>302</v>
      </c>
      <c r="B331">
        <v>6.7</v>
      </c>
    </row>
    <row r="332" spans="1:2" x14ac:dyDescent="0.25">
      <c r="A332" t="s">
        <v>404</v>
      </c>
      <c r="B332">
        <v>14</v>
      </c>
    </row>
    <row r="333" spans="1:2" x14ac:dyDescent="0.25">
      <c r="A333" t="s">
        <v>546</v>
      </c>
      <c r="B333">
        <v>8.9</v>
      </c>
    </row>
    <row r="334" spans="1:2" x14ac:dyDescent="0.25">
      <c r="A334" t="s">
        <v>565</v>
      </c>
      <c r="B334">
        <v>5.4</v>
      </c>
    </row>
    <row r="335" spans="1:2" x14ac:dyDescent="0.25">
      <c r="A335" t="s">
        <v>465</v>
      </c>
      <c r="B335">
        <v>16.899999999999999</v>
      </c>
    </row>
    <row r="336" spans="1:2" x14ac:dyDescent="0.25">
      <c r="A336" t="s">
        <v>225</v>
      </c>
      <c r="B336">
        <v>15.6</v>
      </c>
    </row>
    <row r="337" spans="1:2" x14ac:dyDescent="0.25">
      <c r="A337" t="s">
        <v>273</v>
      </c>
      <c r="B337">
        <v>3.9</v>
      </c>
    </row>
    <row r="338" spans="1:2" x14ac:dyDescent="0.25">
      <c r="A338" t="s">
        <v>289</v>
      </c>
      <c r="B338">
        <v>9.3000000000000007</v>
      </c>
    </row>
    <row r="339" spans="1:2" x14ac:dyDescent="0.25">
      <c r="A339" t="s">
        <v>321</v>
      </c>
      <c r="B339">
        <v>10.9</v>
      </c>
    </row>
    <row r="340" spans="1:2" x14ac:dyDescent="0.25">
      <c r="A340" t="s">
        <v>555</v>
      </c>
      <c r="B340">
        <v>8.3000000000000007</v>
      </c>
    </row>
    <row r="341" spans="1:2" x14ac:dyDescent="0.25">
      <c r="A341" t="s">
        <v>316</v>
      </c>
      <c r="B341">
        <v>5.6</v>
      </c>
    </row>
    <row r="342" spans="1:2" x14ac:dyDescent="0.25">
      <c r="A342" t="s">
        <v>542</v>
      </c>
      <c r="B342">
        <v>9.1999999999999993</v>
      </c>
    </row>
    <row r="343" spans="1:2" x14ac:dyDescent="0.25">
      <c r="A343" t="s">
        <v>361</v>
      </c>
      <c r="B343">
        <v>-5.5</v>
      </c>
    </row>
    <row r="344" spans="1:2" x14ac:dyDescent="0.25">
      <c r="A344" t="s">
        <v>142</v>
      </c>
      <c r="B344">
        <v>20.399999999999999</v>
      </c>
    </row>
    <row r="345" spans="1:2" x14ac:dyDescent="0.25">
      <c r="A345" t="s">
        <v>554</v>
      </c>
      <c r="B345">
        <v>8.4</v>
      </c>
    </row>
    <row r="346" spans="1:2" x14ac:dyDescent="0.25">
      <c r="A346" t="s">
        <v>286</v>
      </c>
      <c r="B346">
        <v>13.1</v>
      </c>
    </row>
    <row r="347" spans="1:2" x14ac:dyDescent="0.25">
      <c r="A347" t="s">
        <v>467</v>
      </c>
      <c r="B347">
        <v>16.8</v>
      </c>
    </row>
    <row r="348" spans="1:2" x14ac:dyDescent="0.25">
      <c r="A348" t="s">
        <v>160</v>
      </c>
      <c r="B348">
        <v>15</v>
      </c>
    </row>
    <row r="349" spans="1:2" x14ac:dyDescent="0.25">
      <c r="A349" t="s">
        <v>308</v>
      </c>
      <c r="B349">
        <v>1.8</v>
      </c>
    </row>
    <row r="350" spans="1:2" x14ac:dyDescent="0.25">
      <c r="A350" t="s">
        <v>228</v>
      </c>
      <c r="B350">
        <v>12.4</v>
      </c>
    </row>
    <row r="351" spans="1:2" x14ac:dyDescent="0.25">
      <c r="A351" t="s">
        <v>487</v>
      </c>
      <c r="B351">
        <v>14.2</v>
      </c>
    </row>
    <row r="352" spans="1:2" x14ac:dyDescent="0.25">
      <c r="A352" t="s">
        <v>211</v>
      </c>
      <c r="B352">
        <v>11.5</v>
      </c>
    </row>
    <row r="353" spans="1:2" x14ac:dyDescent="0.25">
      <c r="A353" t="s">
        <v>486</v>
      </c>
      <c r="B353">
        <v>14.4</v>
      </c>
    </row>
    <row r="354" spans="1:2" x14ac:dyDescent="0.25">
      <c r="A354" t="s">
        <v>372</v>
      </c>
      <c r="B354">
        <v>10.1</v>
      </c>
    </row>
    <row r="355" spans="1:2" x14ac:dyDescent="0.25">
      <c r="A355" t="s">
        <v>182</v>
      </c>
      <c r="B355">
        <v>16.100000000000001</v>
      </c>
    </row>
    <row r="356" spans="1:2" x14ac:dyDescent="0.25">
      <c r="A356" t="s">
        <v>461</v>
      </c>
      <c r="B356">
        <v>17.2</v>
      </c>
    </row>
    <row r="357" spans="1:2" x14ac:dyDescent="0.25">
      <c r="A357" t="s">
        <v>463</v>
      </c>
      <c r="B357">
        <v>17</v>
      </c>
    </row>
    <row r="358" spans="1:2" x14ac:dyDescent="0.25">
      <c r="A358" t="s">
        <v>572</v>
      </c>
      <c r="B358">
        <v>4.5999999999999996</v>
      </c>
    </row>
    <row r="359" spans="1:2" x14ac:dyDescent="0.25">
      <c r="A359" t="s">
        <v>418</v>
      </c>
      <c r="B359">
        <v>31.8</v>
      </c>
    </row>
    <row r="360" spans="1:2" x14ac:dyDescent="0.25">
      <c r="A360" t="s">
        <v>155</v>
      </c>
      <c r="B360">
        <v>18.5</v>
      </c>
    </row>
    <row r="361" spans="1:2" x14ac:dyDescent="0.25">
      <c r="A361" t="s">
        <v>328</v>
      </c>
      <c r="B361">
        <v>11.2</v>
      </c>
    </row>
    <row r="362" spans="1:2" x14ac:dyDescent="0.25">
      <c r="A362" t="s">
        <v>574</v>
      </c>
      <c r="B362">
        <v>3.8</v>
      </c>
    </row>
    <row r="363" spans="1:2" x14ac:dyDescent="0.25">
      <c r="A363" t="s">
        <v>371</v>
      </c>
      <c r="B363">
        <v>11</v>
      </c>
    </row>
    <row r="364" spans="1:2" x14ac:dyDescent="0.25">
      <c r="A364" t="s">
        <v>553</v>
      </c>
      <c r="B364">
        <v>8.5</v>
      </c>
    </row>
    <row r="365" spans="1:2" x14ac:dyDescent="0.25">
      <c r="A365" t="s">
        <v>318</v>
      </c>
      <c r="B365">
        <v>4.5999999999999996</v>
      </c>
    </row>
    <row r="366" spans="1:2" x14ac:dyDescent="0.25">
      <c r="A366" t="s">
        <v>479</v>
      </c>
      <c r="B366">
        <v>15.5</v>
      </c>
    </row>
    <row r="367" spans="1:2" x14ac:dyDescent="0.25">
      <c r="A367" t="s">
        <v>580</v>
      </c>
      <c r="B367">
        <v>3.1</v>
      </c>
    </row>
    <row r="368" spans="1:2" x14ac:dyDescent="0.25">
      <c r="A368" t="s">
        <v>426</v>
      </c>
      <c r="B368">
        <v>23.8</v>
      </c>
    </row>
    <row r="369" spans="1:2" x14ac:dyDescent="0.25">
      <c r="A369" t="s">
        <v>519</v>
      </c>
      <c r="B369">
        <v>11.7</v>
      </c>
    </row>
    <row r="370" spans="1:2" x14ac:dyDescent="0.25">
      <c r="A370" t="s">
        <v>521</v>
      </c>
      <c r="B370">
        <v>11.4</v>
      </c>
    </row>
    <row r="371" spans="1:2" x14ac:dyDescent="0.25">
      <c r="A371" t="s">
        <v>460</v>
      </c>
      <c r="B371">
        <v>17.3</v>
      </c>
    </row>
    <row r="372" spans="1:2" x14ac:dyDescent="0.25">
      <c r="A372" t="s">
        <v>351</v>
      </c>
      <c r="B372">
        <v>9.8000000000000007</v>
      </c>
    </row>
    <row r="373" spans="1:2" x14ac:dyDescent="0.25">
      <c r="A373" t="s">
        <v>268</v>
      </c>
      <c r="B373">
        <v>-62.7</v>
      </c>
    </row>
    <row r="374" spans="1:2" x14ac:dyDescent="0.25">
      <c r="A374" t="s">
        <v>315</v>
      </c>
      <c r="B374">
        <v>16.8</v>
      </c>
    </row>
    <row r="375" spans="1:2" x14ac:dyDescent="0.25">
      <c r="A375" t="s">
        <v>338</v>
      </c>
      <c r="B375">
        <v>9.6999999999999993</v>
      </c>
    </row>
    <row r="376" spans="1:2" x14ac:dyDescent="0.25">
      <c r="A376" t="s">
        <v>297</v>
      </c>
      <c r="B376">
        <v>0.9</v>
      </c>
    </row>
    <row r="377" spans="1:2" x14ac:dyDescent="0.25">
      <c r="A377" t="s">
        <v>307</v>
      </c>
      <c r="B377">
        <v>8.8000000000000007</v>
      </c>
    </row>
    <row r="378" spans="1:2" x14ac:dyDescent="0.25">
      <c r="A378" t="s">
        <v>376</v>
      </c>
      <c r="B378">
        <v>9.6</v>
      </c>
    </row>
    <row r="379" spans="1:2" x14ac:dyDescent="0.25">
      <c r="A379" t="s">
        <v>256</v>
      </c>
      <c r="B379">
        <v>10.6</v>
      </c>
    </row>
    <row r="380" spans="1:2" x14ac:dyDescent="0.25">
      <c r="A380" t="s">
        <v>120</v>
      </c>
      <c r="B380">
        <v>34.4</v>
      </c>
    </row>
    <row r="381" spans="1:2" x14ac:dyDescent="0.25">
      <c r="A381" t="s">
        <v>264</v>
      </c>
      <c r="B381">
        <v>6.9</v>
      </c>
    </row>
    <row r="382" spans="1:2" x14ac:dyDescent="0.25">
      <c r="A382" t="s">
        <v>416</v>
      </c>
      <c r="B382">
        <v>152.6</v>
      </c>
    </row>
    <row r="383" spans="1:2" x14ac:dyDescent="0.25">
      <c r="A383" t="s">
        <v>498</v>
      </c>
      <c r="B383">
        <v>13.3</v>
      </c>
    </row>
    <row r="384" spans="1:2" x14ac:dyDescent="0.25">
      <c r="A384" t="s">
        <v>192</v>
      </c>
      <c r="B384">
        <v>13.6</v>
      </c>
    </row>
    <row r="385" spans="1:2" x14ac:dyDescent="0.25">
      <c r="A385" t="s">
        <v>213</v>
      </c>
      <c r="B385">
        <v>19.100000000000001</v>
      </c>
    </row>
    <row r="386" spans="1:2" x14ac:dyDescent="0.25">
      <c r="A386" t="s">
        <v>216</v>
      </c>
      <c r="B386">
        <v>12.8</v>
      </c>
    </row>
    <row r="387" spans="1:2" x14ac:dyDescent="0.25">
      <c r="A387" t="s">
        <v>309</v>
      </c>
      <c r="B387">
        <v>10.3</v>
      </c>
    </row>
    <row r="388" spans="1:2" x14ac:dyDescent="0.25">
      <c r="A388" t="s">
        <v>566</v>
      </c>
      <c r="B388">
        <v>5.4</v>
      </c>
    </row>
    <row r="389" spans="1:2" x14ac:dyDescent="0.25">
      <c r="A389" t="s">
        <v>177</v>
      </c>
      <c r="B389">
        <v>13.9</v>
      </c>
    </row>
    <row r="390" spans="1:2" x14ac:dyDescent="0.25">
      <c r="A390" t="s">
        <v>285</v>
      </c>
      <c r="B390">
        <v>7</v>
      </c>
    </row>
    <row r="391" spans="1:2" x14ac:dyDescent="0.25">
      <c r="A391" t="s">
        <v>587</v>
      </c>
      <c r="B391">
        <v>-1.3</v>
      </c>
    </row>
    <row r="392" spans="1:2" x14ac:dyDescent="0.25">
      <c r="A392" t="s">
        <v>219</v>
      </c>
      <c r="B392">
        <v>15.5</v>
      </c>
    </row>
    <row r="393" spans="1:2" x14ac:dyDescent="0.25">
      <c r="A393" t="s">
        <v>443</v>
      </c>
      <c r="B393">
        <v>18.8</v>
      </c>
    </row>
    <row r="394" spans="1:2" x14ac:dyDescent="0.25">
      <c r="A394" t="s">
        <v>475</v>
      </c>
      <c r="B394">
        <v>15.9</v>
      </c>
    </row>
    <row r="395" spans="1:2" x14ac:dyDescent="0.25">
      <c r="A395" t="s">
        <v>374</v>
      </c>
      <c r="B395">
        <v>11.6</v>
      </c>
    </row>
    <row r="396" spans="1:2" x14ac:dyDescent="0.25">
      <c r="A396" t="s">
        <v>582</v>
      </c>
      <c r="B396">
        <v>1.9</v>
      </c>
    </row>
    <row r="397" spans="1:2" x14ac:dyDescent="0.25">
      <c r="A397" t="s">
        <v>147</v>
      </c>
      <c r="B397">
        <v>18.899999999999999</v>
      </c>
    </row>
    <row r="398" spans="1:2" x14ac:dyDescent="0.25">
      <c r="A398" t="s">
        <v>576</v>
      </c>
      <c r="B398">
        <v>3.7</v>
      </c>
    </row>
    <row r="399" spans="1:2" x14ac:dyDescent="0.25">
      <c r="A399" t="s">
        <v>578</v>
      </c>
      <c r="B399">
        <v>3.6</v>
      </c>
    </row>
    <row r="400" spans="1:2" x14ac:dyDescent="0.25">
      <c r="A400" t="s">
        <v>512</v>
      </c>
      <c r="B400">
        <v>11.9</v>
      </c>
    </row>
    <row r="401" spans="1:2" x14ac:dyDescent="0.25">
      <c r="A401" t="s">
        <v>454</v>
      </c>
      <c r="B401">
        <v>17.7</v>
      </c>
    </row>
    <row r="402" spans="1:2" x14ac:dyDescent="0.25">
      <c r="A402" t="s">
        <v>274</v>
      </c>
      <c r="B402">
        <v>15.1</v>
      </c>
    </row>
    <row r="403" spans="1:2" x14ac:dyDescent="0.25">
      <c r="A403" t="s">
        <v>510</v>
      </c>
      <c r="B403">
        <v>11.9</v>
      </c>
    </row>
    <row r="404" spans="1:2" x14ac:dyDescent="0.25">
      <c r="A404" t="s">
        <v>179</v>
      </c>
      <c r="B404">
        <v>19.5</v>
      </c>
    </row>
    <row r="405" spans="1:2" x14ac:dyDescent="0.25">
      <c r="A405" t="s">
        <v>287</v>
      </c>
      <c r="B405">
        <v>6.6</v>
      </c>
    </row>
    <row r="406" spans="1:2" x14ac:dyDescent="0.25">
      <c r="A406" t="s">
        <v>166</v>
      </c>
      <c r="B406">
        <v>10.1</v>
      </c>
    </row>
    <row r="407" spans="1:2" x14ac:dyDescent="0.25">
      <c r="A407" t="s">
        <v>536</v>
      </c>
      <c r="B407">
        <v>9.6</v>
      </c>
    </row>
    <row r="408" spans="1:2" x14ac:dyDescent="0.25">
      <c r="A408" t="s">
        <v>484</v>
      </c>
      <c r="B408">
        <v>14.9</v>
      </c>
    </row>
    <row r="409" spans="1:2" x14ac:dyDescent="0.25">
      <c r="A409" t="s">
        <v>570</v>
      </c>
      <c r="B409">
        <v>4.7</v>
      </c>
    </row>
    <row r="410" spans="1:2" x14ac:dyDescent="0.25">
      <c r="A410" t="s">
        <v>485</v>
      </c>
      <c r="B410">
        <v>14.9</v>
      </c>
    </row>
    <row r="411" spans="1:2" x14ac:dyDescent="0.25">
      <c r="A411" t="s">
        <v>300</v>
      </c>
      <c r="B411">
        <v>8.6999999999999993</v>
      </c>
    </row>
    <row r="412" spans="1:2" x14ac:dyDescent="0.25">
      <c r="A412" t="s">
        <v>196</v>
      </c>
      <c r="B412">
        <v>8.4</v>
      </c>
    </row>
    <row r="413" spans="1:2" x14ac:dyDescent="0.25">
      <c r="A413" t="s">
        <v>369</v>
      </c>
      <c r="B413">
        <v>9.1999999999999993</v>
      </c>
    </row>
    <row r="414" spans="1:2" x14ac:dyDescent="0.25">
      <c r="A414" t="s">
        <v>323</v>
      </c>
      <c r="B414">
        <v>25.9</v>
      </c>
    </row>
    <row r="415" spans="1:2" x14ac:dyDescent="0.25">
      <c r="A415" t="s">
        <v>455</v>
      </c>
      <c r="B415">
        <v>17.7</v>
      </c>
    </row>
    <row r="416" spans="1:2" x14ac:dyDescent="0.25">
      <c r="A416" t="s">
        <v>458</v>
      </c>
      <c r="B416">
        <v>17.600000000000001</v>
      </c>
    </row>
    <row r="417" spans="1:2" x14ac:dyDescent="0.25">
      <c r="A417" t="s">
        <v>143</v>
      </c>
      <c r="B417">
        <v>37.299999999999997</v>
      </c>
    </row>
    <row r="418" spans="1:2" x14ac:dyDescent="0.25">
      <c r="A418" t="s">
        <v>210</v>
      </c>
      <c r="B418">
        <v>11.9</v>
      </c>
    </row>
    <row r="419" spans="1:2" x14ac:dyDescent="0.25">
      <c r="A419" t="s">
        <v>588</v>
      </c>
      <c r="B419">
        <v>-6.7</v>
      </c>
    </row>
    <row r="420" spans="1:2" x14ac:dyDescent="0.25">
      <c r="A420" t="s">
        <v>427</v>
      </c>
      <c r="B420">
        <v>23.8</v>
      </c>
    </row>
    <row r="421" spans="1:2" x14ac:dyDescent="0.25">
      <c r="A421" t="s">
        <v>468</v>
      </c>
      <c r="B421">
        <v>16.7</v>
      </c>
    </row>
    <row r="422" spans="1:2" x14ac:dyDescent="0.25">
      <c r="A422" t="s">
        <v>560</v>
      </c>
      <c r="B422">
        <v>7.8</v>
      </c>
    </row>
    <row r="423" spans="1:2" x14ac:dyDescent="0.25">
      <c r="A423" t="s">
        <v>356</v>
      </c>
      <c r="B423">
        <v>8.6999999999999993</v>
      </c>
    </row>
    <row r="424" spans="1:2" x14ac:dyDescent="0.25">
      <c r="A424" t="s">
        <v>547</v>
      </c>
      <c r="B424">
        <v>8.9</v>
      </c>
    </row>
    <row r="425" spans="1:2" x14ac:dyDescent="0.25">
      <c r="A425" t="s">
        <v>330</v>
      </c>
      <c r="B425">
        <v>10.9</v>
      </c>
    </row>
    <row r="426" spans="1:2" x14ac:dyDescent="0.25">
      <c r="A426" t="s">
        <v>535</v>
      </c>
      <c r="B426">
        <v>10</v>
      </c>
    </row>
    <row r="427" spans="1:2" x14ac:dyDescent="0.25">
      <c r="A427" t="s">
        <v>181</v>
      </c>
      <c r="B427">
        <v>19.399999999999999</v>
      </c>
    </row>
    <row r="428" spans="1:2" x14ac:dyDescent="0.25">
      <c r="A428" t="s">
        <v>499</v>
      </c>
      <c r="B428">
        <v>13.3</v>
      </c>
    </row>
    <row r="429" spans="1:2" x14ac:dyDescent="0.25">
      <c r="A429" t="s">
        <v>447</v>
      </c>
      <c r="B429">
        <v>18.100000000000001</v>
      </c>
    </row>
    <row r="430" spans="1:2" x14ac:dyDescent="0.25">
      <c r="A430" t="s">
        <v>470</v>
      </c>
      <c r="B430">
        <v>16.600000000000001</v>
      </c>
    </row>
    <row r="431" spans="1:2" x14ac:dyDescent="0.25">
      <c r="A431" t="s">
        <v>446</v>
      </c>
      <c r="B431">
        <v>18.3</v>
      </c>
    </row>
  </sheetData>
  <sortState ref="A1:B43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opLeftCell="A90" workbookViewId="0">
      <selection activeCell="B101" sqref="B101"/>
    </sheetView>
  </sheetViews>
  <sheetFormatPr defaultRowHeight="15" x14ac:dyDescent="0.25"/>
  <cols>
    <col min="1" max="1" width="20" customWidth="1"/>
  </cols>
  <sheetData>
    <row r="1" spans="1:2" x14ac:dyDescent="0.25">
      <c r="A1" t="s">
        <v>408</v>
      </c>
      <c r="B1" t="s">
        <v>393</v>
      </c>
    </row>
    <row r="2" spans="1:2" x14ac:dyDescent="0.25">
      <c r="A2" t="s">
        <v>149</v>
      </c>
      <c r="B2">
        <v>13</v>
      </c>
    </row>
    <row r="3" spans="1:2" x14ac:dyDescent="0.25">
      <c r="A3" t="s">
        <v>279</v>
      </c>
      <c r="B3">
        <v>6.5</v>
      </c>
    </row>
    <row r="4" spans="1:2" x14ac:dyDescent="0.25">
      <c r="A4" t="s">
        <v>280</v>
      </c>
      <c r="B4">
        <v>5.4</v>
      </c>
    </row>
    <row r="5" spans="1:2" x14ac:dyDescent="0.25">
      <c r="A5" t="s">
        <v>252</v>
      </c>
      <c r="B5">
        <v>5.8</v>
      </c>
    </row>
    <row r="6" spans="1:2" x14ac:dyDescent="0.25">
      <c r="A6" t="s">
        <v>124</v>
      </c>
      <c r="B6">
        <v>14.8</v>
      </c>
    </row>
    <row r="7" spans="1:2" x14ac:dyDescent="0.25">
      <c r="A7" t="s">
        <v>200</v>
      </c>
      <c r="B7">
        <v>6.2</v>
      </c>
    </row>
    <row r="8" spans="1:2" x14ac:dyDescent="0.25">
      <c r="A8" t="s">
        <v>203</v>
      </c>
      <c r="B8">
        <v>4.5999999999999996</v>
      </c>
    </row>
    <row r="9" spans="1:2" x14ac:dyDescent="0.25">
      <c r="A9" t="s">
        <v>121</v>
      </c>
      <c r="B9">
        <v>17.600000000000001</v>
      </c>
    </row>
    <row r="10" spans="1:2" x14ac:dyDescent="0.25">
      <c r="A10" t="s">
        <v>296</v>
      </c>
      <c r="B10">
        <v>5.4</v>
      </c>
    </row>
    <row r="11" spans="1:2" x14ac:dyDescent="0.25">
      <c r="A11" t="s">
        <v>284</v>
      </c>
      <c r="B11">
        <v>1.2</v>
      </c>
    </row>
    <row r="12" spans="1:2" x14ac:dyDescent="0.25">
      <c r="A12" t="s">
        <v>276</v>
      </c>
      <c r="B12">
        <v>3.4</v>
      </c>
    </row>
    <row r="13" spans="1:2" x14ac:dyDescent="0.25">
      <c r="A13" t="s">
        <v>197</v>
      </c>
      <c r="B13">
        <v>12.3</v>
      </c>
    </row>
    <row r="14" spans="1:2" x14ac:dyDescent="0.25">
      <c r="A14" t="s">
        <v>332</v>
      </c>
      <c r="B14">
        <v>8</v>
      </c>
    </row>
    <row r="15" spans="1:2" x14ac:dyDescent="0.25">
      <c r="A15" t="s">
        <v>238</v>
      </c>
      <c r="B15">
        <v>5</v>
      </c>
    </row>
    <row r="16" spans="1:2" x14ac:dyDescent="0.25">
      <c r="A16" t="s">
        <v>125</v>
      </c>
      <c r="B16">
        <v>18.2</v>
      </c>
    </row>
    <row r="17" spans="1:2" x14ac:dyDescent="0.25">
      <c r="A17" t="s">
        <v>314</v>
      </c>
      <c r="B17">
        <v>2.5</v>
      </c>
    </row>
    <row r="18" spans="1:2" x14ac:dyDescent="0.25">
      <c r="A18" t="s">
        <v>303</v>
      </c>
      <c r="B18">
        <v>4</v>
      </c>
    </row>
    <row r="19" spans="1:2" x14ac:dyDescent="0.25">
      <c r="A19" t="s">
        <v>401</v>
      </c>
      <c r="B19">
        <v>15.1</v>
      </c>
    </row>
    <row r="20" spans="1:2" x14ac:dyDescent="0.25">
      <c r="A20" t="s">
        <v>263</v>
      </c>
      <c r="B20">
        <v>4.9000000000000004</v>
      </c>
    </row>
    <row r="21" spans="1:2" x14ac:dyDescent="0.25">
      <c r="A21" t="s">
        <v>136</v>
      </c>
      <c r="B21">
        <v>15</v>
      </c>
    </row>
    <row r="22" spans="1:2" x14ac:dyDescent="0.25">
      <c r="A22" t="s">
        <v>188</v>
      </c>
      <c r="B22">
        <v>11.7</v>
      </c>
    </row>
    <row r="23" spans="1:2" x14ac:dyDescent="0.25">
      <c r="A23" t="s">
        <v>129</v>
      </c>
      <c r="B23">
        <v>18.2</v>
      </c>
    </row>
    <row r="24" spans="1:2" x14ac:dyDescent="0.25">
      <c r="A24" t="s">
        <v>299</v>
      </c>
      <c r="B24">
        <v>3</v>
      </c>
    </row>
    <row r="25" spans="1:2" x14ac:dyDescent="0.25">
      <c r="A25" t="s">
        <v>127</v>
      </c>
      <c r="B25">
        <v>15.7</v>
      </c>
    </row>
    <row r="26" spans="1:2" x14ac:dyDescent="0.25">
      <c r="A26" t="s">
        <v>193</v>
      </c>
      <c r="B26">
        <v>7.8</v>
      </c>
    </row>
    <row r="27" spans="1:2" x14ac:dyDescent="0.25">
      <c r="A27" t="s">
        <v>259</v>
      </c>
      <c r="B27">
        <v>7.6</v>
      </c>
    </row>
    <row r="28" spans="1:2" x14ac:dyDescent="0.25">
      <c r="A28" t="s">
        <v>311</v>
      </c>
      <c r="B28">
        <v>1.6</v>
      </c>
    </row>
    <row r="29" spans="1:2" x14ac:dyDescent="0.25">
      <c r="A29" t="s">
        <v>346</v>
      </c>
      <c r="B29">
        <v>6</v>
      </c>
    </row>
    <row r="30" spans="1:2" x14ac:dyDescent="0.25">
      <c r="A30" t="s">
        <v>212</v>
      </c>
      <c r="B30">
        <v>9</v>
      </c>
    </row>
    <row r="31" spans="1:2" x14ac:dyDescent="0.25">
      <c r="A31" t="s">
        <v>334</v>
      </c>
      <c r="B31">
        <v>1.7</v>
      </c>
    </row>
    <row r="32" spans="1:2" x14ac:dyDescent="0.25">
      <c r="A32" t="s">
        <v>185</v>
      </c>
      <c r="B32">
        <v>11.6</v>
      </c>
    </row>
    <row r="33" spans="1:2" x14ac:dyDescent="0.25">
      <c r="A33" t="s">
        <v>146</v>
      </c>
      <c r="B33">
        <v>13.7</v>
      </c>
    </row>
    <row r="34" spans="1:2" x14ac:dyDescent="0.25">
      <c r="A34" t="s">
        <v>221</v>
      </c>
      <c r="B34">
        <v>8.1</v>
      </c>
    </row>
    <row r="35" spans="1:2" x14ac:dyDescent="0.25">
      <c r="A35" t="s">
        <v>301</v>
      </c>
      <c r="B35">
        <v>2.8</v>
      </c>
    </row>
    <row r="36" spans="1:2" x14ac:dyDescent="0.25">
      <c r="A36" t="s">
        <v>239</v>
      </c>
      <c r="B36">
        <v>6.8</v>
      </c>
    </row>
    <row r="37" spans="1:2" x14ac:dyDescent="0.25">
      <c r="A37" t="s">
        <v>344</v>
      </c>
      <c r="B37">
        <v>4.0999999999999996</v>
      </c>
    </row>
    <row r="38" spans="1:2" x14ac:dyDescent="0.25">
      <c r="A38" t="s">
        <v>140</v>
      </c>
      <c r="B38">
        <v>6.8</v>
      </c>
    </row>
    <row r="39" spans="1:2" x14ac:dyDescent="0.25">
      <c r="A39" t="s">
        <v>141</v>
      </c>
      <c r="B39">
        <v>18.7</v>
      </c>
    </row>
    <row r="40" spans="1:2" x14ac:dyDescent="0.25">
      <c r="A40" t="s">
        <v>165</v>
      </c>
      <c r="B40">
        <v>11</v>
      </c>
    </row>
    <row r="41" spans="1:2" x14ac:dyDescent="0.25">
      <c r="A41" t="s">
        <v>194</v>
      </c>
      <c r="B41">
        <v>8.9</v>
      </c>
    </row>
    <row r="42" spans="1:2" x14ac:dyDescent="0.25">
      <c r="A42" t="s">
        <v>150</v>
      </c>
      <c r="B42">
        <v>15.3</v>
      </c>
    </row>
    <row r="43" spans="1:2" x14ac:dyDescent="0.25">
      <c r="A43" t="s">
        <v>331</v>
      </c>
      <c r="B43">
        <v>3.9</v>
      </c>
    </row>
    <row r="44" spans="1:2" x14ac:dyDescent="0.25">
      <c r="A44" t="s">
        <v>366</v>
      </c>
      <c r="B44">
        <v>1.5</v>
      </c>
    </row>
    <row r="45" spans="1:2" x14ac:dyDescent="0.25">
      <c r="A45" t="s">
        <v>350</v>
      </c>
      <c r="B45">
        <v>7.5</v>
      </c>
    </row>
    <row r="46" spans="1:2" x14ac:dyDescent="0.25">
      <c r="A46" t="s">
        <v>133</v>
      </c>
      <c r="B46">
        <v>11.5</v>
      </c>
    </row>
    <row r="47" spans="1:2" x14ac:dyDescent="0.25">
      <c r="A47" t="s">
        <v>137</v>
      </c>
      <c r="B47">
        <v>9.6999999999999993</v>
      </c>
    </row>
    <row r="48" spans="1:2" x14ac:dyDescent="0.25">
      <c r="A48" t="s">
        <v>172</v>
      </c>
      <c r="B48">
        <v>12</v>
      </c>
    </row>
    <row r="49" spans="1:2" x14ac:dyDescent="0.25">
      <c r="A49" t="s">
        <v>128</v>
      </c>
      <c r="B49">
        <v>14.3</v>
      </c>
    </row>
    <row r="50" spans="1:2" x14ac:dyDescent="0.25">
      <c r="A50" t="s">
        <v>176</v>
      </c>
      <c r="B50">
        <v>11.3</v>
      </c>
    </row>
    <row r="51" spans="1:2" x14ac:dyDescent="0.25">
      <c r="A51" t="s">
        <v>224</v>
      </c>
      <c r="B51">
        <v>9.5</v>
      </c>
    </row>
    <row r="52" spans="1:2" x14ac:dyDescent="0.25">
      <c r="A52" t="s">
        <v>312</v>
      </c>
      <c r="B52">
        <v>1</v>
      </c>
    </row>
    <row r="53" spans="1:2" x14ac:dyDescent="0.25">
      <c r="A53" t="s">
        <v>205</v>
      </c>
      <c r="B53">
        <v>4.9000000000000004</v>
      </c>
    </row>
    <row r="54" spans="1:2" x14ac:dyDescent="0.25">
      <c r="A54" t="s">
        <v>292</v>
      </c>
      <c r="B54">
        <v>5.2</v>
      </c>
    </row>
    <row r="55" spans="1:2" x14ac:dyDescent="0.25">
      <c r="A55" t="s">
        <v>347</v>
      </c>
      <c r="B55">
        <v>2.9</v>
      </c>
    </row>
    <row r="56" spans="1:2" x14ac:dyDescent="0.25">
      <c r="A56" t="s">
        <v>163</v>
      </c>
      <c r="B56">
        <v>13.6</v>
      </c>
    </row>
    <row r="57" spans="1:2" x14ac:dyDescent="0.25">
      <c r="A57" t="s">
        <v>151</v>
      </c>
      <c r="B57">
        <v>10.6</v>
      </c>
    </row>
    <row r="58" spans="1:2" x14ac:dyDescent="0.25">
      <c r="A58" t="s">
        <v>407</v>
      </c>
      <c r="B58">
        <v>1.5</v>
      </c>
    </row>
    <row r="59" spans="1:2" x14ac:dyDescent="0.25">
      <c r="A59" t="s">
        <v>138</v>
      </c>
      <c r="B59">
        <v>12.4</v>
      </c>
    </row>
    <row r="60" spans="1:2" x14ac:dyDescent="0.25">
      <c r="A60" t="s">
        <v>227</v>
      </c>
      <c r="B60">
        <v>7.7</v>
      </c>
    </row>
    <row r="61" spans="1:2" x14ac:dyDescent="0.25">
      <c r="A61" t="s">
        <v>186</v>
      </c>
      <c r="B61">
        <v>5.6</v>
      </c>
    </row>
    <row r="62" spans="1:2" x14ac:dyDescent="0.25">
      <c r="A62" t="s">
        <v>209</v>
      </c>
      <c r="B62">
        <v>11.1</v>
      </c>
    </row>
    <row r="63" spans="1:2" x14ac:dyDescent="0.25">
      <c r="A63" t="s">
        <v>154</v>
      </c>
      <c r="B63">
        <v>10.9</v>
      </c>
    </row>
    <row r="64" spans="1:2" x14ac:dyDescent="0.25">
      <c r="A64" t="s">
        <v>235</v>
      </c>
      <c r="B64">
        <v>1.2</v>
      </c>
    </row>
    <row r="65" spans="1:2" x14ac:dyDescent="0.25">
      <c r="A65" t="s">
        <v>204</v>
      </c>
      <c r="B65">
        <v>10</v>
      </c>
    </row>
    <row r="66" spans="1:2" x14ac:dyDescent="0.25">
      <c r="A66" t="s">
        <v>191</v>
      </c>
      <c r="B66">
        <v>9</v>
      </c>
    </row>
    <row r="67" spans="1:2" x14ac:dyDescent="0.25">
      <c r="A67" t="s">
        <v>158</v>
      </c>
      <c r="B67">
        <v>11.1</v>
      </c>
    </row>
    <row r="68" spans="1:2" x14ac:dyDescent="0.25">
      <c r="A68" t="s">
        <v>406</v>
      </c>
      <c r="B68">
        <v>2.5</v>
      </c>
    </row>
    <row r="69" spans="1:2" x14ac:dyDescent="0.25">
      <c r="A69" t="s">
        <v>222</v>
      </c>
      <c r="B69">
        <v>10.9</v>
      </c>
    </row>
    <row r="70" spans="1:2" x14ac:dyDescent="0.25">
      <c r="A70" t="s">
        <v>240</v>
      </c>
      <c r="B70">
        <v>7.2</v>
      </c>
    </row>
    <row r="71" spans="1:2" x14ac:dyDescent="0.25">
      <c r="A71" t="s">
        <v>122</v>
      </c>
      <c r="B71">
        <v>19.7</v>
      </c>
    </row>
    <row r="72" spans="1:2" x14ac:dyDescent="0.25">
      <c r="A72" t="s">
        <v>294</v>
      </c>
      <c r="B72">
        <v>3.2</v>
      </c>
    </row>
    <row r="73" spans="1:2" x14ac:dyDescent="0.25">
      <c r="A73" t="s">
        <v>254</v>
      </c>
      <c r="B73">
        <v>7.7</v>
      </c>
    </row>
    <row r="74" spans="1:2" x14ac:dyDescent="0.25">
      <c r="A74" t="s">
        <v>304</v>
      </c>
      <c r="B74">
        <v>0.9</v>
      </c>
    </row>
    <row r="75" spans="1:2" x14ac:dyDescent="0.25">
      <c r="A75" t="s">
        <v>152</v>
      </c>
      <c r="B75">
        <v>13.9</v>
      </c>
    </row>
    <row r="76" spans="1:2" x14ac:dyDescent="0.25">
      <c r="A76" t="s">
        <v>195</v>
      </c>
      <c r="B76">
        <v>8.6</v>
      </c>
    </row>
    <row r="77" spans="1:2" x14ac:dyDescent="0.25">
      <c r="A77" t="s">
        <v>199</v>
      </c>
      <c r="B77">
        <v>9.5</v>
      </c>
    </row>
    <row r="78" spans="1:2" x14ac:dyDescent="0.25">
      <c r="A78" t="s">
        <v>208</v>
      </c>
      <c r="B78">
        <v>7.6</v>
      </c>
    </row>
    <row r="79" spans="1:2" x14ac:dyDescent="0.25">
      <c r="A79" t="s">
        <v>367</v>
      </c>
      <c r="B79">
        <v>3.7</v>
      </c>
    </row>
    <row r="80" spans="1:2" x14ac:dyDescent="0.25">
      <c r="A80" t="s">
        <v>202</v>
      </c>
      <c r="B80">
        <v>10.1</v>
      </c>
    </row>
    <row r="81" spans="1:2" x14ac:dyDescent="0.25">
      <c r="A81" t="s">
        <v>132</v>
      </c>
      <c r="B81">
        <v>16.600000000000001</v>
      </c>
    </row>
    <row r="82" spans="1:2" x14ac:dyDescent="0.25">
      <c r="A82" t="s">
        <v>217</v>
      </c>
      <c r="B82">
        <v>5</v>
      </c>
    </row>
    <row r="83" spans="1:2" x14ac:dyDescent="0.25">
      <c r="A83" t="s">
        <v>270</v>
      </c>
      <c r="B83">
        <v>0.7</v>
      </c>
    </row>
    <row r="84" spans="1:2" x14ac:dyDescent="0.25">
      <c r="A84" t="s">
        <v>255</v>
      </c>
      <c r="B84">
        <v>4.4000000000000004</v>
      </c>
    </row>
    <row r="85" spans="1:2" x14ac:dyDescent="0.25">
      <c r="A85" t="s">
        <v>359</v>
      </c>
      <c r="B85">
        <v>4.7</v>
      </c>
    </row>
    <row r="86" spans="1:2" x14ac:dyDescent="0.25">
      <c r="A86" t="s">
        <v>135</v>
      </c>
      <c r="B86">
        <v>14.5</v>
      </c>
    </row>
    <row r="87" spans="1:2" x14ac:dyDescent="0.25">
      <c r="A87" t="s">
        <v>267</v>
      </c>
      <c r="B87">
        <v>0.6</v>
      </c>
    </row>
    <row r="88" spans="1:2" x14ac:dyDescent="0.25">
      <c r="A88" t="s">
        <v>249</v>
      </c>
      <c r="B88">
        <v>4.7</v>
      </c>
    </row>
    <row r="89" spans="1:2" x14ac:dyDescent="0.25">
      <c r="A89" t="s">
        <v>164</v>
      </c>
      <c r="B89">
        <v>13.1</v>
      </c>
    </row>
    <row r="90" spans="1:2" x14ac:dyDescent="0.25">
      <c r="A90" t="s">
        <v>184</v>
      </c>
      <c r="B90">
        <v>8.5</v>
      </c>
    </row>
    <row r="91" spans="1:2" x14ac:dyDescent="0.25">
      <c r="A91" t="s">
        <v>215</v>
      </c>
      <c r="B91">
        <v>8.4</v>
      </c>
    </row>
    <row r="92" spans="1:2" x14ac:dyDescent="0.25">
      <c r="A92" t="s">
        <v>339</v>
      </c>
      <c r="B92">
        <v>1</v>
      </c>
    </row>
    <row r="93" spans="1:2" x14ac:dyDescent="0.25">
      <c r="A93" t="s">
        <v>234</v>
      </c>
      <c r="B93">
        <v>4.9000000000000004</v>
      </c>
    </row>
    <row r="94" spans="1:2" x14ac:dyDescent="0.25">
      <c r="A94" t="s">
        <v>169</v>
      </c>
      <c r="B94">
        <v>9.8000000000000007</v>
      </c>
    </row>
    <row r="95" spans="1:2" x14ac:dyDescent="0.25">
      <c r="A95" t="s">
        <v>277</v>
      </c>
      <c r="B95">
        <v>2.4</v>
      </c>
    </row>
    <row r="96" spans="1:2" x14ac:dyDescent="0.25">
      <c r="A96" t="s">
        <v>126</v>
      </c>
      <c r="B96">
        <v>16.2</v>
      </c>
    </row>
    <row r="97" spans="1:2" x14ac:dyDescent="0.25">
      <c r="A97" t="s">
        <v>295</v>
      </c>
      <c r="B97">
        <v>0.8</v>
      </c>
    </row>
    <row r="98" spans="1:2" x14ac:dyDescent="0.25">
      <c r="A98" t="s">
        <v>134</v>
      </c>
      <c r="B98">
        <v>17.8</v>
      </c>
    </row>
    <row r="99" spans="1:2" x14ac:dyDescent="0.25">
      <c r="A99" t="s">
        <v>162</v>
      </c>
      <c r="B99">
        <v>8.5</v>
      </c>
    </row>
    <row r="100" spans="1:2" x14ac:dyDescent="0.25">
      <c r="A100" t="s">
        <v>187</v>
      </c>
      <c r="B100">
        <v>8</v>
      </c>
    </row>
    <row r="101" spans="1:2" x14ac:dyDescent="0.25">
      <c r="A101" t="s">
        <v>591</v>
      </c>
      <c r="B101">
        <v>13.6</v>
      </c>
    </row>
    <row r="102" spans="1:2" x14ac:dyDescent="0.25">
      <c r="A102" t="s">
        <v>244</v>
      </c>
      <c r="B102">
        <v>1</v>
      </c>
    </row>
    <row r="103" spans="1:2" x14ac:dyDescent="0.25">
      <c r="A103" t="s">
        <v>171</v>
      </c>
      <c r="B103">
        <v>11.9</v>
      </c>
    </row>
    <row r="104" spans="1:2" x14ac:dyDescent="0.25">
      <c r="A104" t="s">
        <v>168</v>
      </c>
      <c r="B104">
        <v>14.1</v>
      </c>
    </row>
    <row r="105" spans="1:2" x14ac:dyDescent="0.25">
      <c r="A105" t="s">
        <v>153</v>
      </c>
      <c r="B105">
        <v>13.1</v>
      </c>
    </row>
    <row r="106" spans="1:2" x14ac:dyDescent="0.25">
      <c r="A106" t="s">
        <v>313</v>
      </c>
      <c r="B106">
        <v>0.5</v>
      </c>
    </row>
    <row r="107" spans="1:2" x14ac:dyDescent="0.25">
      <c r="A107" t="s">
        <v>305</v>
      </c>
      <c r="B107">
        <v>3.8</v>
      </c>
    </row>
    <row r="108" spans="1:2" x14ac:dyDescent="0.25">
      <c r="A108" t="s">
        <v>145</v>
      </c>
      <c r="B108">
        <v>12.9</v>
      </c>
    </row>
    <row r="109" spans="1:2" x14ac:dyDescent="0.25">
      <c r="A109" t="s">
        <v>206</v>
      </c>
      <c r="B109">
        <v>10.199999999999999</v>
      </c>
    </row>
    <row r="110" spans="1:2" x14ac:dyDescent="0.25">
      <c r="A110" t="s">
        <v>131</v>
      </c>
      <c r="B110">
        <v>17.899999999999999</v>
      </c>
    </row>
    <row r="111" spans="1:2" x14ac:dyDescent="0.25">
      <c r="A111" t="s">
        <v>327</v>
      </c>
      <c r="B111">
        <v>1.6</v>
      </c>
    </row>
    <row r="112" spans="1:2" x14ac:dyDescent="0.25">
      <c r="A112" t="s">
        <v>322</v>
      </c>
      <c r="B112">
        <v>2.4</v>
      </c>
    </row>
    <row r="113" spans="1:2" x14ac:dyDescent="0.25">
      <c r="A113" t="s">
        <v>144</v>
      </c>
      <c r="B113">
        <v>14.7</v>
      </c>
    </row>
    <row r="114" spans="1:2" x14ac:dyDescent="0.25">
      <c r="A114" t="s">
        <v>251</v>
      </c>
      <c r="B114">
        <v>2.9</v>
      </c>
    </row>
    <row r="115" spans="1:2" x14ac:dyDescent="0.25">
      <c r="A115" t="s">
        <v>317</v>
      </c>
      <c r="B115">
        <v>4.0999999999999996</v>
      </c>
    </row>
    <row r="116" spans="1:2" x14ac:dyDescent="0.25">
      <c r="A116" t="s">
        <v>220</v>
      </c>
      <c r="B116">
        <v>8.3000000000000007</v>
      </c>
    </row>
    <row r="117" spans="1:2" x14ac:dyDescent="0.25">
      <c r="A117" t="s">
        <v>403</v>
      </c>
      <c r="B117">
        <v>4.2</v>
      </c>
    </row>
    <row r="118" spans="1:2" x14ac:dyDescent="0.25">
      <c r="A118" t="s">
        <v>237</v>
      </c>
      <c r="B118">
        <v>5.3</v>
      </c>
    </row>
    <row r="119" spans="1:2" x14ac:dyDescent="0.25">
      <c r="A119" t="s">
        <v>246</v>
      </c>
      <c r="B119">
        <v>7.2</v>
      </c>
    </row>
    <row r="120" spans="1:2" x14ac:dyDescent="0.25">
      <c r="A120" t="s">
        <v>365</v>
      </c>
      <c r="B120">
        <v>0.5</v>
      </c>
    </row>
    <row r="121" spans="1:2" x14ac:dyDescent="0.25">
      <c r="A121" t="s">
        <v>207</v>
      </c>
      <c r="B121">
        <v>9.1999999999999993</v>
      </c>
    </row>
    <row r="122" spans="1:2" x14ac:dyDescent="0.25">
      <c r="A122" t="s">
        <v>402</v>
      </c>
      <c r="B122">
        <v>5.7</v>
      </c>
    </row>
    <row r="123" spans="1:2" x14ac:dyDescent="0.25">
      <c r="A123" t="s">
        <v>214</v>
      </c>
      <c r="B123">
        <v>10</v>
      </c>
    </row>
    <row r="124" spans="1:2" x14ac:dyDescent="0.25">
      <c r="A124" t="s">
        <v>333</v>
      </c>
      <c r="B124">
        <v>1.2</v>
      </c>
    </row>
    <row r="125" spans="1:2" x14ac:dyDescent="0.25">
      <c r="A125" t="s">
        <v>201</v>
      </c>
      <c r="B125">
        <v>9.3000000000000007</v>
      </c>
    </row>
    <row r="126" spans="1:2" x14ac:dyDescent="0.25">
      <c r="A126" t="s">
        <v>375</v>
      </c>
      <c r="B126">
        <v>1.4</v>
      </c>
    </row>
    <row r="127" spans="1:2" x14ac:dyDescent="0.25">
      <c r="A127" t="s">
        <v>170</v>
      </c>
      <c r="B127">
        <v>8.1</v>
      </c>
    </row>
    <row r="128" spans="1:2" x14ac:dyDescent="0.25">
      <c r="A128" t="s">
        <v>173</v>
      </c>
      <c r="B128">
        <v>13.6</v>
      </c>
    </row>
    <row r="129" spans="1:2" x14ac:dyDescent="0.25">
      <c r="A129" t="s">
        <v>229</v>
      </c>
      <c r="B129">
        <v>7.4</v>
      </c>
    </row>
    <row r="130" spans="1:2" x14ac:dyDescent="0.25">
      <c r="A130" t="s">
        <v>178</v>
      </c>
      <c r="B130">
        <v>12.2</v>
      </c>
    </row>
    <row r="131" spans="1:2" x14ac:dyDescent="0.25">
      <c r="A131" t="s">
        <v>265</v>
      </c>
      <c r="B131">
        <v>5.7</v>
      </c>
    </row>
    <row r="132" spans="1:2" x14ac:dyDescent="0.25">
      <c r="A132" t="s">
        <v>190</v>
      </c>
      <c r="B132">
        <v>8</v>
      </c>
    </row>
    <row r="133" spans="1:2" x14ac:dyDescent="0.25">
      <c r="A133" t="s">
        <v>405</v>
      </c>
      <c r="B133">
        <v>4</v>
      </c>
    </row>
    <row r="134" spans="1:2" x14ac:dyDescent="0.25">
      <c r="A134" t="s">
        <v>592</v>
      </c>
      <c r="B134">
        <v>8.6</v>
      </c>
    </row>
    <row r="135" spans="1:2" x14ac:dyDescent="0.25">
      <c r="A135" t="s">
        <v>250</v>
      </c>
      <c r="B135">
        <v>3.9</v>
      </c>
    </row>
    <row r="136" spans="1:2" x14ac:dyDescent="0.25">
      <c r="A136" t="s">
        <v>257</v>
      </c>
      <c r="B136">
        <v>3.2</v>
      </c>
    </row>
    <row r="137" spans="1:2" x14ac:dyDescent="0.25">
      <c r="A137" t="s">
        <v>324</v>
      </c>
      <c r="B137">
        <v>0.7</v>
      </c>
    </row>
    <row r="138" spans="1:2" x14ac:dyDescent="0.25">
      <c r="A138" t="s">
        <v>231</v>
      </c>
      <c r="B138">
        <v>0.9</v>
      </c>
    </row>
    <row r="139" spans="1:2" x14ac:dyDescent="0.25">
      <c r="A139" t="s">
        <v>156</v>
      </c>
      <c r="B139">
        <v>13.5</v>
      </c>
    </row>
    <row r="140" spans="1:2" x14ac:dyDescent="0.25">
      <c r="A140" t="s">
        <v>345</v>
      </c>
      <c r="B140">
        <v>0.6</v>
      </c>
    </row>
    <row r="141" spans="1:2" x14ac:dyDescent="0.25">
      <c r="A141" t="s">
        <v>161</v>
      </c>
      <c r="B141">
        <v>10</v>
      </c>
    </row>
    <row r="142" spans="1:2" x14ac:dyDescent="0.25">
      <c r="A142" t="s">
        <v>247</v>
      </c>
      <c r="B142">
        <v>7.6</v>
      </c>
    </row>
    <row r="143" spans="1:2" x14ac:dyDescent="0.25">
      <c r="A143" t="s">
        <v>148</v>
      </c>
      <c r="B143">
        <v>10.7</v>
      </c>
    </row>
    <row r="144" spans="1:2" x14ac:dyDescent="0.25">
      <c r="A144" t="s">
        <v>262</v>
      </c>
      <c r="B144">
        <v>4.8</v>
      </c>
    </row>
    <row r="145" spans="1:2" x14ac:dyDescent="0.25">
      <c r="A145" t="s">
        <v>233</v>
      </c>
      <c r="B145">
        <v>7.5</v>
      </c>
    </row>
    <row r="146" spans="1:2" x14ac:dyDescent="0.25">
      <c r="A146" t="s">
        <v>167</v>
      </c>
      <c r="B146">
        <v>10.5</v>
      </c>
    </row>
    <row r="147" spans="1:2" x14ac:dyDescent="0.25">
      <c r="A147" t="s">
        <v>319</v>
      </c>
      <c r="B147">
        <v>6.7</v>
      </c>
    </row>
    <row r="148" spans="1:2" x14ac:dyDescent="0.25">
      <c r="A148" t="s">
        <v>245</v>
      </c>
      <c r="B148">
        <v>10.6</v>
      </c>
    </row>
    <row r="149" spans="1:2" x14ac:dyDescent="0.25">
      <c r="A149" t="s">
        <v>373</v>
      </c>
      <c r="B149">
        <v>1.4</v>
      </c>
    </row>
    <row r="150" spans="1:2" x14ac:dyDescent="0.25">
      <c r="A150" t="s">
        <v>180</v>
      </c>
      <c r="B150">
        <v>8.6</v>
      </c>
    </row>
    <row r="151" spans="1:2" x14ac:dyDescent="0.25">
      <c r="A151" t="s">
        <v>364</v>
      </c>
      <c r="B151">
        <v>6.3</v>
      </c>
    </row>
    <row r="152" spans="1:2" x14ac:dyDescent="0.25">
      <c r="A152" t="s">
        <v>242</v>
      </c>
      <c r="B152">
        <v>5.5</v>
      </c>
    </row>
    <row r="153" spans="1:2" x14ac:dyDescent="0.25">
      <c r="A153" t="s">
        <v>253</v>
      </c>
      <c r="B153">
        <v>9</v>
      </c>
    </row>
    <row r="154" spans="1:2" x14ac:dyDescent="0.25">
      <c r="A154" t="s">
        <v>243</v>
      </c>
      <c r="B154">
        <v>7.4</v>
      </c>
    </row>
    <row r="155" spans="1:2" x14ac:dyDescent="0.25">
      <c r="A155" t="s">
        <v>325</v>
      </c>
      <c r="B155">
        <v>5</v>
      </c>
    </row>
    <row r="156" spans="1:2" x14ac:dyDescent="0.25">
      <c r="A156" t="s">
        <v>139</v>
      </c>
      <c r="B156">
        <v>13.2</v>
      </c>
    </row>
    <row r="157" spans="1:2" x14ac:dyDescent="0.25">
      <c r="A157" t="s">
        <v>123</v>
      </c>
      <c r="B157">
        <v>18.5</v>
      </c>
    </row>
    <row r="158" spans="1:2" x14ac:dyDescent="0.25">
      <c r="A158" t="s">
        <v>130</v>
      </c>
      <c r="B158">
        <v>12.9</v>
      </c>
    </row>
    <row r="159" spans="1:2" x14ac:dyDescent="0.25">
      <c r="A159" t="s">
        <v>302</v>
      </c>
      <c r="B159">
        <v>5</v>
      </c>
    </row>
    <row r="160" spans="1:2" x14ac:dyDescent="0.25">
      <c r="A160" t="s">
        <v>404</v>
      </c>
      <c r="B160">
        <v>3.5</v>
      </c>
    </row>
    <row r="161" spans="1:2" x14ac:dyDescent="0.25">
      <c r="A161" t="s">
        <v>225</v>
      </c>
      <c r="B161">
        <v>4.4000000000000004</v>
      </c>
    </row>
    <row r="162" spans="1:2" x14ac:dyDescent="0.25">
      <c r="A162" t="s">
        <v>273</v>
      </c>
      <c r="B162">
        <v>7.8</v>
      </c>
    </row>
    <row r="163" spans="1:2" x14ac:dyDescent="0.25">
      <c r="A163" t="s">
        <v>142</v>
      </c>
      <c r="B163">
        <v>13.5</v>
      </c>
    </row>
    <row r="164" spans="1:2" x14ac:dyDescent="0.25">
      <c r="A164" t="s">
        <v>286</v>
      </c>
      <c r="B164">
        <v>0.7</v>
      </c>
    </row>
    <row r="165" spans="1:2" x14ac:dyDescent="0.25">
      <c r="A165" t="s">
        <v>160</v>
      </c>
      <c r="B165">
        <v>12.5</v>
      </c>
    </row>
    <row r="166" spans="1:2" x14ac:dyDescent="0.25">
      <c r="A166" t="s">
        <v>228</v>
      </c>
      <c r="B166">
        <v>5.6</v>
      </c>
    </row>
    <row r="167" spans="1:2" x14ac:dyDescent="0.25">
      <c r="A167" t="s">
        <v>211</v>
      </c>
      <c r="B167">
        <v>9.6999999999999993</v>
      </c>
    </row>
    <row r="168" spans="1:2" x14ac:dyDescent="0.25">
      <c r="A168" t="s">
        <v>372</v>
      </c>
      <c r="B168">
        <v>0.9</v>
      </c>
    </row>
    <row r="169" spans="1:2" x14ac:dyDescent="0.25">
      <c r="A169" t="s">
        <v>182</v>
      </c>
      <c r="B169">
        <v>7</v>
      </c>
    </row>
    <row r="170" spans="1:2" x14ac:dyDescent="0.25">
      <c r="A170" t="s">
        <v>155</v>
      </c>
      <c r="B170">
        <v>14.4</v>
      </c>
    </row>
    <row r="171" spans="1:2" x14ac:dyDescent="0.25">
      <c r="A171" t="s">
        <v>318</v>
      </c>
      <c r="B171">
        <v>1.7</v>
      </c>
    </row>
    <row r="172" spans="1:2" x14ac:dyDescent="0.25">
      <c r="A172" t="s">
        <v>351</v>
      </c>
      <c r="B172">
        <v>5.2</v>
      </c>
    </row>
    <row r="173" spans="1:2" x14ac:dyDescent="0.25">
      <c r="A173" t="s">
        <v>315</v>
      </c>
      <c r="B173">
        <v>0.6</v>
      </c>
    </row>
    <row r="174" spans="1:2" x14ac:dyDescent="0.25">
      <c r="A174" t="s">
        <v>376</v>
      </c>
      <c r="B174">
        <v>4.2</v>
      </c>
    </row>
    <row r="175" spans="1:2" x14ac:dyDescent="0.25">
      <c r="A175" t="s">
        <v>256</v>
      </c>
      <c r="B175">
        <v>9.6</v>
      </c>
    </row>
    <row r="176" spans="1:2" x14ac:dyDescent="0.25">
      <c r="A176" t="s">
        <v>120</v>
      </c>
      <c r="B176">
        <v>17.2</v>
      </c>
    </row>
    <row r="177" spans="1:2" x14ac:dyDescent="0.25">
      <c r="A177" t="s">
        <v>264</v>
      </c>
      <c r="B177">
        <v>2.5</v>
      </c>
    </row>
    <row r="178" spans="1:2" x14ac:dyDescent="0.25">
      <c r="A178" t="s">
        <v>192</v>
      </c>
      <c r="B178">
        <v>6.2</v>
      </c>
    </row>
    <row r="179" spans="1:2" x14ac:dyDescent="0.25">
      <c r="A179" t="s">
        <v>213</v>
      </c>
      <c r="B179">
        <v>10.1</v>
      </c>
    </row>
    <row r="180" spans="1:2" x14ac:dyDescent="0.25">
      <c r="A180" t="s">
        <v>216</v>
      </c>
      <c r="B180">
        <v>5.4</v>
      </c>
    </row>
    <row r="181" spans="1:2" x14ac:dyDescent="0.25">
      <c r="A181" t="s">
        <v>309</v>
      </c>
      <c r="B181">
        <v>0.5</v>
      </c>
    </row>
    <row r="182" spans="1:2" x14ac:dyDescent="0.25">
      <c r="A182" t="s">
        <v>177</v>
      </c>
      <c r="B182">
        <v>7.1</v>
      </c>
    </row>
    <row r="183" spans="1:2" x14ac:dyDescent="0.25">
      <c r="A183" t="s">
        <v>285</v>
      </c>
      <c r="B183">
        <v>4.9000000000000004</v>
      </c>
    </row>
    <row r="184" spans="1:2" x14ac:dyDescent="0.25">
      <c r="A184" t="s">
        <v>219</v>
      </c>
      <c r="B184">
        <v>6.5</v>
      </c>
    </row>
    <row r="185" spans="1:2" x14ac:dyDescent="0.25">
      <c r="A185" t="s">
        <v>147</v>
      </c>
      <c r="B185">
        <v>11</v>
      </c>
    </row>
    <row r="186" spans="1:2" x14ac:dyDescent="0.25">
      <c r="A186" t="s">
        <v>274</v>
      </c>
      <c r="B186">
        <v>0.7</v>
      </c>
    </row>
    <row r="187" spans="1:2" x14ac:dyDescent="0.25">
      <c r="A187" t="s">
        <v>179</v>
      </c>
      <c r="B187">
        <v>11.7</v>
      </c>
    </row>
    <row r="188" spans="1:2" x14ac:dyDescent="0.25">
      <c r="A188" t="s">
        <v>287</v>
      </c>
      <c r="B188">
        <v>6</v>
      </c>
    </row>
    <row r="189" spans="1:2" x14ac:dyDescent="0.25">
      <c r="A189" t="s">
        <v>166</v>
      </c>
      <c r="B189">
        <v>9.6999999999999993</v>
      </c>
    </row>
    <row r="190" spans="1:2" x14ac:dyDescent="0.25">
      <c r="A190" t="s">
        <v>196</v>
      </c>
      <c r="B190">
        <v>2.6</v>
      </c>
    </row>
    <row r="191" spans="1:2" x14ac:dyDescent="0.25">
      <c r="A191" t="s">
        <v>369</v>
      </c>
      <c r="B191">
        <v>0.9</v>
      </c>
    </row>
    <row r="192" spans="1:2" x14ac:dyDescent="0.25">
      <c r="A192" t="s">
        <v>143</v>
      </c>
      <c r="B192">
        <v>8.9</v>
      </c>
    </row>
    <row r="193" spans="1:2" x14ac:dyDescent="0.25">
      <c r="A193" t="s">
        <v>330</v>
      </c>
      <c r="B193">
        <v>1.5</v>
      </c>
    </row>
    <row r="194" spans="1:2" x14ac:dyDescent="0.25">
      <c r="A194" t="s">
        <v>181</v>
      </c>
      <c r="B194">
        <v>10.9</v>
      </c>
    </row>
  </sheetData>
  <sortState ref="A2:B194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115" workbookViewId="0">
      <selection activeCell="B151" sqref="B151:D151"/>
    </sheetView>
  </sheetViews>
  <sheetFormatPr defaultRowHeight="15" x14ac:dyDescent="0.25"/>
  <sheetData>
    <row r="1" spans="1:4" x14ac:dyDescent="0.25">
      <c r="A1" t="s">
        <v>409</v>
      </c>
      <c r="B1" t="s">
        <v>410</v>
      </c>
      <c r="C1" t="s">
        <v>411</v>
      </c>
      <c r="D1" t="s">
        <v>412</v>
      </c>
    </row>
    <row r="2" spans="1:4" x14ac:dyDescent="0.25">
      <c r="A2" t="s">
        <v>230</v>
      </c>
      <c r="B2">
        <v>9.1300000000000008</v>
      </c>
      <c r="C2">
        <v>20.93</v>
      </c>
      <c r="D2">
        <v>15.03</v>
      </c>
    </row>
    <row r="3" spans="1:4" x14ac:dyDescent="0.25">
      <c r="A3" t="s">
        <v>340</v>
      </c>
      <c r="B3">
        <v>1.2</v>
      </c>
      <c r="C3">
        <v>1.2</v>
      </c>
      <c r="D3">
        <v>1.2</v>
      </c>
    </row>
    <row r="4" spans="1:4" x14ac:dyDescent="0.25">
      <c r="A4" t="s">
        <v>149</v>
      </c>
      <c r="B4">
        <v>24.46</v>
      </c>
      <c r="C4">
        <v>39.15</v>
      </c>
      <c r="D4">
        <v>31.805</v>
      </c>
    </row>
    <row r="5" spans="1:4" x14ac:dyDescent="0.25">
      <c r="A5" t="s">
        <v>157</v>
      </c>
      <c r="B5">
        <v>14.89</v>
      </c>
      <c r="C5">
        <v>37.130000000000003</v>
      </c>
      <c r="D5">
        <v>26.01</v>
      </c>
    </row>
    <row r="6" spans="1:4" x14ac:dyDescent="0.25">
      <c r="A6" t="s">
        <v>279</v>
      </c>
      <c r="B6">
        <v>5.9</v>
      </c>
      <c r="C6">
        <v>23.59</v>
      </c>
      <c r="D6">
        <v>14.744999999999999</v>
      </c>
    </row>
    <row r="7" spans="1:4" x14ac:dyDescent="0.25">
      <c r="A7" t="s">
        <v>280</v>
      </c>
      <c r="B7">
        <v>3.33</v>
      </c>
      <c r="C7">
        <v>18.309999999999999</v>
      </c>
      <c r="D7">
        <v>10.82</v>
      </c>
    </row>
    <row r="8" spans="1:4" x14ac:dyDescent="0.25">
      <c r="A8" t="s">
        <v>252</v>
      </c>
      <c r="B8">
        <v>3.7</v>
      </c>
      <c r="C8">
        <v>16.98</v>
      </c>
      <c r="D8">
        <v>10.34</v>
      </c>
    </row>
    <row r="9" spans="1:4" x14ac:dyDescent="0.25">
      <c r="A9" t="s">
        <v>124</v>
      </c>
      <c r="B9">
        <v>32.97</v>
      </c>
      <c r="C9">
        <v>56.33</v>
      </c>
      <c r="D9">
        <v>44.65</v>
      </c>
    </row>
    <row r="10" spans="1:4" x14ac:dyDescent="0.25">
      <c r="A10" t="s">
        <v>200</v>
      </c>
      <c r="B10">
        <v>14.7</v>
      </c>
      <c r="C10">
        <v>28.01</v>
      </c>
      <c r="D10">
        <v>21.355</v>
      </c>
    </row>
    <row r="11" spans="1:4" x14ac:dyDescent="0.25">
      <c r="A11" t="s">
        <v>203</v>
      </c>
      <c r="B11">
        <v>11.26</v>
      </c>
      <c r="C11">
        <v>30.1</v>
      </c>
      <c r="D11">
        <v>20.68</v>
      </c>
    </row>
    <row r="12" spans="1:4" x14ac:dyDescent="0.25">
      <c r="A12" t="s">
        <v>269</v>
      </c>
      <c r="B12">
        <v>1.93</v>
      </c>
      <c r="C12">
        <v>6.54</v>
      </c>
      <c r="D12">
        <v>4.2350000000000003</v>
      </c>
    </row>
    <row r="13" spans="1:4" x14ac:dyDescent="0.25">
      <c r="A13" t="s">
        <v>288</v>
      </c>
      <c r="B13">
        <v>2</v>
      </c>
      <c r="C13">
        <v>5</v>
      </c>
      <c r="D13">
        <v>3.5</v>
      </c>
    </row>
    <row r="14" spans="1:4" x14ac:dyDescent="0.25">
      <c r="A14" t="s">
        <v>121</v>
      </c>
      <c r="B14">
        <v>27.07</v>
      </c>
      <c r="C14">
        <v>61.82</v>
      </c>
      <c r="D14">
        <v>44.445</v>
      </c>
    </row>
    <row r="15" spans="1:4" x14ac:dyDescent="0.25">
      <c r="A15" t="s">
        <v>296</v>
      </c>
      <c r="B15">
        <v>3.4</v>
      </c>
      <c r="C15">
        <v>17.07</v>
      </c>
      <c r="D15">
        <v>10.234999999999999</v>
      </c>
    </row>
    <row r="16" spans="1:4" x14ac:dyDescent="0.25">
      <c r="A16" t="s">
        <v>284</v>
      </c>
      <c r="B16">
        <v>2.62</v>
      </c>
      <c r="C16">
        <v>18.86</v>
      </c>
      <c r="D16">
        <v>10.74</v>
      </c>
    </row>
    <row r="17" spans="1:4" x14ac:dyDescent="0.25">
      <c r="A17" t="s">
        <v>276</v>
      </c>
      <c r="B17">
        <v>5.15</v>
      </c>
      <c r="C17">
        <v>16.920000000000002</v>
      </c>
      <c r="D17">
        <v>11.035</v>
      </c>
    </row>
    <row r="18" spans="1:4" x14ac:dyDescent="0.25">
      <c r="A18" t="s">
        <v>197</v>
      </c>
      <c r="B18">
        <v>9.8000000000000007</v>
      </c>
      <c r="C18">
        <v>30.78</v>
      </c>
      <c r="D18">
        <v>20.29</v>
      </c>
    </row>
    <row r="19" spans="1:4" x14ac:dyDescent="0.25">
      <c r="A19" t="s">
        <v>332</v>
      </c>
      <c r="B19">
        <v>6.63</v>
      </c>
      <c r="C19">
        <v>20.34</v>
      </c>
      <c r="D19">
        <v>13.484999999999999</v>
      </c>
    </row>
    <row r="20" spans="1:4" x14ac:dyDescent="0.25">
      <c r="A20" t="s">
        <v>238</v>
      </c>
      <c r="B20">
        <v>8.31</v>
      </c>
      <c r="C20">
        <v>22.63</v>
      </c>
      <c r="D20">
        <v>15.47</v>
      </c>
    </row>
    <row r="21" spans="1:4" x14ac:dyDescent="0.25">
      <c r="A21" t="s">
        <v>125</v>
      </c>
      <c r="B21">
        <v>32.200000000000003</v>
      </c>
      <c r="C21">
        <v>53.87</v>
      </c>
      <c r="D21">
        <v>43.034999999999997</v>
      </c>
    </row>
    <row r="22" spans="1:4" x14ac:dyDescent="0.25">
      <c r="A22" t="s">
        <v>314</v>
      </c>
      <c r="B22">
        <v>0.55000000000000004</v>
      </c>
      <c r="C22">
        <v>7.4</v>
      </c>
      <c r="D22">
        <v>3.9750000000000001</v>
      </c>
    </row>
    <row r="23" spans="1:4" x14ac:dyDescent="0.25">
      <c r="A23" t="s">
        <v>348</v>
      </c>
      <c r="B23">
        <v>3.66</v>
      </c>
      <c r="C23">
        <v>10.4</v>
      </c>
      <c r="D23">
        <v>7.03</v>
      </c>
    </row>
    <row r="24" spans="1:4" x14ac:dyDescent="0.25">
      <c r="A24" t="s">
        <v>303</v>
      </c>
      <c r="B24">
        <v>6.1</v>
      </c>
      <c r="C24">
        <v>20.420000000000002</v>
      </c>
      <c r="D24">
        <v>13.26</v>
      </c>
    </row>
    <row r="25" spans="1:4" x14ac:dyDescent="0.25">
      <c r="A25" t="s">
        <v>401</v>
      </c>
      <c r="B25">
        <v>20.83</v>
      </c>
      <c r="C25">
        <v>38.369999999999997</v>
      </c>
      <c r="D25">
        <v>29.6</v>
      </c>
    </row>
    <row r="26" spans="1:4" x14ac:dyDescent="0.25">
      <c r="A26" t="s">
        <v>263</v>
      </c>
      <c r="B26">
        <v>7.28</v>
      </c>
      <c r="C26">
        <v>17.28</v>
      </c>
      <c r="D26">
        <v>12.28</v>
      </c>
    </row>
    <row r="27" spans="1:4" x14ac:dyDescent="0.25">
      <c r="A27" t="s">
        <v>136</v>
      </c>
      <c r="B27">
        <v>21.53</v>
      </c>
      <c r="C27">
        <v>50.83</v>
      </c>
      <c r="D27">
        <v>36.18</v>
      </c>
    </row>
    <row r="28" spans="1:4" x14ac:dyDescent="0.25">
      <c r="A28" t="s">
        <v>260</v>
      </c>
      <c r="B28">
        <v>3.43</v>
      </c>
      <c r="C28">
        <v>14.95</v>
      </c>
      <c r="D28">
        <v>9.19</v>
      </c>
    </row>
    <row r="29" spans="1:4" x14ac:dyDescent="0.25">
      <c r="A29" t="s">
        <v>352</v>
      </c>
      <c r="B29">
        <v>1.17</v>
      </c>
      <c r="C29">
        <v>6.36</v>
      </c>
      <c r="D29">
        <v>3.7650000000000001</v>
      </c>
    </row>
    <row r="30" spans="1:4" x14ac:dyDescent="0.25">
      <c r="A30" t="s">
        <v>188</v>
      </c>
      <c r="B30">
        <v>14.49</v>
      </c>
      <c r="C30">
        <v>29.52</v>
      </c>
      <c r="D30">
        <v>22.004999999999999</v>
      </c>
    </row>
    <row r="31" spans="1:4" x14ac:dyDescent="0.25">
      <c r="A31" t="s">
        <v>291</v>
      </c>
      <c r="B31">
        <v>2.4</v>
      </c>
      <c r="C31">
        <v>3.2</v>
      </c>
      <c r="D31">
        <v>2.8</v>
      </c>
    </row>
    <row r="32" spans="1:4" x14ac:dyDescent="0.25">
      <c r="A32" t="s">
        <v>129</v>
      </c>
      <c r="B32">
        <v>27.25</v>
      </c>
      <c r="C32">
        <v>46.28</v>
      </c>
      <c r="D32">
        <v>36.765000000000001</v>
      </c>
    </row>
    <row r="33" spans="1:4" x14ac:dyDescent="0.25">
      <c r="A33" t="s">
        <v>299</v>
      </c>
      <c r="B33">
        <v>2.1800000000000002</v>
      </c>
      <c r="C33">
        <v>17.850000000000001</v>
      </c>
      <c r="D33">
        <v>10.015000000000001</v>
      </c>
    </row>
    <row r="34" spans="1:4" x14ac:dyDescent="0.25">
      <c r="A34" t="s">
        <v>349</v>
      </c>
      <c r="B34">
        <v>2.15</v>
      </c>
      <c r="C34">
        <v>9.57</v>
      </c>
      <c r="D34">
        <v>5.86</v>
      </c>
    </row>
    <row r="35" spans="1:4" x14ac:dyDescent="0.25">
      <c r="A35" t="s">
        <v>127</v>
      </c>
      <c r="B35">
        <v>24.64</v>
      </c>
      <c r="C35">
        <v>44.24</v>
      </c>
      <c r="D35">
        <v>34.44</v>
      </c>
    </row>
    <row r="36" spans="1:4" x14ac:dyDescent="0.25">
      <c r="A36" t="s">
        <v>363</v>
      </c>
      <c r="B36">
        <v>1.95</v>
      </c>
      <c r="C36">
        <v>19.62</v>
      </c>
      <c r="D36">
        <v>10.785</v>
      </c>
    </row>
    <row r="37" spans="1:4" x14ac:dyDescent="0.25">
      <c r="A37" t="s">
        <v>368</v>
      </c>
      <c r="B37">
        <v>2</v>
      </c>
      <c r="C37">
        <v>6.6</v>
      </c>
      <c r="D37">
        <v>4.3</v>
      </c>
    </row>
    <row r="38" spans="1:4" x14ac:dyDescent="0.25">
      <c r="A38" t="s">
        <v>193</v>
      </c>
      <c r="B38">
        <v>12.7</v>
      </c>
      <c r="C38">
        <v>29.82</v>
      </c>
      <c r="D38">
        <v>21.26</v>
      </c>
    </row>
    <row r="39" spans="1:4" x14ac:dyDescent="0.25">
      <c r="A39" t="s">
        <v>259</v>
      </c>
      <c r="B39">
        <v>9.7899999999999991</v>
      </c>
      <c r="C39">
        <v>21.89</v>
      </c>
      <c r="D39">
        <v>15.84</v>
      </c>
    </row>
    <row r="40" spans="1:4" x14ac:dyDescent="0.25">
      <c r="A40" t="s">
        <v>311</v>
      </c>
      <c r="B40">
        <v>0.31</v>
      </c>
      <c r="C40">
        <v>5.69</v>
      </c>
      <c r="D40">
        <v>3</v>
      </c>
    </row>
    <row r="41" spans="1:4" x14ac:dyDescent="0.25">
      <c r="A41" t="s">
        <v>346</v>
      </c>
      <c r="B41">
        <v>6.26</v>
      </c>
      <c r="C41">
        <v>19.899999999999999</v>
      </c>
      <c r="D41">
        <v>13.08</v>
      </c>
    </row>
    <row r="42" spans="1:4" x14ac:dyDescent="0.25">
      <c r="A42" t="s">
        <v>360</v>
      </c>
      <c r="B42">
        <v>4.4000000000000004</v>
      </c>
      <c r="C42">
        <v>4.4000000000000004</v>
      </c>
      <c r="D42">
        <v>4.4000000000000004</v>
      </c>
    </row>
    <row r="43" spans="1:4" x14ac:dyDescent="0.25">
      <c r="A43" t="s">
        <v>212</v>
      </c>
      <c r="B43">
        <v>10.01</v>
      </c>
      <c r="C43">
        <v>25.39</v>
      </c>
      <c r="D43">
        <v>17.7</v>
      </c>
    </row>
    <row r="44" spans="1:4" x14ac:dyDescent="0.25">
      <c r="A44" t="s">
        <v>185</v>
      </c>
      <c r="B44">
        <v>15.66</v>
      </c>
      <c r="C44">
        <v>26.76</v>
      </c>
      <c r="D44">
        <v>21.21</v>
      </c>
    </row>
    <row r="45" spans="1:4" x14ac:dyDescent="0.25">
      <c r="A45" t="s">
        <v>357</v>
      </c>
      <c r="B45">
        <v>1.85</v>
      </c>
      <c r="C45">
        <v>8.9499999999999993</v>
      </c>
      <c r="D45">
        <v>5.4</v>
      </c>
    </row>
    <row r="46" spans="1:4" x14ac:dyDescent="0.25">
      <c r="A46" t="s">
        <v>146</v>
      </c>
      <c r="B46">
        <v>19.43</v>
      </c>
      <c r="C46">
        <v>39.94</v>
      </c>
      <c r="D46">
        <v>29.684999999999999</v>
      </c>
    </row>
    <row r="47" spans="1:4" x14ac:dyDescent="0.25">
      <c r="A47" t="s">
        <v>221</v>
      </c>
      <c r="B47">
        <v>12.95</v>
      </c>
      <c r="C47">
        <v>22.07</v>
      </c>
      <c r="D47">
        <v>17.510000000000002</v>
      </c>
    </row>
    <row r="48" spans="1:4" x14ac:dyDescent="0.25">
      <c r="A48" t="s">
        <v>301</v>
      </c>
      <c r="B48">
        <v>5.77</v>
      </c>
      <c r="C48">
        <v>17.809999999999999</v>
      </c>
      <c r="D48">
        <v>11.79</v>
      </c>
    </row>
    <row r="49" spans="1:4" x14ac:dyDescent="0.25">
      <c r="A49" t="s">
        <v>239</v>
      </c>
      <c r="B49">
        <v>7.23</v>
      </c>
      <c r="C49">
        <v>20.54</v>
      </c>
      <c r="D49">
        <v>13.885</v>
      </c>
    </row>
    <row r="50" spans="1:4" x14ac:dyDescent="0.25">
      <c r="A50" t="s">
        <v>278</v>
      </c>
      <c r="B50">
        <v>3.6</v>
      </c>
      <c r="C50">
        <v>6.2</v>
      </c>
      <c r="D50">
        <v>4.9000000000000004</v>
      </c>
    </row>
    <row r="51" spans="1:4" x14ac:dyDescent="0.25">
      <c r="A51" t="s">
        <v>344</v>
      </c>
      <c r="B51">
        <v>5.23</v>
      </c>
      <c r="C51">
        <v>18.239999999999998</v>
      </c>
      <c r="D51">
        <v>11.734999999999999</v>
      </c>
    </row>
    <row r="52" spans="1:4" x14ac:dyDescent="0.25">
      <c r="A52" t="s">
        <v>140</v>
      </c>
      <c r="B52">
        <v>24.19</v>
      </c>
      <c r="C52">
        <v>43.25</v>
      </c>
      <c r="D52">
        <v>33.72</v>
      </c>
    </row>
    <row r="53" spans="1:4" x14ac:dyDescent="0.25">
      <c r="A53" t="s">
        <v>293</v>
      </c>
      <c r="B53">
        <v>-0.13</v>
      </c>
      <c r="C53">
        <v>11.29</v>
      </c>
      <c r="D53">
        <v>5.58</v>
      </c>
    </row>
    <row r="54" spans="1:4" x14ac:dyDescent="0.25">
      <c r="A54" t="s">
        <v>353</v>
      </c>
      <c r="B54">
        <v>0.37</v>
      </c>
      <c r="C54">
        <v>2.17</v>
      </c>
      <c r="D54">
        <v>1.27</v>
      </c>
    </row>
    <row r="55" spans="1:4" x14ac:dyDescent="0.25">
      <c r="A55" t="s">
        <v>141</v>
      </c>
      <c r="B55">
        <v>23.84</v>
      </c>
      <c r="C55">
        <v>40.79</v>
      </c>
      <c r="D55">
        <v>32.314999999999998</v>
      </c>
    </row>
    <row r="56" spans="1:4" x14ac:dyDescent="0.25">
      <c r="A56" t="s">
        <v>165</v>
      </c>
      <c r="B56">
        <v>15</v>
      </c>
      <c r="C56">
        <v>32.299999999999997</v>
      </c>
      <c r="D56">
        <v>23.65</v>
      </c>
    </row>
    <row r="57" spans="1:4" x14ac:dyDescent="0.25">
      <c r="A57" t="s">
        <v>194</v>
      </c>
      <c r="B57">
        <v>12.94</v>
      </c>
      <c r="C57">
        <v>26.7</v>
      </c>
      <c r="D57">
        <v>19.82</v>
      </c>
    </row>
    <row r="58" spans="1:4" x14ac:dyDescent="0.25">
      <c r="A58" t="s">
        <v>150</v>
      </c>
      <c r="B58">
        <v>17.37</v>
      </c>
      <c r="C58">
        <v>34.369999999999997</v>
      </c>
      <c r="D58">
        <v>25.87</v>
      </c>
    </row>
    <row r="59" spans="1:4" x14ac:dyDescent="0.25">
      <c r="A59" t="s">
        <v>331</v>
      </c>
      <c r="B59">
        <v>4.58</v>
      </c>
      <c r="C59">
        <v>19.559999999999999</v>
      </c>
      <c r="D59">
        <v>12.07</v>
      </c>
    </row>
    <row r="60" spans="1:4" x14ac:dyDescent="0.25">
      <c r="A60" t="s">
        <v>366</v>
      </c>
      <c r="B60">
        <v>0.6</v>
      </c>
      <c r="C60">
        <v>13.78</v>
      </c>
      <c r="D60">
        <v>7.19</v>
      </c>
    </row>
    <row r="61" spans="1:4" x14ac:dyDescent="0.25">
      <c r="A61" t="s">
        <v>350</v>
      </c>
      <c r="B61">
        <v>6.07</v>
      </c>
      <c r="C61">
        <v>18.59</v>
      </c>
      <c r="D61">
        <v>12.33</v>
      </c>
    </row>
    <row r="62" spans="1:4" x14ac:dyDescent="0.25">
      <c r="A62" t="s">
        <v>133</v>
      </c>
      <c r="B62">
        <v>25.19</v>
      </c>
      <c r="C62">
        <v>46.02</v>
      </c>
      <c r="D62">
        <v>35.604999999999997</v>
      </c>
    </row>
    <row r="63" spans="1:4" x14ac:dyDescent="0.25">
      <c r="A63" t="s">
        <v>306</v>
      </c>
      <c r="B63">
        <v>1.1399999999999999</v>
      </c>
      <c r="C63">
        <v>20.16</v>
      </c>
      <c r="D63">
        <v>10.65</v>
      </c>
    </row>
    <row r="64" spans="1:4" x14ac:dyDescent="0.25">
      <c r="A64" t="s">
        <v>137</v>
      </c>
      <c r="B64">
        <v>23.95</v>
      </c>
      <c r="C64">
        <v>42.08</v>
      </c>
      <c r="D64">
        <v>33.015000000000001</v>
      </c>
    </row>
    <row r="65" spans="1:4" x14ac:dyDescent="0.25">
      <c r="A65" t="s">
        <v>312</v>
      </c>
      <c r="B65">
        <v>6.15</v>
      </c>
      <c r="C65">
        <v>15.34</v>
      </c>
      <c r="D65">
        <v>10.744999999999999</v>
      </c>
    </row>
    <row r="66" spans="1:4" x14ac:dyDescent="0.25">
      <c r="A66" t="s">
        <v>172</v>
      </c>
      <c r="B66">
        <v>16.89</v>
      </c>
      <c r="C66">
        <v>32.61</v>
      </c>
      <c r="D66">
        <v>24.75</v>
      </c>
    </row>
    <row r="67" spans="1:4" x14ac:dyDescent="0.25">
      <c r="A67" t="s">
        <v>128</v>
      </c>
      <c r="B67">
        <v>29.04</v>
      </c>
      <c r="C67">
        <v>46.43</v>
      </c>
      <c r="D67">
        <v>37.734999999999999</v>
      </c>
    </row>
    <row r="68" spans="1:4" x14ac:dyDescent="0.25">
      <c r="A68" t="s">
        <v>176</v>
      </c>
      <c r="B68">
        <v>17.55</v>
      </c>
      <c r="C68">
        <v>33.33</v>
      </c>
      <c r="D68">
        <v>25.44</v>
      </c>
    </row>
    <row r="69" spans="1:4" x14ac:dyDescent="0.25">
      <c r="A69" t="s">
        <v>224</v>
      </c>
      <c r="B69">
        <v>9.58</v>
      </c>
      <c r="C69">
        <v>23.75</v>
      </c>
      <c r="D69">
        <v>16.664999999999999</v>
      </c>
    </row>
    <row r="70" spans="1:4" x14ac:dyDescent="0.25">
      <c r="A70" t="s">
        <v>205</v>
      </c>
      <c r="B70">
        <v>14.62</v>
      </c>
      <c r="C70">
        <v>25.97</v>
      </c>
      <c r="D70">
        <v>20.295000000000002</v>
      </c>
    </row>
    <row r="71" spans="1:4" x14ac:dyDescent="0.25">
      <c r="A71" t="s">
        <v>292</v>
      </c>
      <c r="B71">
        <v>4.0999999999999996</v>
      </c>
      <c r="C71">
        <v>16.86</v>
      </c>
      <c r="D71">
        <v>10.48</v>
      </c>
    </row>
    <row r="72" spans="1:4" x14ac:dyDescent="0.25">
      <c r="A72" t="s">
        <v>347</v>
      </c>
      <c r="B72">
        <v>3.82</v>
      </c>
      <c r="C72">
        <v>18.399999999999999</v>
      </c>
      <c r="D72">
        <v>11.11</v>
      </c>
    </row>
    <row r="73" spans="1:4" x14ac:dyDescent="0.25">
      <c r="A73" t="s">
        <v>226</v>
      </c>
      <c r="B73">
        <v>10.52</v>
      </c>
      <c r="C73">
        <v>23.34</v>
      </c>
      <c r="D73">
        <v>16.93</v>
      </c>
    </row>
    <row r="74" spans="1:4" x14ac:dyDescent="0.25">
      <c r="A74" t="s">
        <v>378</v>
      </c>
      <c r="B74">
        <v>5.84</v>
      </c>
      <c r="C74">
        <v>20.36</v>
      </c>
      <c r="D74">
        <v>13.1</v>
      </c>
    </row>
    <row r="75" spans="1:4" x14ac:dyDescent="0.25">
      <c r="A75" t="s">
        <v>163</v>
      </c>
      <c r="B75">
        <v>18.68</v>
      </c>
      <c r="C75">
        <v>32.770000000000003</v>
      </c>
      <c r="D75">
        <v>25.725000000000001</v>
      </c>
    </row>
    <row r="76" spans="1:4" x14ac:dyDescent="0.25">
      <c r="A76" t="s">
        <v>151</v>
      </c>
      <c r="B76">
        <v>22.08</v>
      </c>
      <c r="C76">
        <v>37.42</v>
      </c>
      <c r="D76">
        <v>29.75</v>
      </c>
    </row>
    <row r="77" spans="1:4" x14ac:dyDescent="0.25">
      <c r="A77" t="s">
        <v>138</v>
      </c>
      <c r="B77">
        <v>24.91</v>
      </c>
      <c r="C77">
        <v>42.91</v>
      </c>
      <c r="D77">
        <v>33.909999999999997</v>
      </c>
    </row>
    <row r="78" spans="1:4" x14ac:dyDescent="0.25">
      <c r="A78" t="s">
        <v>261</v>
      </c>
      <c r="B78">
        <v>7</v>
      </c>
      <c r="C78">
        <v>23.74</v>
      </c>
      <c r="D78">
        <v>15.37</v>
      </c>
    </row>
    <row r="79" spans="1:4" x14ac:dyDescent="0.25">
      <c r="A79" t="s">
        <v>183</v>
      </c>
      <c r="B79">
        <v>16.32</v>
      </c>
      <c r="C79">
        <v>30.68</v>
      </c>
      <c r="D79">
        <v>23.5</v>
      </c>
    </row>
    <row r="80" spans="1:4" x14ac:dyDescent="0.25">
      <c r="A80" t="s">
        <v>227</v>
      </c>
      <c r="B80">
        <v>11.4</v>
      </c>
      <c r="C80">
        <v>23.41</v>
      </c>
      <c r="D80">
        <v>17.405000000000001</v>
      </c>
    </row>
    <row r="81" spans="1:4" x14ac:dyDescent="0.25">
      <c r="A81" t="s">
        <v>341</v>
      </c>
      <c r="B81">
        <v>2.35</v>
      </c>
      <c r="C81">
        <v>13.28</v>
      </c>
      <c r="D81">
        <v>7.8150000000000004</v>
      </c>
    </row>
    <row r="82" spans="1:4" x14ac:dyDescent="0.25">
      <c r="A82" t="s">
        <v>186</v>
      </c>
      <c r="B82">
        <v>13.87</v>
      </c>
      <c r="C82">
        <v>29.7</v>
      </c>
      <c r="D82">
        <v>21.785</v>
      </c>
    </row>
    <row r="83" spans="1:4" x14ac:dyDescent="0.25">
      <c r="A83" t="s">
        <v>209</v>
      </c>
      <c r="B83">
        <v>9.91</v>
      </c>
      <c r="C83">
        <v>26.49</v>
      </c>
      <c r="D83">
        <v>18.2</v>
      </c>
    </row>
    <row r="84" spans="1:4" x14ac:dyDescent="0.25">
      <c r="A84" t="s">
        <v>413</v>
      </c>
      <c r="B84">
        <v>16.739999999999998</v>
      </c>
      <c r="C84">
        <v>40.799999999999997</v>
      </c>
      <c r="D84">
        <v>28.77</v>
      </c>
    </row>
    <row r="85" spans="1:4" x14ac:dyDescent="0.25">
      <c r="A85" t="s">
        <v>235</v>
      </c>
      <c r="B85">
        <v>5.67</v>
      </c>
      <c r="C85">
        <v>27</v>
      </c>
      <c r="D85">
        <v>16.335000000000001</v>
      </c>
    </row>
    <row r="86" spans="1:4" x14ac:dyDescent="0.25">
      <c r="A86" t="s">
        <v>204</v>
      </c>
      <c r="B86">
        <v>12.2</v>
      </c>
      <c r="C86">
        <v>23.79</v>
      </c>
      <c r="D86">
        <v>17.995000000000001</v>
      </c>
    </row>
    <row r="87" spans="1:4" x14ac:dyDescent="0.25">
      <c r="A87" t="s">
        <v>191</v>
      </c>
      <c r="B87">
        <v>10.44</v>
      </c>
      <c r="C87">
        <v>22.96</v>
      </c>
      <c r="D87">
        <v>16.7</v>
      </c>
    </row>
    <row r="88" spans="1:4" x14ac:dyDescent="0.25">
      <c r="A88" t="s">
        <v>158</v>
      </c>
      <c r="B88">
        <v>21.49</v>
      </c>
      <c r="C88">
        <v>37.99</v>
      </c>
      <c r="D88">
        <v>29.74</v>
      </c>
    </row>
    <row r="89" spans="1:4" x14ac:dyDescent="0.25">
      <c r="A89" t="s">
        <v>406</v>
      </c>
      <c r="B89">
        <v>4.2699999999999996</v>
      </c>
      <c r="C89">
        <v>14.19</v>
      </c>
      <c r="D89">
        <v>9.23</v>
      </c>
    </row>
    <row r="90" spans="1:4" x14ac:dyDescent="0.25">
      <c r="A90" t="s">
        <v>222</v>
      </c>
      <c r="B90">
        <v>7.44</v>
      </c>
      <c r="C90">
        <v>28.93</v>
      </c>
      <c r="D90">
        <v>18.184999999999999</v>
      </c>
    </row>
    <row r="91" spans="1:4" x14ac:dyDescent="0.25">
      <c r="A91" t="s">
        <v>240</v>
      </c>
      <c r="B91">
        <v>8.73</v>
      </c>
      <c r="C91">
        <v>21.81</v>
      </c>
      <c r="D91">
        <v>15.27</v>
      </c>
    </row>
    <row r="92" spans="1:4" x14ac:dyDescent="0.25">
      <c r="A92" t="s">
        <v>122</v>
      </c>
      <c r="B92">
        <v>34.61</v>
      </c>
      <c r="C92">
        <v>61.82</v>
      </c>
      <c r="D92">
        <v>48.215000000000003</v>
      </c>
    </row>
    <row r="93" spans="1:4" x14ac:dyDescent="0.25">
      <c r="A93" t="s">
        <v>294</v>
      </c>
      <c r="B93">
        <v>1.8</v>
      </c>
      <c r="C93">
        <v>16.260000000000002</v>
      </c>
      <c r="D93">
        <v>9.0299999999999994</v>
      </c>
    </row>
    <row r="94" spans="1:4" x14ac:dyDescent="0.25">
      <c r="A94" t="s">
        <v>358</v>
      </c>
      <c r="B94">
        <v>0.85</v>
      </c>
      <c r="C94">
        <v>11.98</v>
      </c>
      <c r="D94">
        <v>6.415</v>
      </c>
    </row>
    <row r="95" spans="1:4" x14ac:dyDescent="0.25">
      <c r="A95" t="s">
        <v>254</v>
      </c>
      <c r="B95">
        <v>7.74</v>
      </c>
      <c r="C95">
        <v>20.5</v>
      </c>
      <c r="D95">
        <v>14.12</v>
      </c>
    </row>
    <row r="96" spans="1:4" x14ac:dyDescent="0.25">
      <c r="A96" t="s">
        <v>304</v>
      </c>
      <c r="B96">
        <v>4.08</v>
      </c>
      <c r="C96">
        <v>16.350000000000001</v>
      </c>
      <c r="D96">
        <v>10.215</v>
      </c>
    </row>
    <row r="97" spans="1:4" x14ac:dyDescent="0.25">
      <c r="A97" t="s">
        <v>377</v>
      </c>
      <c r="B97">
        <v>1.25</v>
      </c>
      <c r="C97">
        <v>10.33</v>
      </c>
      <c r="D97">
        <v>5.79</v>
      </c>
    </row>
    <row r="98" spans="1:4" x14ac:dyDescent="0.25">
      <c r="A98" t="s">
        <v>152</v>
      </c>
      <c r="B98">
        <v>20.84</v>
      </c>
      <c r="C98">
        <v>39.299999999999997</v>
      </c>
      <c r="D98">
        <v>30.07</v>
      </c>
    </row>
    <row r="99" spans="1:4" x14ac:dyDescent="0.25">
      <c r="A99" t="s">
        <v>195</v>
      </c>
      <c r="B99">
        <v>16.260000000000002</v>
      </c>
      <c r="C99">
        <v>28.57</v>
      </c>
      <c r="D99">
        <v>22.414999999999999</v>
      </c>
    </row>
    <row r="100" spans="1:4" x14ac:dyDescent="0.25">
      <c r="A100" t="s">
        <v>199</v>
      </c>
      <c r="B100">
        <v>15.73</v>
      </c>
      <c r="C100">
        <v>28.49</v>
      </c>
      <c r="D100">
        <v>22.11</v>
      </c>
    </row>
    <row r="101" spans="1:4" x14ac:dyDescent="0.25">
      <c r="A101" t="s">
        <v>208</v>
      </c>
      <c r="B101">
        <v>13.37</v>
      </c>
      <c r="C101">
        <v>25.49</v>
      </c>
      <c r="D101">
        <v>19.43</v>
      </c>
    </row>
    <row r="102" spans="1:4" x14ac:dyDescent="0.25">
      <c r="A102" t="s">
        <v>367</v>
      </c>
      <c r="B102">
        <v>5.66</v>
      </c>
      <c r="C102">
        <v>18.86</v>
      </c>
      <c r="D102">
        <v>12.26</v>
      </c>
    </row>
    <row r="103" spans="1:4" x14ac:dyDescent="0.25">
      <c r="A103" t="s">
        <v>202</v>
      </c>
      <c r="B103">
        <v>12.45</v>
      </c>
      <c r="C103">
        <v>31.61</v>
      </c>
      <c r="D103">
        <v>22.03</v>
      </c>
    </row>
    <row r="104" spans="1:4" x14ac:dyDescent="0.25">
      <c r="A104" t="s">
        <v>132</v>
      </c>
      <c r="B104">
        <v>26.97</v>
      </c>
      <c r="C104">
        <v>43.72</v>
      </c>
      <c r="D104">
        <v>35.344999999999999</v>
      </c>
    </row>
    <row r="105" spans="1:4" x14ac:dyDescent="0.25">
      <c r="A105" t="s">
        <v>217</v>
      </c>
      <c r="B105">
        <v>9.02</v>
      </c>
      <c r="C105">
        <v>28.16</v>
      </c>
      <c r="D105">
        <v>18.59</v>
      </c>
    </row>
    <row r="106" spans="1:4" x14ac:dyDescent="0.25">
      <c r="A106" t="s">
        <v>258</v>
      </c>
      <c r="B106">
        <v>3.4</v>
      </c>
      <c r="C106">
        <v>3.4</v>
      </c>
      <c r="D106">
        <v>3.4</v>
      </c>
    </row>
    <row r="107" spans="1:4" x14ac:dyDescent="0.25">
      <c r="A107" t="s">
        <v>270</v>
      </c>
      <c r="B107">
        <v>3.2</v>
      </c>
      <c r="C107">
        <v>8.1</v>
      </c>
      <c r="D107">
        <v>5.65</v>
      </c>
    </row>
    <row r="108" spans="1:4" x14ac:dyDescent="0.25">
      <c r="A108" t="s">
        <v>255</v>
      </c>
      <c r="B108">
        <v>8.4</v>
      </c>
      <c r="C108">
        <v>24.76</v>
      </c>
      <c r="D108">
        <v>16.579999999999998</v>
      </c>
    </row>
    <row r="109" spans="1:4" x14ac:dyDescent="0.25">
      <c r="A109" t="s">
        <v>359</v>
      </c>
      <c r="B109">
        <v>4.17</v>
      </c>
      <c r="C109">
        <v>24.61</v>
      </c>
      <c r="D109">
        <v>14.39</v>
      </c>
    </row>
    <row r="110" spans="1:4" x14ac:dyDescent="0.25">
      <c r="A110" t="s">
        <v>135</v>
      </c>
      <c r="B110">
        <v>24.85</v>
      </c>
      <c r="C110">
        <v>45.96</v>
      </c>
      <c r="D110">
        <v>35.405000000000001</v>
      </c>
    </row>
    <row r="111" spans="1:4" x14ac:dyDescent="0.25">
      <c r="A111" t="s">
        <v>267</v>
      </c>
      <c r="B111">
        <v>2.75</v>
      </c>
      <c r="C111">
        <v>16.97</v>
      </c>
      <c r="D111">
        <v>9.86</v>
      </c>
    </row>
    <row r="112" spans="1:4" x14ac:dyDescent="0.25">
      <c r="A112" t="s">
        <v>249</v>
      </c>
      <c r="B112">
        <v>5.94</v>
      </c>
      <c r="C112">
        <v>23.51</v>
      </c>
      <c r="D112">
        <v>14.725</v>
      </c>
    </row>
    <row r="113" spans="1:4" x14ac:dyDescent="0.25">
      <c r="A113" t="s">
        <v>174</v>
      </c>
      <c r="B113">
        <v>18.920000000000002</v>
      </c>
      <c r="C113">
        <v>33.229999999999997</v>
      </c>
      <c r="D113">
        <v>26.074999999999999</v>
      </c>
    </row>
    <row r="114" spans="1:4" x14ac:dyDescent="0.25">
      <c r="A114" t="s">
        <v>342</v>
      </c>
      <c r="B114">
        <v>1.76</v>
      </c>
      <c r="C114">
        <v>11.84</v>
      </c>
      <c r="D114">
        <v>6.8</v>
      </c>
    </row>
    <row r="115" spans="1:4" x14ac:dyDescent="0.25">
      <c r="A115" t="s">
        <v>164</v>
      </c>
      <c r="B115">
        <v>14.11</v>
      </c>
      <c r="C115">
        <v>34.229999999999997</v>
      </c>
      <c r="D115">
        <v>24.17</v>
      </c>
    </row>
    <row r="116" spans="1:4" x14ac:dyDescent="0.25">
      <c r="A116" t="s">
        <v>184</v>
      </c>
      <c r="B116">
        <v>15</v>
      </c>
      <c r="C116">
        <v>29.44</v>
      </c>
      <c r="D116">
        <v>22.22</v>
      </c>
    </row>
    <row r="117" spans="1:4" x14ac:dyDescent="0.25">
      <c r="A117" t="s">
        <v>215</v>
      </c>
      <c r="B117">
        <v>8.5399999999999991</v>
      </c>
      <c r="C117">
        <v>24.33</v>
      </c>
      <c r="D117">
        <v>16.434999999999999</v>
      </c>
    </row>
    <row r="118" spans="1:4" x14ac:dyDescent="0.25">
      <c r="A118" t="s">
        <v>339</v>
      </c>
      <c r="B118">
        <v>0.22</v>
      </c>
      <c r="C118">
        <v>9.58</v>
      </c>
      <c r="D118">
        <v>4.9000000000000004</v>
      </c>
    </row>
    <row r="119" spans="1:4" x14ac:dyDescent="0.25">
      <c r="A119" t="s">
        <v>234</v>
      </c>
      <c r="B119">
        <v>9.83</v>
      </c>
      <c r="C119">
        <v>19.670000000000002</v>
      </c>
      <c r="D119">
        <v>14.75</v>
      </c>
    </row>
    <row r="120" spans="1:4" x14ac:dyDescent="0.25">
      <c r="A120" t="s">
        <v>198</v>
      </c>
      <c r="B120">
        <v>11.77</v>
      </c>
      <c r="C120">
        <v>26.19</v>
      </c>
      <c r="D120">
        <v>18.98</v>
      </c>
    </row>
    <row r="121" spans="1:4" x14ac:dyDescent="0.25">
      <c r="A121" t="s">
        <v>169</v>
      </c>
      <c r="B121">
        <v>15.45</v>
      </c>
      <c r="C121">
        <v>37.450000000000003</v>
      </c>
      <c r="D121">
        <v>26.45</v>
      </c>
    </row>
    <row r="122" spans="1:4" x14ac:dyDescent="0.25">
      <c r="A122" t="s">
        <v>277</v>
      </c>
      <c r="B122">
        <v>3.39</v>
      </c>
      <c r="C122">
        <v>13.41</v>
      </c>
      <c r="D122">
        <v>8.4</v>
      </c>
    </row>
    <row r="123" spans="1:4" x14ac:dyDescent="0.25">
      <c r="A123" t="s">
        <v>310</v>
      </c>
      <c r="B123">
        <v>2.61</v>
      </c>
      <c r="C123">
        <v>8.94</v>
      </c>
      <c r="D123">
        <v>5.7750000000000004</v>
      </c>
    </row>
    <row r="124" spans="1:4" x14ac:dyDescent="0.25">
      <c r="A124" t="s">
        <v>126</v>
      </c>
      <c r="B124">
        <v>32.76</v>
      </c>
      <c r="C124">
        <v>47.75</v>
      </c>
      <c r="D124">
        <v>40.255000000000003</v>
      </c>
    </row>
    <row r="125" spans="1:4" x14ac:dyDescent="0.25">
      <c r="A125" t="s">
        <v>295</v>
      </c>
      <c r="B125">
        <v>7.39</v>
      </c>
      <c r="C125">
        <v>13.01</v>
      </c>
      <c r="D125">
        <v>10.199999999999999</v>
      </c>
    </row>
    <row r="126" spans="1:4" x14ac:dyDescent="0.25">
      <c r="A126" t="s">
        <v>134</v>
      </c>
      <c r="B126">
        <v>23.49</v>
      </c>
      <c r="C126">
        <v>44.06</v>
      </c>
      <c r="D126">
        <v>33.774999999999999</v>
      </c>
    </row>
    <row r="127" spans="1:4" x14ac:dyDescent="0.25">
      <c r="A127" t="s">
        <v>298</v>
      </c>
      <c r="B127">
        <v>4.28</v>
      </c>
      <c r="C127">
        <v>14.78</v>
      </c>
      <c r="D127">
        <v>9.5299999999999994</v>
      </c>
    </row>
    <row r="128" spans="1:4" x14ac:dyDescent="0.25">
      <c r="A128" t="s">
        <v>162</v>
      </c>
      <c r="B128">
        <v>16.07</v>
      </c>
      <c r="C128">
        <v>34.93</v>
      </c>
      <c r="D128">
        <v>25.5</v>
      </c>
    </row>
    <row r="129" spans="1:4" x14ac:dyDescent="0.25">
      <c r="A129" t="s">
        <v>187</v>
      </c>
      <c r="B129">
        <v>13.89</v>
      </c>
      <c r="C129">
        <v>30.93</v>
      </c>
      <c r="D129">
        <v>22.41</v>
      </c>
    </row>
    <row r="130" spans="1:4" x14ac:dyDescent="0.25">
      <c r="A130" t="s">
        <v>189</v>
      </c>
      <c r="B130">
        <v>16.16</v>
      </c>
      <c r="C130">
        <v>26.53</v>
      </c>
      <c r="D130">
        <v>21.344999999999999</v>
      </c>
    </row>
    <row r="131" spans="1:4" x14ac:dyDescent="0.25">
      <c r="A131" t="s">
        <v>244</v>
      </c>
      <c r="B131">
        <v>-0.18</v>
      </c>
      <c r="C131">
        <v>18.649999999999999</v>
      </c>
      <c r="D131">
        <v>9.2349999999999994</v>
      </c>
    </row>
    <row r="132" spans="1:4" x14ac:dyDescent="0.25">
      <c r="A132" t="s">
        <v>171</v>
      </c>
      <c r="B132">
        <v>16.12</v>
      </c>
      <c r="C132">
        <v>32.159999999999997</v>
      </c>
      <c r="D132">
        <v>24.14</v>
      </c>
    </row>
    <row r="133" spans="1:4" x14ac:dyDescent="0.25">
      <c r="A133" t="s">
        <v>248</v>
      </c>
      <c r="B133">
        <v>5.34</v>
      </c>
      <c r="C133">
        <v>21.77</v>
      </c>
      <c r="D133">
        <v>13.555</v>
      </c>
    </row>
    <row r="134" spans="1:4" x14ac:dyDescent="0.25">
      <c r="A134" t="s">
        <v>168</v>
      </c>
      <c r="B134">
        <v>18.32</v>
      </c>
      <c r="C134">
        <v>31.44</v>
      </c>
      <c r="D134">
        <v>24.88</v>
      </c>
    </row>
    <row r="135" spans="1:4" x14ac:dyDescent="0.25">
      <c r="A135" t="s">
        <v>153</v>
      </c>
      <c r="B135">
        <v>19.8</v>
      </c>
      <c r="C135">
        <v>29.54</v>
      </c>
      <c r="D135">
        <v>24.67</v>
      </c>
    </row>
    <row r="136" spans="1:4" x14ac:dyDescent="0.25">
      <c r="A136" t="s">
        <v>313</v>
      </c>
      <c r="B136">
        <v>-0.32</v>
      </c>
      <c r="C136">
        <v>9.14</v>
      </c>
      <c r="D136">
        <v>4.41</v>
      </c>
    </row>
    <row r="137" spans="1:4" x14ac:dyDescent="0.25">
      <c r="A137" t="s">
        <v>305</v>
      </c>
      <c r="B137">
        <v>5.35</v>
      </c>
      <c r="C137">
        <v>21</v>
      </c>
      <c r="D137">
        <v>13.175000000000001</v>
      </c>
    </row>
    <row r="138" spans="1:4" x14ac:dyDescent="0.25">
      <c r="A138" t="s">
        <v>145</v>
      </c>
      <c r="B138">
        <v>18.63</v>
      </c>
      <c r="C138">
        <v>40.61</v>
      </c>
      <c r="D138">
        <v>29.62</v>
      </c>
    </row>
    <row r="139" spans="1:4" x14ac:dyDescent="0.25">
      <c r="A139" t="s">
        <v>362</v>
      </c>
      <c r="B139">
        <v>1.81</v>
      </c>
      <c r="C139">
        <v>16.489999999999998</v>
      </c>
      <c r="D139">
        <v>9.15</v>
      </c>
    </row>
    <row r="140" spans="1:4" x14ac:dyDescent="0.25">
      <c r="A140" t="s">
        <v>206</v>
      </c>
      <c r="B140">
        <v>10.3</v>
      </c>
      <c r="C140">
        <v>27.68</v>
      </c>
      <c r="D140">
        <v>18.989999999999998</v>
      </c>
    </row>
    <row r="141" spans="1:4" x14ac:dyDescent="0.25">
      <c r="A141" t="s">
        <v>131</v>
      </c>
      <c r="B141">
        <v>30.75</v>
      </c>
      <c r="C141">
        <v>46.98</v>
      </c>
      <c r="D141">
        <v>38.865000000000002</v>
      </c>
    </row>
    <row r="142" spans="1:4" x14ac:dyDescent="0.25">
      <c r="A142" t="s">
        <v>327</v>
      </c>
      <c r="B142">
        <v>3.45</v>
      </c>
      <c r="C142">
        <v>22.41</v>
      </c>
      <c r="D142">
        <v>12.93</v>
      </c>
    </row>
    <row r="143" spans="1:4" x14ac:dyDescent="0.25">
      <c r="A143" t="s">
        <v>322</v>
      </c>
      <c r="B143">
        <v>4.04</v>
      </c>
      <c r="C143">
        <v>15.9</v>
      </c>
      <c r="D143">
        <v>9.9700000000000006</v>
      </c>
    </row>
    <row r="144" spans="1:4" x14ac:dyDescent="0.25">
      <c r="A144" t="s">
        <v>144</v>
      </c>
      <c r="B144">
        <v>20.78</v>
      </c>
      <c r="C144">
        <v>38.450000000000003</v>
      </c>
      <c r="D144">
        <v>29.614999999999998</v>
      </c>
    </row>
    <row r="145" spans="1:4" x14ac:dyDescent="0.25">
      <c r="A145" t="s">
        <v>251</v>
      </c>
      <c r="B145">
        <v>4.2</v>
      </c>
      <c r="C145">
        <v>18.62</v>
      </c>
      <c r="D145">
        <v>11.41</v>
      </c>
    </row>
    <row r="146" spans="1:4" x14ac:dyDescent="0.25">
      <c r="A146" t="s">
        <v>317</v>
      </c>
      <c r="B146">
        <v>3.16</v>
      </c>
      <c r="C146">
        <v>15.72</v>
      </c>
      <c r="D146">
        <v>9.44</v>
      </c>
    </row>
    <row r="147" spans="1:4" x14ac:dyDescent="0.25">
      <c r="A147" t="s">
        <v>220</v>
      </c>
      <c r="B147">
        <v>10.63</v>
      </c>
      <c r="C147">
        <v>25.95</v>
      </c>
      <c r="D147">
        <v>18.29</v>
      </c>
    </row>
    <row r="148" spans="1:4" x14ac:dyDescent="0.25">
      <c r="A148" t="s">
        <v>403</v>
      </c>
      <c r="B148">
        <v>5.36</v>
      </c>
      <c r="C148">
        <v>13.72</v>
      </c>
      <c r="D148">
        <v>9.5399999999999991</v>
      </c>
    </row>
    <row r="149" spans="1:4" x14ac:dyDescent="0.25">
      <c r="A149" t="s">
        <v>237</v>
      </c>
      <c r="B149">
        <v>7.65</v>
      </c>
      <c r="C149">
        <v>22.3</v>
      </c>
      <c r="D149">
        <v>14.975</v>
      </c>
    </row>
    <row r="150" spans="1:4" x14ac:dyDescent="0.25">
      <c r="A150" t="s">
        <v>246</v>
      </c>
      <c r="B150">
        <v>7.25</v>
      </c>
      <c r="C150">
        <v>18.43</v>
      </c>
      <c r="D150">
        <v>12.84</v>
      </c>
    </row>
    <row r="151" spans="1:4" x14ac:dyDescent="0.25">
      <c r="A151" t="s">
        <v>414</v>
      </c>
      <c r="B151">
        <v>0.47</v>
      </c>
      <c r="C151">
        <v>11.78</v>
      </c>
      <c r="D151">
        <v>6.125</v>
      </c>
    </row>
    <row r="152" spans="1:4" x14ac:dyDescent="0.25">
      <c r="A152" t="s">
        <v>207</v>
      </c>
      <c r="B152">
        <v>11.69</v>
      </c>
      <c r="C152">
        <v>26.38</v>
      </c>
      <c r="D152">
        <v>19.035</v>
      </c>
    </row>
    <row r="153" spans="1:4" x14ac:dyDescent="0.25">
      <c r="A153" t="s">
        <v>281</v>
      </c>
      <c r="B153">
        <v>2.2599999999999998</v>
      </c>
      <c r="C153">
        <v>11.64</v>
      </c>
      <c r="D153">
        <v>6.95</v>
      </c>
    </row>
    <row r="154" spans="1:4" x14ac:dyDescent="0.25">
      <c r="A154" t="s">
        <v>370</v>
      </c>
      <c r="B154">
        <v>2.63</v>
      </c>
      <c r="C154">
        <v>6.3</v>
      </c>
      <c r="D154">
        <v>4.4649999999999999</v>
      </c>
    </row>
    <row r="155" spans="1:4" x14ac:dyDescent="0.25">
      <c r="A155" t="s">
        <v>214</v>
      </c>
      <c r="B155">
        <v>11.66</v>
      </c>
      <c r="C155">
        <v>28.46</v>
      </c>
      <c r="D155">
        <v>20.059999999999999</v>
      </c>
    </row>
    <row r="156" spans="1:4" x14ac:dyDescent="0.25">
      <c r="A156" t="s">
        <v>333</v>
      </c>
      <c r="B156">
        <v>7.81</v>
      </c>
      <c r="C156">
        <v>17.559999999999999</v>
      </c>
      <c r="D156">
        <v>12.685</v>
      </c>
    </row>
    <row r="157" spans="1:4" x14ac:dyDescent="0.25">
      <c r="A157" t="s">
        <v>201</v>
      </c>
      <c r="B157">
        <v>14.04</v>
      </c>
      <c r="C157">
        <v>26.89</v>
      </c>
      <c r="D157">
        <v>20.465</v>
      </c>
    </row>
    <row r="158" spans="1:4" x14ac:dyDescent="0.25">
      <c r="A158" t="s">
        <v>375</v>
      </c>
      <c r="B158">
        <v>5.61</v>
      </c>
      <c r="C158">
        <v>13.77</v>
      </c>
      <c r="D158">
        <v>9.69</v>
      </c>
    </row>
    <row r="159" spans="1:4" x14ac:dyDescent="0.25">
      <c r="A159" t="s">
        <v>170</v>
      </c>
      <c r="B159">
        <v>19.2</v>
      </c>
      <c r="C159">
        <v>32.17</v>
      </c>
      <c r="D159">
        <v>25.684999999999999</v>
      </c>
    </row>
    <row r="160" spans="1:4" x14ac:dyDescent="0.25">
      <c r="A160" t="s">
        <v>173</v>
      </c>
      <c r="B160">
        <v>17.350000000000001</v>
      </c>
      <c r="C160">
        <v>33.97</v>
      </c>
      <c r="D160">
        <v>25.66</v>
      </c>
    </row>
    <row r="161" spans="1:4" x14ac:dyDescent="0.25">
      <c r="A161" t="s">
        <v>229</v>
      </c>
      <c r="B161">
        <v>7.78</v>
      </c>
      <c r="C161">
        <v>29.85</v>
      </c>
      <c r="D161">
        <v>18.815000000000001</v>
      </c>
    </row>
    <row r="162" spans="1:4" x14ac:dyDescent="0.25">
      <c r="A162" t="s">
        <v>178</v>
      </c>
      <c r="B162">
        <v>12.52</v>
      </c>
      <c r="C162">
        <v>30.57</v>
      </c>
      <c r="D162">
        <v>21.545000000000002</v>
      </c>
    </row>
    <row r="163" spans="1:4" x14ac:dyDescent="0.25">
      <c r="A163" t="s">
        <v>265</v>
      </c>
      <c r="B163">
        <v>3.86</v>
      </c>
      <c r="C163">
        <v>16.420000000000002</v>
      </c>
      <c r="D163">
        <v>10.14</v>
      </c>
    </row>
    <row r="164" spans="1:4" x14ac:dyDescent="0.25">
      <c r="A164" t="s">
        <v>190</v>
      </c>
      <c r="B164">
        <v>16.89</v>
      </c>
      <c r="C164">
        <v>30.7</v>
      </c>
      <c r="D164">
        <v>23.795000000000002</v>
      </c>
    </row>
    <row r="165" spans="1:4" x14ac:dyDescent="0.25">
      <c r="A165" t="s">
        <v>379</v>
      </c>
      <c r="B165">
        <v>0.81</v>
      </c>
      <c r="C165">
        <v>2.79</v>
      </c>
      <c r="D165">
        <v>1.8</v>
      </c>
    </row>
    <row r="166" spans="1:4" x14ac:dyDescent="0.25">
      <c r="A166" t="s">
        <v>336</v>
      </c>
      <c r="B166">
        <v>7.13</v>
      </c>
      <c r="C166">
        <v>17.84</v>
      </c>
      <c r="D166">
        <v>12.484999999999999</v>
      </c>
    </row>
    <row r="167" spans="1:4" x14ac:dyDescent="0.25">
      <c r="A167" t="s">
        <v>175</v>
      </c>
      <c r="B167">
        <v>9.84</v>
      </c>
      <c r="C167">
        <v>34.78</v>
      </c>
      <c r="D167">
        <v>22.31</v>
      </c>
    </row>
    <row r="168" spans="1:4" x14ac:dyDescent="0.25">
      <c r="A168" t="s">
        <v>272</v>
      </c>
      <c r="B168">
        <v>2.14</v>
      </c>
      <c r="C168">
        <v>10.32</v>
      </c>
      <c r="D168">
        <v>6.23</v>
      </c>
    </row>
    <row r="169" spans="1:4" x14ac:dyDescent="0.25">
      <c r="A169" t="s">
        <v>250</v>
      </c>
      <c r="B169">
        <v>5.49</v>
      </c>
      <c r="C169">
        <v>16.71</v>
      </c>
      <c r="D169">
        <v>11.1</v>
      </c>
    </row>
    <row r="170" spans="1:4" x14ac:dyDescent="0.25">
      <c r="A170" t="s">
        <v>257</v>
      </c>
      <c r="B170">
        <v>5.0599999999999996</v>
      </c>
      <c r="C170">
        <v>13.63</v>
      </c>
      <c r="D170">
        <v>9.3450000000000006</v>
      </c>
    </row>
    <row r="171" spans="1:4" x14ac:dyDescent="0.25">
      <c r="A171" t="s">
        <v>324</v>
      </c>
      <c r="B171">
        <v>-0.61</v>
      </c>
      <c r="C171">
        <v>11.39</v>
      </c>
      <c r="D171">
        <v>5.39</v>
      </c>
    </row>
    <row r="172" spans="1:4" x14ac:dyDescent="0.25">
      <c r="A172" t="s">
        <v>231</v>
      </c>
      <c r="B172">
        <v>7.27</v>
      </c>
      <c r="C172">
        <v>22.33</v>
      </c>
      <c r="D172">
        <v>14.8</v>
      </c>
    </row>
    <row r="173" spans="1:4" x14ac:dyDescent="0.25">
      <c r="A173" t="s">
        <v>156</v>
      </c>
      <c r="B173">
        <v>19.04</v>
      </c>
      <c r="C173">
        <v>34.08</v>
      </c>
      <c r="D173">
        <v>26.56</v>
      </c>
    </row>
    <row r="174" spans="1:4" x14ac:dyDescent="0.25">
      <c r="A174" t="s">
        <v>345</v>
      </c>
      <c r="B174">
        <v>0.99</v>
      </c>
      <c r="C174">
        <v>14.12</v>
      </c>
      <c r="D174">
        <v>7.5549999999999997</v>
      </c>
    </row>
    <row r="175" spans="1:4" x14ac:dyDescent="0.25">
      <c r="A175" t="s">
        <v>283</v>
      </c>
      <c r="B175">
        <v>8.26</v>
      </c>
      <c r="C175">
        <v>18.05</v>
      </c>
      <c r="D175">
        <v>13.154999999999999</v>
      </c>
    </row>
    <row r="176" spans="1:4" x14ac:dyDescent="0.25">
      <c r="A176" t="s">
        <v>223</v>
      </c>
      <c r="B176">
        <v>7</v>
      </c>
      <c r="C176">
        <v>26.46</v>
      </c>
      <c r="D176">
        <v>16.73</v>
      </c>
    </row>
    <row r="177" spans="1:4" x14ac:dyDescent="0.25">
      <c r="A177" t="s">
        <v>161</v>
      </c>
      <c r="B177">
        <v>12.96</v>
      </c>
      <c r="C177">
        <v>35.659999999999997</v>
      </c>
      <c r="D177">
        <v>24.31</v>
      </c>
    </row>
    <row r="178" spans="1:4" x14ac:dyDescent="0.25">
      <c r="A178" t="s">
        <v>247</v>
      </c>
      <c r="B178">
        <v>6.02</v>
      </c>
      <c r="C178">
        <v>20.43</v>
      </c>
      <c r="D178">
        <v>13.225</v>
      </c>
    </row>
    <row r="179" spans="1:4" x14ac:dyDescent="0.25">
      <c r="A179" t="s">
        <v>148</v>
      </c>
      <c r="B179">
        <v>20.66</v>
      </c>
      <c r="C179">
        <v>39.549999999999997</v>
      </c>
      <c r="D179">
        <v>30.105</v>
      </c>
    </row>
    <row r="180" spans="1:4" x14ac:dyDescent="0.25">
      <c r="A180" t="s">
        <v>262</v>
      </c>
      <c r="B180">
        <v>6.5</v>
      </c>
      <c r="C180">
        <v>23.67</v>
      </c>
      <c r="D180">
        <v>15.085000000000001</v>
      </c>
    </row>
    <row r="181" spans="1:4" x14ac:dyDescent="0.25">
      <c r="A181" t="s">
        <v>233</v>
      </c>
      <c r="B181">
        <v>5.42</v>
      </c>
      <c r="C181">
        <v>27.67</v>
      </c>
      <c r="D181">
        <v>16.545000000000002</v>
      </c>
    </row>
    <row r="182" spans="1:4" x14ac:dyDescent="0.25">
      <c r="A182" t="s">
        <v>167</v>
      </c>
      <c r="B182">
        <v>12.49</v>
      </c>
      <c r="C182">
        <v>32.9</v>
      </c>
      <c r="D182">
        <v>22.695</v>
      </c>
    </row>
    <row r="183" spans="1:4" x14ac:dyDescent="0.25">
      <c r="A183" t="s">
        <v>271</v>
      </c>
      <c r="B183">
        <v>0.32</v>
      </c>
      <c r="C183">
        <v>10.6</v>
      </c>
      <c r="D183">
        <v>5.46</v>
      </c>
    </row>
    <row r="184" spans="1:4" x14ac:dyDescent="0.25">
      <c r="A184" t="s">
        <v>319</v>
      </c>
      <c r="B184">
        <v>16.399999999999999</v>
      </c>
      <c r="C184">
        <v>16.399999999999999</v>
      </c>
      <c r="D184">
        <v>16.399999999999999</v>
      </c>
    </row>
    <row r="185" spans="1:4" x14ac:dyDescent="0.25">
      <c r="A185" t="s">
        <v>245</v>
      </c>
      <c r="B185">
        <v>11.16</v>
      </c>
      <c r="C185">
        <v>21.75</v>
      </c>
      <c r="D185">
        <v>16.454999999999998</v>
      </c>
    </row>
    <row r="186" spans="1:4" x14ac:dyDescent="0.25">
      <c r="A186" t="s">
        <v>373</v>
      </c>
      <c r="B186">
        <v>2.73</v>
      </c>
      <c r="C186">
        <v>11.99</v>
      </c>
      <c r="D186">
        <v>7.36</v>
      </c>
    </row>
    <row r="187" spans="1:4" x14ac:dyDescent="0.25">
      <c r="A187" t="s">
        <v>180</v>
      </c>
      <c r="B187">
        <v>15</v>
      </c>
      <c r="C187">
        <v>30.68</v>
      </c>
      <c r="D187">
        <v>22.84</v>
      </c>
    </row>
    <row r="188" spans="1:4" x14ac:dyDescent="0.25">
      <c r="A188" t="s">
        <v>364</v>
      </c>
      <c r="B188">
        <v>5.54</v>
      </c>
      <c r="C188">
        <v>12.83</v>
      </c>
      <c r="D188">
        <v>9.1850000000000005</v>
      </c>
    </row>
    <row r="189" spans="1:4" x14ac:dyDescent="0.25">
      <c r="A189" t="s">
        <v>242</v>
      </c>
      <c r="B189">
        <v>7.68</v>
      </c>
      <c r="C189">
        <v>21.27</v>
      </c>
      <c r="D189">
        <v>14.475</v>
      </c>
    </row>
    <row r="190" spans="1:4" x14ac:dyDescent="0.25">
      <c r="A190" t="s">
        <v>266</v>
      </c>
      <c r="B190">
        <v>-0.65</v>
      </c>
      <c r="C190">
        <v>14.15</v>
      </c>
      <c r="D190">
        <v>6.75</v>
      </c>
    </row>
    <row r="191" spans="1:4" x14ac:dyDescent="0.25">
      <c r="A191" t="s">
        <v>253</v>
      </c>
      <c r="B191">
        <v>6.6</v>
      </c>
      <c r="C191">
        <v>19.63</v>
      </c>
      <c r="D191">
        <v>13.115</v>
      </c>
    </row>
    <row r="192" spans="1:4" x14ac:dyDescent="0.25">
      <c r="A192" t="s">
        <v>325</v>
      </c>
      <c r="B192">
        <v>6.55</v>
      </c>
      <c r="C192">
        <v>18.2</v>
      </c>
      <c r="D192">
        <v>12.375</v>
      </c>
    </row>
    <row r="193" spans="1:4" x14ac:dyDescent="0.25">
      <c r="A193" t="s">
        <v>415</v>
      </c>
      <c r="B193">
        <v>7.39</v>
      </c>
      <c r="C193">
        <v>22.73</v>
      </c>
      <c r="D193">
        <v>15.06</v>
      </c>
    </row>
    <row r="194" spans="1:4" x14ac:dyDescent="0.25">
      <c r="A194" t="s">
        <v>139</v>
      </c>
      <c r="B194">
        <v>25.68</v>
      </c>
      <c r="C194">
        <v>41.16</v>
      </c>
      <c r="D194">
        <v>33.42</v>
      </c>
    </row>
    <row r="195" spans="1:4" x14ac:dyDescent="0.25">
      <c r="A195" t="s">
        <v>123</v>
      </c>
      <c r="B195">
        <v>33.86</v>
      </c>
      <c r="C195">
        <v>52.77</v>
      </c>
      <c r="D195">
        <v>43.314999999999998</v>
      </c>
    </row>
    <row r="196" spans="1:4" x14ac:dyDescent="0.25">
      <c r="A196" t="s">
        <v>130</v>
      </c>
      <c r="B196">
        <v>30.71</v>
      </c>
      <c r="C196">
        <v>47.54</v>
      </c>
      <c r="D196">
        <v>39.125</v>
      </c>
    </row>
    <row r="197" spans="1:4" x14ac:dyDescent="0.25">
      <c r="A197" t="s">
        <v>302</v>
      </c>
      <c r="B197">
        <v>3.42</v>
      </c>
      <c r="C197">
        <v>17.78</v>
      </c>
      <c r="D197">
        <v>10.6</v>
      </c>
    </row>
    <row r="198" spans="1:4" x14ac:dyDescent="0.25">
      <c r="A198" t="s">
        <v>225</v>
      </c>
      <c r="B198">
        <v>8.16</v>
      </c>
      <c r="C198">
        <v>23.21</v>
      </c>
      <c r="D198">
        <v>15.685</v>
      </c>
    </row>
    <row r="199" spans="1:4" x14ac:dyDescent="0.25">
      <c r="A199" t="s">
        <v>273</v>
      </c>
      <c r="B199">
        <v>3.52</v>
      </c>
      <c r="C199">
        <v>14.89</v>
      </c>
      <c r="D199">
        <v>9.2050000000000001</v>
      </c>
    </row>
    <row r="200" spans="1:4" x14ac:dyDescent="0.25">
      <c r="A200" t="s">
        <v>289</v>
      </c>
      <c r="B200">
        <v>0.67</v>
      </c>
      <c r="C200">
        <v>8.5500000000000007</v>
      </c>
      <c r="D200">
        <v>4.6100000000000003</v>
      </c>
    </row>
    <row r="201" spans="1:4" x14ac:dyDescent="0.25">
      <c r="A201" t="s">
        <v>321</v>
      </c>
      <c r="B201">
        <v>1.98</v>
      </c>
      <c r="C201">
        <v>13.1</v>
      </c>
      <c r="D201">
        <v>7.54</v>
      </c>
    </row>
    <row r="202" spans="1:4" x14ac:dyDescent="0.25">
      <c r="A202" t="s">
        <v>316</v>
      </c>
      <c r="B202">
        <v>0.36</v>
      </c>
      <c r="C202">
        <v>7.11</v>
      </c>
      <c r="D202">
        <v>3.7349999999999999</v>
      </c>
    </row>
    <row r="203" spans="1:4" x14ac:dyDescent="0.25">
      <c r="A203" t="s">
        <v>361</v>
      </c>
      <c r="B203">
        <v>-0.33</v>
      </c>
      <c r="C203">
        <v>2.2799999999999998</v>
      </c>
      <c r="D203">
        <v>0.97499999999999998</v>
      </c>
    </row>
    <row r="204" spans="1:4" x14ac:dyDescent="0.25">
      <c r="A204" t="s">
        <v>142</v>
      </c>
      <c r="B204">
        <v>24.17</v>
      </c>
      <c r="C204">
        <v>43.36</v>
      </c>
      <c r="D204">
        <v>33.765000000000001</v>
      </c>
    </row>
    <row r="205" spans="1:4" x14ac:dyDescent="0.25">
      <c r="A205" t="s">
        <v>286</v>
      </c>
      <c r="B205">
        <v>3.7</v>
      </c>
      <c r="C205">
        <v>14.75</v>
      </c>
      <c r="D205">
        <v>9.2249999999999996</v>
      </c>
    </row>
    <row r="206" spans="1:4" x14ac:dyDescent="0.25">
      <c r="A206" t="s">
        <v>160</v>
      </c>
      <c r="B206">
        <v>15.14</v>
      </c>
      <c r="C206">
        <v>42.66</v>
      </c>
      <c r="D206">
        <v>28.9</v>
      </c>
    </row>
    <row r="207" spans="1:4" x14ac:dyDescent="0.25">
      <c r="A207" t="s">
        <v>308</v>
      </c>
      <c r="B207">
        <v>3.4</v>
      </c>
      <c r="C207">
        <v>3.4</v>
      </c>
      <c r="D207">
        <v>3.4</v>
      </c>
    </row>
    <row r="208" spans="1:4" x14ac:dyDescent="0.25">
      <c r="A208" t="s">
        <v>228</v>
      </c>
      <c r="B208">
        <v>10.35</v>
      </c>
      <c r="C208">
        <v>26.81</v>
      </c>
      <c r="D208">
        <v>18.579999999999998</v>
      </c>
    </row>
    <row r="209" spans="1:4" x14ac:dyDescent="0.25">
      <c r="A209" t="s">
        <v>211</v>
      </c>
      <c r="B209">
        <v>10.14</v>
      </c>
      <c r="C209">
        <v>24.16</v>
      </c>
      <c r="D209">
        <v>17.149999999999999</v>
      </c>
    </row>
    <row r="210" spans="1:4" x14ac:dyDescent="0.25">
      <c r="A210" t="s">
        <v>372</v>
      </c>
      <c r="B210">
        <v>3.51</v>
      </c>
      <c r="C210">
        <v>13.99</v>
      </c>
      <c r="D210">
        <v>8.75</v>
      </c>
    </row>
    <row r="211" spans="1:4" x14ac:dyDescent="0.25">
      <c r="A211" t="s">
        <v>182</v>
      </c>
      <c r="B211">
        <v>15.55</v>
      </c>
      <c r="C211">
        <v>29.72</v>
      </c>
      <c r="D211">
        <v>22.635000000000002</v>
      </c>
    </row>
    <row r="212" spans="1:4" x14ac:dyDescent="0.25">
      <c r="A212" t="s">
        <v>155</v>
      </c>
      <c r="B212">
        <v>20.82</v>
      </c>
      <c r="C212">
        <v>36.33</v>
      </c>
      <c r="D212">
        <v>28.574999999999999</v>
      </c>
    </row>
    <row r="213" spans="1:4" x14ac:dyDescent="0.25">
      <c r="A213" t="s">
        <v>371</v>
      </c>
      <c r="B213">
        <v>3.2</v>
      </c>
      <c r="C213">
        <v>3.2</v>
      </c>
      <c r="D213">
        <v>3.2</v>
      </c>
    </row>
    <row r="214" spans="1:4" x14ac:dyDescent="0.25">
      <c r="A214" t="s">
        <v>318</v>
      </c>
      <c r="B214">
        <v>1.18</v>
      </c>
      <c r="C214">
        <v>17.96</v>
      </c>
      <c r="D214">
        <v>9.57</v>
      </c>
    </row>
    <row r="215" spans="1:4" x14ac:dyDescent="0.25">
      <c r="A215" t="s">
        <v>351</v>
      </c>
      <c r="B215">
        <v>8.7799999999999994</v>
      </c>
      <c r="C215">
        <v>13.49</v>
      </c>
      <c r="D215">
        <v>11.135</v>
      </c>
    </row>
    <row r="216" spans="1:4" x14ac:dyDescent="0.25">
      <c r="A216" t="s">
        <v>268</v>
      </c>
      <c r="B216">
        <v>-2</v>
      </c>
      <c r="C216">
        <v>-2</v>
      </c>
      <c r="D216">
        <v>-2</v>
      </c>
    </row>
    <row r="217" spans="1:4" x14ac:dyDescent="0.25">
      <c r="A217" t="s">
        <v>315</v>
      </c>
      <c r="B217">
        <v>3.36</v>
      </c>
      <c r="C217">
        <v>16.87</v>
      </c>
      <c r="D217">
        <v>10.115</v>
      </c>
    </row>
    <row r="218" spans="1:4" x14ac:dyDescent="0.25">
      <c r="A218" t="s">
        <v>338</v>
      </c>
      <c r="B218">
        <v>2.94</v>
      </c>
      <c r="C218">
        <v>11.46</v>
      </c>
      <c r="D218">
        <v>7.2</v>
      </c>
    </row>
    <row r="219" spans="1:4" x14ac:dyDescent="0.25">
      <c r="A219" t="s">
        <v>297</v>
      </c>
      <c r="B219">
        <v>1.72</v>
      </c>
      <c r="C219">
        <v>6.12</v>
      </c>
      <c r="D219">
        <v>3.92</v>
      </c>
    </row>
    <row r="220" spans="1:4" x14ac:dyDescent="0.25">
      <c r="A220" t="s">
        <v>307</v>
      </c>
      <c r="B220">
        <v>4.1900000000000004</v>
      </c>
      <c r="C220">
        <v>11.89</v>
      </c>
      <c r="D220">
        <v>8.0399999999999991</v>
      </c>
    </row>
    <row r="221" spans="1:4" x14ac:dyDescent="0.25">
      <c r="A221" t="s">
        <v>376</v>
      </c>
      <c r="B221">
        <v>6.38</v>
      </c>
      <c r="C221">
        <v>17.79</v>
      </c>
      <c r="D221">
        <v>12.085000000000001</v>
      </c>
    </row>
    <row r="222" spans="1:4" x14ac:dyDescent="0.25">
      <c r="A222" t="s">
        <v>256</v>
      </c>
      <c r="B222">
        <v>7.12</v>
      </c>
      <c r="C222">
        <v>24.27</v>
      </c>
      <c r="D222">
        <v>15.695</v>
      </c>
    </row>
    <row r="223" spans="1:4" x14ac:dyDescent="0.25">
      <c r="A223" t="s">
        <v>120</v>
      </c>
      <c r="B223">
        <v>37.79</v>
      </c>
      <c r="C223">
        <v>59.43</v>
      </c>
      <c r="D223">
        <v>48.61</v>
      </c>
    </row>
    <row r="224" spans="1:4" x14ac:dyDescent="0.25">
      <c r="A224" t="s">
        <v>264</v>
      </c>
      <c r="B224">
        <v>3.62</v>
      </c>
      <c r="C224">
        <v>15.43</v>
      </c>
      <c r="D224">
        <v>9.5250000000000004</v>
      </c>
    </row>
    <row r="225" spans="1:4" x14ac:dyDescent="0.25">
      <c r="A225" t="s">
        <v>192</v>
      </c>
      <c r="B225">
        <v>15.05</v>
      </c>
      <c r="C225">
        <v>29.74</v>
      </c>
      <c r="D225">
        <v>22.395</v>
      </c>
    </row>
    <row r="226" spans="1:4" x14ac:dyDescent="0.25">
      <c r="A226" t="s">
        <v>213</v>
      </c>
      <c r="B226">
        <v>8.94</v>
      </c>
      <c r="C226">
        <v>28.66</v>
      </c>
      <c r="D226">
        <v>18.8</v>
      </c>
    </row>
    <row r="227" spans="1:4" x14ac:dyDescent="0.25">
      <c r="A227" t="s">
        <v>216</v>
      </c>
      <c r="B227">
        <v>8.1199999999999992</v>
      </c>
      <c r="C227">
        <v>24.59</v>
      </c>
      <c r="D227">
        <v>16.355</v>
      </c>
    </row>
    <row r="228" spans="1:4" x14ac:dyDescent="0.25">
      <c r="A228" t="s">
        <v>309</v>
      </c>
      <c r="B228">
        <v>5.8</v>
      </c>
      <c r="C228">
        <v>15.49</v>
      </c>
      <c r="D228">
        <v>10.645</v>
      </c>
    </row>
    <row r="229" spans="1:4" x14ac:dyDescent="0.25">
      <c r="A229" t="s">
        <v>177</v>
      </c>
      <c r="B229">
        <v>9.5</v>
      </c>
      <c r="C229">
        <v>30.62</v>
      </c>
      <c r="D229">
        <v>20.059999999999999</v>
      </c>
    </row>
    <row r="230" spans="1:4" x14ac:dyDescent="0.25">
      <c r="A230" t="s">
        <v>285</v>
      </c>
      <c r="B230">
        <v>2.35</v>
      </c>
      <c r="C230">
        <v>16.100000000000001</v>
      </c>
      <c r="D230">
        <v>9.2249999999999996</v>
      </c>
    </row>
    <row r="231" spans="1:4" x14ac:dyDescent="0.25">
      <c r="A231" t="s">
        <v>219</v>
      </c>
      <c r="B231">
        <v>12.78</v>
      </c>
      <c r="C231">
        <v>25.75</v>
      </c>
      <c r="D231">
        <v>19.265000000000001</v>
      </c>
    </row>
    <row r="232" spans="1:4" x14ac:dyDescent="0.25">
      <c r="A232" t="s">
        <v>374</v>
      </c>
      <c r="B232">
        <v>7.61</v>
      </c>
      <c r="C232">
        <v>17.16</v>
      </c>
      <c r="D232">
        <v>12.385</v>
      </c>
    </row>
    <row r="233" spans="1:4" x14ac:dyDescent="0.25">
      <c r="A233" t="s">
        <v>147</v>
      </c>
      <c r="B233">
        <v>19.8</v>
      </c>
      <c r="C233">
        <v>37.18</v>
      </c>
      <c r="D233">
        <v>28.49</v>
      </c>
    </row>
    <row r="234" spans="1:4" x14ac:dyDescent="0.25">
      <c r="A234" t="s">
        <v>275</v>
      </c>
      <c r="B234">
        <v>3.64</v>
      </c>
      <c r="C234">
        <v>6.36</v>
      </c>
      <c r="D234">
        <v>5</v>
      </c>
    </row>
    <row r="235" spans="1:4" x14ac:dyDescent="0.25">
      <c r="A235" t="s">
        <v>274</v>
      </c>
      <c r="B235">
        <v>5.39</v>
      </c>
      <c r="C235">
        <v>20.37</v>
      </c>
      <c r="D235">
        <v>12.88</v>
      </c>
    </row>
    <row r="236" spans="1:4" x14ac:dyDescent="0.25">
      <c r="A236" t="s">
        <v>179</v>
      </c>
      <c r="B236">
        <v>16.2</v>
      </c>
      <c r="C236">
        <v>31.04</v>
      </c>
      <c r="D236">
        <v>23.62</v>
      </c>
    </row>
    <row r="237" spans="1:4" x14ac:dyDescent="0.25">
      <c r="A237" t="s">
        <v>287</v>
      </c>
      <c r="B237">
        <v>6.34</v>
      </c>
      <c r="C237">
        <v>17.54</v>
      </c>
      <c r="D237">
        <v>11.94</v>
      </c>
    </row>
    <row r="238" spans="1:4" x14ac:dyDescent="0.25">
      <c r="A238" t="s">
        <v>166</v>
      </c>
      <c r="B238">
        <v>17.04</v>
      </c>
      <c r="C238">
        <v>30.38</v>
      </c>
      <c r="D238">
        <v>23.71</v>
      </c>
    </row>
    <row r="239" spans="1:4" x14ac:dyDescent="0.25">
      <c r="A239" t="s">
        <v>300</v>
      </c>
      <c r="B239">
        <v>1.85</v>
      </c>
      <c r="C239">
        <v>3.7</v>
      </c>
      <c r="D239">
        <v>2.7749999999999999</v>
      </c>
    </row>
    <row r="240" spans="1:4" x14ac:dyDescent="0.25">
      <c r="A240" t="s">
        <v>196</v>
      </c>
      <c r="B240">
        <v>8.9700000000000006</v>
      </c>
      <c r="C240">
        <v>27.69</v>
      </c>
      <c r="D240">
        <v>18.329999999999998</v>
      </c>
    </row>
    <row r="241" spans="1:4" x14ac:dyDescent="0.25">
      <c r="A241" t="s">
        <v>369</v>
      </c>
      <c r="B241">
        <v>5.05</v>
      </c>
      <c r="C241">
        <v>11.06</v>
      </c>
      <c r="D241">
        <v>8.0549999999999997</v>
      </c>
    </row>
    <row r="242" spans="1:4" x14ac:dyDescent="0.25">
      <c r="A242" t="s">
        <v>323</v>
      </c>
      <c r="B242">
        <v>8.83</v>
      </c>
      <c r="C242">
        <v>9.9700000000000006</v>
      </c>
      <c r="D242">
        <v>9.4</v>
      </c>
    </row>
    <row r="243" spans="1:4" x14ac:dyDescent="0.25">
      <c r="A243" t="s">
        <v>143</v>
      </c>
      <c r="B243">
        <v>42</v>
      </c>
      <c r="C243">
        <v>42</v>
      </c>
      <c r="D243">
        <v>42</v>
      </c>
    </row>
    <row r="244" spans="1:4" x14ac:dyDescent="0.25">
      <c r="A244" t="s">
        <v>210</v>
      </c>
      <c r="B244">
        <v>8.51</v>
      </c>
      <c r="C244">
        <v>27.28</v>
      </c>
      <c r="D244">
        <v>17.895</v>
      </c>
    </row>
    <row r="245" spans="1:4" x14ac:dyDescent="0.25">
      <c r="A245" t="s">
        <v>356</v>
      </c>
      <c r="B245">
        <v>1.7</v>
      </c>
      <c r="C245">
        <v>2.2000000000000002</v>
      </c>
      <c r="D245">
        <v>1.95</v>
      </c>
    </row>
    <row r="246" spans="1:4" x14ac:dyDescent="0.25">
      <c r="A246" t="s">
        <v>330</v>
      </c>
      <c r="B246">
        <v>2.6</v>
      </c>
      <c r="C246">
        <v>14.26</v>
      </c>
      <c r="D246">
        <v>8.43</v>
      </c>
    </row>
    <row r="247" spans="1:4" x14ac:dyDescent="0.25">
      <c r="A247" t="s">
        <v>181</v>
      </c>
      <c r="B247">
        <v>14.59</v>
      </c>
      <c r="C247">
        <v>34.82</v>
      </c>
      <c r="D247">
        <v>24.704999999999998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SM</vt:lpstr>
      <vt:lpstr>Table</vt:lpstr>
      <vt:lpstr>All Players</vt:lpstr>
      <vt:lpstr>OU</vt:lpstr>
      <vt:lpstr>Top 50</vt:lpstr>
      <vt:lpstr>Sheet10</vt:lpstr>
      <vt:lpstr>PER</vt:lpstr>
      <vt:lpstr>FGA</vt:lpstr>
      <vt:lpstr>FC</vt:lpstr>
      <vt:lpstr>Minutes</vt:lpstr>
      <vt:lpstr>FC</vt:lpstr>
      <vt:lpstr>FGA</vt:lpstr>
      <vt:lpstr>MP</vt:lpstr>
      <vt:lpstr>PER</vt:lpstr>
      <vt:lpstr>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2015-12-02T19:25:30Z</dcterms:created>
  <dcterms:modified xsi:type="dcterms:W3CDTF">2015-12-03T17:33:44Z</dcterms:modified>
</cp:coreProperties>
</file>