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16395" windowHeight="6930" activeTab="1"/>
  </bookViews>
  <sheets>
    <sheet name="model" sheetId="1" r:id="rId1"/>
    <sheet name="Sheet1" sheetId="2" r:id="rId2"/>
  </sheets>
  <definedNames>
    <definedName name="Add">model!$H$9:$H$128</definedName>
    <definedName name="C_">model!$M$9:$M$128</definedName>
    <definedName name="ExternalData_1" localSheetId="0">model!$A$8:$H$128</definedName>
    <definedName name="fp">Sheet1!$O$1:$P$26</definedName>
    <definedName name="FPPG">model!$D$9:$D$128</definedName>
    <definedName name="Game">model!$F$9:$F$128</definedName>
    <definedName name="PF">model!$K$9:$K$128</definedName>
    <definedName name="PG">model!$I$9:$I$128</definedName>
    <definedName name="pick">model!$C$9:$C$128</definedName>
    <definedName name="Played">model!$E$9:$E$128</definedName>
    <definedName name="Salary">model!$G$9:$G$128</definedName>
    <definedName name="SF">model!$L$9:$L$128</definedName>
    <definedName name="SG">model!$J$9:$J$128</definedName>
    <definedName name="solver_adj" localSheetId="0" hidden="1">model!$C$9:$C$128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model!$F$1</definedName>
    <definedName name="solver_lhs2" localSheetId="0" hidden="1">model!$F$2:$F$6</definedName>
    <definedName name="solver_lhs3" localSheetId="0" hidden="1">model!$C$9:$C$128</definedName>
    <definedName name="solver_lhs4" localSheetId="0" hidden="1">model!$C$9:$C$128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model!$F$7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5</definedName>
    <definedName name="solver_rel4" localSheetId="0" hidden="1">5</definedName>
    <definedName name="solver_rhs1" localSheetId="0" hidden="1">model!$H$1</definedName>
    <definedName name="solver_rhs2" localSheetId="0" hidden="1">model!$H$2:$H$6</definedName>
    <definedName name="solver_rhs3" localSheetId="0" hidden="1">binary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2" l="1"/>
  <c r="H43" i="2"/>
  <c r="H32" i="2"/>
  <c r="H21" i="2"/>
  <c r="H10" i="2"/>
  <c r="C99" i="2"/>
  <c r="C88" i="2"/>
  <c r="C78" i="2"/>
  <c r="C67" i="2"/>
  <c r="C55" i="2"/>
  <c r="C44" i="2"/>
  <c r="C33" i="2"/>
  <c r="C22" i="2"/>
  <c r="C11" i="2"/>
  <c r="F7" i="1" l="1"/>
  <c r="B5" i="1"/>
  <c r="F1" i="1"/>
  <c r="K11" i="1" l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24" i="1"/>
  <c r="K32" i="1"/>
  <c r="K40" i="1"/>
  <c r="K48" i="1"/>
  <c r="K56" i="1"/>
  <c r="K60" i="1"/>
  <c r="K61" i="1"/>
  <c r="K6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9" i="1"/>
  <c r="K13" i="1"/>
  <c r="K21" i="1"/>
  <c r="K29" i="1"/>
  <c r="K37" i="1"/>
  <c r="K45" i="1"/>
  <c r="K53" i="1"/>
  <c r="K72" i="1"/>
  <c r="K73" i="1"/>
  <c r="K74" i="1"/>
  <c r="K77" i="1"/>
  <c r="K81" i="1"/>
  <c r="K20" i="1"/>
  <c r="K36" i="1"/>
  <c r="K52" i="1"/>
  <c r="K69" i="1"/>
  <c r="K82" i="1"/>
  <c r="K93" i="1"/>
  <c r="K94" i="1"/>
  <c r="K95" i="1"/>
  <c r="K109" i="1"/>
  <c r="K110" i="1"/>
  <c r="K111" i="1"/>
  <c r="K125" i="1"/>
  <c r="K126" i="1"/>
  <c r="K127" i="1"/>
  <c r="K17" i="1"/>
  <c r="K33" i="1"/>
  <c r="K49" i="1"/>
  <c r="K65" i="1"/>
  <c r="K79" i="1"/>
  <c r="K89" i="1"/>
  <c r="K90" i="1"/>
  <c r="K91" i="1"/>
  <c r="K12" i="1"/>
  <c r="K28" i="1"/>
  <c r="K44" i="1"/>
  <c r="K68" i="1"/>
  <c r="K70" i="1"/>
  <c r="K78" i="1"/>
  <c r="K85" i="1"/>
  <c r="K86" i="1"/>
  <c r="K87" i="1"/>
  <c r="K101" i="1"/>
  <c r="K102" i="1"/>
  <c r="K103" i="1"/>
  <c r="K117" i="1"/>
  <c r="K118" i="1"/>
  <c r="K119" i="1"/>
  <c r="K25" i="1"/>
  <c r="K41" i="1"/>
  <c r="K97" i="1"/>
  <c r="K113" i="1"/>
  <c r="K115" i="1"/>
  <c r="K64" i="1"/>
  <c r="K98" i="1"/>
  <c r="K105" i="1"/>
  <c r="K107" i="1"/>
  <c r="K122" i="1"/>
  <c r="K57" i="1"/>
  <c r="K66" i="1"/>
  <c r="K99" i="1"/>
  <c r="K114" i="1"/>
  <c r="K83" i="1"/>
  <c r="K106" i="1"/>
  <c r="K121" i="1"/>
  <c r="K123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12" i="1"/>
  <c r="I16" i="1"/>
  <c r="I20" i="1"/>
  <c r="I24" i="1"/>
  <c r="I28" i="1"/>
  <c r="I32" i="1"/>
  <c r="I36" i="1"/>
  <c r="I40" i="1"/>
  <c r="I44" i="1"/>
  <c r="I48" i="1"/>
  <c r="I52" i="1"/>
  <c r="I56" i="1"/>
  <c r="I10" i="1"/>
  <c r="I18" i="1"/>
  <c r="I26" i="1"/>
  <c r="I34" i="1"/>
  <c r="I42" i="1"/>
  <c r="I50" i="1"/>
  <c r="I58" i="1"/>
  <c r="I70" i="1"/>
  <c r="I71" i="1"/>
  <c r="I72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5" i="1"/>
  <c r="I23" i="1"/>
  <c r="I31" i="1"/>
  <c r="I39" i="1"/>
  <c r="I47" i="1"/>
  <c r="I55" i="1"/>
  <c r="I66" i="1"/>
  <c r="I67" i="1"/>
  <c r="I68" i="1"/>
  <c r="I79" i="1"/>
  <c r="I83" i="1"/>
  <c r="I14" i="1"/>
  <c r="I30" i="1"/>
  <c r="I46" i="1"/>
  <c r="I63" i="1"/>
  <c r="I87" i="1"/>
  <c r="I88" i="1"/>
  <c r="I89" i="1"/>
  <c r="I103" i="1"/>
  <c r="I104" i="1"/>
  <c r="I105" i="1"/>
  <c r="I119" i="1"/>
  <c r="I120" i="1"/>
  <c r="I121" i="1"/>
  <c r="I11" i="1"/>
  <c r="I27" i="1"/>
  <c r="I43" i="1"/>
  <c r="I59" i="1"/>
  <c r="I74" i="1"/>
  <c r="I76" i="1"/>
  <c r="I81" i="1"/>
  <c r="I84" i="1"/>
  <c r="I85" i="1"/>
  <c r="I99" i="1"/>
  <c r="I22" i="1"/>
  <c r="I38" i="1"/>
  <c r="I54" i="1"/>
  <c r="I62" i="1"/>
  <c r="I64" i="1"/>
  <c r="I80" i="1"/>
  <c r="I95" i="1"/>
  <c r="I96" i="1"/>
  <c r="I97" i="1"/>
  <c r="I111" i="1"/>
  <c r="I112" i="1"/>
  <c r="I113" i="1"/>
  <c r="I127" i="1"/>
  <c r="I128" i="1"/>
  <c r="I19" i="1"/>
  <c r="I35" i="1"/>
  <c r="I51" i="1"/>
  <c r="I93" i="1"/>
  <c r="I107" i="1"/>
  <c r="I109" i="1"/>
  <c r="I124" i="1"/>
  <c r="I101" i="1"/>
  <c r="I116" i="1"/>
  <c r="I75" i="1"/>
  <c r="I91" i="1"/>
  <c r="I108" i="1"/>
  <c r="I123" i="1"/>
  <c r="I125" i="1"/>
  <c r="I60" i="1"/>
  <c r="I77" i="1"/>
  <c r="I92" i="1"/>
  <c r="I100" i="1"/>
  <c r="I115" i="1"/>
  <c r="I117" i="1"/>
  <c r="I9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11" i="1"/>
  <c r="J15" i="1"/>
  <c r="J19" i="1"/>
  <c r="J23" i="1"/>
  <c r="J27" i="1"/>
  <c r="J31" i="1"/>
  <c r="J35" i="1"/>
  <c r="J39" i="1"/>
  <c r="J43" i="1"/>
  <c r="J47" i="1"/>
  <c r="J51" i="1"/>
  <c r="J55" i="1"/>
  <c r="J13" i="1"/>
  <c r="J21" i="1"/>
  <c r="J29" i="1"/>
  <c r="J37" i="1"/>
  <c r="J45" i="1"/>
  <c r="J53" i="1"/>
  <c r="J59" i="1"/>
  <c r="J73" i="1"/>
  <c r="J74" i="1"/>
  <c r="J75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0" i="1"/>
  <c r="J18" i="1"/>
  <c r="J26" i="1"/>
  <c r="J34" i="1"/>
  <c r="J42" i="1"/>
  <c r="J50" i="1"/>
  <c r="J58" i="1"/>
  <c r="J69" i="1"/>
  <c r="J70" i="1"/>
  <c r="J71" i="1"/>
  <c r="J78" i="1"/>
  <c r="J82" i="1"/>
  <c r="J17" i="1"/>
  <c r="J33" i="1"/>
  <c r="J49" i="1"/>
  <c r="J65" i="1"/>
  <c r="J67" i="1"/>
  <c r="J79" i="1"/>
  <c r="J90" i="1"/>
  <c r="J91" i="1"/>
  <c r="J92" i="1"/>
  <c r="J106" i="1"/>
  <c r="J107" i="1"/>
  <c r="J108" i="1"/>
  <c r="J122" i="1"/>
  <c r="J123" i="1"/>
  <c r="J124" i="1"/>
  <c r="J14" i="1"/>
  <c r="J30" i="1"/>
  <c r="J46" i="1"/>
  <c r="J61" i="1"/>
  <c r="J63" i="1"/>
  <c r="J86" i="1"/>
  <c r="J87" i="1"/>
  <c r="J88" i="1"/>
  <c r="J25" i="1"/>
  <c r="J41" i="1"/>
  <c r="J57" i="1"/>
  <c r="J66" i="1"/>
  <c r="J83" i="1"/>
  <c r="J84" i="1"/>
  <c r="J98" i="1"/>
  <c r="J99" i="1"/>
  <c r="J100" i="1"/>
  <c r="J114" i="1"/>
  <c r="J115" i="1"/>
  <c r="J116" i="1"/>
  <c r="J9" i="1"/>
  <c r="J22" i="1"/>
  <c r="J38" i="1"/>
  <c r="J62" i="1"/>
  <c r="J111" i="1"/>
  <c r="J126" i="1"/>
  <c r="J128" i="1"/>
  <c r="J54" i="1"/>
  <c r="J80" i="1"/>
  <c r="J94" i="1"/>
  <c r="J103" i="1"/>
  <c r="J118" i="1"/>
  <c r="J120" i="1"/>
  <c r="J95" i="1"/>
  <c r="J110" i="1"/>
  <c r="J112" i="1"/>
  <c r="J127" i="1"/>
  <c r="J96" i="1"/>
  <c r="J102" i="1"/>
  <c r="J104" i="1"/>
  <c r="J119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13" i="1"/>
  <c r="L17" i="1"/>
  <c r="L21" i="1"/>
  <c r="L25" i="1"/>
  <c r="L29" i="1"/>
  <c r="L33" i="1"/>
  <c r="L37" i="1"/>
  <c r="L41" i="1"/>
  <c r="L45" i="1"/>
  <c r="L49" i="1"/>
  <c r="L53" i="1"/>
  <c r="L57" i="1"/>
  <c r="L11" i="1"/>
  <c r="L19" i="1"/>
  <c r="L27" i="1"/>
  <c r="L35" i="1"/>
  <c r="L43" i="1"/>
  <c r="L51" i="1"/>
  <c r="L63" i="1"/>
  <c r="L64" i="1"/>
  <c r="L6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6" i="1"/>
  <c r="L24" i="1"/>
  <c r="L32" i="1"/>
  <c r="L40" i="1"/>
  <c r="L48" i="1"/>
  <c r="L56" i="1"/>
  <c r="L59" i="1"/>
  <c r="L60" i="1"/>
  <c r="L61" i="1"/>
  <c r="L75" i="1"/>
  <c r="L76" i="1"/>
  <c r="L80" i="1"/>
  <c r="L23" i="1"/>
  <c r="L39" i="1"/>
  <c r="L55" i="1"/>
  <c r="L71" i="1"/>
  <c r="L73" i="1"/>
  <c r="L77" i="1"/>
  <c r="L96" i="1"/>
  <c r="L97" i="1"/>
  <c r="L98" i="1"/>
  <c r="L112" i="1"/>
  <c r="L113" i="1"/>
  <c r="L114" i="1"/>
  <c r="L128" i="1"/>
  <c r="L20" i="1"/>
  <c r="L36" i="1"/>
  <c r="L52" i="1"/>
  <c r="L67" i="1"/>
  <c r="L69" i="1"/>
  <c r="L82" i="1"/>
  <c r="L92" i="1"/>
  <c r="L93" i="1"/>
  <c r="L94" i="1"/>
  <c r="L15" i="1"/>
  <c r="L31" i="1"/>
  <c r="L47" i="1"/>
  <c r="L72" i="1"/>
  <c r="L81" i="1"/>
  <c r="L88" i="1"/>
  <c r="L89" i="1"/>
  <c r="L90" i="1"/>
  <c r="L104" i="1"/>
  <c r="L105" i="1"/>
  <c r="L106" i="1"/>
  <c r="L120" i="1"/>
  <c r="L121" i="1"/>
  <c r="L122" i="1"/>
  <c r="L12" i="1"/>
  <c r="L28" i="1"/>
  <c r="L44" i="1"/>
  <c r="L78" i="1"/>
  <c r="L84" i="1"/>
  <c r="L100" i="1"/>
  <c r="L102" i="1"/>
  <c r="L117" i="1"/>
  <c r="L85" i="1"/>
  <c r="L109" i="1"/>
  <c r="L124" i="1"/>
  <c r="L126" i="1"/>
  <c r="L86" i="1"/>
  <c r="L101" i="1"/>
  <c r="L116" i="1"/>
  <c r="L118" i="1"/>
  <c r="L9" i="1"/>
  <c r="L68" i="1"/>
  <c r="L108" i="1"/>
  <c r="L110" i="1"/>
  <c r="L125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12" i="1"/>
  <c r="M16" i="1"/>
  <c r="M20" i="1"/>
  <c r="M24" i="1"/>
  <c r="M28" i="1"/>
  <c r="M32" i="1"/>
  <c r="M36" i="1"/>
  <c r="M40" i="1"/>
  <c r="M44" i="1"/>
  <c r="M48" i="1"/>
  <c r="M52" i="1"/>
  <c r="M56" i="1"/>
  <c r="M14" i="1"/>
  <c r="M22" i="1"/>
  <c r="M30" i="1"/>
  <c r="M38" i="1"/>
  <c r="M46" i="1"/>
  <c r="M54" i="1"/>
  <c r="M66" i="1"/>
  <c r="M67" i="1"/>
  <c r="M68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1" i="1"/>
  <c r="M19" i="1"/>
  <c r="M27" i="1"/>
  <c r="M35" i="1"/>
  <c r="M43" i="1"/>
  <c r="M51" i="1"/>
  <c r="M62" i="1"/>
  <c r="M63" i="1"/>
  <c r="M64" i="1"/>
  <c r="M79" i="1"/>
  <c r="M10" i="1"/>
  <c r="M26" i="1"/>
  <c r="M42" i="1"/>
  <c r="M58" i="1"/>
  <c r="M60" i="1"/>
  <c r="M75" i="1"/>
  <c r="M80" i="1"/>
  <c r="M83" i="1"/>
  <c r="M84" i="1"/>
  <c r="M85" i="1"/>
  <c r="M99" i="1"/>
  <c r="M100" i="1"/>
  <c r="M101" i="1"/>
  <c r="M115" i="1"/>
  <c r="M116" i="1"/>
  <c r="M117" i="1"/>
  <c r="M9" i="1"/>
  <c r="M23" i="1"/>
  <c r="M39" i="1"/>
  <c r="M55" i="1"/>
  <c r="M71" i="1"/>
  <c r="M77" i="1"/>
  <c r="M95" i="1"/>
  <c r="M96" i="1"/>
  <c r="M97" i="1"/>
  <c r="M18" i="1"/>
  <c r="M34" i="1"/>
  <c r="M50" i="1"/>
  <c r="M59" i="1"/>
  <c r="M74" i="1"/>
  <c r="M76" i="1"/>
  <c r="M91" i="1"/>
  <c r="M92" i="1"/>
  <c r="M93" i="1"/>
  <c r="M107" i="1"/>
  <c r="M108" i="1"/>
  <c r="M109" i="1"/>
  <c r="M123" i="1"/>
  <c r="M124" i="1"/>
  <c r="M125" i="1"/>
  <c r="M15" i="1"/>
  <c r="M31" i="1"/>
  <c r="M47" i="1"/>
  <c r="M70" i="1"/>
  <c r="M88" i="1"/>
  <c r="M104" i="1"/>
  <c r="M119" i="1"/>
  <c r="M121" i="1"/>
  <c r="M72" i="1"/>
  <c r="M89" i="1"/>
  <c r="M111" i="1"/>
  <c r="M113" i="1"/>
  <c r="M128" i="1"/>
  <c r="M81" i="1"/>
  <c r="M103" i="1"/>
  <c r="M105" i="1"/>
  <c r="M120" i="1"/>
  <c r="M87" i="1"/>
  <c r="M112" i="1"/>
  <c r="M127" i="1"/>
  <c r="F4" i="1" l="1"/>
  <c r="F3" i="1"/>
  <c r="F5" i="1"/>
  <c r="I7" i="1"/>
  <c r="F2" i="1"/>
  <c r="F6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fanduel.com/e/Game/9735?tableId=4526554&amp;fromLobby=true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<sst xmlns="http://schemas.openxmlformats.org/spreadsheetml/2006/main" count="464" uniqueCount="109">
  <si>
    <t>Pos</t>
  </si>
  <si>
    <t>Name</t>
  </si>
  <si>
    <t>FPPG</t>
  </si>
  <si>
    <t>Played</t>
  </si>
  <si>
    <t>Game</t>
  </si>
  <si>
    <t>Salary</t>
  </si>
  <si>
    <t>Add</t>
  </si>
  <si>
    <t>SF</t>
  </si>
  <si>
    <t>PF</t>
  </si>
  <si>
    <t>PG</t>
  </si>
  <si>
    <t>SG</t>
  </si>
  <si>
    <t>C</t>
  </si>
  <si>
    <t>Pick him</t>
  </si>
  <si>
    <t>Spent</t>
  </si>
  <si>
    <t>Points</t>
  </si>
  <si>
    <t>&lt;=</t>
  </si>
  <si>
    <t>=</t>
  </si>
  <si>
    <t>Alec Burks</t>
  </si>
  <si>
    <t>Andre Iguodala</t>
  </si>
  <si>
    <t>Andre Roberson</t>
  </si>
  <si>
    <t>Andrew Bogut</t>
  </si>
  <si>
    <t>Anthony Morrow</t>
  </si>
  <si>
    <t>Ben McLemore</t>
  </si>
  <si>
    <t>Bojan Bogdanovic</t>
  </si>
  <si>
    <t>Brook Lopez</t>
  </si>
  <si>
    <t>C.J. Miles</t>
  </si>
  <si>
    <t>Caron Butler</t>
  </si>
  <si>
    <t>Chase Budinger</t>
  </si>
  <si>
    <t>Chris Johnson</t>
  </si>
  <si>
    <t>Clint Capela</t>
  </si>
  <si>
    <t>Corey Brewer</t>
  </si>
  <si>
    <t>Courtney Lee</t>
  </si>
  <si>
    <t>D.J. Augustin</t>
  </si>
  <si>
    <t>Damian Lillard</t>
  </si>
  <si>
    <t>Darren Collison</t>
  </si>
  <si>
    <t>DeMarcus Cousins</t>
  </si>
  <si>
    <t>Derrick Favors</t>
  </si>
  <si>
    <t>Dion Waiters</t>
  </si>
  <si>
    <t>Donald Sloan</t>
  </si>
  <si>
    <t>Draymond Green</t>
  </si>
  <si>
    <t>Dwight Howard</t>
  </si>
  <si>
    <t>Elfrid Payton</t>
  </si>
  <si>
    <t>Elijah Millsap</t>
  </si>
  <si>
    <t>Enes Kanter</t>
  </si>
  <si>
    <t>Festus Ezeli</t>
  </si>
  <si>
    <t>George Hill</t>
  </si>
  <si>
    <t>Gordon Hayward</t>
  </si>
  <si>
    <t>Ian Mahinmi</t>
  </si>
  <si>
    <t>James Harden</t>
  </si>
  <si>
    <t>JaMychal Green</t>
  </si>
  <si>
    <t>Jarrett Jack</t>
  </si>
  <si>
    <t>Jason Terry</t>
  </si>
  <si>
    <t>Jeff Green</t>
  </si>
  <si>
    <t>Jeff Withey</t>
  </si>
  <si>
    <t>Joe Ingles</t>
  </si>
  <si>
    <t>Joe Johnson</t>
  </si>
  <si>
    <t>Jordan Hill</t>
  </si>
  <si>
    <t>Joseph Young</t>
  </si>
  <si>
    <t>Kevin Durant</t>
  </si>
  <si>
    <t>Kevin Love</t>
  </si>
  <si>
    <t>Klay Thompson</t>
  </si>
  <si>
    <t>Kosta Koufos</t>
  </si>
  <si>
    <t>Kyle Singler</t>
  </si>
  <si>
    <t>Lavoy Allen</t>
  </si>
  <si>
    <t>Leandro Barbosa</t>
  </si>
  <si>
    <t>Marc Gasol</t>
  </si>
  <si>
    <t>Marco Belinelli</t>
  </si>
  <si>
    <t>Marcus Thornton</t>
  </si>
  <si>
    <t>Mario Chalmers</t>
  </si>
  <si>
    <t>Markel Brown</t>
  </si>
  <si>
    <t>Marreese Speights</t>
  </si>
  <si>
    <t>Matt Barnes</t>
  </si>
  <si>
    <t>Mike Conley</t>
  </si>
  <si>
    <t>Monta Ellis</t>
  </si>
  <si>
    <t>Nick Collison</t>
  </si>
  <si>
    <t>Nikola Vucevic</t>
  </si>
  <si>
    <t>Omri Casspi</t>
  </si>
  <si>
    <t>Patrick Beverley</t>
  </si>
  <si>
    <t>Paul George</t>
  </si>
  <si>
    <t>Quincy Acy</t>
  </si>
  <si>
    <t>Rajon Rondo</t>
  </si>
  <si>
    <t>Raul Neto</t>
  </si>
  <si>
    <t>Rodney Hood</t>
  </si>
  <si>
    <t>Rodney Stuckey</t>
  </si>
  <si>
    <t>Rudy Gay</t>
  </si>
  <si>
    <t>Russell Westbrook</t>
  </si>
  <si>
    <t>Serge Ibaka</t>
  </si>
  <si>
    <t>Shane Larkin</t>
  </si>
  <si>
    <t>Shaun Livingston</t>
  </si>
  <si>
    <t>Solomon Hill</t>
  </si>
  <si>
    <t>Stephen Curry</t>
  </si>
  <si>
    <t>Steven Adams</t>
  </si>
  <si>
    <t>Terrence Jones</t>
  </si>
  <si>
    <t>Thaddeus Young</t>
  </si>
  <si>
    <t>Thomas Robinson</t>
  </si>
  <si>
    <t>Tobias Harris</t>
  </si>
  <si>
    <t>Tony Allen</t>
  </si>
  <si>
    <t>Trevor Ariza</t>
  </si>
  <si>
    <t>Trevor Booker</t>
  </si>
  <si>
    <t>Trey Burke</t>
  </si>
  <si>
    <t>Trey Lyles</t>
  </si>
  <si>
    <t>Ty Lawson</t>
  </si>
  <si>
    <t>Vince Carter</t>
  </si>
  <si>
    <t>Wayne Ellington</t>
  </si>
  <si>
    <t>Zach Randolph</t>
  </si>
  <si>
    <t>Will Barton</t>
  </si>
  <si>
    <t>Darrell Arthur</t>
  </si>
  <si>
    <t>Danilo Gallinari</t>
  </si>
  <si>
    <t>Joffrey Lauvergne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</si>
</sst>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6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opLeftCell="A58" zoomScaleNormal="100" workbookViewId="0">
      <selection activeCell="E13" sqref="E13"/>
    </sheetView>
  </sheetViews>
  <sheetFormatPr defaultRowHeight="15" x14ac:dyDescent="0.25"/>
  <cols>
    <col min="1" max="1" width="4.140625" style="1" bestFit="1" customWidth="1"/>
    <col min="2" max="2" width="24.42578125" style="1" bestFit="1" customWidth="1"/>
    <col min="3" max="3" width="24.42578125" style="1" customWidth="1"/>
    <col min="4" max="4" width="5.5703125" style="1" bestFit="1" customWidth="1"/>
    <col min="5" max="5" width="7" style="1" bestFit="1" customWidth="1"/>
    <col min="6" max="6" width="10.7109375" style="1" bestFit="1" customWidth="1"/>
    <col min="7" max="7" width="8.28515625" style="1" bestFit="1" customWidth="1"/>
    <col min="8" max="8" width="6" style="1" bestFit="1" customWidth="1"/>
    <col min="9" max="16384" width="9.140625" style="1"/>
  </cols>
  <sheetData>
    <row r="1" spans="1:13" x14ac:dyDescent="0.25">
      <c r="E1" s="1" t="s">
        <v>13</v>
      </c>
      <c r="F1" s="1">
        <f>SUMPRODUCT(Salary,pick)</f>
        <v>60000</v>
      </c>
      <c r="G1" s="1" t="s">
        <v>15</v>
      </c>
      <c r="H1" s="1">
        <v>60000</v>
      </c>
    </row>
    <row r="2" spans="1:13" x14ac:dyDescent="0.25">
      <c r="E2" s="1" t="s">
        <v>9</v>
      </c>
      <c r="F2" s="1">
        <f>SUMPRODUCT(pick,PG)</f>
        <v>2</v>
      </c>
      <c r="G2" s="2" t="s">
        <v>16</v>
      </c>
      <c r="H2" s="1">
        <v>2</v>
      </c>
    </row>
    <row r="3" spans="1:13" x14ac:dyDescent="0.25">
      <c r="E3" s="1" t="s">
        <v>10</v>
      </c>
      <c r="F3" s="1">
        <f>SUMPRODUCT(pick,SG)</f>
        <v>2</v>
      </c>
      <c r="G3" s="2" t="s">
        <v>16</v>
      </c>
      <c r="H3" s="1">
        <v>2</v>
      </c>
    </row>
    <row r="4" spans="1:13" x14ac:dyDescent="0.25">
      <c r="E4" s="1" t="s">
        <v>7</v>
      </c>
      <c r="F4" s="1">
        <f>SUMPRODUCT(pick,SF)</f>
        <v>2</v>
      </c>
      <c r="G4" s="2" t="s">
        <v>16</v>
      </c>
      <c r="H4" s="1">
        <v>2</v>
      </c>
    </row>
    <row r="5" spans="1:13" x14ac:dyDescent="0.25">
      <c r="B5" s="1">
        <f>COMBIN(128,9)</f>
        <v>19062702032000</v>
      </c>
      <c r="E5" s="1" t="s">
        <v>8</v>
      </c>
      <c r="F5" s="1">
        <f>SUMPRODUCT(pick,PF)</f>
        <v>2</v>
      </c>
      <c r="G5" s="2" t="s">
        <v>16</v>
      </c>
      <c r="H5" s="1">
        <v>2</v>
      </c>
    </row>
    <row r="6" spans="1:13" x14ac:dyDescent="0.25">
      <c r="E6" s="1" t="s">
        <v>11</v>
      </c>
      <c r="F6" s="1">
        <f>SUMPRODUCT(pick,C_)</f>
        <v>1</v>
      </c>
      <c r="G6" s="2" t="s">
        <v>16</v>
      </c>
      <c r="H6" s="1">
        <v>1</v>
      </c>
    </row>
    <row r="7" spans="1:13" x14ac:dyDescent="0.25">
      <c r="E7" s="1" t="s">
        <v>14</v>
      </c>
      <c r="F7" s="4">
        <f>SUMPRODUCT(pick,FPPG)</f>
        <v>285.89999999999998</v>
      </c>
      <c r="I7" s="1">
        <f>SUM(PG)</f>
        <v>17</v>
      </c>
    </row>
    <row r="8" spans="1:13" x14ac:dyDescent="0.25">
      <c r="A8" s="1" t="s">
        <v>0</v>
      </c>
      <c r="B8" s="1" t="s">
        <v>1</v>
      </c>
      <c r="C8" s="1" t="s">
        <v>12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</v>
      </c>
      <c r="J8" s="1" t="s">
        <v>10</v>
      </c>
      <c r="K8" s="1" t="s">
        <v>7</v>
      </c>
      <c r="L8" s="1" t="s">
        <v>8</v>
      </c>
      <c r="M8" s="1" t="s">
        <v>11</v>
      </c>
    </row>
    <row r="9" spans="1:13" x14ac:dyDescent="0.25">
      <c r="A9" s="1" t="s">
        <v>10</v>
      </c>
      <c r="B9" s="1" t="s">
        <v>17</v>
      </c>
      <c r="C9" s="5">
        <v>0</v>
      </c>
      <c r="D9" s="1">
        <v>26.6</v>
      </c>
      <c r="G9" s="3">
        <v>5500</v>
      </c>
      <c r="H9" s="1" t="s">
        <v>6</v>
      </c>
      <c r="I9" s="1">
        <f>IF($A9=I$8,1,0)</f>
        <v>0</v>
      </c>
      <c r="J9" s="1">
        <f t="shared" ref="J9:M24" si="0">IF($A9=J$8,1,0)</f>
        <v>1</v>
      </c>
      <c r="K9" s="1">
        <f t="shared" si="0"/>
        <v>0</v>
      </c>
      <c r="L9" s="1">
        <f t="shared" si="0"/>
        <v>0</v>
      </c>
      <c r="M9" s="1">
        <f t="shared" si="0"/>
        <v>0</v>
      </c>
    </row>
    <row r="10" spans="1:13" x14ac:dyDescent="0.25">
      <c r="A10" s="1" t="s">
        <v>7</v>
      </c>
      <c r="B10" s="1" t="s">
        <v>18</v>
      </c>
      <c r="C10" s="5">
        <v>0</v>
      </c>
      <c r="D10" s="1">
        <v>13.600000000000001</v>
      </c>
      <c r="G10" s="3">
        <v>4700</v>
      </c>
      <c r="H10" s="1" t="s">
        <v>6</v>
      </c>
      <c r="I10" s="1">
        <f t="shared" ref="I10:M41" si="1">IF($A10=I$8,1,0)</f>
        <v>0</v>
      </c>
      <c r="J10" s="1">
        <f t="shared" si="0"/>
        <v>0</v>
      </c>
      <c r="K10" s="1">
        <f t="shared" si="0"/>
        <v>1</v>
      </c>
      <c r="L10" s="1">
        <f t="shared" si="0"/>
        <v>0</v>
      </c>
      <c r="M10" s="1">
        <f t="shared" si="0"/>
        <v>0</v>
      </c>
    </row>
    <row r="11" spans="1:13" x14ac:dyDescent="0.25">
      <c r="A11" s="1" t="s">
        <v>10</v>
      </c>
      <c r="B11" s="1" t="s">
        <v>19</v>
      </c>
      <c r="C11" s="5">
        <v>0</v>
      </c>
      <c r="D11" s="1">
        <v>11.899999999999999</v>
      </c>
      <c r="G11" s="3">
        <v>3500</v>
      </c>
      <c r="H11" s="1" t="s">
        <v>6</v>
      </c>
      <c r="I11" s="1">
        <f t="shared" si="1"/>
        <v>0</v>
      </c>
      <c r="J11" s="1">
        <f t="shared" si="0"/>
        <v>1</v>
      </c>
      <c r="K11" s="1">
        <f t="shared" si="0"/>
        <v>0</v>
      </c>
      <c r="L11" s="1">
        <f t="shared" si="0"/>
        <v>0</v>
      </c>
      <c r="M11" s="1">
        <f t="shared" si="0"/>
        <v>0</v>
      </c>
    </row>
    <row r="12" spans="1:13" x14ac:dyDescent="0.25">
      <c r="A12" s="1" t="s">
        <v>11</v>
      </c>
      <c r="B12" s="1" t="s">
        <v>20</v>
      </c>
      <c r="C12" s="5">
        <v>0</v>
      </c>
      <c r="D12" s="1">
        <v>8.9</v>
      </c>
      <c r="G12" s="3">
        <v>4400</v>
      </c>
      <c r="H12" s="1" t="s">
        <v>6</v>
      </c>
      <c r="I12" s="1">
        <f t="shared" si="1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1</v>
      </c>
    </row>
    <row r="13" spans="1:13" x14ac:dyDescent="0.25">
      <c r="A13" s="1" t="s">
        <v>10</v>
      </c>
      <c r="B13" s="1" t="s">
        <v>21</v>
      </c>
      <c r="C13" s="5">
        <v>0</v>
      </c>
      <c r="D13" s="1">
        <v>10.8</v>
      </c>
      <c r="G13" s="3">
        <v>3500</v>
      </c>
      <c r="H13" s="1" t="s">
        <v>6</v>
      </c>
      <c r="I13" s="1">
        <f t="shared" si="1"/>
        <v>0</v>
      </c>
      <c r="J13" s="1">
        <f t="shared" si="0"/>
        <v>1</v>
      </c>
      <c r="K13" s="1">
        <f t="shared" si="0"/>
        <v>0</v>
      </c>
      <c r="L13" s="1">
        <f t="shared" si="0"/>
        <v>0</v>
      </c>
      <c r="M13" s="1">
        <f t="shared" si="0"/>
        <v>0</v>
      </c>
    </row>
    <row r="14" spans="1:13" x14ac:dyDescent="0.25">
      <c r="A14" s="1" t="s">
        <v>10</v>
      </c>
      <c r="B14" s="1" t="s">
        <v>22</v>
      </c>
      <c r="C14" s="5">
        <v>0</v>
      </c>
      <c r="D14" s="1">
        <v>15.899999999999999</v>
      </c>
      <c r="G14" s="3">
        <v>3900</v>
      </c>
      <c r="H14" s="1" t="s">
        <v>6</v>
      </c>
      <c r="I14" s="1">
        <f t="shared" si="1"/>
        <v>0</v>
      </c>
      <c r="J14" s="1">
        <f t="shared" si="0"/>
        <v>1</v>
      </c>
      <c r="K14" s="1">
        <f t="shared" si="0"/>
        <v>0</v>
      </c>
      <c r="L14" s="1">
        <f t="shared" si="0"/>
        <v>0</v>
      </c>
      <c r="M14" s="1">
        <f t="shared" si="0"/>
        <v>0</v>
      </c>
    </row>
    <row r="15" spans="1:13" x14ac:dyDescent="0.25">
      <c r="A15" s="1" t="s">
        <v>7</v>
      </c>
      <c r="B15" s="1" t="s">
        <v>23</v>
      </c>
      <c r="C15" s="5">
        <v>0</v>
      </c>
      <c r="D15" s="1">
        <v>14.5</v>
      </c>
      <c r="G15" s="3">
        <v>3600</v>
      </c>
      <c r="H15" s="1" t="s">
        <v>6</v>
      </c>
      <c r="I15" s="1">
        <f t="shared" si="1"/>
        <v>0</v>
      </c>
      <c r="J15" s="1">
        <f t="shared" si="0"/>
        <v>0</v>
      </c>
      <c r="K15" s="1">
        <f t="shared" si="0"/>
        <v>1</v>
      </c>
      <c r="L15" s="1">
        <f t="shared" si="0"/>
        <v>0</v>
      </c>
      <c r="M15" s="1">
        <f t="shared" si="0"/>
        <v>0</v>
      </c>
    </row>
    <row r="16" spans="1:13" x14ac:dyDescent="0.25">
      <c r="A16" s="1" t="s">
        <v>11</v>
      </c>
      <c r="B16" s="1" t="s">
        <v>24</v>
      </c>
      <c r="C16" s="5">
        <v>0</v>
      </c>
      <c r="D16" s="1">
        <v>34.6</v>
      </c>
      <c r="G16" s="3">
        <v>8200</v>
      </c>
      <c r="H16" s="1" t="s">
        <v>6</v>
      </c>
      <c r="I16" s="1">
        <f t="shared" si="1"/>
        <v>0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>
        <f t="shared" si="0"/>
        <v>1</v>
      </c>
    </row>
    <row r="17" spans="1:13" x14ac:dyDescent="0.25">
      <c r="A17" s="1" t="s">
        <v>7</v>
      </c>
      <c r="B17" s="1" t="s">
        <v>25</v>
      </c>
      <c r="C17" s="5">
        <v>0</v>
      </c>
      <c r="D17" s="1">
        <v>25</v>
      </c>
      <c r="G17" s="3">
        <v>5200</v>
      </c>
      <c r="H17" s="1" t="s">
        <v>6</v>
      </c>
      <c r="I17" s="1">
        <f t="shared" si="1"/>
        <v>0</v>
      </c>
      <c r="J17" s="1">
        <f t="shared" si="0"/>
        <v>0</v>
      </c>
      <c r="K17" s="1">
        <f t="shared" si="0"/>
        <v>1</v>
      </c>
      <c r="L17" s="1">
        <f t="shared" si="0"/>
        <v>0</v>
      </c>
      <c r="M17" s="1">
        <f t="shared" si="0"/>
        <v>0</v>
      </c>
    </row>
    <row r="18" spans="1:13" x14ac:dyDescent="0.25">
      <c r="A18" s="1" t="s">
        <v>7</v>
      </c>
      <c r="B18" s="1" t="s">
        <v>26</v>
      </c>
      <c r="C18" s="5">
        <v>0</v>
      </c>
      <c r="D18" s="1">
        <v>1.4</v>
      </c>
      <c r="G18" s="3">
        <v>3500</v>
      </c>
      <c r="H18" s="1" t="s">
        <v>6</v>
      </c>
      <c r="I18" s="1">
        <f t="shared" si="1"/>
        <v>0</v>
      </c>
      <c r="J18" s="1">
        <f t="shared" si="0"/>
        <v>0</v>
      </c>
      <c r="K18" s="1">
        <f t="shared" si="0"/>
        <v>1</v>
      </c>
      <c r="L18" s="1">
        <f t="shared" si="0"/>
        <v>0</v>
      </c>
      <c r="M18" s="1">
        <f t="shared" si="0"/>
        <v>0</v>
      </c>
    </row>
    <row r="19" spans="1:13" x14ac:dyDescent="0.25">
      <c r="A19" s="1" t="s">
        <v>7</v>
      </c>
      <c r="B19" s="1" t="s">
        <v>27</v>
      </c>
      <c r="C19" s="5">
        <v>0</v>
      </c>
      <c r="D19" s="1">
        <v>7.3</v>
      </c>
      <c r="G19" s="3">
        <v>3500</v>
      </c>
      <c r="H19" s="1" t="s">
        <v>6</v>
      </c>
      <c r="I19" s="1">
        <f t="shared" si="1"/>
        <v>0</v>
      </c>
      <c r="J19" s="1">
        <f t="shared" si="0"/>
        <v>0</v>
      </c>
      <c r="K19" s="1">
        <f t="shared" si="0"/>
        <v>1</v>
      </c>
      <c r="L19" s="1">
        <f t="shared" si="0"/>
        <v>0</v>
      </c>
      <c r="M19" s="1">
        <f t="shared" si="0"/>
        <v>0</v>
      </c>
    </row>
    <row r="20" spans="1:13" x14ac:dyDescent="0.25">
      <c r="A20" s="1" t="s">
        <v>10</v>
      </c>
      <c r="B20" s="1" t="s">
        <v>28</v>
      </c>
      <c r="C20" s="5">
        <v>0</v>
      </c>
      <c r="D20" s="1">
        <v>1.2</v>
      </c>
      <c r="G20" s="3">
        <v>3500</v>
      </c>
      <c r="H20" s="1" t="s">
        <v>6</v>
      </c>
      <c r="I20" s="1">
        <f t="shared" si="1"/>
        <v>0</v>
      </c>
      <c r="J20" s="1">
        <f t="shared" si="0"/>
        <v>1</v>
      </c>
      <c r="K20" s="1">
        <f t="shared" si="0"/>
        <v>0</v>
      </c>
      <c r="L20" s="1">
        <f t="shared" si="0"/>
        <v>0</v>
      </c>
      <c r="M20" s="1">
        <f t="shared" si="0"/>
        <v>0</v>
      </c>
    </row>
    <row r="21" spans="1:13" x14ac:dyDescent="0.25">
      <c r="A21" s="1" t="s">
        <v>11</v>
      </c>
      <c r="B21" s="1" t="s">
        <v>29</v>
      </c>
      <c r="C21" s="5">
        <v>0</v>
      </c>
      <c r="D21" s="1">
        <v>13.5</v>
      </c>
      <c r="G21" s="3">
        <v>4700</v>
      </c>
      <c r="H21" s="1" t="s">
        <v>6</v>
      </c>
      <c r="I21" s="1">
        <f t="shared" si="1"/>
        <v>0</v>
      </c>
      <c r="J21" s="1">
        <f t="shared" si="0"/>
        <v>0</v>
      </c>
      <c r="K21" s="1">
        <f t="shared" si="0"/>
        <v>0</v>
      </c>
      <c r="L21" s="1">
        <f t="shared" si="0"/>
        <v>0</v>
      </c>
      <c r="M21" s="1">
        <f t="shared" si="0"/>
        <v>1</v>
      </c>
    </row>
    <row r="22" spans="1:13" x14ac:dyDescent="0.25">
      <c r="A22" s="1" t="s">
        <v>7</v>
      </c>
      <c r="B22" s="1" t="s">
        <v>30</v>
      </c>
      <c r="C22" s="5">
        <v>0</v>
      </c>
      <c r="D22" s="1">
        <v>10.7</v>
      </c>
      <c r="G22" s="3">
        <v>3600</v>
      </c>
      <c r="H22" s="1" t="s">
        <v>6</v>
      </c>
      <c r="I22" s="1">
        <f t="shared" si="1"/>
        <v>0</v>
      </c>
      <c r="J22" s="1">
        <f t="shared" si="0"/>
        <v>0</v>
      </c>
      <c r="K22" s="1">
        <f t="shared" si="0"/>
        <v>1</v>
      </c>
      <c r="L22" s="1">
        <f t="shared" si="0"/>
        <v>0</v>
      </c>
      <c r="M22" s="1">
        <f t="shared" si="0"/>
        <v>0</v>
      </c>
    </row>
    <row r="23" spans="1:13" x14ac:dyDescent="0.25">
      <c r="A23" s="1" t="s">
        <v>10</v>
      </c>
      <c r="B23" s="1" t="s">
        <v>31</v>
      </c>
      <c r="C23" s="5">
        <v>0</v>
      </c>
      <c r="D23" s="1">
        <v>20.6</v>
      </c>
      <c r="G23" s="3">
        <v>3800</v>
      </c>
      <c r="H23" s="1" t="s">
        <v>6</v>
      </c>
      <c r="I23" s="1">
        <f t="shared" si="1"/>
        <v>0</v>
      </c>
      <c r="J23" s="1">
        <f t="shared" si="0"/>
        <v>1</v>
      </c>
      <c r="K23" s="1">
        <f t="shared" si="0"/>
        <v>0</v>
      </c>
      <c r="L23" s="1">
        <f t="shared" si="0"/>
        <v>0</v>
      </c>
      <c r="M23" s="1">
        <f t="shared" si="0"/>
        <v>0</v>
      </c>
    </row>
    <row r="24" spans="1:13" x14ac:dyDescent="0.25">
      <c r="A24" s="1" t="s">
        <v>9</v>
      </c>
      <c r="B24" s="1" t="s">
        <v>32</v>
      </c>
      <c r="C24" s="5">
        <v>0</v>
      </c>
      <c r="D24" s="1">
        <v>8.3000000000000007</v>
      </c>
      <c r="G24" s="3">
        <v>3500</v>
      </c>
      <c r="H24" s="1" t="s">
        <v>6</v>
      </c>
      <c r="I24" s="1">
        <f t="shared" si="1"/>
        <v>1</v>
      </c>
      <c r="J24" s="1">
        <f t="shared" si="0"/>
        <v>0</v>
      </c>
      <c r="K24" s="1">
        <f t="shared" si="0"/>
        <v>0</v>
      </c>
      <c r="L24" s="1">
        <f t="shared" si="0"/>
        <v>0</v>
      </c>
      <c r="M24" s="1">
        <f t="shared" si="0"/>
        <v>0</v>
      </c>
    </row>
    <row r="25" spans="1:13" x14ac:dyDescent="0.25">
      <c r="A25" s="1" t="s">
        <v>9</v>
      </c>
      <c r="B25" s="1" t="s">
        <v>34</v>
      </c>
      <c r="C25" s="5">
        <v>0</v>
      </c>
      <c r="D25" s="1">
        <v>21.6</v>
      </c>
      <c r="G25" s="3">
        <v>5300</v>
      </c>
      <c r="H25" s="1" t="s">
        <v>6</v>
      </c>
      <c r="I25" s="1">
        <f t="shared" si="1"/>
        <v>1</v>
      </c>
      <c r="J25" s="1">
        <f t="shared" si="1"/>
        <v>0</v>
      </c>
      <c r="K25" s="1">
        <f t="shared" si="1"/>
        <v>0</v>
      </c>
      <c r="L25" s="1">
        <f t="shared" si="1"/>
        <v>0</v>
      </c>
      <c r="M25" s="1">
        <f t="shared" si="1"/>
        <v>0</v>
      </c>
    </row>
    <row r="26" spans="1:13" x14ac:dyDescent="0.25">
      <c r="A26" s="1" t="s">
        <v>11</v>
      </c>
      <c r="B26" s="1" t="s">
        <v>35</v>
      </c>
      <c r="C26" s="5">
        <v>0</v>
      </c>
      <c r="D26" s="1">
        <v>38.799999999999997</v>
      </c>
      <c r="G26" s="3">
        <v>9800</v>
      </c>
      <c r="H26" s="1" t="s">
        <v>6</v>
      </c>
      <c r="I26" s="1">
        <f t="shared" si="1"/>
        <v>0</v>
      </c>
      <c r="J26" s="1">
        <f t="shared" si="1"/>
        <v>0</v>
      </c>
      <c r="K26" s="1">
        <f t="shared" si="1"/>
        <v>0</v>
      </c>
      <c r="L26" s="1">
        <f t="shared" si="1"/>
        <v>0</v>
      </c>
      <c r="M26" s="1">
        <f t="shared" si="1"/>
        <v>1</v>
      </c>
    </row>
    <row r="27" spans="1:13" x14ac:dyDescent="0.25">
      <c r="A27" s="1" t="s">
        <v>8</v>
      </c>
      <c r="B27" s="1" t="s">
        <v>36</v>
      </c>
      <c r="C27" s="5">
        <v>1</v>
      </c>
      <c r="D27" s="1">
        <v>36.200000000000003</v>
      </c>
      <c r="G27" s="3">
        <v>8300</v>
      </c>
      <c r="H27" s="1" t="s">
        <v>6</v>
      </c>
      <c r="I27" s="1">
        <f t="shared" si="1"/>
        <v>0</v>
      </c>
      <c r="J27" s="1">
        <f t="shared" si="1"/>
        <v>0</v>
      </c>
      <c r="K27" s="1">
        <f t="shared" si="1"/>
        <v>0</v>
      </c>
      <c r="L27" s="1">
        <f t="shared" si="1"/>
        <v>1</v>
      </c>
      <c r="M27" s="1">
        <f t="shared" si="1"/>
        <v>0</v>
      </c>
    </row>
    <row r="28" spans="1:13" x14ac:dyDescent="0.25">
      <c r="A28" s="1" t="s">
        <v>10</v>
      </c>
      <c r="B28" s="1" t="s">
        <v>37</v>
      </c>
      <c r="C28" s="5">
        <v>0</v>
      </c>
      <c r="D28" s="1">
        <v>18.899999999999999</v>
      </c>
      <c r="G28" s="3">
        <v>4600</v>
      </c>
      <c r="H28" s="1" t="s">
        <v>6</v>
      </c>
      <c r="I28" s="1">
        <f t="shared" si="1"/>
        <v>0</v>
      </c>
      <c r="J28" s="1">
        <f t="shared" si="1"/>
        <v>1</v>
      </c>
      <c r="K28" s="1">
        <f t="shared" si="1"/>
        <v>0</v>
      </c>
      <c r="L28" s="1">
        <f t="shared" si="1"/>
        <v>0</v>
      </c>
      <c r="M28" s="1">
        <f t="shared" si="1"/>
        <v>0</v>
      </c>
    </row>
    <row r="29" spans="1:13" x14ac:dyDescent="0.25">
      <c r="A29" s="1" t="s">
        <v>9</v>
      </c>
      <c r="B29" s="1" t="s">
        <v>38</v>
      </c>
      <c r="C29" s="5">
        <v>0</v>
      </c>
      <c r="D29" s="1">
        <v>1.5</v>
      </c>
      <c r="G29" s="3">
        <v>3500</v>
      </c>
      <c r="H29" s="1" t="s">
        <v>6</v>
      </c>
      <c r="I29" s="1">
        <f t="shared" si="1"/>
        <v>1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</row>
    <row r="30" spans="1:13" x14ac:dyDescent="0.25">
      <c r="A30" s="1" t="s">
        <v>8</v>
      </c>
      <c r="B30" s="1" t="s">
        <v>39</v>
      </c>
      <c r="C30" s="5">
        <v>0</v>
      </c>
      <c r="D30" s="1">
        <v>28.3</v>
      </c>
      <c r="G30" s="3">
        <v>8300</v>
      </c>
      <c r="H30" s="1" t="s">
        <v>6</v>
      </c>
      <c r="I30" s="1">
        <f t="shared" si="1"/>
        <v>0</v>
      </c>
      <c r="J30" s="1">
        <f t="shared" si="1"/>
        <v>0</v>
      </c>
      <c r="K30" s="1">
        <f t="shared" si="1"/>
        <v>0</v>
      </c>
      <c r="L30" s="1">
        <f t="shared" si="1"/>
        <v>1</v>
      </c>
      <c r="M30" s="1">
        <f t="shared" si="1"/>
        <v>0</v>
      </c>
    </row>
    <row r="31" spans="1:13" x14ac:dyDescent="0.25">
      <c r="A31" s="1" t="s">
        <v>11</v>
      </c>
      <c r="B31" s="1" t="s">
        <v>40</v>
      </c>
      <c r="C31" s="5">
        <v>0</v>
      </c>
      <c r="D31" s="1">
        <v>23.1</v>
      </c>
      <c r="G31" s="3">
        <v>8100</v>
      </c>
      <c r="H31" s="1" t="s">
        <v>6</v>
      </c>
      <c r="I31" s="1">
        <f t="shared" si="1"/>
        <v>0</v>
      </c>
      <c r="J31" s="1">
        <f t="shared" si="1"/>
        <v>0</v>
      </c>
      <c r="K31" s="1">
        <f t="shared" si="1"/>
        <v>0</v>
      </c>
      <c r="L31" s="1">
        <f t="shared" si="1"/>
        <v>0</v>
      </c>
      <c r="M31" s="1">
        <f t="shared" si="1"/>
        <v>1</v>
      </c>
    </row>
    <row r="32" spans="1:13" x14ac:dyDescent="0.25">
      <c r="A32" s="1" t="s">
        <v>7</v>
      </c>
      <c r="B32" s="1" t="s">
        <v>42</v>
      </c>
      <c r="C32" s="5">
        <v>0</v>
      </c>
      <c r="D32" s="1">
        <v>1.4</v>
      </c>
      <c r="G32" s="3">
        <v>3500</v>
      </c>
      <c r="H32" s="1" t="s">
        <v>6</v>
      </c>
      <c r="I32" s="1">
        <f t="shared" si="1"/>
        <v>0</v>
      </c>
      <c r="J32" s="1">
        <f t="shared" si="1"/>
        <v>0</v>
      </c>
      <c r="K32" s="1">
        <f t="shared" si="1"/>
        <v>1</v>
      </c>
      <c r="L32" s="1">
        <f t="shared" si="1"/>
        <v>0</v>
      </c>
      <c r="M32" s="1">
        <f t="shared" si="1"/>
        <v>0</v>
      </c>
    </row>
    <row r="33" spans="1:13" x14ac:dyDescent="0.25">
      <c r="A33" s="1" t="s">
        <v>11</v>
      </c>
      <c r="B33" s="1" t="s">
        <v>43</v>
      </c>
      <c r="C33" s="5">
        <v>0</v>
      </c>
      <c r="D33" s="1">
        <v>16.899999999999999</v>
      </c>
      <c r="G33" s="3">
        <v>5600</v>
      </c>
      <c r="H33" s="1" t="s">
        <v>6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1</v>
      </c>
    </row>
    <row r="34" spans="1:13" x14ac:dyDescent="0.25">
      <c r="A34" s="1" t="s">
        <v>11</v>
      </c>
      <c r="B34" s="1" t="s">
        <v>44</v>
      </c>
      <c r="C34" s="5">
        <v>0</v>
      </c>
      <c r="D34" s="1">
        <v>11.7</v>
      </c>
      <c r="G34" s="3">
        <v>4600</v>
      </c>
      <c r="H34" s="1" t="s">
        <v>6</v>
      </c>
      <c r="I34" s="1">
        <f t="shared" si="1"/>
        <v>0</v>
      </c>
      <c r="J34" s="1">
        <f t="shared" si="1"/>
        <v>0</v>
      </c>
      <c r="K34" s="1">
        <f t="shared" si="1"/>
        <v>0</v>
      </c>
      <c r="L34" s="1">
        <f t="shared" si="1"/>
        <v>0</v>
      </c>
      <c r="M34" s="1">
        <f t="shared" si="1"/>
        <v>1</v>
      </c>
    </row>
    <row r="35" spans="1:13" x14ac:dyDescent="0.25">
      <c r="A35" s="1" t="s">
        <v>9</v>
      </c>
      <c r="B35" s="1" t="s">
        <v>45</v>
      </c>
      <c r="C35" s="5">
        <v>0</v>
      </c>
      <c r="D35" s="1">
        <v>27.6</v>
      </c>
      <c r="G35" s="3">
        <v>6000</v>
      </c>
      <c r="H35" s="1" t="s">
        <v>6</v>
      </c>
      <c r="I35" s="1">
        <f t="shared" si="1"/>
        <v>1</v>
      </c>
      <c r="J35" s="1">
        <f t="shared" si="1"/>
        <v>0</v>
      </c>
      <c r="K35" s="1">
        <f t="shared" si="1"/>
        <v>0</v>
      </c>
      <c r="L35" s="1">
        <f t="shared" si="1"/>
        <v>0</v>
      </c>
      <c r="M35" s="1">
        <f t="shared" si="1"/>
        <v>0</v>
      </c>
    </row>
    <row r="36" spans="1:13" x14ac:dyDescent="0.25">
      <c r="A36" s="1" t="s">
        <v>7</v>
      </c>
      <c r="B36" s="1" t="s">
        <v>46</v>
      </c>
      <c r="C36" s="5">
        <v>1</v>
      </c>
      <c r="D36" s="1">
        <v>32.900000000000006</v>
      </c>
      <c r="G36" s="3">
        <v>6700</v>
      </c>
      <c r="H36" s="1" t="s">
        <v>6</v>
      </c>
      <c r="I36" s="1">
        <f t="shared" si="1"/>
        <v>0</v>
      </c>
      <c r="J36" s="1">
        <f t="shared" si="1"/>
        <v>0</v>
      </c>
      <c r="K36" s="1">
        <f t="shared" si="1"/>
        <v>1</v>
      </c>
      <c r="L36" s="1">
        <f t="shared" si="1"/>
        <v>0</v>
      </c>
      <c r="M36" s="1">
        <f t="shared" si="1"/>
        <v>0</v>
      </c>
    </row>
    <row r="37" spans="1:13" x14ac:dyDescent="0.25">
      <c r="A37" s="1" t="s">
        <v>11</v>
      </c>
      <c r="B37" s="1" t="s">
        <v>47</v>
      </c>
      <c r="C37" s="5">
        <v>0</v>
      </c>
      <c r="D37" s="1">
        <v>13.8</v>
      </c>
      <c r="G37" s="3">
        <v>5100</v>
      </c>
      <c r="H37" s="1" t="s">
        <v>6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1</v>
      </c>
    </row>
    <row r="38" spans="1:13" x14ac:dyDescent="0.25">
      <c r="A38" s="1" t="s">
        <v>10</v>
      </c>
      <c r="B38" s="1" t="s">
        <v>48</v>
      </c>
      <c r="C38" s="5">
        <v>0</v>
      </c>
      <c r="D38" s="1">
        <v>42.7</v>
      </c>
      <c r="G38" s="3">
        <v>10800</v>
      </c>
      <c r="H38" s="1" t="s">
        <v>6</v>
      </c>
      <c r="I38" s="1">
        <f t="shared" si="1"/>
        <v>0</v>
      </c>
      <c r="J38" s="1">
        <f t="shared" si="1"/>
        <v>1</v>
      </c>
      <c r="K38" s="1">
        <f t="shared" si="1"/>
        <v>0</v>
      </c>
      <c r="L38" s="1">
        <f t="shared" si="1"/>
        <v>0</v>
      </c>
      <c r="M38" s="1">
        <f t="shared" si="1"/>
        <v>0</v>
      </c>
    </row>
    <row r="39" spans="1:13" x14ac:dyDescent="0.25">
      <c r="A39" s="1" t="s">
        <v>8</v>
      </c>
      <c r="B39" s="1" t="s">
        <v>49</v>
      </c>
      <c r="C39" s="5">
        <v>0</v>
      </c>
      <c r="D39" s="1">
        <v>10.1</v>
      </c>
      <c r="G39" s="3">
        <v>3600</v>
      </c>
      <c r="H39" s="1" t="s">
        <v>6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1</v>
      </c>
      <c r="M39" s="1">
        <f t="shared" si="1"/>
        <v>0</v>
      </c>
    </row>
    <row r="40" spans="1:13" x14ac:dyDescent="0.25">
      <c r="A40" s="1" t="s">
        <v>9</v>
      </c>
      <c r="B40" s="1" t="s">
        <v>50</v>
      </c>
      <c r="C40" s="5">
        <v>0</v>
      </c>
      <c r="D40" s="1">
        <v>24.8</v>
      </c>
      <c r="G40" s="3">
        <v>6100</v>
      </c>
      <c r="H40" s="1" t="s">
        <v>6</v>
      </c>
      <c r="I40" s="1">
        <f t="shared" si="1"/>
        <v>1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</row>
    <row r="41" spans="1:13" x14ac:dyDescent="0.25">
      <c r="A41" s="1" t="s">
        <v>9</v>
      </c>
      <c r="B41" s="1" t="s">
        <v>51</v>
      </c>
      <c r="C41" s="5">
        <v>0</v>
      </c>
      <c r="D41" s="1">
        <v>3.0999999999999996</v>
      </c>
      <c r="G41" s="3">
        <v>3500</v>
      </c>
      <c r="H41" s="1" t="s">
        <v>6</v>
      </c>
      <c r="I41" s="1">
        <f t="shared" si="1"/>
        <v>1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</row>
    <row r="42" spans="1:13" x14ac:dyDescent="0.25">
      <c r="A42" s="1" t="s">
        <v>7</v>
      </c>
      <c r="B42" s="1" t="s">
        <v>52</v>
      </c>
      <c r="C42" s="5">
        <v>0</v>
      </c>
      <c r="D42" s="1">
        <v>24.4</v>
      </c>
      <c r="G42" s="3">
        <v>4500</v>
      </c>
      <c r="H42" s="1" t="s">
        <v>6</v>
      </c>
      <c r="I42" s="1">
        <f t="shared" ref="I42:M73" si="2">IF($A42=I$8,1,0)</f>
        <v>0</v>
      </c>
      <c r="J42" s="1">
        <f t="shared" si="2"/>
        <v>0</v>
      </c>
      <c r="K42" s="1">
        <f t="shared" si="2"/>
        <v>1</v>
      </c>
      <c r="L42" s="1">
        <f t="shared" si="2"/>
        <v>0</v>
      </c>
      <c r="M42" s="1">
        <f t="shared" si="2"/>
        <v>0</v>
      </c>
    </row>
    <row r="43" spans="1:13" x14ac:dyDescent="0.25">
      <c r="A43" s="1" t="s">
        <v>11</v>
      </c>
      <c r="B43" s="1" t="s">
        <v>53</v>
      </c>
      <c r="C43" s="5">
        <v>0</v>
      </c>
      <c r="D43" s="1">
        <v>6.6</v>
      </c>
      <c r="G43" s="3">
        <v>3500</v>
      </c>
      <c r="H43" s="1" t="s">
        <v>6</v>
      </c>
      <c r="I43" s="1">
        <f t="shared" si="2"/>
        <v>0</v>
      </c>
      <c r="J43" s="1">
        <f t="shared" si="2"/>
        <v>0</v>
      </c>
      <c r="K43" s="1">
        <f t="shared" si="2"/>
        <v>0</v>
      </c>
      <c r="L43" s="1">
        <f t="shared" si="2"/>
        <v>0</v>
      </c>
      <c r="M43" s="1">
        <f t="shared" si="2"/>
        <v>1</v>
      </c>
    </row>
    <row r="44" spans="1:13" x14ac:dyDescent="0.25">
      <c r="A44" s="1" t="s">
        <v>7</v>
      </c>
      <c r="B44" s="1" t="s">
        <v>54</v>
      </c>
      <c r="C44" s="5">
        <v>0</v>
      </c>
      <c r="D44" s="1">
        <v>7.3</v>
      </c>
      <c r="G44" s="3">
        <v>3500</v>
      </c>
      <c r="H44" s="1" t="s">
        <v>6</v>
      </c>
      <c r="I44" s="1">
        <f t="shared" si="2"/>
        <v>0</v>
      </c>
      <c r="J44" s="1">
        <f t="shared" si="2"/>
        <v>0</v>
      </c>
      <c r="K44" s="1">
        <f t="shared" si="2"/>
        <v>1</v>
      </c>
      <c r="L44" s="1">
        <f t="shared" si="2"/>
        <v>0</v>
      </c>
      <c r="M44" s="1">
        <f t="shared" si="2"/>
        <v>0</v>
      </c>
    </row>
    <row r="45" spans="1:13" x14ac:dyDescent="0.25">
      <c r="A45" s="1" t="s">
        <v>10</v>
      </c>
      <c r="B45" s="1" t="s">
        <v>55</v>
      </c>
      <c r="C45" s="5">
        <v>1</v>
      </c>
      <c r="D45" s="1">
        <v>26.700000000000003</v>
      </c>
      <c r="G45" s="3">
        <v>5400</v>
      </c>
      <c r="H45" s="1" t="s">
        <v>6</v>
      </c>
      <c r="I45" s="1">
        <f t="shared" si="2"/>
        <v>0</v>
      </c>
      <c r="J45" s="1">
        <f t="shared" si="2"/>
        <v>1</v>
      </c>
      <c r="K45" s="1">
        <f t="shared" si="2"/>
        <v>0</v>
      </c>
      <c r="L45" s="1">
        <f t="shared" si="2"/>
        <v>0</v>
      </c>
      <c r="M45" s="1">
        <f t="shared" si="2"/>
        <v>0</v>
      </c>
    </row>
    <row r="46" spans="1:13" x14ac:dyDescent="0.25">
      <c r="A46" s="1" t="s">
        <v>11</v>
      </c>
      <c r="B46" s="1" t="s">
        <v>56</v>
      </c>
      <c r="C46" s="5">
        <v>0</v>
      </c>
      <c r="D46" s="1">
        <v>15.799999999999999</v>
      </c>
      <c r="G46" s="3">
        <v>4900</v>
      </c>
      <c r="H46" s="1" t="s">
        <v>6</v>
      </c>
      <c r="I46" s="1">
        <f t="shared" si="2"/>
        <v>0</v>
      </c>
      <c r="J46" s="1">
        <f t="shared" si="2"/>
        <v>0</v>
      </c>
      <c r="K46" s="1">
        <f t="shared" si="2"/>
        <v>0</v>
      </c>
      <c r="L46" s="1">
        <f t="shared" si="2"/>
        <v>0</v>
      </c>
      <c r="M46" s="1">
        <f t="shared" si="2"/>
        <v>1</v>
      </c>
    </row>
    <row r="47" spans="1:13" x14ac:dyDescent="0.25">
      <c r="A47" s="1" t="s">
        <v>10</v>
      </c>
      <c r="B47" s="1" t="s">
        <v>57</v>
      </c>
      <c r="C47" s="5">
        <v>0</v>
      </c>
      <c r="D47" s="1">
        <v>4.3000000000000007</v>
      </c>
      <c r="G47" s="3">
        <v>3500</v>
      </c>
      <c r="H47" s="1" t="s">
        <v>6</v>
      </c>
      <c r="I47" s="1">
        <f t="shared" si="2"/>
        <v>0</v>
      </c>
      <c r="J47" s="1">
        <f t="shared" si="2"/>
        <v>1</v>
      </c>
      <c r="K47" s="1">
        <f t="shared" si="2"/>
        <v>0</v>
      </c>
      <c r="L47" s="1">
        <f t="shared" si="2"/>
        <v>0</v>
      </c>
      <c r="M47" s="1">
        <f t="shared" si="2"/>
        <v>0</v>
      </c>
    </row>
    <row r="48" spans="1:13" x14ac:dyDescent="0.25">
      <c r="A48" s="1" t="s">
        <v>7</v>
      </c>
      <c r="B48" s="1" t="s">
        <v>58</v>
      </c>
      <c r="C48" s="5">
        <v>0</v>
      </c>
      <c r="D48" s="1">
        <v>42.900000000000006</v>
      </c>
      <c r="G48" s="3">
        <v>10100</v>
      </c>
      <c r="H48" s="1" t="s">
        <v>6</v>
      </c>
      <c r="I48" s="1">
        <f t="shared" si="2"/>
        <v>0</v>
      </c>
      <c r="J48" s="1">
        <f t="shared" si="2"/>
        <v>0</v>
      </c>
      <c r="K48" s="1">
        <f t="shared" si="2"/>
        <v>1</v>
      </c>
      <c r="L48" s="1">
        <f t="shared" si="2"/>
        <v>0</v>
      </c>
      <c r="M48" s="1">
        <f t="shared" si="2"/>
        <v>0</v>
      </c>
    </row>
    <row r="49" spans="1:13" x14ac:dyDescent="0.25">
      <c r="A49" s="1" t="s">
        <v>10</v>
      </c>
      <c r="B49" s="1" t="s">
        <v>60</v>
      </c>
      <c r="C49" s="5">
        <v>1</v>
      </c>
      <c r="D49" s="1">
        <v>37</v>
      </c>
      <c r="G49" s="3">
        <v>6100</v>
      </c>
      <c r="H49" s="1" t="s">
        <v>6</v>
      </c>
      <c r="I49" s="1">
        <f t="shared" si="2"/>
        <v>0</v>
      </c>
      <c r="J49" s="1">
        <f t="shared" si="2"/>
        <v>1</v>
      </c>
      <c r="K49" s="1">
        <f t="shared" si="2"/>
        <v>0</v>
      </c>
      <c r="L49" s="1">
        <f t="shared" si="2"/>
        <v>0</v>
      </c>
      <c r="M49" s="1">
        <f t="shared" si="2"/>
        <v>0</v>
      </c>
    </row>
    <row r="50" spans="1:13" x14ac:dyDescent="0.25">
      <c r="A50" s="1" t="s">
        <v>11</v>
      </c>
      <c r="B50" s="1" t="s">
        <v>61</v>
      </c>
      <c r="C50" s="5">
        <v>0</v>
      </c>
      <c r="D50" s="1">
        <v>13.9</v>
      </c>
      <c r="G50" s="3">
        <v>4900</v>
      </c>
      <c r="H50" s="1" t="s">
        <v>6</v>
      </c>
      <c r="I50" s="1">
        <f t="shared" si="2"/>
        <v>0</v>
      </c>
      <c r="J50" s="1">
        <f t="shared" si="2"/>
        <v>0</v>
      </c>
      <c r="K50" s="1">
        <f t="shared" si="2"/>
        <v>0</v>
      </c>
      <c r="L50" s="1">
        <f t="shared" si="2"/>
        <v>0</v>
      </c>
      <c r="M50" s="1">
        <f t="shared" si="2"/>
        <v>1</v>
      </c>
    </row>
    <row r="51" spans="1:13" x14ac:dyDescent="0.25">
      <c r="A51" s="1" t="s">
        <v>7</v>
      </c>
      <c r="B51" s="1" t="s">
        <v>62</v>
      </c>
      <c r="C51" s="5">
        <v>0</v>
      </c>
      <c r="D51" s="1">
        <v>4.7</v>
      </c>
      <c r="G51" s="3">
        <v>3500</v>
      </c>
      <c r="H51" s="1" t="s">
        <v>6</v>
      </c>
      <c r="I51" s="1">
        <f t="shared" si="2"/>
        <v>0</v>
      </c>
      <c r="J51" s="1">
        <f t="shared" si="2"/>
        <v>0</v>
      </c>
      <c r="K51" s="1">
        <f t="shared" si="2"/>
        <v>1</v>
      </c>
      <c r="L51" s="1">
        <f t="shared" si="2"/>
        <v>0</v>
      </c>
      <c r="M51" s="1">
        <f t="shared" si="2"/>
        <v>0</v>
      </c>
    </row>
    <row r="52" spans="1:13" x14ac:dyDescent="0.25">
      <c r="A52" s="1" t="s">
        <v>8</v>
      </c>
      <c r="B52" s="1" t="s">
        <v>63</v>
      </c>
      <c r="C52" s="5">
        <v>0</v>
      </c>
      <c r="D52" s="1">
        <v>10.8</v>
      </c>
      <c r="G52" s="3">
        <v>3500</v>
      </c>
      <c r="H52" s="1" t="s">
        <v>6</v>
      </c>
      <c r="I52" s="1">
        <f t="shared" si="2"/>
        <v>0</v>
      </c>
      <c r="J52" s="1">
        <f t="shared" si="2"/>
        <v>0</v>
      </c>
      <c r="K52" s="1">
        <f t="shared" si="2"/>
        <v>0</v>
      </c>
      <c r="L52" s="1">
        <f t="shared" si="2"/>
        <v>1</v>
      </c>
      <c r="M52" s="1">
        <f t="shared" si="2"/>
        <v>0</v>
      </c>
    </row>
    <row r="53" spans="1:13" x14ac:dyDescent="0.25">
      <c r="A53" s="1" t="s">
        <v>10</v>
      </c>
      <c r="B53" s="1" t="s">
        <v>64</v>
      </c>
      <c r="C53" s="5">
        <v>0</v>
      </c>
      <c r="D53" s="1">
        <v>12.7</v>
      </c>
      <c r="G53" s="3">
        <v>3600</v>
      </c>
      <c r="H53" s="1" t="s">
        <v>6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</row>
    <row r="54" spans="1:13" x14ac:dyDescent="0.25">
      <c r="A54" s="1" t="s">
        <v>11</v>
      </c>
      <c r="B54" s="1" t="s">
        <v>65</v>
      </c>
      <c r="C54" s="5">
        <v>1</v>
      </c>
      <c r="D54" s="1">
        <v>34.200000000000003</v>
      </c>
      <c r="G54" s="3">
        <v>8100</v>
      </c>
      <c r="H54" s="1" t="s">
        <v>6</v>
      </c>
      <c r="I54" s="1">
        <f t="shared" si="2"/>
        <v>0</v>
      </c>
      <c r="J54" s="1">
        <f t="shared" si="2"/>
        <v>0</v>
      </c>
      <c r="K54" s="1">
        <f t="shared" si="2"/>
        <v>0</v>
      </c>
      <c r="L54" s="1">
        <f t="shared" si="2"/>
        <v>0</v>
      </c>
      <c r="M54" s="1">
        <f t="shared" si="2"/>
        <v>1</v>
      </c>
    </row>
    <row r="55" spans="1:13" x14ac:dyDescent="0.25">
      <c r="A55" s="1" t="s">
        <v>10</v>
      </c>
      <c r="B55" s="1" t="s">
        <v>66</v>
      </c>
      <c r="C55" s="5">
        <v>0</v>
      </c>
      <c r="D55" s="1">
        <v>18.7</v>
      </c>
      <c r="G55" s="3">
        <v>3700</v>
      </c>
      <c r="H55" s="1" t="s">
        <v>6</v>
      </c>
      <c r="I55" s="1">
        <f t="shared" si="2"/>
        <v>0</v>
      </c>
      <c r="J55" s="1">
        <f t="shared" si="2"/>
        <v>1</v>
      </c>
      <c r="K55" s="1">
        <f t="shared" si="2"/>
        <v>0</v>
      </c>
      <c r="L55" s="1">
        <f t="shared" si="2"/>
        <v>0</v>
      </c>
      <c r="M55" s="1">
        <f t="shared" si="2"/>
        <v>0</v>
      </c>
    </row>
    <row r="56" spans="1:13" x14ac:dyDescent="0.25">
      <c r="A56" s="1" t="s">
        <v>10</v>
      </c>
      <c r="B56" s="1" t="s">
        <v>67</v>
      </c>
      <c r="C56" s="5">
        <v>0</v>
      </c>
      <c r="D56" s="1">
        <v>9.6999999999999993</v>
      </c>
      <c r="G56" s="3">
        <v>3500</v>
      </c>
      <c r="H56" s="1" t="s">
        <v>6</v>
      </c>
      <c r="I56" s="1">
        <f t="shared" si="2"/>
        <v>0</v>
      </c>
      <c r="J56" s="1">
        <f t="shared" si="2"/>
        <v>1</v>
      </c>
      <c r="K56" s="1">
        <f t="shared" si="2"/>
        <v>0</v>
      </c>
      <c r="L56" s="1">
        <f t="shared" si="2"/>
        <v>0</v>
      </c>
      <c r="M56" s="1">
        <f t="shared" si="2"/>
        <v>0</v>
      </c>
    </row>
    <row r="57" spans="1:13" x14ac:dyDescent="0.25">
      <c r="A57" s="1" t="s">
        <v>9</v>
      </c>
      <c r="B57" s="1" t="s">
        <v>68</v>
      </c>
      <c r="C57" s="5">
        <v>0</v>
      </c>
      <c r="D57" s="1">
        <v>13.5</v>
      </c>
      <c r="G57" s="3">
        <v>4500</v>
      </c>
      <c r="H57" s="1" t="s">
        <v>6</v>
      </c>
      <c r="I57" s="1">
        <f t="shared" si="2"/>
        <v>1</v>
      </c>
      <c r="J57" s="1">
        <f t="shared" si="2"/>
        <v>0</v>
      </c>
      <c r="K57" s="1">
        <f t="shared" si="2"/>
        <v>0</v>
      </c>
      <c r="L57" s="1">
        <f t="shared" si="2"/>
        <v>0</v>
      </c>
      <c r="M57" s="1">
        <f t="shared" si="2"/>
        <v>0</v>
      </c>
    </row>
    <row r="58" spans="1:13" x14ac:dyDescent="0.25">
      <c r="A58" s="1" t="s">
        <v>10</v>
      </c>
      <c r="B58" s="1" t="s">
        <v>69</v>
      </c>
      <c r="C58" s="5">
        <v>0</v>
      </c>
      <c r="D58" s="1">
        <v>2.9</v>
      </c>
      <c r="G58" s="3">
        <v>3500</v>
      </c>
      <c r="H58" s="1" t="s">
        <v>6</v>
      </c>
      <c r="I58" s="1">
        <f t="shared" si="2"/>
        <v>0</v>
      </c>
      <c r="J58" s="1">
        <f t="shared" si="2"/>
        <v>1</v>
      </c>
      <c r="K58" s="1">
        <f t="shared" si="2"/>
        <v>0</v>
      </c>
      <c r="L58" s="1">
        <f t="shared" si="2"/>
        <v>0</v>
      </c>
      <c r="M58" s="1">
        <f t="shared" si="2"/>
        <v>0</v>
      </c>
    </row>
    <row r="59" spans="1:13" x14ac:dyDescent="0.25">
      <c r="A59" s="1" t="s">
        <v>8</v>
      </c>
      <c r="B59" s="1" t="s">
        <v>70</v>
      </c>
      <c r="C59" s="5">
        <v>0</v>
      </c>
      <c r="D59" s="1">
        <v>6.8000000000000007</v>
      </c>
      <c r="G59" s="3">
        <v>3500</v>
      </c>
      <c r="H59" s="1" t="s">
        <v>6</v>
      </c>
      <c r="I59" s="1">
        <f t="shared" si="2"/>
        <v>0</v>
      </c>
      <c r="J59" s="1">
        <f t="shared" si="2"/>
        <v>0</v>
      </c>
      <c r="K59" s="1">
        <f t="shared" si="2"/>
        <v>0</v>
      </c>
      <c r="L59" s="1">
        <f t="shared" si="2"/>
        <v>1</v>
      </c>
      <c r="M59" s="1">
        <f t="shared" si="2"/>
        <v>0</v>
      </c>
    </row>
    <row r="60" spans="1:13" x14ac:dyDescent="0.25">
      <c r="A60" s="1" t="s">
        <v>7</v>
      </c>
      <c r="B60" s="1" t="s">
        <v>71</v>
      </c>
      <c r="C60" s="5">
        <v>0</v>
      </c>
      <c r="D60" s="1">
        <v>17.799999999999997</v>
      </c>
      <c r="G60" s="3">
        <v>4200</v>
      </c>
      <c r="H60" s="1" t="s">
        <v>6</v>
      </c>
      <c r="I60" s="1">
        <f t="shared" si="2"/>
        <v>0</v>
      </c>
      <c r="J60" s="1">
        <f t="shared" si="2"/>
        <v>0</v>
      </c>
      <c r="K60" s="1">
        <f t="shared" si="2"/>
        <v>1</v>
      </c>
      <c r="L60" s="1">
        <f t="shared" si="2"/>
        <v>0</v>
      </c>
      <c r="M60" s="1">
        <f t="shared" si="2"/>
        <v>0</v>
      </c>
    </row>
    <row r="61" spans="1:13" x14ac:dyDescent="0.25">
      <c r="A61" s="1" t="s">
        <v>9</v>
      </c>
      <c r="B61" s="1" t="s">
        <v>72</v>
      </c>
      <c r="C61" s="5">
        <v>1</v>
      </c>
      <c r="D61" s="1">
        <v>30.2</v>
      </c>
      <c r="G61" s="3">
        <v>6700</v>
      </c>
      <c r="H61" s="1" t="s">
        <v>6</v>
      </c>
      <c r="I61" s="1">
        <f t="shared" si="2"/>
        <v>1</v>
      </c>
      <c r="J61" s="1">
        <f t="shared" si="2"/>
        <v>0</v>
      </c>
      <c r="K61" s="1">
        <f t="shared" si="2"/>
        <v>0</v>
      </c>
      <c r="L61" s="1">
        <f t="shared" si="2"/>
        <v>0</v>
      </c>
      <c r="M61" s="1">
        <f t="shared" si="2"/>
        <v>0</v>
      </c>
    </row>
    <row r="62" spans="1:13" x14ac:dyDescent="0.25">
      <c r="A62" s="1" t="s">
        <v>10</v>
      </c>
      <c r="B62" s="1" t="s">
        <v>73</v>
      </c>
      <c r="C62" s="5">
        <v>0</v>
      </c>
      <c r="D62" s="1">
        <v>27.7</v>
      </c>
      <c r="G62" s="3">
        <v>5800</v>
      </c>
      <c r="H62" s="1" t="s">
        <v>6</v>
      </c>
      <c r="I62" s="1">
        <f t="shared" si="2"/>
        <v>0</v>
      </c>
      <c r="J62" s="1">
        <f t="shared" si="2"/>
        <v>1</v>
      </c>
      <c r="K62" s="1">
        <f t="shared" si="2"/>
        <v>0</v>
      </c>
      <c r="L62" s="1">
        <f t="shared" si="2"/>
        <v>0</v>
      </c>
      <c r="M62" s="1">
        <f t="shared" si="2"/>
        <v>0</v>
      </c>
    </row>
    <row r="63" spans="1:13" x14ac:dyDescent="0.25">
      <c r="A63" s="1" t="s">
        <v>8</v>
      </c>
      <c r="B63" s="1" t="s">
        <v>74</v>
      </c>
      <c r="C63" s="5">
        <v>0</v>
      </c>
      <c r="D63" s="1">
        <v>4.3</v>
      </c>
      <c r="G63" s="3">
        <v>3500</v>
      </c>
      <c r="H63" s="1" t="s">
        <v>6</v>
      </c>
      <c r="I63" s="1">
        <f t="shared" si="2"/>
        <v>0</v>
      </c>
      <c r="J63" s="1">
        <f t="shared" si="2"/>
        <v>0</v>
      </c>
      <c r="K63" s="1">
        <f t="shared" si="2"/>
        <v>0</v>
      </c>
      <c r="L63" s="1">
        <f t="shared" si="2"/>
        <v>1</v>
      </c>
      <c r="M63" s="1">
        <f t="shared" si="2"/>
        <v>0</v>
      </c>
    </row>
    <row r="64" spans="1:13" x14ac:dyDescent="0.25">
      <c r="A64" s="1" t="s">
        <v>7</v>
      </c>
      <c r="B64" s="1" t="s">
        <v>76</v>
      </c>
      <c r="C64" s="5">
        <v>0</v>
      </c>
      <c r="D64" s="1">
        <v>21.9</v>
      </c>
      <c r="G64" s="3">
        <v>4300</v>
      </c>
      <c r="H64" s="1" t="s">
        <v>6</v>
      </c>
      <c r="I64" s="1">
        <f t="shared" si="2"/>
        <v>0</v>
      </c>
      <c r="J64" s="1">
        <f t="shared" si="2"/>
        <v>0</v>
      </c>
      <c r="K64" s="1">
        <f t="shared" si="2"/>
        <v>1</v>
      </c>
      <c r="L64" s="1">
        <f t="shared" si="2"/>
        <v>0</v>
      </c>
      <c r="M64" s="1">
        <f t="shared" si="2"/>
        <v>0</v>
      </c>
    </row>
    <row r="65" spans="1:13" x14ac:dyDescent="0.25">
      <c r="A65" s="1" t="s">
        <v>9</v>
      </c>
      <c r="B65" s="1" t="s">
        <v>77</v>
      </c>
      <c r="C65" s="5">
        <v>0</v>
      </c>
      <c r="D65" s="1">
        <v>16.3</v>
      </c>
      <c r="G65" s="3">
        <v>4100</v>
      </c>
      <c r="H65" s="1" t="s">
        <v>6</v>
      </c>
      <c r="I65" s="1">
        <f t="shared" si="2"/>
        <v>1</v>
      </c>
      <c r="J65" s="1">
        <f t="shared" si="2"/>
        <v>0</v>
      </c>
      <c r="K65" s="1">
        <f t="shared" si="2"/>
        <v>0</v>
      </c>
      <c r="L65" s="1">
        <f t="shared" si="2"/>
        <v>0</v>
      </c>
      <c r="M65" s="1">
        <f t="shared" si="2"/>
        <v>0</v>
      </c>
    </row>
    <row r="66" spans="1:13" x14ac:dyDescent="0.25">
      <c r="A66" s="1" t="s">
        <v>7</v>
      </c>
      <c r="B66" s="1" t="s">
        <v>78</v>
      </c>
      <c r="C66" s="5">
        <v>0</v>
      </c>
      <c r="D66" s="1">
        <v>40.9</v>
      </c>
      <c r="G66" s="3">
        <v>10100</v>
      </c>
      <c r="H66" s="1" t="s">
        <v>6</v>
      </c>
      <c r="I66" s="1">
        <f t="shared" si="2"/>
        <v>0</v>
      </c>
      <c r="J66" s="1">
        <f t="shared" si="2"/>
        <v>0</v>
      </c>
      <c r="K66" s="1">
        <f t="shared" si="2"/>
        <v>1</v>
      </c>
      <c r="L66" s="1">
        <f t="shared" si="2"/>
        <v>0</v>
      </c>
      <c r="M66" s="1">
        <f t="shared" si="2"/>
        <v>0</v>
      </c>
    </row>
    <row r="67" spans="1:13" x14ac:dyDescent="0.25">
      <c r="A67" s="1" t="s">
        <v>8</v>
      </c>
      <c r="B67" s="1" t="s">
        <v>79</v>
      </c>
      <c r="C67" s="5">
        <v>0</v>
      </c>
      <c r="D67" s="1">
        <v>1.5</v>
      </c>
      <c r="G67" s="3">
        <v>3500</v>
      </c>
      <c r="H67" s="1" t="s">
        <v>6</v>
      </c>
      <c r="I67" s="1">
        <f t="shared" si="2"/>
        <v>0</v>
      </c>
      <c r="J67" s="1">
        <f t="shared" si="2"/>
        <v>0</v>
      </c>
      <c r="K67" s="1">
        <f t="shared" si="2"/>
        <v>0</v>
      </c>
      <c r="L67" s="1">
        <f t="shared" si="2"/>
        <v>1</v>
      </c>
      <c r="M67" s="1">
        <f t="shared" si="2"/>
        <v>0</v>
      </c>
    </row>
    <row r="68" spans="1:13" x14ac:dyDescent="0.25">
      <c r="A68" s="1" t="s">
        <v>9</v>
      </c>
      <c r="B68" s="1" t="s">
        <v>80</v>
      </c>
      <c r="C68" s="5">
        <v>0</v>
      </c>
      <c r="D68" s="1">
        <v>22.6</v>
      </c>
      <c r="G68" s="3">
        <v>8300</v>
      </c>
      <c r="H68" s="1" t="s">
        <v>6</v>
      </c>
      <c r="I68" s="1">
        <f t="shared" si="2"/>
        <v>1</v>
      </c>
      <c r="J68" s="1">
        <f t="shared" si="2"/>
        <v>0</v>
      </c>
      <c r="K68" s="1">
        <f t="shared" si="2"/>
        <v>0</v>
      </c>
      <c r="L68" s="1">
        <f t="shared" si="2"/>
        <v>0</v>
      </c>
      <c r="M68" s="1">
        <f t="shared" si="2"/>
        <v>0</v>
      </c>
    </row>
    <row r="69" spans="1:13" x14ac:dyDescent="0.25">
      <c r="A69" s="1" t="s">
        <v>9</v>
      </c>
      <c r="B69" s="1" t="s">
        <v>81</v>
      </c>
      <c r="C69" s="5">
        <v>0</v>
      </c>
      <c r="D69" s="1">
        <v>8.3000000000000007</v>
      </c>
      <c r="G69" s="3">
        <v>3500</v>
      </c>
      <c r="H69" s="1" t="s">
        <v>6</v>
      </c>
      <c r="I69" s="1">
        <f t="shared" si="2"/>
        <v>1</v>
      </c>
      <c r="J69" s="1">
        <f t="shared" si="2"/>
        <v>0</v>
      </c>
      <c r="K69" s="1">
        <f t="shared" si="2"/>
        <v>0</v>
      </c>
      <c r="L69" s="1">
        <f t="shared" si="2"/>
        <v>0</v>
      </c>
      <c r="M69" s="1">
        <f t="shared" si="2"/>
        <v>0</v>
      </c>
    </row>
    <row r="70" spans="1:13" x14ac:dyDescent="0.25">
      <c r="A70" s="1" t="s">
        <v>10</v>
      </c>
      <c r="B70" s="1" t="s">
        <v>82</v>
      </c>
      <c r="C70" s="5">
        <v>0</v>
      </c>
      <c r="D70" s="1">
        <v>24</v>
      </c>
      <c r="G70" s="3">
        <v>4500</v>
      </c>
      <c r="H70" s="1" t="s">
        <v>6</v>
      </c>
      <c r="I70" s="1">
        <f t="shared" si="2"/>
        <v>0</v>
      </c>
      <c r="J70" s="1">
        <f t="shared" si="2"/>
        <v>1</v>
      </c>
      <c r="K70" s="1">
        <f t="shared" si="2"/>
        <v>0</v>
      </c>
      <c r="L70" s="1">
        <f t="shared" si="2"/>
        <v>0</v>
      </c>
      <c r="M70" s="1">
        <f t="shared" si="2"/>
        <v>0</v>
      </c>
    </row>
    <row r="71" spans="1:13" x14ac:dyDescent="0.25">
      <c r="A71" s="1" t="s">
        <v>10</v>
      </c>
      <c r="B71" s="1" t="s">
        <v>83</v>
      </c>
      <c r="C71" s="5">
        <v>0</v>
      </c>
      <c r="D71" s="1">
        <v>25</v>
      </c>
      <c r="G71" s="3">
        <v>5000</v>
      </c>
      <c r="H71" s="1" t="s">
        <v>6</v>
      </c>
      <c r="I71" s="1">
        <f t="shared" si="2"/>
        <v>0</v>
      </c>
      <c r="J71" s="1">
        <f t="shared" si="2"/>
        <v>1</v>
      </c>
      <c r="K71" s="1">
        <f t="shared" si="2"/>
        <v>0</v>
      </c>
      <c r="L71" s="1">
        <f t="shared" si="2"/>
        <v>0</v>
      </c>
      <c r="M71" s="1">
        <f t="shared" si="2"/>
        <v>0</v>
      </c>
    </row>
    <row r="72" spans="1:13" x14ac:dyDescent="0.25">
      <c r="A72" s="1" t="s">
        <v>7</v>
      </c>
      <c r="B72" s="1" t="s">
        <v>84</v>
      </c>
      <c r="C72" s="5">
        <v>1</v>
      </c>
      <c r="D72" s="1">
        <v>33.200000000000003</v>
      </c>
      <c r="G72" s="3">
        <v>7100</v>
      </c>
      <c r="H72" s="1" t="s">
        <v>6</v>
      </c>
      <c r="I72" s="1">
        <f t="shared" si="2"/>
        <v>0</v>
      </c>
      <c r="J72" s="1">
        <f t="shared" si="2"/>
        <v>0</v>
      </c>
      <c r="K72" s="1">
        <f t="shared" si="2"/>
        <v>1</v>
      </c>
      <c r="L72" s="1">
        <f t="shared" si="2"/>
        <v>0</v>
      </c>
      <c r="M72" s="1">
        <f t="shared" si="2"/>
        <v>0</v>
      </c>
    </row>
    <row r="73" spans="1:13" x14ac:dyDescent="0.25">
      <c r="A73" s="1" t="s">
        <v>9</v>
      </c>
      <c r="B73" s="1" t="s">
        <v>85</v>
      </c>
      <c r="C73" s="5">
        <v>0</v>
      </c>
      <c r="D73" s="1">
        <v>40.1</v>
      </c>
      <c r="G73" s="3">
        <v>10900</v>
      </c>
      <c r="H73" s="1" t="s">
        <v>6</v>
      </c>
      <c r="I73" s="1">
        <f t="shared" si="2"/>
        <v>1</v>
      </c>
      <c r="J73" s="1">
        <f t="shared" si="2"/>
        <v>0</v>
      </c>
      <c r="K73" s="1">
        <f t="shared" si="2"/>
        <v>0</v>
      </c>
      <c r="L73" s="1">
        <f t="shared" si="2"/>
        <v>0</v>
      </c>
      <c r="M73" s="1">
        <f t="shared" si="2"/>
        <v>0</v>
      </c>
    </row>
    <row r="74" spans="1:13" x14ac:dyDescent="0.25">
      <c r="A74" s="1" t="s">
        <v>8</v>
      </c>
      <c r="B74" s="1" t="s">
        <v>86</v>
      </c>
      <c r="C74" s="5">
        <v>0</v>
      </c>
      <c r="D74" s="1">
        <v>23.9</v>
      </c>
      <c r="G74" s="3">
        <v>6200</v>
      </c>
      <c r="H74" s="1" t="s">
        <v>6</v>
      </c>
      <c r="I74" s="1">
        <f t="shared" ref="I74:M105" si="3">IF($A74=I$8,1,0)</f>
        <v>0</v>
      </c>
      <c r="J74" s="1">
        <f t="shared" si="3"/>
        <v>0</v>
      </c>
      <c r="K74" s="1">
        <f t="shared" si="3"/>
        <v>0</v>
      </c>
      <c r="L74" s="1">
        <f t="shared" si="3"/>
        <v>1</v>
      </c>
      <c r="M74" s="1">
        <f t="shared" si="3"/>
        <v>0</v>
      </c>
    </row>
    <row r="75" spans="1:13" x14ac:dyDescent="0.25">
      <c r="A75" s="1" t="s">
        <v>9</v>
      </c>
      <c r="B75" s="1" t="s">
        <v>87</v>
      </c>
      <c r="C75" s="5">
        <v>0</v>
      </c>
      <c r="D75" s="1">
        <v>16</v>
      </c>
      <c r="G75" s="3">
        <v>4600</v>
      </c>
      <c r="H75" s="1" t="s">
        <v>6</v>
      </c>
      <c r="I75" s="1">
        <f t="shared" si="3"/>
        <v>1</v>
      </c>
      <c r="J75" s="1">
        <f t="shared" si="3"/>
        <v>0</v>
      </c>
      <c r="K75" s="1">
        <f t="shared" si="3"/>
        <v>0</v>
      </c>
      <c r="L75" s="1">
        <f t="shared" si="3"/>
        <v>0</v>
      </c>
      <c r="M75" s="1">
        <f t="shared" si="3"/>
        <v>0</v>
      </c>
    </row>
    <row r="76" spans="1:13" x14ac:dyDescent="0.25">
      <c r="A76" s="1" t="s">
        <v>9</v>
      </c>
      <c r="B76" s="1" t="s">
        <v>88</v>
      </c>
      <c r="C76" s="5">
        <v>0</v>
      </c>
      <c r="D76" s="1">
        <v>9.8000000000000007</v>
      </c>
      <c r="G76" s="3">
        <v>3500</v>
      </c>
      <c r="H76" s="1" t="s">
        <v>6</v>
      </c>
      <c r="I76" s="1">
        <f t="shared" si="3"/>
        <v>1</v>
      </c>
      <c r="J76" s="1">
        <f t="shared" si="3"/>
        <v>0</v>
      </c>
      <c r="K76" s="1">
        <f t="shared" si="3"/>
        <v>0</v>
      </c>
      <c r="L76" s="1">
        <f t="shared" si="3"/>
        <v>0</v>
      </c>
      <c r="M76" s="1">
        <f t="shared" si="3"/>
        <v>0</v>
      </c>
    </row>
    <row r="77" spans="1:13" x14ac:dyDescent="0.25">
      <c r="A77" s="1" t="s">
        <v>10</v>
      </c>
      <c r="B77" s="1" t="s">
        <v>89</v>
      </c>
      <c r="C77" s="5">
        <v>0</v>
      </c>
      <c r="D77" s="1">
        <v>1.1000000000000001</v>
      </c>
      <c r="G77" s="3">
        <v>3500</v>
      </c>
      <c r="H77" s="1" t="s">
        <v>6</v>
      </c>
      <c r="I77" s="1">
        <f t="shared" si="3"/>
        <v>0</v>
      </c>
      <c r="J77" s="1">
        <f t="shared" si="3"/>
        <v>1</v>
      </c>
      <c r="K77" s="1">
        <f t="shared" si="3"/>
        <v>0</v>
      </c>
      <c r="L77" s="1">
        <f t="shared" si="3"/>
        <v>0</v>
      </c>
      <c r="M77" s="1">
        <f t="shared" si="3"/>
        <v>0</v>
      </c>
    </row>
    <row r="78" spans="1:13" x14ac:dyDescent="0.25">
      <c r="A78" s="1" t="s">
        <v>9</v>
      </c>
      <c r="B78" s="1" t="s">
        <v>90</v>
      </c>
      <c r="C78" s="5">
        <v>0</v>
      </c>
      <c r="D78" s="1">
        <v>42.3</v>
      </c>
      <c r="G78" s="3">
        <v>10900</v>
      </c>
      <c r="H78" s="1" t="s">
        <v>6</v>
      </c>
      <c r="I78" s="1">
        <f t="shared" si="3"/>
        <v>1</v>
      </c>
      <c r="J78" s="1">
        <f t="shared" si="3"/>
        <v>0</v>
      </c>
      <c r="K78" s="1">
        <f t="shared" si="3"/>
        <v>0</v>
      </c>
      <c r="L78" s="1">
        <f t="shared" si="3"/>
        <v>0</v>
      </c>
      <c r="M78" s="1">
        <f t="shared" si="3"/>
        <v>0</v>
      </c>
    </row>
    <row r="79" spans="1:13" x14ac:dyDescent="0.25">
      <c r="A79" s="1" t="s">
        <v>11</v>
      </c>
      <c r="B79" s="1" t="s">
        <v>91</v>
      </c>
      <c r="C79" s="5">
        <v>0</v>
      </c>
      <c r="D79" s="1">
        <v>10.899999999999999</v>
      </c>
      <c r="G79" s="3">
        <v>4300</v>
      </c>
      <c r="H79" s="1" t="s">
        <v>6</v>
      </c>
      <c r="I79" s="1">
        <f t="shared" si="3"/>
        <v>0</v>
      </c>
      <c r="J79" s="1">
        <f t="shared" si="3"/>
        <v>0</v>
      </c>
      <c r="K79" s="1">
        <f t="shared" si="3"/>
        <v>0</v>
      </c>
      <c r="L79" s="1">
        <f t="shared" si="3"/>
        <v>0</v>
      </c>
      <c r="M79" s="1">
        <f t="shared" si="3"/>
        <v>1</v>
      </c>
    </row>
    <row r="80" spans="1:13" x14ac:dyDescent="0.25">
      <c r="A80" s="1" t="s">
        <v>8</v>
      </c>
      <c r="B80" s="1" t="s">
        <v>92</v>
      </c>
      <c r="C80" s="5">
        <v>0</v>
      </c>
      <c r="D80" s="1">
        <v>19.299999999999997</v>
      </c>
      <c r="G80" s="3">
        <v>5600</v>
      </c>
      <c r="H80" s="1" t="s">
        <v>6</v>
      </c>
      <c r="I80" s="1">
        <f t="shared" si="3"/>
        <v>0</v>
      </c>
      <c r="J80" s="1">
        <f t="shared" si="3"/>
        <v>0</v>
      </c>
      <c r="K80" s="1">
        <f t="shared" si="3"/>
        <v>0</v>
      </c>
      <c r="L80" s="1">
        <f t="shared" si="3"/>
        <v>1</v>
      </c>
      <c r="M80" s="1">
        <f t="shared" si="3"/>
        <v>0</v>
      </c>
    </row>
    <row r="81" spans="1:13" x14ac:dyDescent="0.25">
      <c r="A81" s="1" t="s">
        <v>8</v>
      </c>
      <c r="B81" s="1" t="s">
        <v>93</v>
      </c>
      <c r="C81" s="5">
        <v>1</v>
      </c>
      <c r="D81" s="1">
        <v>30.1</v>
      </c>
      <c r="G81" s="3">
        <v>6800</v>
      </c>
      <c r="H81" s="1" t="s">
        <v>6</v>
      </c>
      <c r="I81" s="1">
        <f t="shared" si="3"/>
        <v>0</v>
      </c>
      <c r="J81" s="1">
        <f t="shared" si="3"/>
        <v>0</v>
      </c>
      <c r="K81" s="1">
        <f t="shared" si="3"/>
        <v>0</v>
      </c>
      <c r="L81" s="1">
        <f t="shared" si="3"/>
        <v>1</v>
      </c>
      <c r="M81" s="1">
        <f t="shared" si="3"/>
        <v>0</v>
      </c>
    </row>
    <row r="82" spans="1:13" x14ac:dyDescent="0.25">
      <c r="A82" s="1" t="s">
        <v>8</v>
      </c>
      <c r="B82" s="1" t="s">
        <v>94</v>
      </c>
      <c r="C82" s="5">
        <v>0</v>
      </c>
      <c r="D82" s="1">
        <v>6.8000000000000007</v>
      </c>
      <c r="G82" s="3">
        <v>3500</v>
      </c>
      <c r="H82" s="1" t="s">
        <v>6</v>
      </c>
      <c r="I82" s="1">
        <f t="shared" si="3"/>
        <v>0</v>
      </c>
      <c r="J82" s="1">
        <f t="shared" si="3"/>
        <v>0</v>
      </c>
      <c r="K82" s="1">
        <f t="shared" si="3"/>
        <v>0</v>
      </c>
      <c r="L82" s="1">
        <f t="shared" si="3"/>
        <v>1</v>
      </c>
      <c r="M82" s="1">
        <f t="shared" si="3"/>
        <v>0</v>
      </c>
    </row>
    <row r="83" spans="1:13" x14ac:dyDescent="0.25">
      <c r="A83" s="1" t="s">
        <v>10</v>
      </c>
      <c r="B83" s="1" t="s">
        <v>96</v>
      </c>
      <c r="C83" s="5">
        <v>0</v>
      </c>
      <c r="D83" s="1">
        <v>10</v>
      </c>
      <c r="G83" s="3">
        <v>3500</v>
      </c>
      <c r="H83" s="1" t="s">
        <v>6</v>
      </c>
      <c r="I83" s="1">
        <f t="shared" si="3"/>
        <v>0</v>
      </c>
      <c r="J83" s="1">
        <f t="shared" si="3"/>
        <v>1</v>
      </c>
      <c r="K83" s="1">
        <f t="shared" si="3"/>
        <v>0</v>
      </c>
      <c r="L83" s="1">
        <f t="shared" si="3"/>
        <v>0</v>
      </c>
      <c r="M83" s="1">
        <f t="shared" si="3"/>
        <v>0</v>
      </c>
    </row>
    <row r="84" spans="1:13" x14ac:dyDescent="0.25">
      <c r="A84" s="1" t="s">
        <v>7</v>
      </c>
      <c r="B84" s="1" t="s">
        <v>97</v>
      </c>
      <c r="C84" s="5">
        <v>0</v>
      </c>
      <c r="D84" s="1">
        <v>22</v>
      </c>
      <c r="G84" s="3">
        <v>6100</v>
      </c>
      <c r="H84" s="1" t="s">
        <v>6</v>
      </c>
      <c r="I84" s="1">
        <f t="shared" si="3"/>
        <v>0</v>
      </c>
      <c r="J84" s="1">
        <f t="shared" si="3"/>
        <v>0</v>
      </c>
      <c r="K84" s="1">
        <f t="shared" si="3"/>
        <v>1</v>
      </c>
      <c r="L84" s="1">
        <f t="shared" si="3"/>
        <v>0</v>
      </c>
      <c r="M84" s="1">
        <f t="shared" si="3"/>
        <v>0</v>
      </c>
    </row>
    <row r="85" spans="1:13" x14ac:dyDescent="0.25">
      <c r="A85" s="1" t="s">
        <v>8</v>
      </c>
      <c r="B85" s="1" t="s">
        <v>98</v>
      </c>
      <c r="C85" s="5">
        <v>0</v>
      </c>
      <c r="D85" s="1">
        <v>11.100000000000001</v>
      </c>
      <c r="G85" s="3">
        <v>4000</v>
      </c>
      <c r="H85" s="1" t="s">
        <v>6</v>
      </c>
      <c r="I85" s="1">
        <f t="shared" si="3"/>
        <v>0</v>
      </c>
      <c r="J85" s="1">
        <f t="shared" si="3"/>
        <v>0</v>
      </c>
      <c r="K85" s="1">
        <f t="shared" si="3"/>
        <v>0</v>
      </c>
      <c r="L85" s="1">
        <f t="shared" si="3"/>
        <v>1</v>
      </c>
      <c r="M85" s="1">
        <f t="shared" si="3"/>
        <v>0</v>
      </c>
    </row>
    <row r="86" spans="1:13" x14ac:dyDescent="0.25">
      <c r="A86" s="1" t="s">
        <v>9</v>
      </c>
      <c r="B86" s="1" t="s">
        <v>99</v>
      </c>
      <c r="C86" s="5">
        <v>1</v>
      </c>
      <c r="D86" s="1">
        <v>25.4</v>
      </c>
      <c r="G86" s="3">
        <v>4800</v>
      </c>
      <c r="H86" s="1" t="s">
        <v>6</v>
      </c>
      <c r="I86" s="1">
        <f t="shared" si="3"/>
        <v>1</v>
      </c>
      <c r="J86" s="1">
        <f t="shared" si="3"/>
        <v>0</v>
      </c>
      <c r="K86" s="1">
        <f t="shared" si="3"/>
        <v>0</v>
      </c>
      <c r="L86" s="1">
        <f t="shared" si="3"/>
        <v>0</v>
      </c>
      <c r="M86" s="1">
        <f t="shared" si="3"/>
        <v>0</v>
      </c>
    </row>
    <row r="87" spans="1:13" x14ac:dyDescent="0.25">
      <c r="A87" s="1" t="s">
        <v>8</v>
      </c>
      <c r="B87" s="1" t="s">
        <v>100</v>
      </c>
      <c r="C87" s="5">
        <v>0</v>
      </c>
      <c r="D87" s="1">
        <v>15.6</v>
      </c>
      <c r="G87" s="3">
        <v>3500</v>
      </c>
      <c r="H87" s="1" t="s">
        <v>6</v>
      </c>
      <c r="I87" s="1">
        <f t="shared" si="3"/>
        <v>0</v>
      </c>
      <c r="J87" s="1">
        <f t="shared" si="3"/>
        <v>0</v>
      </c>
      <c r="K87" s="1">
        <f t="shared" si="3"/>
        <v>0</v>
      </c>
      <c r="L87" s="1">
        <f t="shared" si="3"/>
        <v>1</v>
      </c>
      <c r="M87" s="1">
        <f t="shared" si="3"/>
        <v>0</v>
      </c>
    </row>
    <row r="88" spans="1:13" x14ac:dyDescent="0.25">
      <c r="A88" s="1" t="s">
        <v>9</v>
      </c>
      <c r="B88" s="1" t="s">
        <v>101</v>
      </c>
      <c r="C88" s="5">
        <v>0</v>
      </c>
      <c r="D88" s="1">
        <v>12.5</v>
      </c>
      <c r="G88" s="3">
        <v>4300</v>
      </c>
      <c r="H88" s="1" t="s">
        <v>6</v>
      </c>
      <c r="I88" s="1">
        <f t="shared" si="3"/>
        <v>1</v>
      </c>
      <c r="J88" s="1">
        <f t="shared" si="3"/>
        <v>0</v>
      </c>
      <c r="K88" s="1">
        <f t="shared" si="3"/>
        <v>0</v>
      </c>
      <c r="L88" s="1">
        <f t="shared" si="3"/>
        <v>0</v>
      </c>
      <c r="M88" s="1">
        <f t="shared" si="3"/>
        <v>0</v>
      </c>
    </row>
    <row r="89" spans="1:13" x14ac:dyDescent="0.25">
      <c r="A89" s="1" t="s">
        <v>7</v>
      </c>
      <c r="B89" s="1" t="s">
        <v>102</v>
      </c>
      <c r="C89" s="5">
        <v>0</v>
      </c>
      <c r="D89" s="1">
        <v>7.6999999999999993</v>
      </c>
      <c r="G89" s="3">
        <v>3500</v>
      </c>
      <c r="H89" s="1" t="s">
        <v>6</v>
      </c>
      <c r="I89" s="1">
        <f t="shared" si="3"/>
        <v>0</v>
      </c>
      <c r="J89" s="1">
        <f t="shared" si="3"/>
        <v>0</v>
      </c>
      <c r="K89" s="1">
        <f t="shared" si="3"/>
        <v>1</v>
      </c>
      <c r="L89" s="1">
        <f t="shared" si="3"/>
        <v>0</v>
      </c>
      <c r="M89" s="1">
        <f t="shared" si="3"/>
        <v>0</v>
      </c>
    </row>
    <row r="90" spans="1:13" x14ac:dyDescent="0.25">
      <c r="A90" s="1" t="s">
        <v>10</v>
      </c>
      <c r="B90" s="1" t="s">
        <v>103</v>
      </c>
      <c r="C90" s="5">
        <v>0</v>
      </c>
      <c r="D90" s="1">
        <v>10.199999999999999</v>
      </c>
      <c r="G90" s="3">
        <v>3500</v>
      </c>
      <c r="H90" s="1" t="s">
        <v>6</v>
      </c>
      <c r="I90" s="1">
        <f t="shared" si="3"/>
        <v>0</v>
      </c>
      <c r="J90" s="1">
        <f t="shared" si="3"/>
        <v>1</v>
      </c>
      <c r="K90" s="1">
        <f t="shared" si="3"/>
        <v>0</v>
      </c>
      <c r="L90" s="1">
        <f t="shared" si="3"/>
        <v>0</v>
      </c>
      <c r="M90" s="1">
        <f t="shared" si="3"/>
        <v>0</v>
      </c>
    </row>
    <row r="91" spans="1:13" x14ac:dyDescent="0.25">
      <c r="A91" s="1" t="s">
        <v>8</v>
      </c>
      <c r="B91" s="1" t="s">
        <v>104</v>
      </c>
      <c r="C91" s="5">
        <v>0</v>
      </c>
      <c r="D91" s="1">
        <v>27.4</v>
      </c>
      <c r="G91" s="3">
        <v>6400</v>
      </c>
      <c r="H91" s="1" t="s">
        <v>6</v>
      </c>
      <c r="I91" s="1">
        <f t="shared" si="3"/>
        <v>0</v>
      </c>
      <c r="J91" s="1">
        <f t="shared" si="3"/>
        <v>0</v>
      </c>
      <c r="K91" s="1">
        <f t="shared" si="3"/>
        <v>0</v>
      </c>
      <c r="L91" s="1">
        <f t="shared" si="3"/>
        <v>1</v>
      </c>
      <c r="M91" s="1">
        <f t="shared" si="3"/>
        <v>0</v>
      </c>
    </row>
    <row r="92" spans="1:13" x14ac:dyDescent="0.25">
      <c r="C92" s="5">
        <v>0</v>
      </c>
      <c r="G92" s="3"/>
      <c r="H92" s="1" t="s">
        <v>6</v>
      </c>
      <c r="I92" s="1">
        <f t="shared" si="3"/>
        <v>0</v>
      </c>
      <c r="J92" s="1">
        <f t="shared" si="3"/>
        <v>0</v>
      </c>
      <c r="K92" s="1">
        <f t="shared" si="3"/>
        <v>0</v>
      </c>
      <c r="L92" s="1">
        <f t="shared" si="3"/>
        <v>0</v>
      </c>
      <c r="M92" s="1">
        <f t="shared" si="3"/>
        <v>0</v>
      </c>
    </row>
    <row r="93" spans="1:13" x14ac:dyDescent="0.25">
      <c r="C93" s="5">
        <v>0</v>
      </c>
      <c r="G93" s="3"/>
      <c r="H93" s="1" t="s">
        <v>6</v>
      </c>
      <c r="I93" s="1">
        <f t="shared" si="3"/>
        <v>0</v>
      </c>
      <c r="J93" s="1">
        <f t="shared" si="3"/>
        <v>0</v>
      </c>
      <c r="K93" s="1">
        <f t="shared" si="3"/>
        <v>0</v>
      </c>
      <c r="L93" s="1">
        <f t="shared" si="3"/>
        <v>0</v>
      </c>
      <c r="M93" s="1">
        <f t="shared" si="3"/>
        <v>0</v>
      </c>
    </row>
    <row r="94" spans="1:13" x14ac:dyDescent="0.25">
      <c r="C94" s="5">
        <v>0</v>
      </c>
      <c r="G94" s="3"/>
      <c r="H94" s="1" t="s">
        <v>6</v>
      </c>
      <c r="I94" s="1">
        <f t="shared" si="3"/>
        <v>0</v>
      </c>
      <c r="J94" s="1">
        <f t="shared" si="3"/>
        <v>0</v>
      </c>
      <c r="K94" s="1">
        <f t="shared" si="3"/>
        <v>0</v>
      </c>
      <c r="L94" s="1">
        <f t="shared" si="3"/>
        <v>0</v>
      </c>
      <c r="M94" s="1">
        <f t="shared" si="3"/>
        <v>0</v>
      </c>
    </row>
    <row r="95" spans="1:13" x14ac:dyDescent="0.25">
      <c r="C95" s="5">
        <v>0</v>
      </c>
      <c r="G95" s="3"/>
      <c r="H95" s="1" t="s">
        <v>6</v>
      </c>
      <c r="I95" s="1">
        <f t="shared" si="3"/>
        <v>0</v>
      </c>
      <c r="J95" s="1">
        <f t="shared" si="3"/>
        <v>0</v>
      </c>
      <c r="K95" s="1">
        <f t="shared" si="3"/>
        <v>0</v>
      </c>
      <c r="L95" s="1">
        <f t="shared" si="3"/>
        <v>0</v>
      </c>
      <c r="M95" s="1">
        <f t="shared" si="3"/>
        <v>0</v>
      </c>
    </row>
    <row r="96" spans="1:13" x14ac:dyDescent="0.25">
      <c r="C96" s="5">
        <v>0</v>
      </c>
      <c r="G96" s="3"/>
      <c r="H96" s="1" t="s">
        <v>6</v>
      </c>
      <c r="I96" s="1">
        <f t="shared" si="3"/>
        <v>0</v>
      </c>
      <c r="J96" s="1">
        <f t="shared" si="3"/>
        <v>0</v>
      </c>
      <c r="K96" s="1">
        <f t="shared" si="3"/>
        <v>0</v>
      </c>
      <c r="L96" s="1">
        <f t="shared" si="3"/>
        <v>0</v>
      </c>
      <c r="M96" s="1">
        <f t="shared" si="3"/>
        <v>0</v>
      </c>
    </row>
    <row r="97" spans="3:13" x14ac:dyDescent="0.25">
      <c r="C97" s="5">
        <v>0</v>
      </c>
      <c r="G97" s="3"/>
      <c r="H97" s="1" t="s">
        <v>6</v>
      </c>
      <c r="I97" s="1">
        <f t="shared" si="3"/>
        <v>0</v>
      </c>
      <c r="J97" s="1">
        <f t="shared" si="3"/>
        <v>0</v>
      </c>
      <c r="K97" s="1">
        <f t="shared" si="3"/>
        <v>0</v>
      </c>
      <c r="L97" s="1">
        <f t="shared" si="3"/>
        <v>0</v>
      </c>
      <c r="M97" s="1">
        <f t="shared" si="3"/>
        <v>0</v>
      </c>
    </row>
    <row r="98" spans="3:13" x14ac:dyDescent="0.25">
      <c r="C98" s="5">
        <v>0</v>
      </c>
      <c r="G98" s="3"/>
      <c r="H98" s="1" t="s">
        <v>6</v>
      </c>
      <c r="I98" s="1">
        <f t="shared" si="3"/>
        <v>0</v>
      </c>
      <c r="J98" s="1">
        <f t="shared" si="3"/>
        <v>0</v>
      </c>
      <c r="K98" s="1">
        <f t="shared" si="3"/>
        <v>0</v>
      </c>
      <c r="L98" s="1">
        <f t="shared" si="3"/>
        <v>0</v>
      </c>
      <c r="M98" s="1">
        <f t="shared" si="3"/>
        <v>0</v>
      </c>
    </row>
    <row r="99" spans="3:13" x14ac:dyDescent="0.25">
      <c r="C99" s="5">
        <v>0</v>
      </c>
      <c r="G99" s="3"/>
      <c r="H99" s="1" t="s">
        <v>6</v>
      </c>
      <c r="I99" s="1">
        <f t="shared" si="3"/>
        <v>0</v>
      </c>
      <c r="J99" s="1">
        <f t="shared" si="3"/>
        <v>0</v>
      </c>
      <c r="K99" s="1">
        <f t="shared" si="3"/>
        <v>0</v>
      </c>
      <c r="L99" s="1">
        <f t="shared" si="3"/>
        <v>0</v>
      </c>
      <c r="M99" s="1">
        <f t="shared" si="3"/>
        <v>0</v>
      </c>
    </row>
    <row r="100" spans="3:13" x14ac:dyDescent="0.25">
      <c r="C100" s="5">
        <v>0</v>
      </c>
      <c r="G100" s="3"/>
      <c r="H100" s="1" t="s">
        <v>6</v>
      </c>
      <c r="I100" s="1">
        <f t="shared" si="3"/>
        <v>0</v>
      </c>
      <c r="J100" s="1">
        <f t="shared" si="3"/>
        <v>0</v>
      </c>
      <c r="K100" s="1">
        <f t="shared" si="3"/>
        <v>0</v>
      </c>
      <c r="L100" s="1">
        <f t="shared" si="3"/>
        <v>0</v>
      </c>
      <c r="M100" s="1">
        <f t="shared" si="3"/>
        <v>0</v>
      </c>
    </row>
    <row r="101" spans="3:13" x14ac:dyDescent="0.25">
      <c r="C101" s="5">
        <v>0</v>
      </c>
      <c r="G101" s="3"/>
      <c r="H101" s="1" t="s">
        <v>6</v>
      </c>
      <c r="I101" s="1">
        <f t="shared" si="3"/>
        <v>0</v>
      </c>
      <c r="J101" s="1">
        <f t="shared" si="3"/>
        <v>0</v>
      </c>
      <c r="K101" s="1">
        <f t="shared" si="3"/>
        <v>0</v>
      </c>
      <c r="L101" s="1">
        <f t="shared" si="3"/>
        <v>0</v>
      </c>
      <c r="M101" s="1">
        <f t="shared" si="3"/>
        <v>0</v>
      </c>
    </row>
    <row r="102" spans="3:13" x14ac:dyDescent="0.25">
      <c r="C102" s="5">
        <v>0</v>
      </c>
      <c r="G102" s="3"/>
      <c r="H102" s="1" t="s">
        <v>6</v>
      </c>
      <c r="I102" s="1">
        <f t="shared" si="3"/>
        <v>0</v>
      </c>
      <c r="J102" s="1">
        <f t="shared" si="3"/>
        <v>0</v>
      </c>
      <c r="K102" s="1">
        <f t="shared" si="3"/>
        <v>0</v>
      </c>
      <c r="L102" s="1">
        <f t="shared" si="3"/>
        <v>0</v>
      </c>
      <c r="M102" s="1">
        <f t="shared" si="3"/>
        <v>0</v>
      </c>
    </row>
    <row r="103" spans="3:13" x14ac:dyDescent="0.25">
      <c r="C103" s="5">
        <v>0</v>
      </c>
      <c r="G103" s="3"/>
      <c r="H103" s="1" t="s">
        <v>6</v>
      </c>
      <c r="I103" s="1">
        <f t="shared" si="3"/>
        <v>0</v>
      </c>
      <c r="J103" s="1">
        <f t="shared" si="3"/>
        <v>0</v>
      </c>
      <c r="K103" s="1">
        <f t="shared" si="3"/>
        <v>0</v>
      </c>
      <c r="L103" s="1">
        <f t="shared" si="3"/>
        <v>0</v>
      </c>
      <c r="M103" s="1">
        <f t="shared" si="3"/>
        <v>0</v>
      </c>
    </row>
    <row r="104" spans="3:13" x14ac:dyDescent="0.25">
      <c r="C104" s="5">
        <v>0</v>
      </c>
      <c r="G104" s="3"/>
      <c r="H104" s="1" t="s">
        <v>6</v>
      </c>
      <c r="I104" s="1">
        <f t="shared" si="3"/>
        <v>0</v>
      </c>
      <c r="J104" s="1">
        <f t="shared" si="3"/>
        <v>0</v>
      </c>
      <c r="K104" s="1">
        <f t="shared" si="3"/>
        <v>0</v>
      </c>
      <c r="L104" s="1">
        <f t="shared" si="3"/>
        <v>0</v>
      </c>
      <c r="M104" s="1">
        <f t="shared" si="3"/>
        <v>0</v>
      </c>
    </row>
    <row r="105" spans="3:13" x14ac:dyDescent="0.25">
      <c r="C105" s="5">
        <v>0</v>
      </c>
      <c r="G105" s="3"/>
      <c r="H105" s="1" t="s">
        <v>6</v>
      </c>
      <c r="I105" s="1">
        <f t="shared" si="3"/>
        <v>0</v>
      </c>
      <c r="J105" s="1">
        <f t="shared" si="3"/>
        <v>0</v>
      </c>
      <c r="K105" s="1">
        <f t="shared" si="3"/>
        <v>0</v>
      </c>
      <c r="L105" s="1">
        <f t="shared" si="3"/>
        <v>0</v>
      </c>
      <c r="M105" s="1">
        <f t="shared" si="3"/>
        <v>0</v>
      </c>
    </row>
    <row r="106" spans="3:13" x14ac:dyDescent="0.25">
      <c r="C106" s="5">
        <v>0</v>
      </c>
      <c r="G106" s="3"/>
      <c r="H106" s="1" t="s">
        <v>6</v>
      </c>
      <c r="I106" s="1">
        <f t="shared" ref="I106:M128" si="4">IF($A106=I$8,1,0)</f>
        <v>0</v>
      </c>
      <c r="J106" s="1">
        <f t="shared" si="4"/>
        <v>0</v>
      </c>
      <c r="K106" s="1">
        <f t="shared" si="4"/>
        <v>0</v>
      </c>
      <c r="L106" s="1">
        <f t="shared" si="4"/>
        <v>0</v>
      </c>
      <c r="M106" s="1">
        <f t="shared" si="4"/>
        <v>0</v>
      </c>
    </row>
    <row r="107" spans="3:13" x14ac:dyDescent="0.25">
      <c r="C107" s="5">
        <v>0</v>
      </c>
      <c r="G107" s="3"/>
      <c r="H107" s="1" t="s">
        <v>6</v>
      </c>
      <c r="I107" s="1">
        <f t="shared" si="4"/>
        <v>0</v>
      </c>
      <c r="J107" s="1">
        <f t="shared" si="4"/>
        <v>0</v>
      </c>
      <c r="K107" s="1">
        <f t="shared" si="4"/>
        <v>0</v>
      </c>
      <c r="L107" s="1">
        <f t="shared" si="4"/>
        <v>0</v>
      </c>
      <c r="M107" s="1">
        <f t="shared" si="4"/>
        <v>0</v>
      </c>
    </row>
    <row r="108" spans="3:13" x14ac:dyDescent="0.25">
      <c r="C108" s="5">
        <v>0</v>
      </c>
      <c r="G108" s="3"/>
      <c r="H108" s="1" t="s">
        <v>6</v>
      </c>
      <c r="I108" s="1">
        <f t="shared" si="4"/>
        <v>0</v>
      </c>
      <c r="J108" s="1">
        <f t="shared" si="4"/>
        <v>0</v>
      </c>
      <c r="K108" s="1">
        <f t="shared" si="4"/>
        <v>0</v>
      </c>
      <c r="L108" s="1">
        <f t="shared" si="4"/>
        <v>0</v>
      </c>
      <c r="M108" s="1">
        <f t="shared" si="4"/>
        <v>0</v>
      </c>
    </row>
    <row r="109" spans="3:13" x14ac:dyDescent="0.25">
      <c r="C109" s="5">
        <v>0</v>
      </c>
      <c r="G109" s="3"/>
      <c r="H109" s="1" t="s">
        <v>6</v>
      </c>
      <c r="I109" s="1">
        <f t="shared" si="4"/>
        <v>0</v>
      </c>
      <c r="J109" s="1">
        <f t="shared" si="4"/>
        <v>0</v>
      </c>
      <c r="K109" s="1">
        <f t="shared" si="4"/>
        <v>0</v>
      </c>
      <c r="L109" s="1">
        <f t="shared" si="4"/>
        <v>0</v>
      </c>
      <c r="M109" s="1">
        <f t="shared" si="4"/>
        <v>0</v>
      </c>
    </row>
    <row r="110" spans="3:13" x14ac:dyDescent="0.25">
      <c r="C110" s="5">
        <v>0</v>
      </c>
      <c r="G110" s="3"/>
      <c r="H110" s="1" t="s">
        <v>6</v>
      </c>
      <c r="I110" s="1">
        <f t="shared" si="4"/>
        <v>0</v>
      </c>
      <c r="J110" s="1">
        <f t="shared" si="4"/>
        <v>0</v>
      </c>
      <c r="K110" s="1">
        <f t="shared" si="4"/>
        <v>0</v>
      </c>
      <c r="L110" s="1">
        <f t="shared" si="4"/>
        <v>0</v>
      </c>
      <c r="M110" s="1">
        <f t="shared" si="4"/>
        <v>0</v>
      </c>
    </row>
    <row r="111" spans="3:13" x14ac:dyDescent="0.25">
      <c r="C111" s="5">
        <v>0</v>
      </c>
      <c r="G111" s="3"/>
      <c r="H111" s="1" t="s">
        <v>6</v>
      </c>
      <c r="I111" s="1">
        <f t="shared" si="4"/>
        <v>0</v>
      </c>
      <c r="J111" s="1">
        <f t="shared" si="4"/>
        <v>0</v>
      </c>
      <c r="K111" s="1">
        <f t="shared" si="4"/>
        <v>0</v>
      </c>
      <c r="L111" s="1">
        <f t="shared" si="4"/>
        <v>0</v>
      </c>
      <c r="M111" s="1">
        <f t="shared" si="4"/>
        <v>0</v>
      </c>
    </row>
    <row r="112" spans="3:13" x14ac:dyDescent="0.25">
      <c r="C112" s="5">
        <v>0</v>
      </c>
      <c r="G112" s="3"/>
      <c r="H112" s="1" t="s">
        <v>6</v>
      </c>
      <c r="I112" s="1">
        <f t="shared" si="4"/>
        <v>0</v>
      </c>
      <c r="J112" s="1">
        <f t="shared" si="4"/>
        <v>0</v>
      </c>
      <c r="K112" s="1">
        <f t="shared" si="4"/>
        <v>0</v>
      </c>
      <c r="L112" s="1">
        <f t="shared" si="4"/>
        <v>0</v>
      </c>
      <c r="M112" s="1">
        <f t="shared" si="4"/>
        <v>0</v>
      </c>
    </row>
    <row r="113" spans="3:13" x14ac:dyDescent="0.25">
      <c r="C113" s="5">
        <v>0</v>
      </c>
      <c r="G113" s="3"/>
      <c r="H113" s="1" t="s">
        <v>6</v>
      </c>
      <c r="I113" s="1">
        <f t="shared" si="4"/>
        <v>0</v>
      </c>
      <c r="J113" s="1">
        <f t="shared" si="4"/>
        <v>0</v>
      </c>
      <c r="K113" s="1">
        <f t="shared" si="4"/>
        <v>0</v>
      </c>
      <c r="L113" s="1">
        <f t="shared" si="4"/>
        <v>0</v>
      </c>
      <c r="M113" s="1">
        <f t="shared" si="4"/>
        <v>0</v>
      </c>
    </row>
    <row r="114" spans="3:13" x14ac:dyDescent="0.25">
      <c r="C114" s="5">
        <v>0</v>
      </c>
      <c r="G114" s="3"/>
      <c r="H114" s="1" t="s">
        <v>6</v>
      </c>
      <c r="I114" s="1">
        <f t="shared" si="4"/>
        <v>0</v>
      </c>
      <c r="J114" s="1">
        <f t="shared" si="4"/>
        <v>0</v>
      </c>
      <c r="K114" s="1">
        <f t="shared" si="4"/>
        <v>0</v>
      </c>
      <c r="L114" s="1">
        <f t="shared" si="4"/>
        <v>0</v>
      </c>
      <c r="M114" s="1">
        <f t="shared" si="4"/>
        <v>0</v>
      </c>
    </row>
    <row r="115" spans="3:13" x14ac:dyDescent="0.25">
      <c r="C115" s="5">
        <v>0</v>
      </c>
      <c r="G115" s="3"/>
      <c r="H115" s="1" t="s">
        <v>6</v>
      </c>
      <c r="I115" s="1">
        <f t="shared" si="4"/>
        <v>0</v>
      </c>
      <c r="J115" s="1">
        <f t="shared" si="4"/>
        <v>0</v>
      </c>
      <c r="K115" s="1">
        <f t="shared" si="4"/>
        <v>0</v>
      </c>
      <c r="L115" s="1">
        <f t="shared" si="4"/>
        <v>0</v>
      </c>
      <c r="M115" s="1">
        <f t="shared" si="4"/>
        <v>0</v>
      </c>
    </row>
    <row r="116" spans="3:13" x14ac:dyDescent="0.25">
      <c r="C116" s="5">
        <v>0</v>
      </c>
      <c r="G116" s="3"/>
      <c r="H116" s="1" t="s">
        <v>6</v>
      </c>
      <c r="I116" s="1">
        <f t="shared" si="4"/>
        <v>0</v>
      </c>
      <c r="J116" s="1">
        <f t="shared" si="4"/>
        <v>0</v>
      </c>
      <c r="K116" s="1">
        <f t="shared" si="4"/>
        <v>0</v>
      </c>
      <c r="L116" s="1">
        <f t="shared" si="4"/>
        <v>0</v>
      </c>
      <c r="M116" s="1">
        <f t="shared" si="4"/>
        <v>0</v>
      </c>
    </row>
    <row r="117" spans="3:13" x14ac:dyDescent="0.25">
      <c r="C117" s="5">
        <v>0</v>
      </c>
      <c r="G117" s="3"/>
      <c r="H117" s="1" t="s">
        <v>6</v>
      </c>
      <c r="I117" s="1">
        <f t="shared" si="4"/>
        <v>0</v>
      </c>
      <c r="J117" s="1">
        <f t="shared" si="4"/>
        <v>0</v>
      </c>
      <c r="K117" s="1">
        <f t="shared" si="4"/>
        <v>0</v>
      </c>
      <c r="L117" s="1">
        <f t="shared" si="4"/>
        <v>0</v>
      </c>
      <c r="M117" s="1">
        <f t="shared" si="4"/>
        <v>0</v>
      </c>
    </row>
    <row r="118" spans="3:13" x14ac:dyDescent="0.25">
      <c r="C118" s="5">
        <v>0</v>
      </c>
      <c r="G118" s="3"/>
      <c r="H118" s="1" t="s">
        <v>6</v>
      </c>
      <c r="I118" s="1">
        <f t="shared" si="4"/>
        <v>0</v>
      </c>
      <c r="J118" s="1">
        <f t="shared" si="4"/>
        <v>0</v>
      </c>
      <c r="K118" s="1">
        <f t="shared" si="4"/>
        <v>0</v>
      </c>
      <c r="L118" s="1">
        <f t="shared" si="4"/>
        <v>0</v>
      </c>
      <c r="M118" s="1">
        <f t="shared" si="4"/>
        <v>0</v>
      </c>
    </row>
    <row r="119" spans="3:13" x14ac:dyDescent="0.25">
      <c r="C119" s="5">
        <v>0</v>
      </c>
      <c r="G119" s="3"/>
      <c r="H119" s="1" t="s">
        <v>6</v>
      </c>
      <c r="I119" s="1">
        <f t="shared" si="4"/>
        <v>0</v>
      </c>
      <c r="J119" s="1">
        <f t="shared" si="4"/>
        <v>0</v>
      </c>
      <c r="K119" s="1">
        <f t="shared" si="4"/>
        <v>0</v>
      </c>
      <c r="L119" s="1">
        <f t="shared" si="4"/>
        <v>0</v>
      </c>
      <c r="M119" s="1">
        <f t="shared" si="4"/>
        <v>0</v>
      </c>
    </row>
    <row r="120" spans="3:13" x14ac:dyDescent="0.25">
      <c r="C120" s="5">
        <v>0</v>
      </c>
      <c r="G120" s="3"/>
      <c r="H120" s="1" t="s">
        <v>6</v>
      </c>
      <c r="I120" s="1">
        <f t="shared" si="4"/>
        <v>0</v>
      </c>
      <c r="J120" s="1">
        <f t="shared" si="4"/>
        <v>0</v>
      </c>
      <c r="K120" s="1">
        <f t="shared" si="4"/>
        <v>0</v>
      </c>
      <c r="L120" s="1">
        <f t="shared" si="4"/>
        <v>0</v>
      </c>
      <c r="M120" s="1">
        <f t="shared" si="4"/>
        <v>0</v>
      </c>
    </row>
    <row r="121" spans="3:13" x14ac:dyDescent="0.25">
      <c r="C121" s="5">
        <v>0</v>
      </c>
      <c r="G121" s="3"/>
      <c r="H121" s="1" t="s">
        <v>6</v>
      </c>
      <c r="I121" s="1">
        <f t="shared" si="4"/>
        <v>0</v>
      </c>
      <c r="J121" s="1">
        <f t="shared" si="4"/>
        <v>0</v>
      </c>
      <c r="K121" s="1">
        <f t="shared" si="4"/>
        <v>0</v>
      </c>
      <c r="L121" s="1">
        <f t="shared" si="4"/>
        <v>0</v>
      </c>
      <c r="M121" s="1">
        <f t="shared" si="4"/>
        <v>0</v>
      </c>
    </row>
    <row r="122" spans="3:13" x14ac:dyDescent="0.25">
      <c r="C122" s="5">
        <v>0</v>
      </c>
      <c r="G122" s="3"/>
      <c r="H122" s="1" t="s">
        <v>6</v>
      </c>
      <c r="I122" s="1">
        <f t="shared" si="4"/>
        <v>0</v>
      </c>
      <c r="J122" s="1">
        <f t="shared" si="4"/>
        <v>0</v>
      </c>
      <c r="K122" s="1">
        <f t="shared" si="4"/>
        <v>0</v>
      </c>
      <c r="L122" s="1">
        <f t="shared" si="4"/>
        <v>0</v>
      </c>
      <c r="M122" s="1">
        <f t="shared" si="4"/>
        <v>0</v>
      </c>
    </row>
    <row r="123" spans="3:13" x14ac:dyDescent="0.25">
      <c r="C123" s="5">
        <v>0</v>
      </c>
      <c r="G123" s="3"/>
      <c r="H123" s="1" t="s">
        <v>6</v>
      </c>
      <c r="I123" s="1">
        <f t="shared" si="4"/>
        <v>0</v>
      </c>
      <c r="J123" s="1">
        <f t="shared" si="4"/>
        <v>0</v>
      </c>
      <c r="K123" s="1">
        <f t="shared" si="4"/>
        <v>0</v>
      </c>
      <c r="L123" s="1">
        <f t="shared" si="4"/>
        <v>0</v>
      </c>
      <c r="M123" s="1">
        <f t="shared" si="4"/>
        <v>0</v>
      </c>
    </row>
    <row r="124" spans="3:13" x14ac:dyDescent="0.25">
      <c r="C124" s="5">
        <v>0</v>
      </c>
      <c r="G124" s="3"/>
      <c r="H124" s="1" t="s">
        <v>6</v>
      </c>
      <c r="I124" s="1">
        <f t="shared" si="4"/>
        <v>0</v>
      </c>
      <c r="J124" s="1">
        <f t="shared" si="4"/>
        <v>0</v>
      </c>
      <c r="K124" s="1">
        <f t="shared" si="4"/>
        <v>0</v>
      </c>
      <c r="L124" s="1">
        <f t="shared" si="4"/>
        <v>0</v>
      </c>
      <c r="M124" s="1">
        <f t="shared" si="4"/>
        <v>0</v>
      </c>
    </row>
    <row r="125" spans="3:13" x14ac:dyDescent="0.25">
      <c r="C125" s="5">
        <v>0</v>
      </c>
      <c r="G125" s="3"/>
      <c r="H125" s="1" t="s">
        <v>6</v>
      </c>
      <c r="I125" s="1">
        <f t="shared" si="4"/>
        <v>0</v>
      </c>
      <c r="J125" s="1">
        <f t="shared" si="4"/>
        <v>0</v>
      </c>
      <c r="K125" s="1">
        <f t="shared" si="4"/>
        <v>0</v>
      </c>
      <c r="L125" s="1">
        <f t="shared" si="4"/>
        <v>0</v>
      </c>
      <c r="M125" s="1">
        <f t="shared" si="4"/>
        <v>0</v>
      </c>
    </row>
    <row r="126" spans="3:13" x14ac:dyDescent="0.25">
      <c r="C126" s="5">
        <v>0</v>
      </c>
      <c r="G126" s="3"/>
      <c r="H126" s="1" t="s">
        <v>6</v>
      </c>
      <c r="I126" s="1">
        <f t="shared" si="4"/>
        <v>0</v>
      </c>
      <c r="J126" s="1">
        <f t="shared" si="4"/>
        <v>0</v>
      </c>
      <c r="K126" s="1">
        <f t="shared" si="4"/>
        <v>0</v>
      </c>
      <c r="L126" s="1">
        <f t="shared" si="4"/>
        <v>0</v>
      </c>
      <c r="M126" s="1">
        <f t="shared" si="4"/>
        <v>0</v>
      </c>
    </row>
    <row r="127" spans="3:13" x14ac:dyDescent="0.25">
      <c r="C127" s="5">
        <v>0</v>
      </c>
      <c r="G127" s="3"/>
      <c r="H127" s="1" t="s">
        <v>6</v>
      </c>
      <c r="I127" s="1">
        <f t="shared" si="4"/>
        <v>0</v>
      </c>
      <c r="J127" s="1">
        <f t="shared" si="4"/>
        <v>0</v>
      </c>
      <c r="K127" s="1">
        <f t="shared" si="4"/>
        <v>0</v>
      </c>
      <c r="L127" s="1">
        <f t="shared" si="4"/>
        <v>0</v>
      </c>
      <c r="M127" s="1">
        <f t="shared" si="4"/>
        <v>0</v>
      </c>
    </row>
    <row r="128" spans="3:13" x14ac:dyDescent="0.25">
      <c r="C128" s="5">
        <v>0</v>
      </c>
      <c r="G128" s="3"/>
      <c r="H128" s="1" t="s">
        <v>6</v>
      </c>
      <c r="I128" s="1">
        <f t="shared" si="4"/>
        <v>0</v>
      </c>
      <c r="J128" s="1">
        <f t="shared" si="4"/>
        <v>0</v>
      </c>
      <c r="K128" s="1">
        <f t="shared" si="4"/>
        <v>0</v>
      </c>
      <c r="L128" s="1">
        <f t="shared" si="4"/>
        <v>0</v>
      </c>
      <c r="M128" s="1">
        <f t="shared" si="4"/>
        <v>0</v>
      </c>
    </row>
  </sheetData>
  <conditionalFormatting sqref="A9:N128">
    <cfRule type="expression" dxfId="28" priority="1">
      <formula>$C9&gt;=0.99</formula>
    </cfRule>
  </conditionalFormatting>
  <pageMargins left="0.7" right="0.7" top="0.75" bottom="0.75" header="0.3" footer="0.3"/>
  <pageSetup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A52" workbookViewId="0">
      <selection activeCell="H44" sqref="H44:H53"/>
    </sheetView>
  </sheetViews>
  <sheetFormatPr defaultRowHeight="15" x14ac:dyDescent="0.25"/>
  <cols>
    <col min="2" max="2" width="20.85546875" customWidth="1"/>
    <col min="7" max="7" width="18.85546875" customWidth="1"/>
    <col min="15" max="15" width="20" customWidth="1"/>
  </cols>
  <sheetData>
    <row r="1" spans="1:16" x14ac:dyDescent="0.25">
      <c r="A1">
        <v>1</v>
      </c>
      <c r="G1" s="1" t="s">
        <v>105</v>
      </c>
      <c r="H1">
        <v>38.299999999999997</v>
      </c>
      <c r="O1" s="1" t="s">
        <v>36</v>
      </c>
      <c r="P1">
        <v>32</v>
      </c>
    </row>
    <row r="2" spans="1:16" x14ac:dyDescent="0.25">
      <c r="A2" s="1"/>
      <c r="B2" s="1" t="s">
        <v>36</v>
      </c>
      <c r="C2">
        <v>32</v>
      </c>
      <c r="G2" s="1" t="s">
        <v>106</v>
      </c>
      <c r="H2">
        <v>3.2</v>
      </c>
      <c r="O2" s="1" t="s">
        <v>46</v>
      </c>
      <c r="P2">
        <v>39.6</v>
      </c>
    </row>
    <row r="3" spans="1:16" x14ac:dyDescent="0.25">
      <c r="A3" s="1"/>
      <c r="B3" s="1" t="s">
        <v>46</v>
      </c>
      <c r="C3">
        <v>39.6</v>
      </c>
      <c r="G3" s="1" t="s">
        <v>41</v>
      </c>
      <c r="H3">
        <v>30</v>
      </c>
      <c r="O3" s="1" t="s">
        <v>55</v>
      </c>
      <c r="P3">
        <v>44</v>
      </c>
    </row>
    <row r="4" spans="1:16" x14ac:dyDescent="0.25">
      <c r="A4" s="1"/>
      <c r="B4" s="1" t="s">
        <v>55</v>
      </c>
      <c r="C4">
        <v>44</v>
      </c>
      <c r="G4" s="1" t="s">
        <v>84</v>
      </c>
      <c r="H4">
        <v>30.3</v>
      </c>
      <c r="O4" s="1" t="s">
        <v>60</v>
      </c>
      <c r="P4">
        <v>54.4</v>
      </c>
    </row>
    <row r="5" spans="1:16" x14ac:dyDescent="0.25">
      <c r="A5" s="1"/>
      <c r="B5" s="1" t="s">
        <v>60</v>
      </c>
      <c r="C5">
        <v>54.4</v>
      </c>
      <c r="G5" s="1" t="s">
        <v>35</v>
      </c>
      <c r="H5">
        <v>43.4</v>
      </c>
      <c r="O5" s="1" t="s">
        <v>65</v>
      </c>
      <c r="P5">
        <v>16.3</v>
      </c>
    </row>
    <row r="6" spans="1:16" x14ac:dyDescent="0.25">
      <c r="A6" s="1"/>
      <c r="B6" s="1" t="s">
        <v>65</v>
      </c>
      <c r="C6">
        <v>16.3</v>
      </c>
      <c r="G6" s="1" t="s">
        <v>46</v>
      </c>
      <c r="H6">
        <v>39.6</v>
      </c>
      <c r="O6" s="1" t="s">
        <v>72</v>
      </c>
      <c r="P6">
        <v>10</v>
      </c>
    </row>
    <row r="7" spans="1:16" x14ac:dyDescent="0.25">
      <c r="A7" s="1"/>
      <c r="B7" s="1" t="s">
        <v>72</v>
      </c>
      <c r="C7">
        <v>10</v>
      </c>
      <c r="G7" s="1" t="s">
        <v>36</v>
      </c>
      <c r="H7">
        <v>32</v>
      </c>
      <c r="O7" s="1" t="s">
        <v>84</v>
      </c>
      <c r="P7">
        <v>30.3</v>
      </c>
    </row>
    <row r="8" spans="1:16" x14ac:dyDescent="0.25">
      <c r="A8" s="1"/>
      <c r="B8" s="1" t="s">
        <v>84</v>
      </c>
      <c r="C8">
        <v>30.3</v>
      </c>
      <c r="G8" s="1" t="s">
        <v>99</v>
      </c>
      <c r="H8">
        <v>18.899999999999999</v>
      </c>
      <c r="O8" s="1" t="s">
        <v>93</v>
      </c>
      <c r="P8">
        <v>42.9</v>
      </c>
    </row>
    <row r="9" spans="1:16" x14ac:dyDescent="0.25">
      <c r="A9" s="1"/>
      <c r="B9" s="1" t="s">
        <v>93</v>
      </c>
      <c r="C9">
        <v>42.9</v>
      </c>
      <c r="G9" s="1" t="s">
        <v>17</v>
      </c>
      <c r="H9">
        <v>26.3</v>
      </c>
      <c r="O9" s="1" t="s">
        <v>99</v>
      </c>
      <c r="P9">
        <v>18.899999999999999</v>
      </c>
    </row>
    <row r="10" spans="1:16" x14ac:dyDescent="0.25">
      <c r="A10" s="1"/>
      <c r="B10" s="1" t="s">
        <v>99</v>
      </c>
      <c r="C10">
        <v>18.899999999999999</v>
      </c>
      <c r="H10">
        <f>SUM(H1:H9)</f>
        <v>262</v>
      </c>
      <c r="O10" s="1" t="s">
        <v>41</v>
      </c>
      <c r="P10">
        <v>30</v>
      </c>
    </row>
    <row r="11" spans="1:16" x14ac:dyDescent="0.25">
      <c r="C11">
        <f>SUM(C2:C10)</f>
        <v>288.39999999999998</v>
      </c>
      <c r="O11" s="1" t="s">
        <v>59</v>
      </c>
      <c r="P11">
        <v>35.799999999999997</v>
      </c>
    </row>
    <row r="12" spans="1:16" x14ac:dyDescent="0.25">
      <c r="A12">
        <v>2</v>
      </c>
      <c r="G12" s="1" t="s">
        <v>107</v>
      </c>
      <c r="H12">
        <v>26.2</v>
      </c>
      <c r="O12" s="1" t="s">
        <v>75</v>
      </c>
      <c r="P12">
        <v>43.1</v>
      </c>
    </row>
    <row r="13" spans="1:16" x14ac:dyDescent="0.25">
      <c r="B13" s="1" t="s">
        <v>36</v>
      </c>
      <c r="C13">
        <v>32</v>
      </c>
      <c r="G13" s="1" t="s">
        <v>105</v>
      </c>
      <c r="H13">
        <v>38.299999999999997</v>
      </c>
      <c r="O13" s="1" t="s">
        <v>95</v>
      </c>
      <c r="P13">
        <v>53.3</v>
      </c>
    </row>
    <row r="14" spans="1:16" x14ac:dyDescent="0.25">
      <c r="A14" s="1"/>
      <c r="B14" s="1" t="s">
        <v>41</v>
      </c>
      <c r="C14">
        <v>30</v>
      </c>
      <c r="G14" s="1" t="s">
        <v>108</v>
      </c>
      <c r="H14">
        <v>0</v>
      </c>
      <c r="O14" s="1" t="s">
        <v>45</v>
      </c>
      <c r="P14">
        <v>13.9</v>
      </c>
    </row>
    <row r="15" spans="1:16" x14ac:dyDescent="0.25">
      <c r="A15" s="1"/>
      <c r="B15" s="1" t="s">
        <v>55</v>
      </c>
      <c r="C15">
        <v>44</v>
      </c>
      <c r="G15" s="1" t="s">
        <v>41</v>
      </c>
      <c r="H15">
        <v>30</v>
      </c>
      <c r="O15" s="1" t="s">
        <v>33</v>
      </c>
      <c r="P15">
        <v>45.2</v>
      </c>
    </row>
    <row r="16" spans="1:16" x14ac:dyDescent="0.25">
      <c r="A16" s="1"/>
      <c r="B16" s="1" t="s">
        <v>59</v>
      </c>
      <c r="C16">
        <v>35.799999999999997</v>
      </c>
      <c r="G16" s="1" t="s">
        <v>84</v>
      </c>
      <c r="H16">
        <v>30.3</v>
      </c>
      <c r="O16" s="1" t="s">
        <v>52</v>
      </c>
      <c r="P16">
        <v>15.1</v>
      </c>
    </row>
    <row r="17" spans="1:16" x14ac:dyDescent="0.25">
      <c r="A17" s="1"/>
      <c r="B17" s="1" t="s">
        <v>60</v>
      </c>
      <c r="C17">
        <v>54.4</v>
      </c>
      <c r="G17" s="1" t="s">
        <v>35</v>
      </c>
      <c r="H17">
        <v>43.4</v>
      </c>
      <c r="O17" s="1" t="s">
        <v>58</v>
      </c>
      <c r="P17">
        <v>56</v>
      </c>
    </row>
    <row r="18" spans="1:16" x14ac:dyDescent="0.25">
      <c r="A18" s="1"/>
      <c r="B18" s="1" t="s">
        <v>75</v>
      </c>
      <c r="C18">
        <v>43.1</v>
      </c>
      <c r="G18" s="1" t="s">
        <v>36</v>
      </c>
      <c r="H18">
        <v>32</v>
      </c>
      <c r="O18" s="1" t="s">
        <v>73</v>
      </c>
      <c r="P18">
        <v>16.899999999999999</v>
      </c>
    </row>
    <row r="19" spans="1:16" x14ac:dyDescent="0.25">
      <c r="A19" s="1"/>
      <c r="B19" s="1" t="s">
        <v>84</v>
      </c>
      <c r="C19">
        <v>30.3</v>
      </c>
      <c r="G19" s="1" t="s">
        <v>99</v>
      </c>
      <c r="H19">
        <v>18.899999999999999</v>
      </c>
      <c r="O19" s="1" t="s">
        <v>76</v>
      </c>
      <c r="P19">
        <v>37</v>
      </c>
    </row>
    <row r="20" spans="1:16" x14ac:dyDescent="0.25">
      <c r="A20" s="1"/>
      <c r="B20" s="1" t="s">
        <v>95</v>
      </c>
      <c r="C20">
        <v>53.3</v>
      </c>
      <c r="G20" s="1" t="s">
        <v>17</v>
      </c>
      <c r="H20">
        <v>26.3</v>
      </c>
      <c r="O20" s="1" t="s">
        <v>104</v>
      </c>
      <c r="P20">
        <v>20</v>
      </c>
    </row>
    <row r="21" spans="1:16" x14ac:dyDescent="0.25">
      <c r="A21" s="1"/>
      <c r="B21" s="1" t="s">
        <v>99</v>
      </c>
      <c r="C21">
        <v>18.899999999999999</v>
      </c>
      <c r="H21">
        <f>SUM(H12:H20)</f>
        <v>245.4</v>
      </c>
      <c r="O21" t="s">
        <v>105</v>
      </c>
      <c r="P21">
        <v>38.299999999999997</v>
      </c>
    </row>
    <row r="22" spans="1:16" x14ac:dyDescent="0.25">
      <c r="A22" s="1"/>
      <c r="C22">
        <f>SUM(C13:C21)</f>
        <v>341.8</v>
      </c>
      <c r="O22" t="s">
        <v>106</v>
      </c>
      <c r="P22">
        <v>3.2</v>
      </c>
    </row>
    <row r="23" spans="1:16" x14ac:dyDescent="0.25">
      <c r="A23">
        <v>3</v>
      </c>
      <c r="G23" s="1" t="s">
        <v>105</v>
      </c>
      <c r="H23">
        <v>38.299999999999997</v>
      </c>
      <c r="O23" t="s">
        <v>35</v>
      </c>
      <c r="P23">
        <v>43.4</v>
      </c>
    </row>
    <row r="24" spans="1:16" x14ac:dyDescent="0.25">
      <c r="B24" s="1" t="s">
        <v>36</v>
      </c>
      <c r="C24">
        <v>32</v>
      </c>
      <c r="G24" s="1" t="s">
        <v>106</v>
      </c>
      <c r="H24">
        <v>3.2</v>
      </c>
      <c r="O24" t="s">
        <v>17</v>
      </c>
      <c r="P24">
        <v>26.3</v>
      </c>
    </row>
    <row r="25" spans="1:16" x14ac:dyDescent="0.25">
      <c r="A25" s="1"/>
      <c r="B25" s="1" t="s">
        <v>45</v>
      </c>
      <c r="C25">
        <v>13.9</v>
      </c>
      <c r="G25" s="1" t="s">
        <v>41</v>
      </c>
      <c r="H25">
        <v>30</v>
      </c>
      <c r="O25" t="s">
        <v>107</v>
      </c>
      <c r="P25">
        <v>26.2</v>
      </c>
    </row>
    <row r="26" spans="1:16" x14ac:dyDescent="0.25">
      <c r="A26" s="1"/>
      <c r="B26" s="1" t="s">
        <v>46</v>
      </c>
      <c r="C26">
        <v>39.6</v>
      </c>
      <c r="G26" s="1" t="s">
        <v>84</v>
      </c>
      <c r="H26">
        <v>30.3</v>
      </c>
      <c r="O26" t="s">
        <v>108</v>
      </c>
      <c r="P26">
        <v>0</v>
      </c>
    </row>
    <row r="27" spans="1:16" x14ac:dyDescent="0.25">
      <c r="A27" s="1"/>
      <c r="B27" s="1" t="s">
        <v>55</v>
      </c>
      <c r="C27">
        <v>44</v>
      </c>
      <c r="G27" s="1" t="s">
        <v>35</v>
      </c>
      <c r="H27">
        <v>43.4</v>
      </c>
    </row>
    <row r="28" spans="1:16" x14ac:dyDescent="0.25">
      <c r="A28" s="1"/>
      <c r="B28" s="1" t="s">
        <v>59</v>
      </c>
      <c r="C28">
        <v>35.799999999999997</v>
      </c>
      <c r="G28" s="1" t="s">
        <v>46</v>
      </c>
      <c r="H28">
        <v>39.6</v>
      </c>
    </row>
    <row r="29" spans="1:16" x14ac:dyDescent="0.25">
      <c r="A29" s="1"/>
      <c r="B29" s="1" t="s">
        <v>60</v>
      </c>
      <c r="C29">
        <v>54.4</v>
      </c>
      <c r="G29" s="1" t="s">
        <v>36</v>
      </c>
      <c r="H29">
        <v>32</v>
      </c>
    </row>
    <row r="30" spans="1:16" x14ac:dyDescent="0.25">
      <c r="A30" s="1"/>
      <c r="B30" s="1" t="s">
        <v>65</v>
      </c>
      <c r="C30">
        <v>16.3</v>
      </c>
      <c r="G30" s="1" t="s">
        <v>99</v>
      </c>
      <c r="H30">
        <v>18.899999999999999</v>
      </c>
    </row>
    <row r="31" spans="1:16" x14ac:dyDescent="0.25">
      <c r="A31" s="1"/>
      <c r="B31" s="1" t="s">
        <v>95</v>
      </c>
      <c r="C31">
        <v>53.3</v>
      </c>
      <c r="G31" s="1" t="s">
        <v>17</v>
      </c>
      <c r="H31">
        <v>26.3</v>
      </c>
    </row>
    <row r="32" spans="1:16" x14ac:dyDescent="0.25">
      <c r="A32" s="1"/>
      <c r="B32" s="1" t="s">
        <v>99</v>
      </c>
      <c r="C32">
        <v>18.899999999999999</v>
      </c>
      <c r="H32">
        <f>SUM(H23:H31)</f>
        <v>262</v>
      </c>
    </row>
    <row r="33" spans="1:8" x14ac:dyDescent="0.25">
      <c r="A33" s="1"/>
      <c r="C33">
        <f>SUM(C24:C32)</f>
        <v>308.2</v>
      </c>
    </row>
    <row r="34" spans="1:8" x14ac:dyDescent="0.25">
      <c r="A34">
        <v>4</v>
      </c>
      <c r="G34" s="1" t="s">
        <v>107</v>
      </c>
      <c r="H34">
        <v>26.2</v>
      </c>
    </row>
    <row r="35" spans="1:8" x14ac:dyDescent="0.25">
      <c r="B35" s="1" t="s">
        <v>36</v>
      </c>
      <c r="C35">
        <v>32</v>
      </c>
      <c r="G35" s="1" t="s">
        <v>105</v>
      </c>
      <c r="H35">
        <v>38.299999999999997</v>
      </c>
    </row>
    <row r="36" spans="1:8" x14ac:dyDescent="0.25">
      <c r="A36" s="1"/>
      <c r="B36" s="1" t="s">
        <v>46</v>
      </c>
      <c r="C36">
        <v>39.6</v>
      </c>
      <c r="G36" s="1" t="s">
        <v>106</v>
      </c>
      <c r="H36">
        <v>3.2</v>
      </c>
    </row>
    <row r="37" spans="1:8" x14ac:dyDescent="0.25">
      <c r="A37" s="1"/>
      <c r="B37" s="1" t="s">
        <v>55</v>
      </c>
      <c r="C37">
        <v>44</v>
      </c>
      <c r="G37" s="1" t="s">
        <v>41</v>
      </c>
      <c r="H37">
        <v>30</v>
      </c>
    </row>
    <row r="38" spans="1:8" x14ac:dyDescent="0.25">
      <c r="A38" s="1"/>
      <c r="B38" s="1" t="s">
        <v>59</v>
      </c>
      <c r="C38">
        <v>35.799999999999997</v>
      </c>
      <c r="G38" s="1" t="s">
        <v>84</v>
      </c>
      <c r="H38">
        <v>30.3</v>
      </c>
    </row>
    <row r="39" spans="1:8" x14ac:dyDescent="0.25">
      <c r="A39" s="1"/>
      <c r="B39" s="1" t="s">
        <v>60</v>
      </c>
      <c r="C39">
        <v>54.4</v>
      </c>
      <c r="G39" s="1" t="s">
        <v>35</v>
      </c>
      <c r="H39">
        <v>43.4</v>
      </c>
    </row>
    <row r="40" spans="1:8" x14ac:dyDescent="0.25">
      <c r="A40" s="1"/>
      <c r="B40" s="1" t="s">
        <v>72</v>
      </c>
      <c r="C40">
        <v>10</v>
      </c>
      <c r="G40" s="1" t="s">
        <v>36</v>
      </c>
      <c r="H40">
        <v>32</v>
      </c>
    </row>
    <row r="41" spans="1:8" x14ac:dyDescent="0.25">
      <c r="A41" s="1"/>
      <c r="B41" s="1" t="s">
        <v>75</v>
      </c>
      <c r="C41">
        <v>43.1</v>
      </c>
      <c r="G41" s="1" t="s">
        <v>99</v>
      </c>
      <c r="H41">
        <v>18.899999999999999</v>
      </c>
    </row>
    <row r="42" spans="1:8" x14ac:dyDescent="0.25">
      <c r="A42" s="1"/>
      <c r="B42" s="1" t="s">
        <v>84</v>
      </c>
      <c r="C42">
        <v>30.3</v>
      </c>
      <c r="G42" s="1" t="s">
        <v>17</v>
      </c>
      <c r="H42">
        <v>26.3</v>
      </c>
    </row>
    <row r="43" spans="1:8" x14ac:dyDescent="0.25">
      <c r="A43" s="1"/>
      <c r="B43" s="1" t="s">
        <v>99</v>
      </c>
      <c r="C43">
        <v>18.899999999999999</v>
      </c>
      <c r="H43">
        <f>SUM(H34:H42)</f>
        <v>248.60000000000002</v>
      </c>
    </row>
    <row r="44" spans="1:8" x14ac:dyDescent="0.25">
      <c r="A44" s="1"/>
      <c r="C44">
        <f>SUM(C35:C43)</f>
        <v>308.09999999999997</v>
      </c>
      <c r="G44" s="1" t="s">
        <v>105</v>
      </c>
      <c r="H44">
        <v>38.299999999999997</v>
      </c>
    </row>
    <row r="45" spans="1:8" x14ac:dyDescent="0.25">
      <c r="A45">
        <v>5</v>
      </c>
      <c r="G45" s="1" t="s">
        <v>106</v>
      </c>
      <c r="H45">
        <v>3.2</v>
      </c>
    </row>
    <row r="46" spans="1:8" x14ac:dyDescent="0.25">
      <c r="B46" s="1" t="s">
        <v>33</v>
      </c>
      <c r="C46">
        <v>45.2</v>
      </c>
      <c r="G46" s="1" t="s">
        <v>41</v>
      </c>
      <c r="H46">
        <v>30</v>
      </c>
    </row>
    <row r="47" spans="1:8" x14ac:dyDescent="0.25">
      <c r="B47" s="1" t="s">
        <v>36</v>
      </c>
      <c r="C47">
        <v>32</v>
      </c>
      <c r="G47" s="1" t="s">
        <v>84</v>
      </c>
      <c r="H47">
        <v>30.3</v>
      </c>
    </row>
    <row r="48" spans="1:8" x14ac:dyDescent="0.25">
      <c r="A48" s="1"/>
      <c r="B48" s="1" t="s">
        <v>46</v>
      </c>
      <c r="C48">
        <v>39.6</v>
      </c>
      <c r="G48" s="1" t="s">
        <v>35</v>
      </c>
      <c r="H48">
        <v>43.4</v>
      </c>
    </row>
    <row r="49" spans="1:8" x14ac:dyDescent="0.25">
      <c r="A49" s="1"/>
      <c r="B49" s="1" t="s">
        <v>52</v>
      </c>
      <c r="C49">
        <v>15.1</v>
      </c>
      <c r="G49" s="1" t="s">
        <v>46</v>
      </c>
      <c r="H49">
        <v>39.6</v>
      </c>
    </row>
    <row r="50" spans="1:8" x14ac:dyDescent="0.25">
      <c r="A50" s="1"/>
      <c r="B50" s="1" t="s">
        <v>55</v>
      </c>
      <c r="C50">
        <v>44</v>
      </c>
      <c r="G50" s="1" t="s">
        <v>36</v>
      </c>
      <c r="H50">
        <v>32</v>
      </c>
    </row>
    <row r="51" spans="1:8" x14ac:dyDescent="0.25">
      <c r="A51" s="1"/>
      <c r="B51" s="1" t="s">
        <v>60</v>
      </c>
      <c r="C51">
        <v>54.4</v>
      </c>
      <c r="G51" s="1" t="s">
        <v>99</v>
      </c>
      <c r="H51">
        <v>18.899999999999999</v>
      </c>
    </row>
    <row r="52" spans="1:8" x14ac:dyDescent="0.25">
      <c r="A52" s="1"/>
      <c r="B52" s="1" t="s">
        <v>65</v>
      </c>
      <c r="C52">
        <v>16.3</v>
      </c>
      <c r="G52" s="1" t="s">
        <v>17</v>
      </c>
      <c r="H52">
        <v>26.3</v>
      </c>
    </row>
    <row r="53" spans="1:8" x14ac:dyDescent="0.25">
      <c r="A53" s="1"/>
      <c r="B53" s="1" t="s">
        <v>93</v>
      </c>
      <c r="C53">
        <v>42.9</v>
      </c>
      <c r="H53">
        <f>SUM(H44:H52)</f>
        <v>262</v>
      </c>
    </row>
    <row r="54" spans="1:8" x14ac:dyDescent="0.25">
      <c r="A54" s="1"/>
      <c r="B54" s="1" t="s">
        <v>99</v>
      </c>
      <c r="C54">
        <v>18.899999999999999</v>
      </c>
    </row>
    <row r="55" spans="1:8" x14ac:dyDescent="0.25">
      <c r="A55" s="1"/>
      <c r="C55">
        <f>SUM(C46:C54)</f>
        <v>308.39999999999998</v>
      </c>
    </row>
    <row r="56" spans="1:8" x14ac:dyDescent="0.25">
      <c r="A56" s="1"/>
    </row>
    <row r="57" spans="1:8" x14ac:dyDescent="0.25">
      <c r="A57">
        <v>1</v>
      </c>
    </row>
    <row r="58" spans="1:8" x14ac:dyDescent="0.25">
      <c r="B58" s="1" t="s">
        <v>36</v>
      </c>
      <c r="C58">
        <v>32</v>
      </c>
    </row>
    <row r="59" spans="1:8" x14ac:dyDescent="0.25">
      <c r="B59" s="1" t="s">
        <v>46</v>
      </c>
      <c r="C59">
        <v>39.6</v>
      </c>
    </row>
    <row r="60" spans="1:8" x14ac:dyDescent="0.25">
      <c r="B60" s="1" t="s">
        <v>55</v>
      </c>
      <c r="C60">
        <v>44</v>
      </c>
    </row>
    <row r="61" spans="1:8" x14ac:dyDescent="0.25">
      <c r="B61" s="1" t="s">
        <v>60</v>
      </c>
      <c r="C61">
        <v>54.4</v>
      </c>
    </row>
    <row r="62" spans="1:8" x14ac:dyDescent="0.25">
      <c r="B62" s="1" t="s">
        <v>65</v>
      </c>
      <c r="C62">
        <v>16.3</v>
      </c>
    </row>
    <row r="63" spans="1:8" x14ac:dyDescent="0.25">
      <c r="B63" s="1" t="s">
        <v>72</v>
      </c>
      <c r="C63">
        <v>10</v>
      </c>
    </row>
    <row r="64" spans="1:8" x14ac:dyDescent="0.25">
      <c r="B64" s="1" t="s">
        <v>84</v>
      </c>
      <c r="C64">
        <v>30.3</v>
      </c>
    </row>
    <row r="65" spans="1:3" x14ac:dyDescent="0.25">
      <c r="B65" s="1" t="s">
        <v>93</v>
      </c>
      <c r="C65">
        <v>42.9</v>
      </c>
    </row>
    <row r="66" spans="1:3" x14ac:dyDescent="0.25">
      <c r="B66" s="1" t="s">
        <v>99</v>
      </c>
      <c r="C66">
        <v>18.899999999999999</v>
      </c>
    </row>
    <row r="67" spans="1:3" x14ac:dyDescent="0.25">
      <c r="C67">
        <f>SUM(C58:C66)</f>
        <v>288.39999999999998</v>
      </c>
    </row>
    <row r="68" spans="1:3" x14ac:dyDescent="0.25">
      <c r="A68">
        <v>2</v>
      </c>
    </row>
    <row r="69" spans="1:3" x14ac:dyDescent="0.25">
      <c r="B69" s="1" t="s">
        <v>36</v>
      </c>
      <c r="C69">
        <v>32</v>
      </c>
    </row>
    <row r="70" spans="1:3" x14ac:dyDescent="0.25">
      <c r="B70" s="1" t="s">
        <v>45</v>
      </c>
      <c r="C70">
        <v>13.9</v>
      </c>
    </row>
    <row r="71" spans="1:3" x14ac:dyDescent="0.25">
      <c r="B71" s="1" t="s">
        <v>58</v>
      </c>
      <c r="C71">
        <v>56</v>
      </c>
    </row>
    <row r="72" spans="1:3" x14ac:dyDescent="0.25">
      <c r="B72" s="1" t="s">
        <v>60</v>
      </c>
      <c r="C72">
        <v>54.4</v>
      </c>
    </row>
    <row r="73" spans="1:3" x14ac:dyDescent="0.25">
      <c r="B73" s="1" t="s">
        <v>65</v>
      </c>
      <c r="C73">
        <v>16.3</v>
      </c>
    </row>
    <row r="74" spans="1:3" x14ac:dyDescent="0.25">
      <c r="B74" s="1" t="s">
        <v>73</v>
      </c>
      <c r="C74">
        <v>16.899999999999999</v>
      </c>
    </row>
    <row r="75" spans="1:3" x14ac:dyDescent="0.25">
      <c r="B75" s="1" t="s">
        <v>76</v>
      </c>
      <c r="C75">
        <v>37</v>
      </c>
    </row>
    <row r="76" spans="1:3" x14ac:dyDescent="0.25">
      <c r="B76" s="1" t="s">
        <v>99</v>
      </c>
      <c r="C76">
        <v>18.899999999999999</v>
      </c>
    </row>
    <row r="77" spans="1:3" x14ac:dyDescent="0.25">
      <c r="B77" s="1" t="s">
        <v>104</v>
      </c>
      <c r="C77">
        <v>20</v>
      </c>
    </row>
    <row r="78" spans="1:3" x14ac:dyDescent="0.25">
      <c r="C78">
        <f>SUM(C69:C77)</f>
        <v>265.40000000000003</v>
      </c>
    </row>
    <row r="79" spans="1:3" x14ac:dyDescent="0.25">
      <c r="A79">
        <v>3</v>
      </c>
      <c r="B79" s="1" t="s">
        <v>36</v>
      </c>
      <c r="C79">
        <v>32</v>
      </c>
    </row>
    <row r="80" spans="1:3" x14ac:dyDescent="0.25">
      <c r="B80" s="1" t="s">
        <v>46</v>
      </c>
      <c r="C80">
        <v>39.6</v>
      </c>
    </row>
    <row r="81" spans="1:3" x14ac:dyDescent="0.25">
      <c r="B81" s="1" t="s">
        <v>55</v>
      </c>
      <c r="C81">
        <v>44</v>
      </c>
    </row>
    <row r="82" spans="1:3" x14ac:dyDescent="0.25">
      <c r="B82" s="1" t="s">
        <v>60</v>
      </c>
      <c r="C82">
        <v>54.4</v>
      </c>
    </row>
    <row r="83" spans="1:3" x14ac:dyDescent="0.25">
      <c r="B83" s="1" t="s">
        <v>65</v>
      </c>
      <c r="C83">
        <v>16.3</v>
      </c>
    </row>
    <row r="84" spans="1:3" x14ac:dyDescent="0.25">
      <c r="B84" s="1" t="s">
        <v>72</v>
      </c>
      <c r="C84">
        <v>10</v>
      </c>
    </row>
    <row r="85" spans="1:3" x14ac:dyDescent="0.25">
      <c r="B85" s="1" t="s">
        <v>84</v>
      </c>
      <c r="C85">
        <v>30.3</v>
      </c>
    </row>
    <row r="86" spans="1:3" x14ac:dyDescent="0.25">
      <c r="B86" s="1" t="s">
        <v>93</v>
      </c>
      <c r="C86">
        <v>42.9</v>
      </c>
    </row>
    <row r="87" spans="1:3" x14ac:dyDescent="0.25">
      <c r="B87" s="1" t="s">
        <v>99</v>
      </c>
      <c r="C87">
        <v>18.899999999999999</v>
      </c>
    </row>
    <row r="88" spans="1:3" x14ac:dyDescent="0.25">
      <c r="C88">
        <f>SUM(C79:C87)</f>
        <v>288.39999999999998</v>
      </c>
    </row>
    <row r="89" spans="1:3" x14ac:dyDescent="0.25">
      <c r="A89">
        <v>4</v>
      </c>
    </row>
    <row r="90" spans="1:3" x14ac:dyDescent="0.25">
      <c r="B90" s="1" t="s">
        <v>36</v>
      </c>
      <c r="C90">
        <v>32</v>
      </c>
    </row>
    <row r="91" spans="1:3" x14ac:dyDescent="0.25">
      <c r="B91" s="1" t="s">
        <v>46</v>
      </c>
      <c r="C91">
        <v>39.6</v>
      </c>
    </row>
    <row r="92" spans="1:3" x14ac:dyDescent="0.25">
      <c r="B92" s="1" t="s">
        <v>55</v>
      </c>
      <c r="C92">
        <v>44</v>
      </c>
    </row>
    <row r="93" spans="1:3" x14ac:dyDescent="0.25">
      <c r="B93" s="1" t="s">
        <v>60</v>
      </c>
      <c r="C93">
        <v>54.4</v>
      </c>
    </row>
    <row r="94" spans="1:3" x14ac:dyDescent="0.25">
      <c r="B94" s="1" t="s">
        <v>65</v>
      </c>
      <c r="C94">
        <v>16.3</v>
      </c>
    </row>
    <row r="95" spans="1:3" x14ac:dyDescent="0.25">
      <c r="B95" s="1" t="s">
        <v>72</v>
      </c>
      <c r="C95">
        <v>10</v>
      </c>
    </row>
    <row r="96" spans="1:3" x14ac:dyDescent="0.25">
      <c r="B96" s="1" t="s">
        <v>84</v>
      </c>
      <c r="C96">
        <v>30.3</v>
      </c>
    </row>
    <row r="97" spans="1:3" x14ac:dyDescent="0.25">
      <c r="B97" s="1" t="s">
        <v>93</v>
      </c>
      <c r="C97">
        <v>42.9</v>
      </c>
    </row>
    <row r="98" spans="1:3" x14ac:dyDescent="0.25">
      <c r="B98" s="1" t="s">
        <v>99</v>
      </c>
      <c r="C98">
        <v>18.899999999999999</v>
      </c>
    </row>
    <row r="99" spans="1:3" x14ac:dyDescent="0.25">
      <c r="C99">
        <f>SUM(C90:C98)</f>
        <v>288.39999999999998</v>
      </c>
    </row>
    <row r="100" spans="1:3" x14ac:dyDescent="0.25">
      <c r="A100">
        <v>5</v>
      </c>
    </row>
  </sheetData>
  <conditionalFormatting sqref="A2:A10">
    <cfRule type="expression" dxfId="27" priority="28">
      <formula>$C2&gt;=0.99</formula>
    </cfRule>
  </conditionalFormatting>
  <conditionalFormatting sqref="A14:A22">
    <cfRule type="expression" dxfId="26" priority="27">
      <formula>$C14&gt;=0.99</formula>
    </cfRule>
  </conditionalFormatting>
  <conditionalFormatting sqref="A25:A33">
    <cfRule type="expression" dxfId="25" priority="26">
      <formula>$C25&gt;=0.99</formula>
    </cfRule>
  </conditionalFormatting>
  <conditionalFormatting sqref="A36:A44">
    <cfRule type="expression" dxfId="24" priority="25">
      <formula>$C36&gt;=0.99</formula>
    </cfRule>
  </conditionalFormatting>
  <conditionalFormatting sqref="A48:A56">
    <cfRule type="expression" dxfId="23" priority="24">
      <formula>$C48&gt;=0.99</formula>
    </cfRule>
  </conditionalFormatting>
  <conditionalFormatting sqref="B2:B10">
    <cfRule type="expression" dxfId="22" priority="23">
      <formula>$C2&gt;=0.99</formula>
    </cfRule>
  </conditionalFormatting>
  <conditionalFormatting sqref="B13:B21">
    <cfRule type="expression" dxfId="21" priority="22">
      <formula>$C13&gt;=0.99</formula>
    </cfRule>
  </conditionalFormatting>
  <conditionalFormatting sqref="B24:B32">
    <cfRule type="expression" dxfId="20" priority="21">
      <formula>$C24&gt;=0.99</formula>
    </cfRule>
  </conditionalFormatting>
  <conditionalFormatting sqref="B35:B43">
    <cfRule type="expression" dxfId="19" priority="20">
      <formula>$C35&gt;=0.99</formula>
    </cfRule>
  </conditionalFormatting>
  <conditionalFormatting sqref="B46:B54">
    <cfRule type="expression" dxfId="18" priority="19">
      <formula>$C46&gt;=0.99</formula>
    </cfRule>
  </conditionalFormatting>
  <conditionalFormatting sqref="B58:B66">
    <cfRule type="expression" dxfId="17" priority="18">
      <formula>$C58&gt;=0.99</formula>
    </cfRule>
  </conditionalFormatting>
  <conditionalFormatting sqref="B69:B77">
    <cfRule type="expression" dxfId="16" priority="17">
      <formula>$C69&gt;=0.99</formula>
    </cfRule>
  </conditionalFormatting>
  <conditionalFormatting sqref="B79:B87">
    <cfRule type="expression" dxfId="15" priority="16">
      <formula>$C79&gt;=0.99</formula>
    </cfRule>
  </conditionalFormatting>
  <conditionalFormatting sqref="B90:B98">
    <cfRule type="expression" dxfId="14" priority="15">
      <formula>$C90&gt;=0.99</formula>
    </cfRule>
  </conditionalFormatting>
  <conditionalFormatting sqref="G1:G9">
    <cfRule type="expression" dxfId="13" priority="14">
      <formula>$C1&gt;=0.99</formula>
    </cfRule>
  </conditionalFormatting>
  <conditionalFormatting sqref="G12:G20">
    <cfRule type="expression" dxfId="12" priority="13">
      <formula>$C12&gt;=0.99</formula>
    </cfRule>
  </conditionalFormatting>
  <conditionalFormatting sqref="G23:G31">
    <cfRule type="expression" dxfId="11" priority="12">
      <formula>$C23&gt;=0.99</formula>
    </cfRule>
  </conditionalFormatting>
  <conditionalFormatting sqref="G34:G42">
    <cfRule type="expression" dxfId="10" priority="11">
      <formula>$C34&gt;=0.99</formula>
    </cfRule>
  </conditionalFormatting>
  <conditionalFormatting sqref="G44:G52">
    <cfRule type="expression" dxfId="9" priority="10">
      <formula>$C44&gt;=0.99</formula>
    </cfRule>
  </conditionalFormatting>
  <conditionalFormatting sqref="O1:O9">
    <cfRule type="expression" dxfId="8" priority="9">
      <formula>$C1&gt;=0.99</formula>
    </cfRule>
  </conditionalFormatting>
  <conditionalFormatting sqref="O11:O19">
    <cfRule type="expression" dxfId="7" priority="8">
      <formula>$C12&gt;=0.99</formula>
    </cfRule>
  </conditionalFormatting>
  <conditionalFormatting sqref="O22:O26">
    <cfRule type="expression" dxfId="6" priority="7">
      <formula>$C23&gt;=0.99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model</vt:lpstr>
      <vt:lpstr>Sheet1</vt:lpstr>
      <vt:lpstr>Add</vt:lpstr>
      <vt:lpstr>C_</vt:lpstr>
      <vt:lpstr>model!ExternalData_1</vt:lpstr>
      <vt:lpstr>fp</vt:lpstr>
      <vt:lpstr>FPPG</vt:lpstr>
      <vt:lpstr>Game</vt:lpstr>
      <vt:lpstr>PF</vt:lpstr>
      <vt:lpstr>PG</vt:lpstr>
      <vt:lpstr>pick</vt:lpstr>
      <vt:lpstr>Played</vt:lpstr>
      <vt:lpstr>Salary</vt:lpstr>
      <vt:lpstr>SF</vt:lpstr>
      <vt:lpstr>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Tilesh J. Patel</dc:creator>
  <cp:lastModifiedBy>barrick</cp:lastModifiedBy>
  <dcterms:created xsi:type="dcterms:W3CDTF">2014-03-20T01:55:59Z</dcterms:created>
  <dcterms:modified xsi:type="dcterms:W3CDTF">2015-12-09T15:24:52Z</dcterms:modified>
</cp:coreProperties>
</file>