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7470" windowHeight="11580" activeTab="2"/>
  </bookViews>
  <sheets>
    <sheet name="tuesday" sheetId="1" r:id="rId1"/>
    <sheet name="Top50" sheetId="5" r:id="rId2"/>
    <sheet name="Lineups" sheetId="6" r:id="rId3"/>
    <sheet name="Sheet3" sheetId="4" r:id="rId4"/>
    <sheet name="Numberfire" sheetId="2" r:id="rId5"/>
    <sheet name="Per" sheetId="3" r:id="rId6"/>
  </sheets>
  <definedNames>
    <definedName name="fc">Sheet3!$A$2:$F$165</definedName>
    <definedName name="fp">Sheet3!$B$2:$F$165</definedName>
    <definedName name="mp">Numberfire!$A$2:$B$119</definedName>
    <definedName name="Per">Per!$A$2:$B$450</definedName>
    <definedName name="real">Lineups!$I$2:$J$29</definedName>
    <definedName name="realfp">Lineups!$I$2:$J$42</definedName>
  </definedNames>
  <calcPr calcId="152511"/>
</workbook>
</file>

<file path=xl/calcChain.xml><?xml version="1.0" encoding="utf-8"?>
<calcChain xmlns="http://schemas.openxmlformats.org/spreadsheetml/2006/main">
  <c r="B319" i="6" l="1"/>
  <c r="B306" i="6"/>
  <c r="B293" i="6"/>
  <c r="B279" i="6"/>
  <c r="B266" i="6"/>
  <c r="B254" i="6"/>
  <c r="B241" i="6"/>
  <c r="B228" i="6"/>
  <c r="B215" i="6"/>
  <c r="B202" i="6"/>
  <c r="B189" i="6"/>
  <c r="B176" i="6"/>
  <c r="B163" i="6"/>
  <c r="B150" i="6"/>
  <c r="B137" i="6"/>
  <c r="B124" i="6"/>
  <c r="B111" i="6"/>
  <c r="B88" i="6"/>
  <c r="B75" i="6"/>
  <c r="B62" i="6"/>
  <c r="B49" i="6"/>
  <c r="B36" i="6"/>
  <c r="B24" i="6"/>
  <c r="B11" i="6"/>
  <c r="J6" i="1" l="1"/>
  <c r="J3" i="1"/>
  <c r="J4" i="1"/>
  <c r="J14" i="1"/>
  <c r="J7" i="1"/>
  <c r="J9" i="1"/>
  <c r="J2" i="1"/>
  <c r="J5" i="1"/>
  <c r="J34" i="1"/>
  <c r="J18" i="1"/>
  <c r="J11" i="1"/>
  <c r="J29" i="1"/>
  <c r="U29" i="1" s="1"/>
  <c r="J20" i="1"/>
  <c r="J32" i="1"/>
  <c r="J16" i="1"/>
  <c r="J22" i="1"/>
  <c r="J36" i="1"/>
  <c r="J25" i="1"/>
  <c r="J12" i="1"/>
  <c r="J8" i="1"/>
  <c r="J19" i="1"/>
  <c r="J10" i="1"/>
  <c r="J37" i="1"/>
  <c r="J33" i="1"/>
  <c r="U33" i="1" s="1"/>
  <c r="J13" i="1"/>
  <c r="J27" i="1"/>
  <c r="J28" i="1"/>
  <c r="J44" i="1"/>
  <c r="J21" i="1"/>
  <c r="J38" i="1"/>
  <c r="J17" i="1"/>
  <c r="J23" i="1"/>
  <c r="J47" i="1"/>
  <c r="J15" i="1"/>
  <c r="J46" i="1"/>
  <c r="J58" i="1"/>
  <c r="J40" i="1"/>
  <c r="U40" i="1" s="1"/>
  <c r="J49" i="1"/>
  <c r="J48" i="1"/>
  <c r="J51" i="1"/>
  <c r="J60" i="1"/>
  <c r="J31" i="1"/>
  <c r="J52" i="1"/>
  <c r="J70" i="1"/>
  <c r="J53" i="1"/>
  <c r="U53" i="1" s="1"/>
  <c r="J41" i="1"/>
  <c r="J65" i="1"/>
  <c r="J24" i="1"/>
  <c r="J81" i="1"/>
  <c r="J71" i="1"/>
  <c r="J57" i="1"/>
  <c r="J67" i="1"/>
  <c r="J59" i="1"/>
  <c r="J26" i="1"/>
  <c r="J94" i="1"/>
  <c r="J54" i="1"/>
  <c r="J42" i="1"/>
  <c r="J30" i="1"/>
  <c r="J73" i="1"/>
  <c r="J74" i="1"/>
  <c r="J84" i="1"/>
  <c r="J80" i="1"/>
  <c r="J63" i="1"/>
  <c r="J50" i="1"/>
  <c r="J62" i="1"/>
  <c r="J85" i="1"/>
  <c r="J39" i="1"/>
  <c r="J93" i="1"/>
  <c r="J79" i="1"/>
  <c r="J92" i="1"/>
  <c r="J43" i="1"/>
  <c r="J97" i="1"/>
  <c r="J56" i="1"/>
  <c r="J104" i="1"/>
  <c r="J78" i="1"/>
  <c r="J102" i="1"/>
  <c r="J86" i="1"/>
  <c r="J45" i="1"/>
  <c r="J77" i="1"/>
  <c r="J61" i="1"/>
  <c r="J72" i="1"/>
  <c r="J90" i="1"/>
  <c r="J98" i="1"/>
  <c r="J68" i="1"/>
  <c r="J100" i="1"/>
  <c r="U100" i="1" s="1"/>
  <c r="J55" i="1"/>
  <c r="J89" i="1"/>
  <c r="J110" i="1"/>
  <c r="J96" i="1"/>
  <c r="J109" i="1"/>
  <c r="J75" i="1"/>
  <c r="J91" i="1"/>
  <c r="J66" i="1"/>
  <c r="J83" i="1"/>
  <c r="J103" i="1"/>
  <c r="J101" i="1"/>
  <c r="J106" i="1"/>
  <c r="J107" i="1"/>
  <c r="J87" i="1"/>
  <c r="J111" i="1"/>
  <c r="J64" i="1"/>
  <c r="J88" i="1"/>
  <c r="J108" i="1"/>
  <c r="J69" i="1"/>
  <c r="J105" i="1"/>
  <c r="J99" i="1"/>
  <c r="J112" i="1"/>
  <c r="J95" i="1"/>
  <c r="J76" i="1"/>
  <c r="J82" i="1"/>
  <c r="I6" i="1"/>
  <c r="I3" i="1"/>
  <c r="I4" i="1"/>
  <c r="I14" i="1"/>
  <c r="I7" i="1"/>
  <c r="I9" i="1"/>
  <c r="I2" i="1"/>
  <c r="I5" i="1"/>
  <c r="I34" i="1"/>
  <c r="I18" i="1"/>
  <c r="I11" i="1"/>
  <c r="I29" i="1"/>
  <c r="V29" i="1" s="1"/>
  <c r="I20" i="1"/>
  <c r="I32" i="1"/>
  <c r="I16" i="1"/>
  <c r="I22" i="1"/>
  <c r="I36" i="1"/>
  <c r="I25" i="1"/>
  <c r="I12" i="1"/>
  <c r="I8" i="1"/>
  <c r="I19" i="1"/>
  <c r="I10" i="1"/>
  <c r="I37" i="1"/>
  <c r="I33" i="1"/>
  <c r="V33" i="1" s="1"/>
  <c r="I13" i="1"/>
  <c r="I27" i="1"/>
  <c r="I28" i="1"/>
  <c r="I44" i="1"/>
  <c r="I21" i="1"/>
  <c r="I38" i="1"/>
  <c r="I17" i="1"/>
  <c r="I23" i="1"/>
  <c r="I47" i="1"/>
  <c r="I15" i="1"/>
  <c r="I46" i="1"/>
  <c r="I58" i="1"/>
  <c r="I40" i="1"/>
  <c r="V40" i="1" s="1"/>
  <c r="I49" i="1"/>
  <c r="I48" i="1"/>
  <c r="I51" i="1"/>
  <c r="I60" i="1"/>
  <c r="I31" i="1"/>
  <c r="I52" i="1"/>
  <c r="V52" i="1" s="1"/>
  <c r="I70" i="1"/>
  <c r="I53" i="1"/>
  <c r="V53" i="1" s="1"/>
  <c r="I41" i="1"/>
  <c r="I65" i="1"/>
  <c r="I24" i="1"/>
  <c r="I81" i="1"/>
  <c r="I71" i="1"/>
  <c r="I57" i="1"/>
  <c r="I67" i="1"/>
  <c r="I59" i="1"/>
  <c r="I26" i="1"/>
  <c r="I94" i="1"/>
  <c r="I54" i="1"/>
  <c r="I42" i="1"/>
  <c r="I30" i="1"/>
  <c r="I73" i="1"/>
  <c r="I74" i="1"/>
  <c r="I84" i="1"/>
  <c r="I80" i="1"/>
  <c r="I63" i="1"/>
  <c r="I50" i="1"/>
  <c r="I62" i="1"/>
  <c r="I85" i="1"/>
  <c r="I39" i="1"/>
  <c r="I93" i="1"/>
  <c r="I79" i="1"/>
  <c r="I92" i="1"/>
  <c r="I43" i="1"/>
  <c r="I97" i="1"/>
  <c r="I56" i="1"/>
  <c r="I104" i="1"/>
  <c r="I78" i="1"/>
  <c r="I102" i="1"/>
  <c r="I86" i="1"/>
  <c r="I45" i="1"/>
  <c r="I77" i="1"/>
  <c r="I61" i="1"/>
  <c r="I72" i="1"/>
  <c r="I90" i="1"/>
  <c r="I98" i="1"/>
  <c r="I68" i="1"/>
  <c r="I100" i="1"/>
  <c r="V100" i="1" s="1"/>
  <c r="I55" i="1"/>
  <c r="I89" i="1"/>
  <c r="I110" i="1"/>
  <c r="I96" i="1"/>
  <c r="I109" i="1"/>
  <c r="I75" i="1"/>
  <c r="I91" i="1"/>
  <c r="I66" i="1"/>
  <c r="I83" i="1"/>
  <c r="I103" i="1"/>
  <c r="I101" i="1"/>
  <c r="I106" i="1"/>
  <c r="I107" i="1"/>
  <c r="I87" i="1"/>
  <c r="I111" i="1"/>
  <c r="I64" i="1"/>
  <c r="I88" i="1"/>
  <c r="I108" i="1"/>
  <c r="I69" i="1"/>
  <c r="I105" i="1"/>
  <c r="I99" i="1"/>
  <c r="I112" i="1"/>
  <c r="I95" i="1"/>
  <c r="I76" i="1"/>
  <c r="I82" i="1"/>
  <c r="H6" i="1"/>
  <c r="H3" i="1"/>
  <c r="H4" i="1"/>
  <c r="H14" i="1"/>
  <c r="H7" i="1"/>
  <c r="H9" i="1"/>
  <c r="H2" i="1"/>
  <c r="H5" i="1"/>
  <c r="H34" i="1"/>
  <c r="H18" i="1"/>
  <c r="H11" i="1"/>
  <c r="H29" i="1"/>
  <c r="H20" i="1"/>
  <c r="H32" i="1"/>
  <c r="H16" i="1"/>
  <c r="H22" i="1"/>
  <c r="H36" i="1"/>
  <c r="H25" i="1"/>
  <c r="H12" i="1"/>
  <c r="H8" i="1"/>
  <c r="H19" i="1"/>
  <c r="H10" i="1"/>
  <c r="H37" i="1"/>
  <c r="H33" i="1"/>
  <c r="H13" i="1"/>
  <c r="H27" i="1"/>
  <c r="H28" i="1"/>
  <c r="H44" i="1"/>
  <c r="H21" i="1"/>
  <c r="H38" i="1"/>
  <c r="H17" i="1"/>
  <c r="H23" i="1"/>
  <c r="H47" i="1"/>
  <c r="H15" i="1"/>
  <c r="H46" i="1"/>
  <c r="H58" i="1"/>
  <c r="H40" i="1"/>
  <c r="H49" i="1"/>
  <c r="H48" i="1"/>
  <c r="H51" i="1"/>
  <c r="H60" i="1"/>
  <c r="H31" i="1"/>
  <c r="H52" i="1"/>
  <c r="H70" i="1"/>
  <c r="H53" i="1"/>
  <c r="H41" i="1"/>
  <c r="H65" i="1"/>
  <c r="H24" i="1"/>
  <c r="H81" i="1"/>
  <c r="H71" i="1"/>
  <c r="H57" i="1"/>
  <c r="H67" i="1"/>
  <c r="H59" i="1"/>
  <c r="H26" i="1"/>
  <c r="H94" i="1"/>
  <c r="H54" i="1"/>
  <c r="H42" i="1"/>
  <c r="H30" i="1"/>
  <c r="H73" i="1"/>
  <c r="H74" i="1"/>
  <c r="H84" i="1"/>
  <c r="H80" i="1"/>
  <c r="H63" i="1"/>
  <c r="H50" i="1"/>
  <c r="H62" i="1"/>
  <c r="H85" i="1"/>
  <c r="H39" i="1"/>
  <c r="H93" i="1"/>
  <c r="H79" i="1"/>
  <c r="H92" i="1"/>
  <c r="H43" i="1"/>
  <c r="H97" i="1"/>
  <c r="H56" i="1"/>
  <c r="H104" i="1"/>
  <c r="H78" i="1"/>
  <c r="H102" i="1"/>
  <c r="H86" i="1"/>
  <c r="H45" i="1"/>
  <c r="H77" i="1"/>
  <c r="H61" i="1"/>
  <c r="H72" i="1"/>
  <c r="H90" i="1"/>
  <c r="H98" i="1"/>
  <c r="H68" i="1"/>
  <c r="H100" i="1"/>
  <c r="H55" i="1"/>
  <c r="H89" i="1"/>
  <c r="H110" i="1"/>
  <c r="H96" i="1"/>
  <c r="H109" i="1"/>
  <c r="H75" i="1"/>
  <c r="H91" i="1"/>
  <c r="H66" i="1"/>
  <c r="H83" i="1"/>
  <c r="H103" i="1"/>
  <c r="H101" i="1"/>
  <c r="H106" i="1"/>
  <c r="H107" i="1"/>
  <c r="H87" i="1"/>
  <c r="H111" i="1"/>
  <c r="H64" i="1"/>
  <c r="H88" i="1"/>
  <c r="H108" i="1"/>
  <c r="H69" i="1"/>
  <c r="H105" i="1"/>
  <c r="H99" i="1"/>
  <c r="H112" i="1"/>
  <c r="H95" i="1"/>
  <c r="H76" i="1"/>
  <c r="H82" i="1"/>
  <c r="J35" i="1"/>
  <c r="U35" i="1" s="1"/>
  <c r="I35" i="1"/>
  <c r="V35" i="1" s="1"/>
  <c r="H35" i="1"/>
  <c r="G35" i="1"/>
  <c r="G6" i="1"/>
  <c r="G3" i="1"/>
  <c r="G4" i="1"/>
  <c r="K4" i="1" s="1"/>
  <c r="G14" i="1"/>
  <c r="G7" i="1"/>
  <c r="G9" i="1"/>
  <c r="K9" i="1" s="1"/>
  <c r="G2" i="1"/>
  <c r="K2" i="1" s="1"/>
  <c r="G5" i="1"/>
  <c r="G34" i="1"/>
  <c r="G18" i="1"/>
  <c r="K18" i="1" s="1"/>
  <c r="G11" i="1"/>
  <c r="K11" i="1" s="1"/>
  <c r="G29" i="1"/>
  <c r="G20" i="1"/>
  <c r="G32" i="1"/>
  <c r="K32" i="1" s="1"/>
  <c r="G16" i="1"/>
  <c r="K16" i="1" s="1"/>
  <c r="G22" i="1"/>
  <c r="G36" i="1"/>
  <c r="G25" i="1"/>
  <c r="G12" i="1"/>
  <c r="K12" i="1" s="1"/>
  <c r="G8" i="1"/>
  <c r="G19" i="1"/>
  <c r="G10" i="1"/>
  <c r="K10" i="1" s="1"/>
  <c r="G37" i="1"/>
  <c r="K37" i="1" s="1"/>
  <c r="G33" i="1"/>
  <c r="G13" i="1"/>
  <c r="G27" i="1"/>
  <c r="K27" i="1" s="1"/>
  <c r="G28" i="1"/>
  <c r="G44" i="1"/>
  <c r="G21" i="1"/>
  <c r="G38" i="1"/>
  <c r="G17" i="1"/>
  <c r="G23" i="1"/>
  <c r="G47" i="1"/>
  <c r="G15" i="1"/>
  <c r="G46" i="1"/>
  <c r="G58" i="1"/>
  <c r="G40" i="1"/>
  <c r="G49" i="1"/>
  <c r="G48" i="1"/>
  <c r="G51" i="1"/>
  <c r="G60" i="1"/>
  <c r="G31" i="1"/>
  <c r="K31" i="1" s="1"/>
  <c r="G52" i="1"/>
  <c r="G70" i="1"/>
  <c r="G53" i="1"/>
  <c r="G41" i="1"/>
  <c r="K41" i="1" s="1"/>
  <c r="G65" i="1"/>
  <c r="G24" i="1"/>
  <c r="G81" i="1"/>
  <c r="G71" i="1"/>
  <c r="K71" i="1" s="1"/>
  <c r="G57" i="1"/>
  <c r="G67" i="1"/>
  <c r="G59" i="1"/>
  <c r="G26" i="1"/>
  <c r="K26" i="1" s="1"/>
  <c r="G94" i="1"/>
  <c r="G54" i="1"/>
  <c r="G42" i="1"/>
  <c r="G30" i="1"/>
  <c r="K30" i="1" s="1"/>
  <c r="G73" i="1"/>
  <c r="G74" i="1"/>
  <c r="G84" i="1"/>
  <c r="G80" i="1"/>
  <c r="G63" i="1"/>
  <c r="G50" i="1"/>
  <c r="G62" i="1"/>
  <c r="G85" i="1"/>
  <c r="K85" i="1" s="1"/>
  <c r="G39" i="1"/>
  <c r="G93" i="1"/>
  <c r="G79" i="1"/>
  <c r="G92" i="1"/>
  <c r="G43" i="1"/>
  <c r="G97" i="1"/>
  <c r="G56" i="1"/>
  <c r="G104" i="1"/>
  <c r="K104" i="1" s="1"/>
  <c r="G78" i="1"/>
  <c r="G102" i="1"/>
  <c r="G86" i="1"/>
  <c r="G45" i="1"/>
  <c r="K45" i="1" s="1"/>
  <c r="G77" i="1"/>
  <c r="G61" i="1"/>
  <c r="G72" i="1"/>
  <c r="G90" i="1"/>
  <c r="G98" i="1"/>
  <c r="G68" i="1"/>
  <c r="G100" i="1"/>
  <c r="G55" i="1"/>
  <c r="K55" i="1" s="1"/>
  <c r="G89" i="1"/>
  <c r="G110" i="1"/>
  <c r="G96" i="1"/>
  <c r="G109" i="1"/>
  <c r="K109" i="1" s="1"/>
  <c r="G75" i="1"/>
  <c r="G91" i="1"/>
  <c r="G66" i="1"/>
  <c r="G83" i="1"/>
  <c r="K83" i="1" s="1"/>
  <c r="G103" i="1"/>
  <c r="G101" i="1"/>
  <c r="G106" i="1"/>
  <c r="G107" i="1"/>
  <c r="G87" i="1"/>
  <c r="G111" i="1"/>
  <c r="G64" i="1"/>
  <c r="G88" i="1"/>
  <c r="K88" i="1" s="1"/>
  <c r="G108" i="1"/>
  <c r="G69" i="1"/>
  <c r="G105" i="1"/>
  <c r="G99" i="1"/>
  <c r="G112" i="1"/>
  <c r="G95" i="1"/>
  <c r="G76" i="1"/>
  <c r="G82" i="1"/>
  <c r="K82" i="1" s="1"/>
  <c r="L6" i="1"/>
  <c r="L3" i="1"/>
  <c r="L4" i="1"/>
  <c r="L14" i="1"/>
  <c r="L7" i="1"/>
  <c r="L9" i="1"/>
  <c r="L2" i="1"/>
  <c r="L5" i="1"/>
  <c r="L34" i="1"/>
  <c r="L18" i="1"/>
  <c r="L11" i="1"/>
  <c r="L29" i="1"/>
  <c r="L20" i="1"/>
  <c r="N20" i="1" s="1"/>
  <c r="L32" i="1"/>
  <c r="L16" i="1"/>
  <c r="L22" i="1"/>
  <c r="L36" i="1"/>
  <c r="L25" i="1"/>
  <c r="L12" i="1"/>
  <c r="L8" i="1"/>
  <c r="L19" i="1"/>
  <c r="L10" i="1"/>
  <c r="L37" i="1"/>
  <c r="N37" i="1" s="1"/>
  <c r="L33" i="1"/>
  <c r="L13" i="1"/>
  <c r="L27" i="1"/>
  <c r="L28" i="1"/>
  <c r="L44" i="1"/>
  <c r="L21" i="1"/>
  <c r="L38" i="1"/>
  <c r="L17" i="1"/>
  <c r="L23" i="1"/>
  <c r="L47" i="1"/>
  <c r="L15" i="1"/>
  <c r="N15" i="1" s="1"/>
  <c r="L46" i="1"/>
  <c r="L58" i="1"/>
  <c r="L40" i="1"/>
  <c r="L49" i="1"/>
  <c r="L48" i="1"/>
  <c r="N48" i="1" s="1"/>
  <c r="L51" i="1"/>
  <c r="L60" i="1"/>
  <c r="L31" i="1"/>
  <c r="L52" i="1"/>
  <c r="L70" i="1"/>
  <c r="L53" i="1"/>
  <c r="L41" i="1"/>
  <c r="L65" i="1"/>
  <c r="N65" i="1" s="1"/>
  <c r="L24" i="1"/>
  <c r="L81" i="1"/>
  <c r="L71" i="1"/>
  <c r="L57" i="1"/>
  <c r="N67" i="1"/>
  <c r="L59" i="1"/>
  <c r="L26" i="1"/>
  <c r="L94" i="1"/>
  <c r="L54" i="1"/>
  <c r="L42" i="1"/>
  <c r="N42" i="1" s="1"/>
  <c r="L30" i="1"/>
  <c r="L73" i="1"/>
  <c r="L74" i="1"/>
  <c r="L84" i="1"/>
  <c r="L80" i="1"/>
  <c r="L63" i="1"/>
  <c r="L50" i="1"/>
  <c r="L62" i="1"/>
  <c r="L85" i="1"/>
  <c r="L39" i="1"/>
  <c r="L93" i="1"/>
  <c r="L79" i="1"/>
  <c r="L92" i="1"/>
  <c r="L43" i="1"/>
  <c r="L97" i="1"/>
  <c r="L56" i="1"/>
  <c r="L104" i="1"/>
  <c r="L78" i="1"/>
  <c r="L102" i="1"/>
  <c r="L86" i="1"/>
  <c r="L45" i="1"/>
  <c r="L77" i="1"/>
  <c r="L61" i="1"/>
  <c r="L72" i="1"/>
  <c r="L90" i="1"/>
  <c r="L98" i="1"/>
  <c r="L68" i="1"/>
  <c r="L100" i="1"/>
  <c r="L55" i="1"/>
  <c r="L89" i="1"/>
  <c r="L110" i="1"/>
  <c r="L96" i="1"/>
  <c r="L109" i="1"/>
  <c r="L75" i="1"/>
  <c r="L91" i="1"/>
  <c r="N91" i="1" s="1"/>
  <c r="L66" i="1"/>
  <c r="L83" i="1"/>
  <c r="L103" i="1"/>
  <c r="L101" i="1"/>
  <c r="L106" i="1"/>
  <c r="N106" i="1" s="1"/>
  <c r="L107" i="1"/>
  <c r="L87" i="1"/>
  <c r="L111" i="1"/>
  <c r="L64" i="1"/>
  <c r="L88" i="1"/>
  <c r="L108" i="1"/>
  <c r="L69" i="1"/>
  <c r="L105" i="1"/>
  <c r="L99" i="1"/>
  <c r="L112" i="1"/>
  <c r="L95" i="1"/>
  <c r="L76" i="1"/>
  <c r="L82" i="1"/>
  <c r="N82" i="1" s="1"/>
  <c r="L35" i="1"/>
  <c r="F6" i="1"/>
  <c r="P6" i="1" s="1"/>
  <c r="F3" i="1"/>
  <c r="P3" i="1" s="1"/>
  <c r="F4" i="1"/>
  <c r="P4" i="1" s="1"/>
  <c r="F14" i="1"/>
  <c r="P14" i="1" s="1"/>
  <c r="F7" i="1"/>
  <c r="P7" i="1" s="1"/>
  <c r="F9" i="1"/>
  <c r="P9" i="1" s="1"/>
  <c r="F2" i="1"/>
  <c r="P2" i="1" s="1"/>
  <c r="F5" i="1"/>
  <c r="P5" i="1" s="1"/>
  <c r="F34" i="1"/>
  <c r="P34" i="1" s="1"/>
  <c r="F18" i="1"/>
  <c r="P18" i="1" s="1"/>
  <c r="F11" i="1"/>
  <c r="P11" i="1" s="1"/>
  <c r="P29" i="1"/>
  <c r="F20" i="1"/>
  <c r="P20" i="1" s="1"/>
  <c r="F32" i="1"/>
  <c r="P32" i="1" s="1"/>
  <c r="F16" i="1"/>
  <c r="P16" i="1" s="1"/>
  <c r="F22" i="1"/>
  <c r="P22" i="1" s="1"/>
  <c r="F36" i="1"/>
  <c r="P36" i="1" s="1"/>
  <c r="F25" i="1"/>
  <c r="P25" i="1" s="1"/>
  <c r="F12" i="1"/>
  <c r="P12" i="1" s="1"/>
  <c r="F8" i="1"/>
  <c r="P8" i="1" s="1"/>
  <c r="F19" i="1"/>
  <c r="P19" i="1" s="1"/>
  <c r="F10" i="1"/>
  <c r="P10" i="1" s="1"/>
  <c r="F37" i="1"/>
  <c r="P37" i="1" s="1"/>
  <c r="P33" i="1"/>
  <c r="F13" i="1"/>
  <c r="P13" i="1" s="1"/>
  <c r="F27" i="1"/>
  <c r="P27" i="1" s="1"/>
  <c r="F28" i="1"/>
  <c r="P28" i="1" s="1"/>
  <c r="F44" i="1"/>
  <c r="P44" i="1" s="1"/>
  <c r="F21" i="1"/>
  <c r="P21" i="1" s="1"/>
  <c r="F38" i="1"/>
  <c r="P38" i="1" s="1"/>
  <c r="F17" i="1"/>
  <c r="P17" i="1" s="1"/>
  <c r="F23" i="1"/>
  <c r="P23" i="1" s="1"/>
  <c r="F47" i="1"/>
  <c r="P47" i="1" s="1"/>
  <c r="F15" i="1"/>
  <c r="P15" i="1" s="1"/>
  <c r="F46" i="1"/>
  <c r="P46" i="1" s="1"/>
  <c r="F58" i="1"/>
  <c r="P58" i="1" s="1"/>
  <c r="P40" i="1"/>
  <c r="F49" i="1"/>
  <c r="P49" i="1" s="1"/>
  <c r="F48" i="1"/>
  <c r="P48" i="1" s="1"/>
  <c r="F51" i="1"/>
  <c r="P51" i="1" s="1"/>
  <c r="F60" i="1"/>
  <c r="P60" i="1" s="1"/>
  <c r="F31" i="1"/>
  <c r="P31" i="1" s="1"/>
  <c r="P52" i="1"/>
  <c r="F70" i="1"/>
  <c r="P70" i="1" s="1"/>
  <c r="P53" i="1"/>
  <c r="F41" i="1"/>
  <c r="P41" i="1" s="1"/>
  <c r="F65" i="1"/>
  <c r="P65" i="1" s="1"/>
  <c r="F24" i="1"/>
  <c r="P24" i="1" s="1"/>
  <c r="F81" i="1"/>
  <c r="P81" i="1" s="1"/>
  <c r="F71" i="1"/>
  <c r="P71" i="1" s="1"/>
  <c r="F57" i="1"/>
  <c r="P57" i="1" s="1"/>
  <c r="F67" i="1"/>
  <c r="P67" i="1" s="1"/>
  <c r="F59" i="1"/>
  <c r="P59" i="1" s="1"/>
  <c r="F26" i="1"/>
  <c r="P26" i="1" s="1"/>
  <c r="F94" i="1"/>
  <c r="P94" i="1" s="1"/>
  <c r="F54" i="1"/>
  <c r="P54" i="1" s="1"/>
  <c r="F42" i="1"/>
  <c r="P42" i="1" s="1"/>
  <c r="F30" i="1"/>
  <c r="P30" i="1" s="1"/>
  <c r="F73" i="1"/>
  <c r="P73" i="1" s="1"/>
  <c r="F74" i="1"/>
  <c r="P74" i="1" s="1"/>
  <c r="F84" i="1"/>
  <c r="P84" i="1" s="1"/>
  <c r="F80" i="1"/>
  <c r="P80" i="1" s="1"/>
  <c r="F63" i="1"/>
  <c r="P63" i="1" s="1"/>
  <c r="F50" i="1"/>
  <c r="P50" i="1" s="1"/>
  <c r="F62" i="1"/>
  <c r="P62" i="1" s="1"/>
  <c r="F85" i="1"/>
  <c r="P85" i="1" s="1"/>
  <c r="F39" i="1"/>
  <c r="P39" i="1" s="1"/>
  <c r="F93" i="1"/>
  <c r="P93" i="1" s="1"/>
  <c r="F79" i="1"/>
  <c r="P79" i="1" s="1"/>
  <c r="F92" i="1"/>
  <c r="P92" i="1" s="1"/>
  <c r="F43" i="1"/>
  <c r="P43" i="1" s="1"/>
  <c r="F97" i="1"/>
  <c r="P97" i="1" s="1"/>
  <c r="F56" i="1"/>
  <c r="P56" i="1" s="1"/>
  <c r="F104" i="1"/>
  <c r="P104" i="1" s="1"/>
  <c r="F78" i="1"/>
  <c r="P78" i="1" s="1"/>
  <c r="F102" i="1"/>
  <c r="P102" i="1" s="1"/>
  <c r="F86" i="1"/>
  <c r="P86" i="1" s="1"/>
  <c r="F45" i="1"/>
  <c r="P45" i="1" s="1"/>
  <c r="F77" i="1"/>
  <c r="P77" i="1" s="1"/>
  <c r="F61" i="1"/>
  <c r="P61" i="1" s="1"/>
  <c r="F72" i="1"/>
  <c r="P72" i="1" s="1"/>
  <c r="F90" i="1"/>
  <c r="P90" i="1" s="1"/>
  <c r="F98" i="1"/>
  <c r="P98" i="1" s="1"/>
  <c r="F68" i="1"/>
  <c r="P68" i="1" s="1"/>
  <c r="P100" i="1"/>
  <c r="F55" i="1"/>
  <c r="P55" i="1" s="1"/>
  <c r="F89" i="1"/>
  <c r="P89" i="1" s="1"/>
  <c r="F110" i="1"/>
  <c r="P110" i="1" s="1"/>
  <c r="F96" i="1"/>
  <c r="P96" i="1" s="1"/>
  <c r="F109" i="1"/>
  <c r="P109" i="1" s="1"/>
  <c r="F75" i="1"/>
  <c r="P75" i="1" s="1"/>
  <c r="F91" i="1"/>
  <c r="P91" i="1" s="1"/>
  <c r="F66" i="1"/>
  <c r="P66" i="1" s="1"/>
  <c r="F83" i="1"/>
  <c r="P83" i="1" s="1"/>
  <c r="F103" i="1"/>
  <c r="P103" i="1" s="1"/>
  <c r="F101" i="1"/>
  <c r="P101" i="1" s="1"/>
  <c r="F106" i="1"/>
  <c r="P106" i="1" s="1"/>
  <c r="F107" i="1"/>
  <c r="P107" i="1" s="1"/>
  <c r="F87" i="1"/>
  <c r="P87" i="1" s="1"/>
  <c r="F111" i="1"/>
  <c r="P111" i="1" s="1"/>
  <c r="F64" i="1"/>
  <c r="P64" i="1" s="1"/>
  <c r="F88" i="1"/>
  <c r="P88" i="1" s="1"/>
  <c r="F108" i="1"/>
  <c r="P108" i="1" s="1"/>
  <c r="F69" i="1"/>
  <c r="P69" i="1" s="1"/>
  <c r="F105" i="1"/>
  <c r="P105" i="1" s="1"/>
  <c r="F99" i="1"/>
  <c r="P99" i="1" s="1"/>
  <c r="F112" i="1"/>
  <c r="P112" i="1" s="1"/>
  <c r="F95" i="1"/>
  <c r="P95" i="1" s="1"/>
  <c r="F76" i="1"/>
  <c r="P76" i="1" s="1"/>
  <c r="F82" i="1"/>
  <c r="P82" i="1" s="1"/>
  <c r="P35" i="1"/>
  <c r="K77" i="1" l="1"/>
  <c r="K78" i="1"/>
  <c r="K43" i="1"/>
  <c r="K39" i="1"/>
  <c r="M39" i="1" s="1"/>
  <c r="S39" i="1" s="1"/>
  <c r="K63" i="1"/>
  <c r="K73" i="1"/>
  <c r="K94" i="1"/>
  <c r="K57" i="1"/>
  <c r="R57" i="1" s="1"/>
  <c r="K65" i="1"/>
  <c r="K52" i="1"/>
  <c r="K48" i="1"/>
  <c r="K46" i="1"/>
  <c r="M46" i="1" s="1"/>
  <c r="S46" i="1" s="1"/>
  <c r="K17" i="1"/>
  <c r="V112" i="1"/>
  <c r="V108" i="1"/>
  <c r="V87" i="1"/>
  <c r="V103" i="1"/>
  <c r="V75" i="1"/>
  <c r="V89" i="1"/>
  <c r="V98" i="1"/>
  <c r="V77" i="1"/>
  <c r="V78" i="1"/>
  <c r="V43" i="1"/>
  <c r="V39" i="1"/>
  <c r="V63" i="1"/>
  <c r="V73" i="1"/>
  <c r="V94" i="1"/>
  <c r="V57" i="1"/>
  <c r="V65" i="1"/>
  <c r="V48" i="1"/>
  <c r="V46" i="1"/>
  <c r="V17" i="1"/>
  <c r="V28" i="1"/>
  <c r="V37" i="1"/>
  <c r="V12" i="1"/>
  <c r="V16" i="1"/>
  <c r="V11" i="1"/>
  <c r="V2" i="1"/>
  <c r="V4" i="1"/>
  <c r="U76" i="1"/>
  <c r="U105" i="1"/>
  <c r="U64" i="1"/>
  <c r="U106" i="1"/>
  <c r="U66" i="1"/>
  <c r="U96" i="1"/>
  <c r="U72" i="1"/>
  <c r="U86" i="1"/>
  <c r="U56" i="1"/>
  <c r="U79" i="1"/>
  <c r="U62" i="1"/>
  <c r="U84" i="1"/>
  <c r="U42" i="1"/>
  <c r="U59" i="1"/>
  <c r="U81" i="1"/>
  <c r="U60" i="1"/>
  <c r="U47" i="1"/>
  <c r="U21" i="1"/>
  <c r="U13" i="1"/>
  <c r="U19" i="1"/>
  <c r="U36" i="1"/>
  <c r="U20" i="1"/>
  <c r="U34" i="1"/>
  <c r="U7" i="1"/>
  <c r="U6" i="1"/>
  <c r="V95" i="1"/>
  <c r="V69" i="1"/>
  <c r="V111" i="1"/>
  <c r="V101" i="1"/>
  <c r="V91" i="1"/>
  <c r="V110" i="1"/>
  <c r="V68" i="1"/>
  <c r="V61" i="1"/>
  <c r="V102" i="1"/>
  <c r="V97" i="1"/>
  <c r="V93" i="1"/>
  <c r="V50" i="1"/>
  <c r="V74" i="1"/>
  <c r="V54" i="1"/>
  <c r="V67" i="1"/>
  <c r="V24" i="1"/>
  <c r="V70" i="1"/>
  <c r="V51" i="1"/>
  <c r="V58" i="1"/>
  <c r="V23" i="1"/>
  <c r="V44" i="1"/>
  <c r="V8" i="1"/>
  <c r="V22" i="1"/>
  <c r="V5" i="1"/>
  <c r="V14" i="1"/>
  <c r="U82" i="1"/>
  <c r="U99" i="1"/>
  <c r="U88" i="1"/>
  <c r="U107" i="1"/>
  <c r="U83" i="1"/>
  <c r="U109" i="1"/>
  <c r="U55" i="1"/>
  <c r="U90" i="1"/>
  <c r="U45" i="1"/>
  <c r="U104" i="1"/>
  <c r="U92" i="1"/>
  <c r="U85" i="1"/>
  <c r="U80" i="1"/>
  <c r="U30" i="1"/>
  <c r="U26" i="1"/>
  <c r="U71" i="1"/>
  <c r="U41" i="1"/>
  <c r="U31" i="1"/>
  <c r="U49" i="1"/>
  <c r="U15" i="1"/>
  <c r="U38" i="1"/>
  <c r="U27" i="1"/>
  <c r="U10" i="1"/>
  <c r="U25" i="1"/>
  <c r="U32" i="1"/>
  <c r="U18" i="1"/>
  <c r="U9" i="1"/>
  <c r="U3" i="1"/>
  <c r="V82" i="1"/>
  <c r="V99" i="1"/>
  <c r="V88" i="1"/>
  <c r="V107" i="1"/>
  <c r="V83" i="1"/>
  <c r="V109" i="1"/>
  <c r="V55" i="1"/>
  <c r="V90" i="1"/>
  <c r="V45" i="1"/>
  <c r="V104" i="1"/>
  <c r="V92" i="1"/>
  <c r="V85" i="1"/>
  <c r="V80" i="1"/>
  <c r="V30" i="1"/>
  <c r="V26" i="1"/>
  <c r="V71" i="1"/>
  <c r="V41" i="1"/>
  <c r="V31" i="1"/>
  <c r="V49" i="1"/>
  <c r="V15" i="1"/>
  <c r="V38" i="1"/>
  <c r="V27" i="1"/>
  <c r="V10" i="1"/>
  <c r="V25" i="1"/>
  <c r="V32" i="1"/>
  <c r="V18" i="1"/>
  <c r="V9" i="1"/>
  <c r="V3" i="1"/>
  <c r="U95" i="1"/>
  <c r="U69" i="1"/>
  <c r="U111" i="1"/>
  <c r="U101" i="1"/>
  <c r="U91" i="1"/>
  <c r="U110" i="1"/>
  <c r="U68" i="1"/>
  <c r="U61" i="1"/>
  <c r="U102" i="1"/>
  <c r="U97" i="1"/>
  <c r="U93" i="1"/>
  <c r="U50" i="1"/>
  <c r="U74" i="1"/>
  <c r="U54" i="1"/>
  <c r="U67" i="1"/>
  <c r="U24" i="1"/>
  <c r="U70" i="1"/>
  <c r="U51" i="1"/>
  <c r="U58" i="1"/>
  <c r="U23" i="1"/>
  <c r="U44" i="1"/>
  <c r="U8" i="1"/>
  <c r="U22" i="1"/>
  <c r="U5" i="1"/>
  <c r="U14" i="1"/>
  <c r="K76" i="1"/>
  <c r="M76" i="1" s="1"/>
  <c r="S76" i="1" s="1"/>
  <c r="K105" i="1"/>
  <c r="R105" i="1" s="1"/>
  <c r="K106" i="1"/>
  <c r="M106" i="1" s="1"/>
  <c r="S106" i="1" s="1"/>
  <c r="K66" i="1"/>
  <c r="M66" i="1" s="1"/>
  <c r="S66" i="1" s="1"/>
  <c r="K96" i="1"/>
  <c r="R96" i="1" s="1"/>
  <c r="K72" i="1"/>
  <c r="M72" i="1" s="1"/>
  <c r="S72" i="1" s="1"/>
  <c r="V76" i="1"/>
  <c r="V105" i="1"/>
  <c r="V64" i="1"/>
  <c r="V106" i="1"/>
  <c r="V66" i="1"/>
  <c r="V96" i="1"/>
  <c r="V72" i="1"/>
  <c r="V86" i="1"/>
  <c r="V56" i="1"/>
  <c r="V79" i="1"/>
  <c r="V62" i="1"/>
  <c r="V84" i="1"/>
  <c r="V42" i="1"/>
  <c r="V59" i="1"/>
  <c r="V81" i="1"/>
  <c r="V60" i="1"/>
  <c r="V47" i="1"/>
  <c r="V21" i="1"/>
  <c r="V13" i="1"/>
  <c r="V19" i="1"/>
  <c r="V36" i="1"/>
  <c r="V20" i="1"/>
  <c r="V34" i="1"/>
  <c r="V7" i="1"/>
  <c r="V6" i="1"/>
  <c r="U112" i="1"/>
  <c r="U108" i="1"/>
  <c r="U87" i="1"/>
  <c r="U103" i="1"/>
  <c r="U75" i="1"/>
  <c r="U89" i="1"/>
  <c r="U98" i="1"/>
  <c r="U77" i="1"/>
  <c r="U78" i="1"/>
  <c r="U43" i="1"/>
  <c r="U39" i="1"/>
  <c r="U63" i="1"/>
  <c r="U73" i="1"/>
  <c r="U94" i="1"/>
  <c r="U57" i="1"/>
  <c r="U65" i="1"/>
  <c r="U52" i="1"/>
  <c r="U48" i="1"/>
  <c r="U46" i="1"/>
  <c r="U17" i="1"/>
  <c r="U28" i="1"/>
  <c r="U37" i="1"/>
  <c r="U12" i="1"/>
  <c r="U16" i="1"/>
  <c r="U11" i="1"/>
  <c r="U2" i="1"/>
  <c r="U4" i="1"/>
  <c r="O64" i="1"/>
  <c r="K69" i="1"/>
  <c r="R69" i="1" s="1"/>
  <c r="K111" i="1"/>
  <c r="M111" i="1" s="1"/>
  <c r="S111" i="1" s="1"/>
  <c r="K101" i="1"/>
  <c r="M101" i="1" s="1"/>
  <c r="S101" i="1" s="1"/>
  <c r="K91" i="1"/>
  <c r="R91" i="1" s="1"/>
  <c r="K68" i="1"/>
  <c r="R68" i="1" s="1"/>
  <c r="K79" i="1"/>
  <c r="M79" i="1" s="1"/>
  <c r="S79" i="1" s="1"/>
  <c r="K62" i="1"/>
  <c r="M62" i="1" s="1"/>
  <c r="S62" i="1" s="1"/>
  <c r="K84" i="1"/>
  <c r="R84" i="1" s="1"/>
  <c r="K42" i="1"/>
  <c r="R42" i="1" s="1"/>
  <c r="K59" i="1"/>
  <c r="R59" i="1" s="1"/>
  <c r="K81" i="1"/>
  <c r="K53" i="1"/>
  <c r="M53" i="1" s="1"/>
  <c r="S53" i="1" s="1"/>
  <c r="K40" i="1"/>
  <c r="M40" i="1" s="1"/>
  <c r="S40" i="1" s="1"/>
  <c r="K47" i="1"/>
  <c r="M47" i="1" s="1"/>
  <c r="S47" i="1" s="1"/>
  <c r="K21" i="1"/>
  <c r="R21" i="1" s="1"/>
  <c r="K13" i="1"/>
  <c r="R13" i="1" s="1"/>
  <c r="K112" i="1"/>
  <c r="R112" i="1" s="1"/>
  <c r="K108" i="1"/>
  <c r="R108" i="1" s="1"/>
  <c r="K87" i="1"/>
  <c r="M87" i="1" s="1"/>
  <c r="S87" i="1" s="1"/>
  <c r="K103" i="1"/>
  <c r="M103" i="1" s="1"/>
  <c r="S103" i="1" s="1"/>
  <c r="K89" i="1"/>
  <c r="R89" i="1" s="1"/>
  <c r="K98" i="1"/>
  <c r="M98" i="1" s="1"/>
  <c r="S98" i="1" s="1"/>
  <c r="K61" i="1"/>
  <c r="R61" i="1" s="1"/>
  <c r="K102" i="1"/>
  <c r="M102" i="1" s="1"/>
  <c r="S102" i="1" s="1"/>
  <c r="K97" i="1"/>
  <c r="R97" i="1" s="1"/>
  <c r="K93" i="1"/>
  <c r="R93" i="1" s="1"/>
  <c r="K50" i="1"/>
  <c r="R50" i="1" s="1"/>
  <c r="K51" i="1"/>
  <c r="M51" i="1" s="1"/>
  <c r="S51" i="1" s="1"/>
  <c r="K58" i="1"/>
  <c r="M58" i="1" s="1"/>
  <c r="S58" i="1" s="1"/>
  <c r="K23" i="1"/>
  <c r="M23" i="1" s="1"/>
  <c r="S23" i="1" s="1"/>
  <c r="K44" i="1"/>
  <c r="R44" i="1" s="1"/>
  <c r="Q60" i="1"/>
  <c r="Q109" i="1"/>
  <c r="O5" i="1"/>
  <c r="O14" i="1"/>
  <c r="Q85" i="1"/>
  <c r="Q110" i="1"/>
  <c r="O86" i="1"/>
  <c r="Q76" i="1"/>
  <c r="Q69" i="1"/>
  <c r="Q88" i="1"/>
  <c r="O87" i="1"/>
  <c r="O66" i="1"/>
  <c r="Q104" i="1"/>
  <c r="M31" i="1"/>
  <c r="S31" i="1" s="1"/>
  <c r="Q33" i="1"/>
  <c r="M57" i="1"/>
  <c r="S57" i="1" s="1"/>
  <c r="N88" i="1"/>
  <c r="T88" i="1" s="1"/>
  <c r="N110" i="1"/>
  <c r="T110" i="1" s="1"/>
  <c r="O69" i="1"/>
  <c r="O42" i="1"/>
  <c r="O106" i="1"/>
  <c r="O60" i="1"/>
  <c r="Q5" i="1"/>
  <c r="O44" i="1"/>
  <c r="O10" i="1"/>
  <c r="K95" i="1"/>
  <c r="R95" i="1" s="1"/>
  <c r="K99" i="1"/>
  <c r="M99" i="1" s="1"/>
  <c r="S99" i="1" s="1"/>
  <c r="K64" i="1"/>
  <c r="R64" i="1" s="1"/>
  <c r="K107" i="1"/>
  <c r="R107" i="1" s="1"/>
  <c r="K75" i="1"/>
  <c r="R75" i="1" s="1"/>
  <c r="K110" i="1"/>
  <c r="M110" i="1" s="1"/>
  <c r="S110" i="1" s="1"/>
  <c r="K100" i="1"/>
  <c r="R100" i="1" s="1"/>
  <c r="K90" i="1"/>
  <c r="M90" i="1" s="1"/>
  <c r="S90" i="1" s="1"/>
  <c r="K86" i="1"/>
  <c r="R86" i="1" s="1"/>
  <c r="K56" i="1"/>
  <c r="R56" i="1" s="1"/>
  <c r="K92" i="1"/>
  <c r="R92" i="1" s="1"/>
  <c r="K80" i="1"/>
  <c r="R80" i="1" s="1"/>
  <c r="K74" i="1"/>
  <c r="R74" i="1" s="1"/>
  <c r="K54" i="1"/>
  <c r="M54" i="1" s="1"/>
  <c r="S54" i="1" s="1"/>
  <c r="K67" i="1"/>
  <c r="R67" i="1" s="1"/>
  <c r="K24" i="1"/>
  <c r="R24" i="1" s="1"/>
  <c r="K70" i="1"/>
  <c r="R70" i="1" s="1"/>
  <c r="K60" i="1"/>
  <c r="M60" i="1" s="1"/>
  <c r="S60" i="1" s="1"/>
  <c r="K49" i="1"/>
  <c r="M49" i="1" s="1"/>
  <c r="S49" i="1" s="1"/>
  <c r="K15" i="1"/>
  <c r="R15" i="1" s="1"/>
  <c r="K38" i="1"/>
  <c r="M38" i="1" s="1"/>
  <c r="S38" i="1" s="1"/>
  <c r="K8" i="1"/>
  <c r="M8" i="1" s="1"/>
  <c r="S8" i="1" s="1"/>
  <c r="K22" i="1"/>
  <c r="M22" i="1" s="1"/>
  <c r="S22" i="1" s="1"/>
  <c r="K29" i="1"/>
  <c r="M29" i="1" s="1"/>
  <c r="S29" i="1" s="1"/>
  <c r="K5" i="1"/>
  <c r="M5" i="1" s="1"/>
  <c r="S5" i="1" s="1"/>
  <c r="K14" i="1"/>
  <c r="M14" i="1" s="1"/>
  <c r="S14" i="1" s="1"/>
  <c r="K35" i="1"/>
  <c r="R35" i="1" s="1"/>
  <c r="K25" i="1"/>
  <c r="M25" i="1" s="1"/>
  <c r="S25" i="1" s="1"/>
  <c r="K3" i="1"/>
  <c r="M3" i="1" s="1"/>
  <c r="S3" i="1" s="1"/>
  <c r="N5" i="1"/>
  <c r="T5" i="1" s="1"/>
  <c r="R81" i="1"/>
  <c r="Q108" i="1"/>
  <c r="R27" i="1"/>
  <c r="R12" i="1"/>
  <c r="Q11" i="1"/>
  <c r="R11" i="1"/>
  <c r="Q2" i="1"/>
  <c r="R2" i="1"/>
  <c r="N111" i="1"/>
  <c r="T111" i="1" s="1"/>
  <c r="O111" i="1"/>
  <c r="N103" i="1"/>
  <c r="T103" i="1" s="1"/>
  <c r="O103" i="1"/>
  <c r="N71" i="1"/>
  <c r="T71" i="1" s="1"/>
  <c r="O71" i="1"/>
  <c r="M71" i="1"/>
  <c r="S71" i="1" s="1"/>
  <c r="N41" i="1"/>
  <c r="T41" i="1" s="1"/>
  <c r="M41" i="1"/>
  <c r="S41" i="1" s="1"/>
  <c r="N23" i="1"/>
  <c r="T23" i="1" s="1"/>
  <c r="O23" i="1"/>
  <c r="N25" i="1"/>
  <c r="T25" i="1" s="1"/>
  <c r="O25" i="1"/>
  <c r="Q9" i="1"/>
  <c r="N9" i="1"/>
  <c r="T9" i="1" s="1"/>
  <c r="O9" i="1"/>
  <c r="M9" i="1"/>
  <c r="Q82" i="1"/>
  <c r="R82" i="1"/>
  <c r="Q105" i="1"/>
  <c r="Q103" i="1"/>
  <c r="Q26" i="1"/>
  <c r="R26" i="1"/>
  <c r="Q23" i="1"/>
  <c r="Q44" i="1"/>
  <c r="T106" i="1"/>
  <c r="T91" i="1"/>
  <c r="R55" i="1"/>
  <c r="R104" i="1"/>
  <c r="R85" i="1"/>
  <c r="R63" i="1"/>
  <c r="T42" i="1"/>
  <c r="T48" i="1"/>
  <c r="R17" i="1"/>
  <c r="Q95" i="1"/>
  <c r="O95" i="1"/>
  <c r="N95" i="1"/>
  <c r="T95" i="1" s="1"/>
  <c r="Q99" i="1"/>
  <c r="O99" i="1"/>
  <c r="N99" i="1"/>
  <c r="T99" i="1" s="1"/>
  <c r="O107" i="1"/>
  <c r="Q107" i="1"/>
  <c r="N107" i="1"/>
  <c r="T107" i="1" s="1"/>
  <c r="Q75" i="1"/>
  <c r="N75" i="1"/>
  <c r="T75" i="1" s="1"/>
  <c r="Q100" i="1"/>
  <c r="O100" i="1"/>
  <c r="N100" i="1"/>
  <c r="T100" i="1" s="1"/>
  <c r="Q56" i="1"/>
  <c r="O56" i="1"/>
  <c r="O92" i="1"/>
  <c r="N92" i="1"/>
  <c r="T92" i="1" s="1"/>
  <c r="Q92" i="1"/>
  <c r="Q80" i="1"/>
  <c r="N80" i="1"/>
  <c r="T80" i="1" s="1"/>
  <c r="O74" i="1"/>
  <c r="N74" i="1"/>
  <c r="T74" i="1" s="1"/>
  <c r="Q74" i="1"/>
  <c r="Q54" i="1"/>
  <c r="N54" i="1"/>
  <c r="T54" i="1" s="1"/>
  <c r="Q24" i="1"/>
  <c r="N24" i="1"/>
  <c r="T24" i="1" s="1"/>
  <c r="Q49" i="1"/>
  <c r="N49" i="1"/>
  <c r="T49" i="1" s="1"/>
  <c r="Q15" i="1"/>
  <c r="O15" i="1"/>
  <c r="Q8" i="1"/>
  <c r="O8" i="1"/>
  <c r="Q22" i="1"/>
  <c r="O22" i="1"/>
  <c r="N22" i="1"/>
  <c r="T22" i="1" s="1"/>
  <c r="Q29" i="1"/>
  <c r="N29" i="1"/>
  <c r="T29" i="1" s="1"/>
  <c r="Q14" i="1"/>
  <c r="N14" i="1"/>
  <c r="T14" i="1" s="1"/>
  <c r="T67" i="1"/>
  <c r="T15" i="1"/>
  <c r="R8" i="1"/>
  <c r="Q35" i="1"/>
  <c r="N112" i="1"/>
  <c r="T112" i="1" s="1"/>
  <c r="O112" i="1"/>
  <c r="O83" i="1"/>
  <c r="Q83" i="1"/>
  <c r="O109" i="1"/>
  <c r="O89" i="1"/>
  <c r="Q89" i="1"/>
  <c r="N89" i="1"/>
  <c r="T89" i="1" s="1"/>
  <c r="Q68" i="1"/>
  <c r="O68" i="1"/>
  <c r="N68" i="1"/>
  <c r="T68" i="1" s="1"/>
  <c r="O72" i="1"/>
  <c r="N72" i="1"/>
  <c r="T72" i="1" s="1"/>
  <c r="Q72" i="1"/>
  <c r="O61" i="1"/>
  <c r="Q61" i="1"/>
  <c r="N61" i="1"/>
  <c r="T61" i="1" s="1"/>
  <c r="Q102" i="1"/>
  <c r="O102" i="1"/>
  <c r="O97" i="1"/>
  <c r="Q97" i="1"/>
  <c r="N97" i="1"/>
  <c r="T97" i="1" s="1"/>
  <c r="O93" i="1"/>
  <c r="N93" i="1"/>
  <c r="T93" i="1" s="1"/>
  <c r="Q93" i="1"/>
  <c r="Q62" i="1"/>
  <c r="O62" i="1"/>
  <c r="O84" i="1"/>
  <c r="Q84" i="1"/>
  <c r="N84" i="1"/>
  <c r="T84" i="1" s="1"/>
  <c r="O73" i="1"/>
  <c r="Q73" i="1"/>
  <c r="O94" i="1"/>
  <c r="Q94" i="1"/>
  <c r="N94" i="1"/>
  <c r="T94" i="1" s="1"/>
  <c r="Q57" i="1"/>
  <c r="O57" i="1"/>
  <c r="N57" i="1"/>
  <c r="T57" i="1" s="1"/>
  <c r="O65" i="1"/>
  <c r="Q65" i="1"/>
  <c r="O52" i="1"/>
  <c r="Q52" i="1"/>
  <c r="N52" i="1"/>
  <c r="T52" i="1" s="1"/>
  <c r="Q40" i="1"/>
  <c r="O40" i="1"/>
  <c r="N40" i="1"/>
  <c r="T40" i="1" s="1"/>
  <c r="O47" i="1"/>
  <c r="Q47" i="1"/>
  <c r="O21" i="1"/>
  <c r="Q21" i="1"/>
  <c r="N21" i="1"/>
  <c r="T21" i="1" s="1"/>
  <c r="O27" i="1"/>
  <c r="Q27" i="1"/>
  <c r="N27" i="1"/>
  <c r="T27" i="1" s="1"/>
  <c r="Q37" i="1"/>
  <c r="O37" i="1"/>
  <c r="O12" i="1"/>
  <c r="Q12" i="1"/>
  <c r="N12" i="1"/>
  <c r="T12" i="1" s="1"/>
  <c r="O16" i="1"/>
  <c r="O11" i="1"/>
  <c r="N11" i="1"/>
  <c r="T11" i="1" s="1"/>
  <c r="O2" i="1"/>
  <c r="O4" i="1"/>
  <c r="N4" i="1"/>
  <c r="T4" i="1" s="1"/>
  <c r="K28" i="1"/>
  <c r="R28" i="1" s="1"/>
  <c r="K33" i="1"/>
  <c r="R33" i="1" s="1"/>
  <c r="K19" i="1"/>
  <c r="R19" i="1" s="1"/>
  <c r="K36" i="1"/>
  <c r="R36" i="1" s="1"/>
  <c r="K20" i="1"/>
  <c r="R20" i="1" s="1"/>
  <c r="K34" i="1"/>
  <c r="R34" i="1" s="1"/>
  <c r="K7" i="1"/>
  <c r="R7" i="1" s="1"/>
  <c r="K6" i="1"/>
  <c r="M6" i="1" s="1"/>
  <c r="S6" i="1" s="1"/>
  <c r="O35" i="1"/>
  <c r="M69" i="1"/>
  <c r="S69" i="1" s="1"/>
  <c r="M109" i="1"/>
  <c r="S109" i="1" s="1"/>
  <c r="M97" i="1"/>
  <c r="S97" i="1" s="1"/>
  <c r="M65" i="1"/>
  <c r="S65" i="1" s="1"/>
  <c r="M27" i="1"/>
  <c r="S27" i="1" s="1"/>
  <c r="M12" i="1"/>
  <c r="S12" i="1" s="1"/>
  <c r="M11" i="1"/>
  <c r="S11" i="1" s="1"/>
  <c r="M4" i="1"/>
  <c r="S4" i="1" s="1"/>
  <c r="N69" i="1"/>
  <c r="T69" i="1" s="1"/>
  <c r="N66" i="1"/>
  <c r="T66" i="1" s="1"/>
  <c r="N56" i="1"/>
  <c r="T56" i="1" s="1"/>
  <c r="N62" i="1"/>
  <c r="T62" i="1" s="1"/>
  <c r="O76" i="1"/>
  <c r="O110" i="1"/>
  <c r="O80" i="1"/>
  <c r="O41" i="1"/>
  <c r="O29" i="1"/>
  <c r="Q112" i="1"/>
  <c r="R48" i="1"/>
  <c r="R83" i="1"/>
  <c r="R109" i="1"/>
  <c r="R94" i="1"/>
  <c r="R52" i="1"/>
  <c r="O82" i="1"/>
  <c r="M82" i="1"/>
  <c r="S82" i="1" s="1"/>
  <c r="O105" i="1"/>
  <c r="O108" i="1"/>
  <c r="N108" i="1"/>
  <c r="T108" i="1" s="1"/>
  <c r="N98" i="1"/>
  <c r="T98" i="1" s="1"/>
  <c r="O98" i="1"/>
  <c r="O77" i="1"/>
  <c r="N77" i="1"/>
  <c r="T77" i="1" s="1"/>
  <c r="M77" i="1"/>
  <c r="S77" i="1" s="1"/>
  <c r="N50" i="1"/>
  <c r="T50" i="1" s="1"/>
  <c r="O50" i="1"/>
  <c r="N30" i="1"/>
  <c r="T30" i="1" s="1"/>
  <c r="O30" i="1"/>
  <c r="M30" i="1"/>
  <c r="S30" i="1" s="1"/>
  <c r="O51" i="1"/>
  <c r="N51" i="1"/>
  <c r="T51" i="1" s="1"/>
  <c r="N44" i="1"/>
  <c r="T44" i="1" s="1"/>
  <c r="N32" i="1"/>
  <c r="T32" i="1" s="1"/>
  <c r="Q32" i="1"/>
  <c r="M32" i="1"/>
  <c r="S32" i="1" s="1"/>
  <c r="Q3" i="1"/>
  <c r="N3" i="1"/>
  <c r="T3" i="1" s="1"/>
  <c r="Q96" i="1"/>
  <c r="Q98" i="1"/>
  <c r="Q78" i="1"/>
  <c r="R78" i="1"/>
  <c r="Q43" i="1"/>
  <c r="R43" i="1"/>
  <c r="Q50" i="1"/>
  <c r="Q71" i="1"/>
  <c r="R71" i="1"/>
  <c r="Q51" i="1"/>
  <c r="R51" i="1"/>
  <c r="Q10" i="1"/>
  <c r="R10" i="1"/>
  <c r="Q87" i="1"/>
  <c r="N87" i="1"/>
  <c r="T87" i="1" s="1"/>
  <c r="Q101" i="1"/>
  <c r="O101" i="1"/>
  <c r="N101" i="1"/>
  <c r="T101" i="1" s="1"/>
  <c r="Q66" i="1"/>
  <c r="O91" i="1"/>
  <c r="Q91" i="1"/>
  <c r="Q55" i="1"/>
  <c r="O55" i="1"/>
  <c r="Q45" i="1"/>
  <c r="N45" i="1"/>
  <c r="T45" i="1" s="1"/>
  <c r="O104" i="1"/>
  <c r="N104" i="1"/>
  <c r="T104" i="1" s="1"/>
  <c r="Q79" i="1"/>
  <c r="O79" i="1"/>
  <c r="O85" i="1"/>
  <c r="N85" i="1"/>
  <c r="T85" i="1" s="1"/>
  <c r="Q63" i="1"/>
  <c r="O63" i="1"/>
  <c r="N63" i="1"/>
  <c r="T63" i="1" s="1"/>
  <c r="Q59" i="1"/>
  <c r="O59" i="1"/>
  <c r="O81" i="1"/>
  <c r="N81" i="1"/>
  <c r="T81" i="1" s="1"/>
  <c r="Q81" i="1"/>
  <c r="Q53" i="1"/>
  <c r="O53" i="1"/>
  <c r="Q31" i="1"/>
  <c r="O31" i="1"/>
  <c r="N31" i="1"/>
  <c r="T31" i="1" s="1"/>
  <c r="Q48" i="1"/>
  <c r="O48" i="1"/>
  <c r="Q46" i="1"/>
  <c r="O46" i="1"/>
  <c r="N46" i="1"/>
  <c r="T46" i="1" s="1"/>
  <c r="Q17" i="1"/>
  <c r="M17" i="1"/>
  <c r="S17" i="1" s="1"/>
  <c r="N17" i="1"/>
  <c r="T17" i="1" s="1"/>
  <c r="Q28" i="1"/>
  <c r="O28" i="1"/>
  <c r="O33" i="1"/>
  <c r="N33" i="1"/>
  <c r="T33" i="1" s="1"/>
  <c r="O19" i="1"/>
  <c r="N19" i="1"/>
  <c r="T19" i="1" s="1"/>
  <c r="Q19" i="1"/>
  <c r="Q36" i="1"/>
  <c r="O36" i="1"/>
  <c r="N36" i="1"/>
  <c r="T36" i="1" s="1"/>
  <c r="Q20" i="1"/>
  <c r="O20" i="1"/>
  <c r="Q34" i="1"/>
  <c r="N34" i="1"/>
  <c r="T34" i="1" s="1"/>
  <c r="O34" i="1"/>
  <c r="Q7" i="1"/>
  <c r="O7" i="1"/>
  <c r="N7" i="1"/>
  <c r="T7" i="1" s="1"/>
  <c r="Q6" i="1"/>
  <c r="O6" i="1"/>
  <c r="M89" i="1"/>
  <c r="S89" i="1" s="1"/>
  <c r="M61" i="1"/>
  <c r="S61" i="1" s="1"/>
  <c r="M104" i="1"/>
  <c r="S104" i="1" s="1"/>
  <c r="M63" i="1"/>
  <c r="S63" i="1" s="1"/>
  <c r="M94" i="1"/>
  <c r="S94" i="1" s="1"/>
  <c r="M81" i="1"/>
  <c r="S81" i="1" s="1"/>
  <c r="M37" i="1"/>
  <c r="S37" i="1" s="1"/>
  <c r="M16" i="1"/>
  <c r="S16" i="1" s="1"/>
  <c r="M2" i="1"/>
  <c r="S2" i="1" s="1"/>
  <c r="N76" i="1"/>
  <c r="T76" i="1" s="1"/>
  <c r="N64" i="1"/>
  <c r="T64" i="1" s="1"/>
  <c r="N55" i="1"/>
  <c r="T55" i="1" s="1"/>
  <c r="N79" i="1"/>
  <c r="T79" i="1" s="1"/>
  <c r="N73" i="1"/>
  <c r="T73" i="1" s="1"/>
  <c r="N53" i="1"/>
  <c r="T53" i="1" s="1"/>
  <c r="N47" i="1"/>
  <c r="T47" i="1" s="1"/>
  <c r="N8" i="1"/>
  <c r="T8" i="1" s="1"/>
  <c r="N2" i="1"/>
  <c r="T2" i="1" s="1"/>
  <c r="O88" i="1"/>
  <c r="O75" i="1"/>
  <c r="O54" i="1"/>
  <c r="O49" i="1"/>
  <c r="O3" i="1"/>
  <c r="Q106" i="1"/>
  <c r="Q42" i="1"/>
  <c r="R73" i="1"/>
  <c r="T65" i="1"/>
  <c r="R65" i="1"/>
  <c r="T37" i="1"/>
  <c r="R37" i="1"/>
  <c r="Q16" i="1"/>
  <c r="R16" i="1"/>
  <c r="Q4" i="1"/>
  <c r="R4" i="1"/>
  <c r="N96" i="1"/>
  <c r="T96" i="1" s="1"/>
  <c r="O96" i="1"/>
  <c r="N78" i="1"/>
  <c r="T78" i="1" s="1"/>
  <c r="O78" i="1"/>
  <c r="M78" i="1"/>
  <c r="S78" i="1" s="1"/>
  <c r="N43" i="1"/>
  <c r="T43" i="1" s="1"/>
  <c r="O43" i="1"/>
  <c r="M43" i="1"/>
  <c r="S43" i="1" s="1"/>
  <c r="O39" i="1"/>
  <c r="N39" i="1"/>
  <c r="T39" i="1" s="1"/>
  <c r="O26" i="1"/>
  <c r="N26" i="1"/>
  <c r="T26" i="1" s="1"/>
  <c r="M26" i="1"/>
  <c r="S26" i="1" s="1"/>
  <c r="N58" i="1"/>
  <c r="T58" i="1" s="1"/>
  <c r="O58" i="1"/>
  <c r="O13" i="1"/>
  <c r="N13" i="1"/>
  <c r="T13" i="1" s="1"/>
  <c r="M13" i="1"/>
  <c r="S13" i="1" s="1"/>
  <c r="N10" i="1"/>
  <c r="T10" i="1" s="1"/>
  <c r="M10" i="1"/>
  <c r="S10" i="1" s="1"/>
  <c r="O18" i="1"/>
  <c r="N18" i="1"/>
  <c r="T18" i="1" s="1"/>
  <c r="Q18" i="1"/>
  <c r="M18" i="1"/>
  <c r="S18" i="1" s="1"/>
  <c r="Q111" i="1"/>
  <c r="Q77" i="1"/>
  <c r="R77" i="1"/>
  <c r="Q39" i="1"/>
  <c r="R39" i="1"/>
  <c r="Q30" i="1"/>
  <c r="R30" i="1"/>
  <c r="Q41" i="1"/>
  <c r="R41" i="1"/>
  <c r="Q58" i="1"/>
  <c r="Q13" i="1"/>
  <c r="Q25" i="1"/>
  <c r="R32" i="1"/>
  <c r="R18" i="1"/>
  <c r="S9" i="1"/>
  <c r="R9" i="1"/>
  <c r="R88" i="1"/>
  <c r="R66" i="1"/>
  <c r="R45" i="1"/>
  <c r="R31" i="1"/>
  <c r="R46" i="1"/>
  <c r="T20" i="1"/>
  <c r="O90" i="1"/>
  <c r="Q90" i="1"/>
  <c r="N90" i="1"/>
  <c r="T90" i="1" s="1"/>
  <c r="Q86" i="1"/>
  <c r="N86" i="1"/>
  <c r="T86" i="1" s="1"/>
  <c r="Q67" i="1"/>
  <c r="O67" i="1"/>
  <c r="Q70" i="1"/>
  <c r="O70" i="1"/>
  <c r="N70" i="1"/>
  <c r="T70" i="1" s="1"/>
  <c r="O38" i="1"/>
  <c r="Q38" i="1"/>
  <c r="N38" i="1"/>
  <c r="T38" i="1" s="1"/>
  <c r="N35" i="1"/>
  <c r="T35" i="1" s="1"/>
  <c r="M112" i="1"/>
  <c r="S112" i="1" s="1"/>
  <c r="M88" i="1"/>
  <c r="S88" i="1" s="1"/>
  <c r="M83" i="1"/>
  <c r="S83" i="1" s="1"/>
  <c r="M91" i="1"/>
  <c r="S91" i="1" s="1"/>
  <c r="M55" i="1"/>
  <c r="S55" i="1" s="1"/>
  <c r="M45" i="1"/>
  <c r="S45" i="1" s="1"/>
  <c r="M85" i="1"/>
  <c r="S85" i="1" s="1"/>
  <c r="M73" i="1"/>
  <c r="S73" i="1" s="1"/>
  <c r="M52" i="1"/>
  <c r="S52" i="1" s="1"/>
  <c r="M48" i="1"/>
  <c r="S48" i="1" s="1"/>
  <c r="N105" i="1"/>
  <c r="T105" i="1" s="1"/>
  <c r="N83" i="1"/>
  <c r="T83" i="1" s="1"/>
  <c r="N109" i="1"/>
  <c r="T109" i="1" s="1"/>
  <c r="N102" i="1"/>
  <c r="T102" i="1" s="1"/>
  <c r="N59" i="1"/>
  <c r="T59" i="1" s="1"/>
  <c r="N60" i="1"/>
  <c r="T60" i="1" s="1"/>
  <c r="N28" i="1"/>
  <c r="T28" i="1" s="1"/>
  <c r="N16" i="1"/>
  <c r="T16" i="1" s="1"/>
  <c r="N6" i="1"/>
  <c r="T6" i="1" s="1"/>
  <c r="O45" i="1"/>
  <c r="O24" i="1"/>
  <c r="O17" i="1"/>
  <c r="O32" i="1"/>
  <c r="Q64" i="1"/>
  <c r="T82" i="1"/>
  <c r="R87" i="1" l="1"/>
  <c r="R72" i="1"/>
  <c r="M44" i="1"/>
  <c r="S44" i="1" s="1"/>
  <c r="M105" i="1"/>
  <c r="S105" i="1" s="1"/>
  <c r="M84" i="1"/>
  <c r="S84" i="1" s="1"/>
  <c r="R101" i="1"/>
  <c r="M50" i="1"/>
  <c r="S50" i="1" s="1"/>
  <c r="R110" i="1"/>
  <c r="R106" i="1"/>
  <c r="M34" i="1"/>
  <c r="S34" i="1" s="1"/>
  <c r="R58" i="1"/>
  <c r="R40" i="1"/>
  <c r="M95" i="1"/>
  <c r="S95" i="1" s="1"/>
  <c r="M24" i="1"/>
  <c r="S24" i="1" s="1"/>
  <c r="M42" i="1"/>
  <c r="S42" i="1" s="1"/>
  <c r="R103" i="1"/>
  <c r="M96" i="1"/>
  <c r="S96" i="1" s="1"/>
  <c r="M68" i="1"/>
  <c r="S68" i="1" s="1"/>
  <c r="R3" i="1"/>
  <c r="R53" i="1"/>
  <c r="R76" i="1"/>
  <c r="M15" i="1"/>
  <c r="S15" i="1" s="1"/>
  <c r="M59" i="1"/>
  <c r="S59" i="1" s="1"/>
  <c r="M108" i="1"/>
  <c r="S108" i="1" s="1"/>
  <c r="R62" i="1"/>
  <c r="M21" i="1"/>
  <c r="S21" i="1" s="1"/>
  <c r="R14" i="1"/>
  <c r="R54" i="1"/>
  <c r="M86" i="1"/>
  <c r="S86" i="1" s="1"/>
  <c r="R5" i="1"/>
  <c r="R60" i="1"/>
  <c r="R90" i="1"/>
  <c r="R102" i="1"/>
  <c r="R111" i="1"/>
  <c r="R79" i="1"/>
  <c r="R47" i="1"/>
  <c r="R23" i="1"/>
  <c r="R98" i="1"/>
  <c r="M93" i="1"/>
  <c r="S93" i="1" s="1"/>
  <c r="M7" i="1"/>
  <c r="S7" i="1" s="1"/>
  <c r="R22" i="1"/>
  <c r="R49" i="1"/>
  <c r="M35" i="1"/>
  <c r="S35" i="1" s="1"/>
  <c r="M67" i="1"/>
  <c r="S67" i="1" s="1"/>
  <c r="R29" i="1"/>
  <c r="M80" i="1"/>
  <c r="S80" i="1" s="1"/>
  <c r="M107" i="1"/>
  <c r="S107" i="1" s="1"/>
  <c r="M92" i="1"/>
  <c r="S92" i="1" s="1"/>
  <c r="M19" i="1"/>
  <c r="S19" i="1" s="1"/>
  <c r="M33" i="1"/>
  <c r="S33" i="1" s="1"/>
  <c r="M100" i="1"/>
  <c r="S100" i="1" s="1"/>
  <c r="M56" i="1"/>
  <c r="S56" i="1" s="1"/>
  <c r="M20" i="1"/>
  <c r="S20" i="1" s="1"/>
  <c r="M64" i="1"/>
  <c r="S64" i="1" s="1"/>
  <c r="R99" i="1"/>
  <c r="M70" i="1"/>
  <c r="S70" i="1" s="1"/>
  <c r="M75" i="1"/>
  <c r="S75" i="1" s="1"/>
  <c r="R25" i="1"/>
  <c r="M74" i="1"/>
  <c r="S74" i="1" s="1"/>
  <c r="M28" i="1"/>
  <c r="S28" i="1" s="1"/>
  <c r="R38" i="1"/>
  <c r="M36" i="1"/>
  <c r="S36" i="1" s="1"/>
  <c r="R6" i="1"/>
</calcChain>
</file>

<file path=xl/sharedStrings.xml><?xml version="1.0" encoding="utf-8"?>
<sst xmlns="http://schemas.openxmlformats.org/spreadsheetml/2006/main" count="1743" uniqueCount="489">
  <si>
    <t>Position</t>
  </si>
  <si>
    <t>Salary</t>
  </si>
  <si>
    <t>Team</t>
  </si>
  <si>
    <t>PG</t>
  </si>
  <si>
    <t>GS</t>
  </si>
  <si>
    <t>LAL</t>
  </si>
  <si>
    <t>SF</t>
  </si>
  <si>
    <t>IND</t>
  </si>
  <si>
    <t>WAS</t>
  </si>
  <si>
    <t>POR</t>
  </si>
  <si>
    <t>CHI</t>
  </si>
  <si>
    <t>PF</t>
  </si>
  <si>
    <t>LAC</t>
  </si>
  <si>
    <t>DEN</t>
  </si>
  <si>
    <t>ATL</t>
  </si>
  <si>
    <t>BOS</t>
  </si>
  <si>
    <t>SG</t>
  </si>
  <si>
    <t>C</t>
  </si>
  <si>
    <t>MEM</t>
  </si>
  <si>
    <t>DAL</t>
  </si>
  <si>
    <t>Stephen Curry</t>
  </si>
  <si>
    <t>Paul George</t>
  </si>
  <si>
    <t>Damian Lillard</t>
  </si>
  <si>
    <t>Blake Griffin</t>
  </si>
  <si>
    <t>Chris Paul</t>
  </si>
  <si>
    <t>John Wall</t>
  </si>
  <si>
    <t>Paul Millsap</t>
  </si>
  <si>
    <t>Jimmy Butler</t>
  </si>
  <si>
    <t>Marc Gasol</t>
  </si>
  <si>
    <t>Pau Gasol</t>
  </si>
  <si>
    <t>Isaiah Thomas</t>
  </si>
  <si>
    <t>DeAndre Jordan</t>
  </si>
  <si>
    <t>Draymond Green</t>
  </si>
  <si>
    <t>Al Horford</t>
  </si>
  <si>
    <t>Kobe Bryant</t>
  </si>
  <si>
    <t>Jeff Teague</t>
  </si>
  <si>
    <t>Derrick Rose</t>
  </si>
  <si>
    <t>Zach Randolph</t>
  </si>
  <si>
    <t>Mike Conley</t>
  </si>
  <si>
    <t>Danilo Gallinari</t>
  </si>
  <si>
    <t>Monta Ellis</t>
  </si>
  <si>
    <t>Deron Williams</t>
  </si>
  <si>
    <t>C.J. McCollum</t>
  </si>
  <si>
    <t>Dirk Nowitzki</t>
  </si>
  <si>
    <t>Kenneth Faried</t>
  </si>
  <si>
    <t>Klay Thompson</t>
  </si>
  <si>
    <t>George Hill</t>
  </si>
  <si>
    <t>Emmanuel Mudiay</t>
  </si>
  <si>
    <t>Zaza Pachulia</t>
  </si>
  <si>
    <t>Jared Sullinger</t>
  </si>
  <si>
    <t>Avery Bradley</t>
  </si>
  <si>
    <t>Mason Plumlee</t>
  </si>
  <si>
    <t>Al-Farouq Aminu</t>
  </si>
  <si>
    <t>Jordan Clarkson</t>
  </si>
  <si>
    <t>Julius Randle</t>
  </si>
  <si>
    <t>Otto Porter</t>
  </si>
  <si>
    <t>Marcin Gortat</t>
  </si>
  <si>
    <t>Nikola Mirotic</t>
  </si>
  <si>
    <t>Harrison Barnes</t>
  </si>
  <si>
    <t>Will Barton</t>
  </si>
  <si>
    <t>Evan Turner</t>
  </si>
  <si>
    <t>Roy Hibbert</t>
  </si>
  <si>
    <t>Marcus Smart</t>
  </si>
  <si>
    <t>Jordan Hill</t>
  </si>
  <si>
    <t>D'Angelo Russell</t>
  </si>
  <si>
    <t>Kent Bazemore</t>
  </si>
  <si>
    <t>Jae Crowder</t>
  </si>
  <si>
    <t>Dennis Schroder</t>
  </si>
  <si>
    <t>Andre Iguodala</t>
  </si>
  <si>
    <t>C.J. Miles</t>
  </si>
  <si>
    <t>Chandler Parsons</t>
  </si>
  <si>
    <t>Wesley Matthews</t>
  </si>
  <si>
    <t>Andrew Bogut</t>
  </si>
  <si>
    <t>Rodney Stuckey</t>
  </si>
  <si>
    <t>Amir Johnson</t>
  </si>
  <si>
    <t>Louis Williams</t>
  </si>
  <si>
    <t>Ian Mahinmi</t>
  </si>
  <si>
    <t>Kyle Korver</t>
  </si>
  <si>
    <t>Dwight Powell</t>
  </si>
  <si>
    <t>Jamal Crawford</t>
  </si>
  <si>
    <t>Jeff Green</t>
  </si>
  <si>
    <t>J.J. Redick</t>
  </si>
  <si>
    <t>Joakim Noah</t>
  </si>
  <si>
    <t>Ed Davis</t>
  </si>
  <si>
    <t>Meyers Leonard</t>
  </si>
  <si>
    <t>Nene Hilario</t>
  </si>
  <si>
    <t>Festus Ezeli</t>
  </si>
  <si>
    <t>Mario Chalmers</t>
  </si>
  <si>
    <t>Jameer Nelson</t>
  </si>
  <si>
    <t>Nikola Jokic</t>
  </si>
  <si>
    <t>Taj Gibson</t>
  </si>
  <si>
    <t>Ramon Sessions</t>
  </si>
  <si>
    <t>Gary Harris</t>
  </si>
  <si>
    <t>J.J. Hickson</t>
  </si>
  <si>
    <t>Aaron Brooks</t>
  </si>
  <si>
    <t>Lavoy Allen</t>
  </si>
  <si>
    <t>Joffrey Lauvergne</t>
  </si>
  <si>
    <t>Tony Allen</t>
  </si>
  <si>
    <t>Courtney Lee</t>
  </si>
  <si>
    <t>David Lee</t>
  </si>
  <si>
    <t>Thabo Sefolosha</t>
  </si>
  <si>
    <t>Josh Smith</t>
  </si>
  <si>
    <t>Kris Humphries</t>
  </si>
  <si>
    <t>Kirk Hinrich</t>
  </si>
  <si>
    <t>Kelly Olynyk</t>
  </si>
  <si>
    <t>Darrell Arthur</t>
  </si>
  <si>
    <t>Devin Harris</t>
  </si>
  <si>
    <t>Matt Barnes</t>
  </si>
  <si>
    <t>Chris Kaman</t>
  </si>
  <si>
    <t>Ryan Kelly</t>
  </si>
  <si>
    <t>Austin Rivers</t>
  </si>
  <si>
    <t>Brandon Bass</t>
  </si>
  <si>
    <t>Brandan Wright</t>
  </si>
  <si>
    <t>Chase Budinger</t>
  </si>
  <si>
    <t>Jason Thompson</t>
  </si>
  <si>
    <t>JaVale McGee</t>
  </si>
  <si>
    <t>John Jenkins</t>
  </si>
  <si>
    <t>Glenn Robinson III</t>
  </si>
  <si>
    <t>JaMychal Green</t>
  </si>
  <si>
    <t>Garrett Temple</t>
  </si>
  <si>
    <t>Jared Dudley</t>
  </si>
  <si>
    <t>Pablo Prigioni</t>
  </si>
  <si>
    <t>Gerald Henderson</t>
  </si>
  <si>
    <t>Jeremy Evans</t>
  </si>
  <si>
    <t>Russ Smith</t>
  </si>
  <si>
    <t>Drew Gooden</t>
  </si>
  <si>
    <t>Robert Sacre</t>
  </si>
  <si>
    <t>Tarik Black</t>
  </si>
  <si>
    <t>Shayne Whittington</t>
  </si>
  <si>
    <t>E'Twaun Moore</t>
  </si>
  <si>
    <t>Cole Aldrich</t>
  </si>
  <si>
    <t>Nick Young</t>
  </si>
  <si>
    <t>Kostas Papanikolaou</t>
  </si>
  <si>
    <t>Mike Miller</t>
  </si>
  <si>
    <t>Jordan Mickey</t>
  </si>
  <si>
    <t>Charlie Villanueva</t>
  </si>
  <si>
    <t>Randy Foye</t>
  </si>
  <si>
    <t>Mike Muscala</t>
  </si>
  <si>
    <t>Lance Stephenson</t>
  </si>
  <si>
    <t>Shelvin Mack</t>
  </si>
  <si>
    <t>Allen Crabbe</t>
  </si>
  <si>
    <t>Lamar Patterson</t>
  </si>
  <si>
    <t>Salah Mejri</t>
  </si>
  <si>
    <t>Brandon Rush</t>
  </si>
  <si>
    <t>Justin Holiday</t>
  </si>
  <si>
    <t>Tim Frazier</t>
  </si>
  <si>
    <t>Wesley Johnson</t>
  </si>
  <si>
    <t>Cristiano Felicio</t>
  </si>
  <si>
    <t>Luis Montero</t>
  </si>
  <si>
    <t>Luc Richard Mbah a Moute</t>
  </si>
  <si>
    <t>Mike Scott</t>
  </si>
  <si>
    <t>Erick Green</t>
  </si>
  <si>
    <t>Myles Turner</t>
  </si>
  <si>
    <t>Metta World Peace</t>
  </si>
  <si>
    <t>Larry Nance Jr.</t>
  </si>
  <si>
    <t>Solomon Hill</t>
  </si>
  <si>
    <t>James Young</t>
  </si>
  <si>
    <t>Joseph Young</t>
  </si>
  <si>
    <t>Noah Vonleh</t>
  </si>
  <si>
    <t>Ian Clark</t>
  </si>
  <si>
    <t>Terry Rozier</t>
  </si>
  <si>
    <t>James Ennis</t>
  </si>
  <si>
    <t>Vince Carter</t>
  </si>
  <si>
    <t>Bobby Portis</t>
  </si>
  <si>
    <t>Tony Snell</t>
  </si>
  <si>
    <t>Doug McDermott</t>
  </si>
  <si>
    <t>Justin Anderson</t>
  </si>
  <si>
    <t>Anthony Brown</t>
  </si>
  <si>
    <t>Shaun Livingston</t>
  </si>
  <si>
    <t>Cameron Bairstow</t>
  </si>
  <si>
    <t>Maurice Harkless</t>
  </si>
  <si>
    <t>DeJuan Blair</t>
  </si>
  <si>
    <t>Tyler Zeller</t>
  </si>
  <si>
    <t>Walter Tavares</t>
  </si>
  <si>
    <t>James Michael McAdoo</t>
  </si>
  <si>
    <t>Jonas Jerebko</t>
  </si>
  <si>
    <t>Marreese Speights</t>
  </si>
  <si>
    <t>Kelly Oubre</t>
  </si>
  <si>
    <t>Jordan Adams</t>
  </si>
  <si>
    <t>Cliff Alexander</t>
  </si>
  <si>
    <t>Leandro Barbosa</t>
  </si>
  <si>
    <t>Pat Connaughton</t>
  </si>
  <si>
    <t>Tiago Splitter</t>
  </si>
  <si>
    <t>Marcelo Huertas</t>
  </si>
  <si>
    <t>Gary Neal</t>
  </si>
  <si>
    <t>Paul Pierce</t>
  </si>
  <si>
    <t>Raymond Felton</t>
  </si>
  <si>
    <t>Name</t>
  </si>
  <si>
    <t>Player</t>
  </si>
  <si>
    <t>Min</t>
  </si>
  <si>
    <t>FP</t>
  </si>
  <si>
    <t>Bradley Beal</t>
  </si>
  <si>
    <t>Juan Jose</t>
  </si>
  <si>
    <t>Metta World</t>
  </si>
  <si>
    <t>Larry Nance</t>
  </si>
  <si>
    <t>Glenn Robinson</t>
  </si>
  <si>
    <t>PER</t>
  </si>
  <si>
    <t>Aaron Gordon</t>
  </si>
  <si>
    <t>Aaron Harrison</t>
  </si>
  <si>
    <t>Adreian Payne</t>
  </si>
  <si>
    <t>Al Jefferson</t>
  </si>
  <si>
    <t>Alec Burks</t>
  </si>
  <si>
    <t>Alex Len</t>
  </si>
  <si>
    <t>Alexis Ajinca</t>
  </si>
  <si>
    <t>Alonzo Gee</t>
  </si>
  <si>
    <t>Amar'e Stoudemire</t>
  </si>
  <si>
    <t>Anderson Varejao</t>
  </si>
  <si>
    <t>Andre Drummond</t>
  </si>
  <si>
    <t>Andre Miller</t>
  </si>
  <si>
    <t>Andre Roberson</t>
  </si>
  <si>
    <t>Andrea Bargnani</t>
  </si>
  <si>
    <t>Andrew Nicholson</t>
  </si>
  <si>
    <t>Andrew Wiggins</t>
  </si>
  <si>
    <t>Anthony Bennett</t>
  </si>
  <si>
    <t>Anthony Davis</t>
  </si>
  <si>
    <t>Anthony Morrow</t>
  </si>
  <si>
    <t>Anthony Tolliver</t>
  </si>
  <si>
    <t>Archie Goodwin</t>
  </si>
  <si>
    <t>Aron Baynes</t>
  </si>
  <si>
    <t>Arron Afflalo</t>
  </si>
  <si>
    <t>Ben McLemore</t>
  </si>
  <si>
    <t>Beno Udrih</t>
  </si>
  <si>
    <t>Bismack Biyombo</t>
  </si>
  <si>
    <t>Boban Marjanovic</t>
  </si>
  <si>
    <t>Bojan Bogdanovic</t>
  </si>
  <si>
    <t>Boris Diaw</t>
  </si>
  <si>
    <t>Brandon Knight</t>
  </si>
  <si>
    <t>Brian Roberts</t>
  </si>
  <si>
    <t>Brook Lopez</t>
  </si>
  <si>
    <t>Bruno Caboclo</t>
  </si>
  <si>
    <t>C.J. Watson</t>
  </si>
  <si>
    <t>Cameron Payne</t>
  </si>
  <si>
    <t>Carmelo Anthony</t>
  </si>
  <si>
    <t>Caron Butler</t>
  </si>
  <si>
    <t>Channing Frye</t>
  </si>
  <si>
    <t>Chris Andersen</t>
  </si>
  <si>
    <t>Chris Bosh</t>
  </si>
  <si>
    <t>Chris Copeland</t>
  </si>
  <si>
    <t>Chris Johnson</t>
  </si>
  <si>
    <t>Christian Wood</t>
  </si>
  <si>
    <t>Chuck Hayes</t>
  </si>
  <si>
    <t>Cleanthony Early</t>
  </si>
  <si>
    <t>Clint Capela</t>
  </si>
  <si>
    <t>Cody Zeller</t>
  </si>
  <si>
    <t>Corey Brewer</t>
  </si>
  <si>
    <t>Cory Jefferson</t>
  </si>
  <si>
    <t>Cory Joseph</t>
  </si>
  <si>
    <t>D.J. Augustin</t>
  </si>
  <si>
    <t>Damien Inglis</t>
  </si>
  <si>
    <t>Damjan Rudez</t>
  </si>
  <si>
    <t>Danny Green</t>
  </si>
  <si>
    <t>Dante Cunningham</t>
  </si>
  <si>
    <t>Darren Collison</t>
  </si>
  <si>
    <t>Darrun Hilliard</t>
  </si>
  <si>
    <t>David West</t>
  </si>
  <si>
    <t>Delon Wright</t>
  </si>
  <si>
    <t>DeMar DeRozan</t>
  </si>
  <si>
    <t>DeMarcus Cousins</t>
  </si>
  <si>
    <t>DeMarre Carroll</t>
  </si>
  <si>
    <t>Derrick Favors</t>
  </si>
  <si>
    <t>Derrick Williams</t>
  </si>
  <si>
    <t>Devin Booker</t>
  </si>
  <si>
    <t>Devyn Marble</t>
  </si>
  <si>
    <t>Dewayne Dedmon</t>
  </si>
  <si>
    <t>Dion Waiters</t>
  </si>
  <si>
    <t>Donald Sloan</t>
  </si>
  <si>
    <t>Dwight Howard</t>
  </si>
  <si>
    <t>Dwyane Wade</t>
  </si>
  <si>
    <t>Elfrid Payton</t>
  </si>
  <si>
    <t>Elijah Millsap</t>
  </si>
  <si>
    <t>Enes Kanter</t>
  </si>
  <si>
    <t>Eric Bledsoe</t>
  </si>
  <si>
    <t>Eric Gordon</t>
  </si>
  <si>
    <t>Eric Moreland</t>
  </si>
  <si>
    <t>Ersan Ilyasova</t>
  </si>
  <si>
    <t>Evan Fournier</t>
  </si>
  <si>
    <t>Frank Kaminsky</t>
  </si>
  <si>
    <t>Gerald Green</t>
  </si>
  <si>
    <t>Giannis Antetokounmpo</t>
  </si>
  <si>
    <t>Goran Dragic</t>
  </si>
  <si>
    <t>Gordon Hayward</t>
  </si>
  <si>
    <t>Gorgui Dieng</t>
  </si>
  <si>
    <t>Greg Monroe</t>
  </si>
  <si>
    <t>Greivis Vasquez</t>
  </si>
  <si>
    <t>Hassan Whiteside</t>
  </si>
  <si>
    <t>Hollis Thompson</t>
  </si>
  <si>
    <t>Isaiah Canaan</t>
  </si>
  <si>
    <t>Ish Smith</t>
  </si>
  <si>
    <t>J.J. Barea</t>
  </si>
  <si>
    <t>J.R. Smith</t>
  </si>
  <si>
    <t>Jabari Parker</t>
  </si>
  <si>
    <t>Jahlil Okafor</t>
  </si>
  <si>
    <t>JaKarr Sampson</t>
  </si>
  <si>
    <t>James Anderson</t>
  </si>
  <si>
    <t>James Harden</t>
  </si>
  <si>
    <t>James Johnson</t>
  </si>
  <si>
    <t>James Jones</t>
  </si>
  <si>
    <t>Jared Cunningham</t>
  </si>
  <si>
    <t>Jarnell Stokes</t>
  </si>
  <si>
    <t>Jarrett Jack</t>
  </si>
  <si>
    <t>Jason Smith</t>
  </si>
  <si>
    <t>Jason Terry</t>
  </si>
  <si>
    <t>Jeff Withey</t>
  </si>
  <si>
    <t>Jerami Grant</t>
  </si>
  <si>
    <t>Jeremy Lamb</t>
  </si>
  <si>
    <t>Jeremy Lin</t>
  </si>
  <si>
    <t>Jerian Grant</t>
  </si>
  <si>
    <t>Jerryd Bayless</t>
  </si>
  <si>
    <t>Jimmer Fredette</t>
  </si>
  <si>
    <t>Jodie Meeks</t>
  </si>
  <si>
    <t>Joe Harris</t>
  </si>
  <si>
    <t>Joe Ingles</t>
  </si>
  <si>
    <t>Joe Johnson</t>
  </si>
  <si>
    <t>Joel Anthony</t>
  </si>
  <si>
    <t>John Henson</t>
  </si>
  <si>
    <t>Johnny O'Bryant</t>
  </si>
  <si>
    <t>Jon Leuer</t>
  </si>
  <si>
    <t>Jonas Valanciunas</t>
  </si>
  <si>
    <t>Jonathon Simmons</t>
  </si>
  <si>
    <t>Jose Calderon</t>
  </si>
  <si>
    <t>Josh McRoberts</t>
  </si>
  <si>
    <t>Josh Richardson</t>
  </si>
  <si>
    <t>Jrue Holiday</t>
  </si>
  <si>
    <t>Justise Winslow</t>
  </si>
  <si>
    <t>K.J. McDaniels</t>
  </si>
  <si>
    <t>Karl-Anthony Towns</t>
  </si>
  <si>
    <t>Kawhi Leonard</t>
  </si>
  <si>
    <t>Kemba Walker</t>
  </si>
  <si>
    <t>Kendrick Perkins</t>
  </si>
  <si>
    <t>Kentavious Caldwell-Pope</t>
  </si>
  <si>
    <t>Kevin Durant</t>
  </si>
  <si>
    <t>Kevin Garnett</t>
  </si>
  <si>
    <t>Kevin Love</t>
  </si>
  <si>
    <t>Kevin Martin</t>
  </si>
  <si>
    <t>Kevin Seraphin</t>
  </si>
  <si>
    <t>Khris Middleton</t>
  </si>
  <si>
    <t>Kosta Koufos</t>
  </si>
  <si>
    <t>Kristaps Porzingis</t>
  </si>
  <si>
    <t>Kyle Anderson</t>
  </si>
  <si>
    <t>Kyle Lowry</t>
  </si>
  <si>
    <t>Kyle O'Quinn</t>
  </si>
  <si>
    <t>Kyle Singler</t>
  </si>
  <si>
    <t>LaMarcus Aldridge</t>
  </si>
  <si>
    <t>Lance Thomas</t>
  </si>
  <si>
    <t>Langston Galloway</t>
  </si>
  <si>
    <t>LeBron James</t>
  </si>
  <si>
    <t>Lou Amundson</t>
  </si>
  <si>
    <t>Lou Williams</t>
  </si>
  <si>
    <t>Luc Mbah a Moute</t>
  </si>
  <si>
    <t>Lucas Nogueira</t>
  </si>
  <si>
    <t>Luis Scola</t>
  </si>
  <si>
    <t>Luke Babbitt</t>
  </si>
  <si>
    <t>Luol Deng</t>
  </si>
  <si>
    <t>Manu Ginobili</t>
  </si>
  <si>
    <t>Marco Belinelli</t>
  </si>
  <si>
    <t>Marcus Morris</t>
  </si>
  <si>
    <t>Marcus Thornton</t>
  </si>
  <si>
    <t>Mario Hezonja</t>
  </si>
  <si>
    <t>Markel Brown</t>
  </si>
  <si>
    <t>Markieff Morris</t>
  </si>
  <si>
    <t>Marvin Williams</t>
  </si>
  <si>
    <t>Matt Bonner</t>
  </si>
  <si>
    <t>Matthew Dellavedova</t>
  </si>
  <si>
    <t>Michael Carter-Williams</t>
  </si>
  <si>
    <t>Miles Plumlee</t>
  </si>
  <si>
    <t>Mirza Teletovic</t>
  </si>
  <si>
    <t>Mitch McGary</t>
  </si>
  <si>
    <t>Mo Williams</t>
  </si>
  <si>
    <t>Montrezl Harrell</t>
  </si>
  <si>
    <t>Nate Robinson</t>
  </si>
  <si>
    <t>Nemanja Bjelica</t>
  </si>
  <si>
    <t>Nerlens Noel</t>
  </si>
  <si>
    <t>Nick Collison</t>
  </si>
  <si>
    <t>Nicolas Batum</t>
  </si>
  <si>
    <t>Nik Stauskas</t>
  </si>
  <si>
    <t>Nikola Vucevic</t>
  </si>
  <si>
    <t>Norman Powell</t>
  </si>
  <si>
    <t>O.J. Mayo</t>
  </si>
  <si>
    <t>Omer Asik</t>
  </si>
  <si>
    <t>Omri Casspi</t>
  </si>
  <si>
    <t>P.J. Hairston</t>
  </si>
  <si>
    <t>P.J. Tucker</t>
  </si>
  <si>
    <t>Patrick Beverley</t>
  </si>
  <si>
    <t>Patrick Mills</t>
  </si>
  <si>
    <t>Patrick Patterson</t>
  </si>
  <si>
    <t>Phil Pressey</t>
  </si>
  <si>
    <t>Quincy Acy</t>
  </si>
  <si>
    <t>R.J. Hunter</t>
  </si>
  <si>
    <t>Rajon Rondo</t>
  </si>
  <si>
    <t>Rashad Vaughn</t>
  </si>
  <si>
    <t>Rasual Butler</t>
  </si>
  <si>
    <t>Raul Neto</t>
  </si>
  <si>
    <t>Ray McCallum</t>
  </si>
  <si>
    <t>Reggie Bullock</t>
  </si>
  <si>
    <t>Reggie Jackson</t>
  </si>
  <si>
    <t>Richard Jefferson</t>
  </si>
  <si>
    <t>Richaun Holmes</t>
  </si>
  <si>
    <t>Ricky Rubio</t>
  </si>
  <si>
    <t>Robert Covington</t>
  </si>
  <si>
    <t>Robin Lopez</t>
  </si>
  <si>
    <t>Rodney Hood</t>
  </si>
  <si>
    <t>Rondae Hollis-Jefferson</t>
  </si>
  <si>
    <t>Ronnie Price</t>
  </si>
  <si>
    <t>Rudy Gay</t>
  </si>
  <si>
    <t>Rudy Gobert</t>
  </si>
  <si>
    <t>Russell Westbrook</t>
  </si>
  <si>
    <t>Ryan Anderson</t>
  </si>
  <si>
    <t>Sam Dekker</t>
  </si>
  <si>
    <t>Sasha Kaun</t>
  </si>
  <si>
    <t>Sasha Vujacic</t>
  </si>
  <si>
    <t>Serge Ibaka</t>
  </si>
  <si>
    <t>Sergey Karasev</t>
  </si>
  <si>
    <t>Seth Curry</t>
  </si>
  <si>
    <t>Shabazz Muhammad</t>
  </si>
  <si>
    <t>Shabazz Napier</t>
  </si>
  <si>
    <t>Shane Larkin</t>
  </si>
  <si>
    <t>Sonny Weems</t>
  </si>
  <si>
    <t>Spencer Dinwiddie</t>
  </si>
  <si>
    <t>Spencer Hawes</t>
  </si>
  <si>
    <t>Stanley Johnson</t>
  </si>
  <si>
    <t>Steve Blake</t>
  </si>
  <si>
    <t>Steve Novak</t>
  </si>
  <si>
    <t>Steven Adams</t>
  </si>
  <si>
    <t>T.J. McConnell</t>
  </si>
  <si>
    <t>T.J. Warren</t>
  </si>
  <si>
    <t>Tayshaun Prince</t>
  </si>
  <si>
    <t>Terrence Jones</t>
  </si>
  <si>
    <t>Terrence Ross</t>
  </si>
  <si>
    <t>Thaddeus Young</t>
  </si>
  <si>
    <t>Thomas Robinson</t>
  </si>
  <si>
    <t>Tibor Pleiss</t>
  </si>
  <si>
    <t>Tim Duncan</t>
  </si>
  <si>
    <t>Timofey Mozgov</t>
  </si>
  <si>
    <t>Tobias Harris</t>
  </si>
  <si>
    <t>Toney Douglas</t>
  </si>
  <si>
    <t>Tony Parker</t>
  </si>
  <si>
    <t>Trevor Ariza</t>
  </si>
  <si>
    <t>Trevor Booker</t>
  </si>
  <si>
    <t>Trey Burke</t>
  </si>
  <si>
    <t>Trey Lyles</t>
  </si>
  <si>
    <t>Tristan Thompson</t>
  </si>
  <si>
    <t>Troy Daniels</t>
  </si>
  <si>
    <t>Ty Lawson</t>
  </si>
  <si>
    <t>Tyler Ennis</t>
  </si>
  <si>
    <t>Tyler Hansbrough</t>
  </si>
  <si>
    <t>Tyler Johnson</t>
  </si>
  <si>
    <t>Tyson Chandler</t>
  </si>
  <si>
    <t>Tyus Jones</t>
  </si>
  <si>
    <t>Udonis Haslem</t>
  </si>
  <si>
    <t>Victor Oladipo</t>
  </si>
  <si>
    <t>Wayne Ellington</t>
  </si>
  <si>
    <t>Willie Cauley-Stein</t>
  </si>
  <si>
    <t>Zach LaVine</t>
  </si>
  <si>
    <t>pos</t>
  </si>
  <si>
    <t>name</t>
  </si>
  <si>
    <t>floor</t>
  </si>
  <si>
    <t>ceil</t>
  </si>
  <si>
    <t>average</t>
  </si>
  <si>
    <t>Moe Harkless</t>
  </si>
  <si>
    <t>PerFC</t>
  </si>
  <si>
    <t>fppg</t>
  </si>
  <si>
    <t>F</t>
  </si>
  <si>
    <t>FCAVE</t>
  </si>
  <si>
    <t>ALL</t>
  </si>
  <si>
    <t>MP</t>
  </si>
  <si>
    <t>Wow</t>
  </si>
  <si>
    <t>PerALL</t>
  </si>
  <si>
    <t>PerMP</t>
  </si>
  <si>
    <t>WowMP</t>
  </si>
  <si>
    <t>PerWowMP</t>
  </si>
  <si>
    <t>Per</t>
  </si>
  <si>
    <t>WowMPAll</t>
  </si>
  <si>
    <t>WowMPPerAll</t>
  </si>
  <si>
    <t>WowMPPerFC</t>
  </si>
  <si>
    <t>FCMP</t>
  </si>
  <si>
    <t>CMP</t>
  </si>
  <si>
    <t>FCAve</t>
  </si>
  <si>
    <t>50MP</t>
  </si>
  <si>
    <t>50FP</t>
  </si>
  <si>
    <t>50C</t>
  </si>
  <si>
    <t>50ALL</t>
  </si>
  <si>
    <t>50PerAll</t>
  </si>
  <si>
    <t>50PerMP</t>
  </si>
  <si>
    <t>50WowMP</t>
  </si>
  <si>
    <t>50PerWowMP</t>
  </si>
  <si>
    <t>50WowMPAll</t>
  </si>
  <si>
    <t>50FCMP</t>
  </si>
  <si>
    <t>50CMP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</si>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</sst>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8000000000000007"/>
      <color rgb="FF66666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8" fillId="33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workbookViewId="0">
      <selection activeCell="C33" sqref="C33"/>
    </sheetView>
  </sheetViews>
  <sheetFormatPr defaultRowHeight="15" x14ac:dyDescent="0.25"/>
  <cols>
    <col min="1" max="1" width="5.85546875" style="1" customWidth="1"/>
    <col min="2" max="2" width="17" style="1" customWidth="1"/>
    <col min="3" max="6" width="9.140625" style="1"/>
    <col min="17" max="17" width="12" customWidth="1"/>
    <col min="18" max="18" width="12.7109375" customWidth="1"/>
    <col min="19" max="19" width="15" customWidth="1"/>
    <col min="20" max="20" width="15.140625" customWidth="1"/>
  </cols>
  <sheetData>
    <row r="1" spans="1:22" x14ac:dyDescent="0.25">
      <c r="A1" s="1" t="s">
        <v>0</v>
      </c>
      <c r="B1" s="1" t="s">
        <v>187</v>
      </c>
      <c r="C1" s="1" t="s">
        <v>1</v>
      </c>
      <c r="D1" s="1" t="s">
        <v>2</v>
      </c>
      <c r="E1" s="1" t="s">
        <v>465</v>
      </c>
      <c r="F1" s="1" t="s">
        <v>464</v>
      </c>
      <c r="G1" s="1" t="s">
        <v>190</v>
      </c>
      <c r="H1" s="1" t="s">
        <v>461</v>
      </c>
      <c r="I1" s="1" t="s">
        <v>17</v>
      </c>
      <c r="J1" s="1" t="s">
        <v>462</v>
      </c>
      <c r="K1" s="1" t="s">
        <v>463</v>
      </c>
      <c r="L1" s="1" t="s">
        <v>470</v>
      </c>
      <c r="M1" s="1" t="s">
        <v>466</v>
      </c>
      <c r="N1" s="1" t="s">
        <v>459</v>
      </c>
      <c r="O1" s="1" t="s">
        <v>467</v>
      </c>
      <c r="P1" s="1" t="s">
        <v>468</v>
      </c>
      <c r="Q1" s="1" t="s">
        <v>469</v>
      </c>
      <c r="R1" s="1" t="s">
        <v>471</v>
      </c>
      <c r="S1" s="1" t="s">
        <v>472</v>
      </c>
      <c r="T1" s="1" t="s">
        <v>473</v>
      </c>
      <c r="U1" s="1" t="s">
        <v>474</v>
      </c>
      <c r="V1" s="1" t="s">
        <v>475</v>
      </c>
    </row>
    <row r="2" spans="1:22" x14ac:dyDescent="0.25">
      <c r="A2" s="1" t="s">
        <v>16</v>
      </c>
      <c r="B2" s="1" t="s">
        <v>27</v>
      </c>
      <c r="C2" s="1">
        <v>8400</v>
      </c>
      <c r="D2" s="1" t="s">
        <v>10</v>
      </c>
      <c r="E2" s="1">
        <v>0.91</v>
      </c>
      <c r="F2" s="1">
        <f t="shared" ref="F2:F28" si="0">VLOOKUP(B2,mp,2,FALSE)</f>
        <v>38</v>
      </c>
      <c r="G2">
        <f t="shared" ref="G2:G33" si="1">VLOOKUP(B2,fp,2,FALSE)</f>
        <v>36.43</v>
      </c>
      <c r="H2">
        <f t="shared" ref="H2:H33" si="2">VLOOKUP(B2,fp,3,FALSE)</f>
        <v>27.85</v>
      </c>
      <c r="I2">
        <f t="shared" ref="I2:I33" si="3">VLOOKUP(B2,fp,4,FALSE)</f>
        <v>45.01</v>
      </c>
      <c r="J2">
        <f t="shared" ref="J2:J33" si="4">VLOOKUP(B2,fp,5,FALSE)</f>
        <v>36.43</v>
      </c>
      <c r="K2">
        <f t="shared" ref="K2:K33" si="5">AVERAGE(G2,H2,I2)</f>
        <v>36.43</v>
      </c>
      <c r="L2">
        <f t="shared" ref="L2:L33" si="6">VLOOKUP(B2,Per,2,FALSE)</f>
        <v>21.8</v>
      </c>
      <c r="M2">
        <f t="shared" ref="M2:M33" si="7">L2+K2</f>
        <v>58.230000000000004</v>
      </c>
      <c r="N2">
        <f t="shared" ref="N2:N33" si="8">L2+J2</f>
        <v>58.230000000000004</v>
      </c>
      <c r="O2">
        <f t="shared" ref="O2:O33" si="9">L2+F2</f>
        <v>59.8</v>
      </c>
      <c r="P2">
        <f t="shared" ref="P2:P33" si="10">E2*F2</f>
        <v>34.58</v>
      </c>
      <c r="Q2">
        <f t="shared" ref="Q2:Q33" si="11">L2+P2</f>
        <v>56.379999999999995</v>
      </c>
      <c r="R2">
        <f t="shared" ref="R2:R33" si="12">P2+K2</f>
        <v>71.009999999999991</v>
      </c>
      <c r="S2">
        <f t="shared" ref="S2:S33" si="13">P2+M2</f>
        <v>92.81</v>
      </c>
      <c r="T2">
        <f t="shared" ref="T2:T33" si="14">P2+N2</f>
        <v>92.81</v>
      </c>
      <c r="U2">
        <f t="shared" ref="U2:U33" si="15">J2+F2</f>
        <v>74.430000000000007</v>
      </c>
      <c r="V2">
        <f t="shared" ref="V2:V33" si="16">I2+F2</f>
        <v>83.009999999999991</v>
      </c>
    </row>
    <row r="3" spans="1:22" x14ac:dyDescent="0.25">
      <c r="A3" s="1" t="s">
        <v>3</v>
      </c>
      <c r="B3" s="1" t="s">
        <v>22</v>
      </c>
      <c r="C3" s="1">
        <v>9400</v>
      </c>
      <c r="D3" s="1" t="s">
        <v>9</v>
      </c>
      <c r="E3" s="1">
        <v>1.05</v>
      </c>
      <c r="F3" s="1">
        <f t="shared" si="0"/>
        <v>37.6</v>
      </c>
      <c r="G3">
        <f t="shared" si="1"/>
        <v>40.93</v>
      </c>
      <c r="H3">
        <f t="shared" si="2"/>
        <v>32.229999999999997</v>
      </c>
      <c r="I3">
        <f t="shared" si="3"/>
        <v>49.63</v>
      </c>
      <c r="J3">
        <f t="shared" si="4"/>
        <v>40.93</v>
      </c>
      <c r="K3">
        <f t="shared" si="5"/>
        <v>40.93</v>
      </c>
      <c r="L3">
        <f t="shared" si="6"/>
        <v>22.6</v>
      </c>
      <c r="M3">
        <f t="shared" si="7"/>
        <v>63.53</v>
      </c>
      <c r="N3">
        <f t="shared" si="8"/>
        <v>63.53</v>
      </c>
      <c r="O3">
        <f t="shared" si="9"/>
        <v>60.2</v>
      </c>
      <c r="P3">
        <f t="shared" si="10"/>
        <v>39.480000000000004</v>
      </c>
      <c r="Q3">
        <f t="shared" si="11"/>
        <v>62.080000000000005</v>
      </c>
      <c r="R3">
        <f t="shared" si="12"/>
        <v>80.41</v>
      </c>
      <c r="S3">
        <f t="shared" si="13"/>
        <v>103.01</v>
      </c>
      <c r="T3">
        <f t="shared" si="14"/>
        <v>103.01</v>
      </c>
      <c r="U3">
        <f t="shared" si="15"/>
        <v>78.53</v>
      </c>
      <c r="V3">
        <f t="shared" si="16"/>
        <v>87.23</v>
      </c>
    </row>
    <row r="4" spans="1:22" x14ac:dyDescent="0.25">
      <c r="A4" s="1" t="s">
        <v>11</v>
      </c>
      <c r="B4" s="1" t="s">
        <v>23</v>
      </c>
      <c r="C4" s="1">
        <v>9200</v>
      </c>
      <c r="D4" s="1" t="s">
        <v>12</v>
      </c>
      <c r="E4" s="1">
        <v>1.22</v>
      </c>
      <c r="F4" s="1">
        <f t="shared" si="0"/>
        <v>37.4</v>
      </c>
      <c r="G4">
        <f t="shared" si="1"/>
        <v>42.1</v>
      </c>
      <c r="H4">
        <f t="shared" si="2"/>
        <v>30.59</v>
      </c>
      <c r="I4">
        <f t="shared" si="3"/>
        <v>53.61</v>
      </c>
      <c r="J4">
        <f t="shared" si="4"/>
        <v>42.1</v>
      </c>
      <c r="K4">
        <f t="shared" si="5"/>
        <v>42.1</v>
      </c>
      <c r="L4">
        <f t="shared" si="6"/>
        <v>27.8</v>
      </c>
      <c r="M4">
        <f t="shared" si="7"/>
        <v>69.900000000000006</v>
      </c>
      <c r="N4">
        <f t="shared" si="8"/>
        <v>69.900000000000006</v>
      </c>
      <c r="O4">
        <f t="shared" si="9"/>
        <v>65.2</v>
      </c>
      <c r="P4">
        <f t="shared" si="10"/>
        <v>45.628</v>
      </c>
      <c r="Q4">
        <f t="shared" si="11"/>
        <v>73.427999999999997</v>
      </c>
      <c r="R4">
        <f t="shared" si="12"/>
        <v>87.728000000000009</v>
      </c>
      <c r="S4">
        <f t="shared" si="13"/>
        <v>115.52800000000001</v>
      </c>
      <c r="T4">
        <f t="shared" si="14"/>
        <v>115.52800000000001</v>
      </c>
      <c r="U4">
        <f t="shared" si="15"/>
        <v>79.5</v>
      </c>
      <c r="V4">
        <f t="shared" si="16"/>
        <v>91.009999999999991</v>
      </c>
    </row>
    <row r="5" spans="1:22" x14ac:dyDescent="0.25">
      <c r="A5" s="1" t="s">
        <v>17</v>
      </c>
      <c r="B5" s="1" t="s">
        <v>28</v>
      </c>
      <c r="C5" s="1">
        <v>7800</v>
      </c>
      <c r="D5" s="1" t="s">
        <v>18</v>
      </c>
      <c r="E5" s="1">
        <v>1.02</v>
      </c>
      <c r="F5" s="1">
        <f t="shared" si="0"/>
        <v>37.299999999999997</v>
      </c>
      <c r="G5">
        <f t="shared" si="1"/>
        <v>30.44</v>
      </c>
      <c r="H5">
        <f t="shared" si="2"/>
        <v>20.48</v>
      </c>
      <c r="I5">
        <f t="shared" si="3"/>
        <v>40.39</v>
      </c>
      <c r="J5">
        <f t="shared" si="4"/>
        <v>30.434999999999999</v>
      </c>
      <c r="K5">
        <f t="shared" si="5"/>
        <v>30.436666666666667</v>
      </c>
      <c r="L5">
        <f t="shared" si="6"/>
        <v>17.8</v>
      </c>
      <c r="M5">
        <f t="shared" si="7"/>
        <v>48.236666666666665</v>
      </c>
      <c r="N5">
        <f t="shared" si="8"/>
        <v>48.234999999999999</v>
      </c>
      <c r="O5">
        <f t="shared" si="9"/>
        <v>55.099999999999994</v>
      </c>
      <c r="P5">
        <f t="shared" si="10"/>
        <v>38.045999999999999</v>
      </c>
      <c r="Q5">
        <f t="shared" si="11"/>
        <v>55.846000000000004</v>
      </c>
      <c r="R5">
        <f t="shared" si="12"/>
        <v>68.48266666666666</v>
      </c>
      <c r="S5">
        <f t="shared" si="13"/>
        <v>86.282666666666671</v>
      </c>
      <c r="T5">
        <f t="shared" si="14"/>
        <v>86.281000000000006</v>
      </c>
      <c r="U5">
        <f t="shared" si="15"/>
        <v>67.734999999999999</v>
      </c>
      <c r="V5">
        <f t="shared" si="16"/>
        <v>77.69</v>
      </c>
    </row>
    <row r="6" spans="1:22" x14ac:dyDescent="0.25">
      <c r="A6" s="1" t="s">
        <v>6</v>
      </c>
      <c r="B6" s="1" t="s">
        <v>21</v>
      </c>
      <c r="C6" s="1">
        <v>9500</v>
      </c>
      <c r="D6" s="1" t="s">
        <v>7</v>
      </c>
      <c r="E6" s="1">
        <v>1.27</v>
      </c>
      <c r="F6" s="1">
        <f t="shared" si="0"/>
        <v>37.1</v>
      </c>
      <c r="G6">
        <f t="shared" si="1"/>
        <v>42.27</v>
      </c>
      <c r="H6">
        <f t="shared" si="2"/>
        <v>32.5</v>
      </c>
      <c r="I6">
        <f t="shared" si="3"/>
        <v>52.04</v>
      </c>
      <c r="J6">
        <f t="shared" si="4"/>
        <v>42.27</v>
      </c>
      <c r="K6">
        <f t="shared" si="5"/>
        <v>42.27</v>
      </c>
      <c r="L6">
        <f t="shared" si="6"/>
        <v>24.1</v>
      </c>
      <c r="M6">
        <f t="shared" si="7"/>
        <v>66.37</v>
      </c>
      <c r="N6">
        <f t="shared" si="8"/>
        <v>66.37</v>
      </c>
      <c r="O6">
        <f t="shared" si="9"/>
        <v>61.2</v>
      </c>
      <c r="P6">
        <f t="shared" si="10"/>
        <v>47.117000000000004</v>
      </c>
      <c r="Q6">
        <f t="shared" si="11"/>
        <v>71.217000000000013</v>
      </c>
      <c r="R6">
        <f t="shared" si="12"/>
        <v>89.387</v>
      </c>
      <c r="S6">
        <f t="shared" si="13"/>
        <v>113.48700000000001</v>
      </c>
      <c r="T6">
        <f t="shared" si="14"/>
        <v>113.48700000000001</v>
      </c>
      <c r="U6">
        <f t="shared" si="15"/>
        <v>79.37</v>
      </c>
      <c r="V6">
        <f t="shared" si="16"/>
        <v>89.14</v>
      </c>
    </row>
    <row r="7" spans="1:22" x14ac:dyDescent="0.25">
      <c r="A7" s="1" t="s">
        <v>3</v>
      </c>
      <c r="B7" s="1" t="s">
        <v>25</v>
      </c>
      <c r="C7" s="1">
        <v>8800</v>
      </c>
      <c r="D7" s="1" t="s">
        <v>8</v>
      </c>
      <c r="E7" s="1">
        <v>1.06</v>
      </c>
      <c r="F7" s="1">
        <f t="shared" si="0"/>
        <v>36.700000000000003</v>
      </c>
      <c r="G7">
        <f t="shared" si="1"/>
        <v>36.01</v>
      </c>
      <c r="H7">
        <f t="shared" si="2"/>
        <v>27.79</v>
      </c>
      <c r="I7">
        <f t="shared" si="3"/>
        <v>44.23</v>
      </c>
      <c r="J7">
        <f t="shared" si="4"/>
        <v>36.01</v>
      </c>
      <c r="K7">
        <f t="shared" si="5"/>
        <v>36.01</v>
      </c>
      <c r="L7">
        <f t="shared" si="6"/>
        <v>18.7</v>
      </c>
      <c r="M7">
        <f t="shared" si="7"/>
        <v>54.709999999999994</v>
      </c>
      <c r="N7">
        <f t="shared" si="8"/>
        <v>54.709999999999994</v>
      </c>
      <c r="O7">
        <f t="shared" si="9"/>
        <v>55.400000000000006</v>
      </c>
      <c r="P7">
        <f t="shared" si="10"/>
        <v>38.902000000000008</v>
      </c>
      <c r="Q7">
        <f t="shared" si="11"/>
        <v>57.602000000000004</v>
      </c>
      <c r="R7">
        <f t="shared" si="12"/>
        <v>74.912000000000006</v>
      </c>
      <c r="S7">
        <f t="shared" si="13"/>
        <v>93.611999999999995</v>
      </c>
      <c r="T7">
        <f t="shared" si="14"/>
        <v>93.611999999999995</v>
      </c>
      <c r="U7">
        <f t="shared" si="15"/>
        <v>72.710000000000008</v>
      </c>
      <c r="V7">
        <f t="shared" si="16"/>
        <v>80.930000000000007</v>
      </c>
    </row>
    <row r="8" spans="1:22" x14ac:dyDescent="0.25">
      <c r="A8" s="1" t="s">
        <v>16</v>
      </c>
      <c r="B8" s="1" t="s">
        <v>40</v>
      </c>
      <c r="C8" s="1">
        <v>6700</v>
      </c>
      <c r="D8" s="1" t="s">
        <v>7</v>
      </c>
      <c r="E8" s="1">
        <v>0.81</v>
      </c>
      <c r="F8" s="1">
        <f t="shared" si="0"/>
        <v>36.4</v>
      </c>
      <c r="G8">
        <f t="shared" si="1"/>
        <v>26.56</v>
      </c>
      <c r="H8">
        <f t="shared" si="2"/>
        <v>18.62</v>
      </c>
      <c r="I8">
        <f t="shared" si="3"/>
        <v>34.5</v>
      </c>
      <c r="J8">
        <f t="shared" si="4"/>
        <v>26.56</v>
      </c>
      <c r="K8">
        <f t="shared" si="5"/>
        <v>26.560000000000002</v>
      </c>
      <c r="L8">
        <f t="shared" si="6"/>
        <v>12.9</v>
      </c>
      <c r="M8">
        <f t="shared" si="7"/>
        <v>39.46</v>
      </c>
      <c r="N8">
        <f t="shared" si="8"/>
        <v>39.46</v>
      </c>
      <c r="O8">
        <f t="shared" si="9"/>
        <v>49.3</v>
      </c>
      <c r="P8">
        <f t="shared" si="10"/>
        <v>29.484000000000002</v>
      </c>
      <c r="Q8">
        <f t="shared" si="11"/>
        <v>42.384</v>
      </c>
      <c r="R8">
        <f t="shared" si="12"/>
        <v>56.044000000000004</v>
      </c>
      <c r="S8">
        <f t="shared" si="13"/>
        <v>68.944000000000003</v>
      </c>
      <c r="T8">
        <f t="shared" si="14"/>
        <v>68.944000000000003</v>
      </c>
      <c r="U8">
        <f t="shared" si="15"/>
        <v>62.959999999999994</v>
      </c>
      <c r="V8">
        <f t="shared" si="16"/>
        <v>70.900000000000006</v>
      </c>
    </row>
    <row r="9" spans="1:22" x14ac:dyDescent="0.25">
      <c r="A9" s="1" t="s">
        <v>11</v>
      </c>
      <c r="B9" s="1" t="s">
        <v>26</v>
      </c>
      <c r="C9" s="1">
        <v>8600</v>
      </c>
      <c r="D9" s="1" t="s">
        <v>14</v>
      </c>
      <c r="E9" s="1">
        <v>1.08</v>
      </c>
      <c r="F9" s="1">
        <f t="shared" si="0"/>
        <v>35.200000000000003</v>
      </c>
      <c r="G9">
        <f t="shared" si="1"/>
        <v>38.36</v>
      </c>
      <c r="H9">
        <f t="shared" si="2"/>
        <v>30.3</v>
      </c>
      <c r="I9">
        <f t="shared" si="3"/>
        <v>46.42</v>
      </c>
      <c r="J9">
        <f t="shared" si="4"/>
        <v>38.36</v>
      </c>
      <c r="K9">
        <f t="shared" si="5"/>
        <v>38.36</v>
      </c>
      <c r="L9">
        <f t="shared" si="6"/>
        <v>22.3</v>
      </c>
      <c r="M9">
        <f t="shared" si="7"/>
        <v>60.66</v>
      </c>
      <c r="N9">
        <f t="shared" si="8"/>
        <v>60.66</v>
      </c>
      <c r="O9">
        <f t="shared" si="9"/>
        <v>57.5</v>
      </c>
      <c r="P9">
        <f t="shared" si="10"/>
        <v>38.016000000000005</v>
      </c>
      <c r="Q9">
        <f t="shared" si="11"/>
        <v>60.316000000000003</v>
      </c>
      <c r="R9">
        <f t="shared" si="12"/>
        <v>76.376000000000005</v>
      </c>
      <c r="S9">
        <f t="shared" si="13"/>
        <v>98.676000000000002</v>
      </c>
      <c r="T9">
        <f t="shared" si="14"/>
        <v>98.676000000000002</v>
      </c>
      <c r="U9">
        <f t="shared" si="15"/>
        <v>73.56</v>
      </c>
      <c r="V9">
        <f t="shared" si="16"/>
        <v>81.62</v>
      </c>
    </row>
    <row r="10" spans="1:22" x14ac:dyDescent="0.25">
      <c r="A10" s="1" t="s">
        <v>16</v>
      </c>
      <c r="B10" s="1" t="s">
        <v>42</v>
      </c>
      <c r="C10" s="1">
        <v>6600</v>
      </c>
      <c r="D10" s="1" t="s">
        <v>9</v>
      </c>
      <c r="E10" s="1">
        <v>0.9</v>
      </c>
      <c r="F10" s="1">
        <f t="shared" si="0"/>
        <v>34.6</v>
      </c>
      <c r="G10">
        <f t="shared" si="1"/>
        <v>29.64</v>
      </c>
      <c r="H10">
        <f t="shared" si="2"/>
        <v>22.72</v>
      </c>
      <c r="I10">
        <f t="shared" si="3"/>
        <v>36.56</v>
      </c>
      <c r="J10">
        <f t="shared" si="4"/>
        <v>29.64</v>
      </c>
      <c r="K10">
        <f t="shared" si="5"/>
        <v>29.64</v>
      </c>
      <c r="L10">
        <f t="shared" si="6"/>
        <v>17.600000000000001</v>
      </c>
      <c r="M10">
        <f t="shared" si="7"/>
        <v>47.24</v>
      </c>
      <c r="N10">
        <f t="shared" si="8"/>
        <v>47.24</v>
      </c>
      <c r="O10">
        <f t="shared" si="9"/>
        <v>52.2</v>
      </c>
      <c r="P10">
        <f t="shared" si="10"/>
        <v>31.14</v>
      </c>
      <c r="Q10">
        <f t="shared" si="11"/>
        <v>48.74</v>
      </c>
      <c r="R10">
        <f t="shared" si="12"/>
        <v>60.78</v>
      </c>
      <c r="S10">
        <f t="shared" si="13"/>
        <v>78.38</v>
      </c>
      <c r="T10">
        <f t="shared" si="14"/>
        <v>78.38</v>
      </c>
      <c r="U10">
        <f t="shared" si="15"/>
        <v>64.240000000000009</v>
      </c>
      <c r="V10">
        <f t="shared" si="16"/>
        <v>71.16</v>
      </c>
    </row>
    <row r="11" spans="1:22" x14ac:dyDescent="0.25">
      <c r="A11" s="1" t="s">
        <v>17</v>
      </c>
      <c r="B11" s="1" t="s">
        <v>31</v>
      </c>
      <c r="C11" s="1">
        <v>7600</v>
      </c>
      <c r="D11" s="1" t="s">
        <v>12</v>
      </c>
      <c r="E11" s="1">
        <v>0.99</v>
      </c>
      <c r="F11" s="1">
        <f t="shared" si="0"/>
        <v>34.5</v>
      </c>
      <c r="G11">
        <f t="shared" si="1"/>
        <v>32.68</v>
      </c>
      <c r="H11">
        <f t="shared" si="2"/>
        <v>24.36</v>
      </c>
      <c r="I11">
        <f t="shared" si="3"/>
        <v>41</v>
      </c>
      <c r="J11">
        <f t="shared" si="4"/>
        <v>32.68</v>
      </c>
      <c r="K11">
        <f t="shared" si="5"/>
        <v>32.68</v>
      </c>
      <c r="L11">
        <f t="shared" si="6"/>
        <v>18.3</v>
      </c>
      <c r="M11">
        <f t="shared" si="7"/>
        <v>50.980000000000004</v>
      </c>
      <c r="N11">
        <f t="shared" si="8"/>
        <v>50.980000000000004</v>
      </c>
      <c r="O11">
        <f t="shared" si="9"/>
        <v>52.8</v>
      </c>
      <c r="P11">
        <f t="shared" si="10"/>
        <v>34.155000000000001</v>
      </c>
      <c r="Q11">
        <f t="shared" si="11"/>
        <v>52.454999999999998</v>
      </c>
      <c r="R11">
        <f t="shared" si="12"/>
        <v>66.835000000000008</v>
      </c>
      <c r="S11">
        <f t="shared" si="13"/>
        <v>85.135000000000005</v>
      </c>
      <c r="T11">
        <f t="shared" si="14"/>
        <v>85.135000000000005</v>
      </c>
      <c r="U11">
        <f t="shared" si="15"/>
        <v>67.180000000000007</v>
      </c>
      <c r="V11">
        <f t="shared" si="16"/>
        <v>75.5</v>
      </c>
    </row>
    <row r="12" spans="1:22" x14ac:dyDescent="0.25">
      <c r="A12" s="1" t="s">
        <v>6</v>
      </c>
      <c r="B12" s="1" t="s">
        <v>39</v>
      </c>
      <c r="C12" s="1">
        <v>6900</v>
      </c>
      <c r="D12" s="1" t="s">
        <v>13</v>
      </c>
      <c r="E12" s="1">
        <v>0.92</v>
      </c>
      <c r="F12" s="1">
        <f t="shared" si="0"/>
        <v>34.4</v>
      </c>
      <c r="G12">
        <f t="shared" si="1"/>
        <v>29.51</v>
      </c>
      <c r="H12">
        <f t="shared" si="2"/>
        <v>18.84</v>
      </c>
      <c r="I12">
        <f t="shared" si="3"/>
        <v>40.17</v>
      </c>
      <c r="J12">
        <f t="shared" si="4"/>
        <v>29.504999999999999</v>
      </c>
      <c r="K12">
        <f t="shared" si="5"/>
        <v>29.506666666666671</v>
      </c>
      <c r="L12">
        <f t="shared" si="6"/>
        <v>18.7</v>
      </c>
      <c r="M12">
        <f t="shared" si="7"/>
        <v>48.206666666666671</v>
      </c>
      <c r="N12">
        <f t="shared" si="8"/>
        <v>48.204999999999998</v>
      </c>
      <c r="O12">
        <f t="shared" si="9"/>
        <v>53.099999999999994</v>
      </c>
      <c r="P12">
        <f t="shared" si="10"/>
        <v>31.648</v>
      </c>
      <c r="Q12">
        <f t="shared" si="11"/>
        <v>50.347999999999999</v>
      </c>
      <c r="R12">
        <f t="shared" si="12"/>
        <v>61.154666666666671</v>
      </c>
      <c r="S12">
        <f t="shared" si="13"/>
        <v>79.854666666666674</v>
      </c>
      <c r="T12">
        <f t="shared" si="14"/>
        <v>79.852999999999994</v>
      </c>
      <c r="U12">
        <f t="shared" si="15"/>
        <v>63.905000000000001</v>
      </c>
      <c r="V12">
        <f t="shared" si="16"/>
        <v>74.569999999999993</v>
      </c>
    </row>
    <row r="13" spans="1:22" x14ac:dyDescent="0.25">
      <c r="A13" s="1" t="s">
        <v>3</v>
      </c>
      <c r="B13" s="1" t="s">
        <v>46</v>
      </c>
      <c r="C13" s="1">
        <v>6300</v>
      </c>
      <c r="D13" s="1" t="s">
        <v>7</v>
      </c>
      <c r="E13" s="1">
        <v>0.7</v>
      </c>
      <c r="F13" s="1">
        <f t="shared" si="0"/>
        <v>34.299999999999997</v>
      </c>
      <c r="G13">
        <f t="shared" si="1"/>
        <v>25.79</v>
      </c>
      <c r="H13">
        <f t="shared" si="2"/>
        <v>17.77</v>
      </c>
      <c r="I13">
        <f t="shared" si="3"/>
        <v>33.81</v>
      </c>
      <c r="J13">
        <f t="shared" si="4"/>
        <v>25.79</v>
      </c>
      <c r="K13">
        <f t="shared" si="5"/>
        <v>25.790000000000003</v>
      </c>
      <c r="L13">
        <f t="shared" si="6"/>
        <v>13.9</v>
      </c>
      <c r="M13">
        <f t="shared" si="7"/>
        <v>39.690000000000005</v>
      </c>
      <c r="N13">
        <f t="shared" si="8"/>
        <v>39.69</v>
      </c>
      <c r="O13">
        <f t="shared" si="9"/>
        <v>48.199999999999996</v>
      </c>
      <c r="P13">
        <f t="shared" si="10"/>
        <v>24.009999999999998</v>
      </c>
      <c r="Q13">
        <f t="shared" si="11"/>
        <v>37.909999999999997</v>
      </c>
      <c r="R13">
        <f t="shared" si="12"/>
        <v>49.8</v>
      </c>
      <c r="S13">
        <f t="shared" si="13"/>
        <v>63.7</v>
      </c>
      <c r="T13">
        <f t="shared" si="14"/>
        <v>63.699999999999996</v>
      </c>
      <c r="U13">
        <f t="shared" si="15"/>
        <v>60.089999999999996</v>
      </c>
      <c r="V13">
        <f t="shared" si="16"/>
        <v>68.11</v>
      </c>
    </row>
    <row r="14" spans="1:22" x14ac:dyDescent="0.25">
      <c r="A14" s="1" t="s">
        <v>3</v>
      </c>
      <c r="B14" s="1" t="s">
        <v>24</v>
      </c>
      <c r="C14" s="1">
        <v>8900</v>
      </c>
      <c r="D14" s="1" t="s">
        <v>12</v>
      </c>
      <c r="E14" s="1">
        <v>1.03</v>
      </c>
      <c r="F14" s="1">
        <f t="shared" si="0"/>
        <v>34.1</v>
      </c>
      <c r="G14">
        <f t="shared" si="1"/>
        <v>33.869999999999997</v>
      </c>
      <c r="H14">
        <f t="shared" si="2"/>
        <v>23.28</v>
      </c>
      <c r="I14">
        <f t="shared" si="3"/>
        <v>44.46</v>
      </c>
      <c r="J14">
        <f t="shared" si="4"/>
        <v>33.869999999999997</v>
      </c>
      <c r="K14">
        <f t="shared" si="5"/>
        <v>33.869999999999997</v>
      </c>
      <c r="L14">
        <f t="shared" si="6"/>
        <v>21</v>
      </c>
      <c r="M14">
        <f t="shared" si="7"/>
        <v>54.87</v>
      </c>
      <c r="N14">
        <f t="shared" si="8"/>
        <v>54.87</v>
      </c>
      <c r="O14">
        <f t="shared" si="9"/>
        <v>55.1</v>
      </c>
      <c r="P14">
        <f t="shared" si="10"/>
        <v>35.123000000000005</v>
      </c>
      <c r="Q14">
        <f t="shared" si="11"/>
        <v>56.123000000000005</v>
      </c>
      <c r="R14">
        <f t="shared" si="12"/>
        <v>68.992999999999995</v>
      </c>
      <c r="S14">
        <f t="shared" si="13"/>
        <v>89.992999999999995</v>
      </c>
      <c r="T14">
        <f t="shared" si="14"/>
        <v>89.992999999999995</v>
      </c>
      <c r="U14">
        <f t="shared" si="15"/>
        <v>67.97</v>
      </c>
      <c r="V14">
        <f t="shared" si="16"/>
        <v>78.56</v>
      </c>
    </row>
    <row r="15" spans="1:22" x14ac:dyDescent="0.25">
      <c r="A15" s="1" t="s">
        <v>6</v>
      </c>
      <c r="B15" s="1" t="s">
        <v>55</v>
      </c>
      <c r="C15" s="1">
        <v>5800</v>
      </c>
      <c r="D15" s="1" t="s">
        <v>8</v>
      </c>
      <c r="E15" s="1">
        <v>0.82</v>
      </c>
      <c r="F15" s="1">
        <f t="shared" si="0"/>
        <v>33.799999999999997</v>
      </c>
      <c r="G15">
        <f t="shared" si="1"/>
        <v>26.48</v>
      </c>
      <c r="H15">
        <f t="shared" si="2"/>
        <v>20.13</v>
      </c>
      <c r="I15">
        <f t="shared" si="3"/>
        <v>32.83</v>
      </c>
      <c r="J15">
        <f t="shared" si="4"/>
        <v>26.48</v>
      </c>
      <c r="K15">
        <f t="shared" si="5"/>
        <v>26.48</v>
      </c>
      <c r="L15">
        <f t="shared" si="6"/>
        <v>17.100000000000001</v>
      </c>
      <c r="M15">
        <f t="shared" si="7"/>
        <v>43.58</v>
      </c>
      <c r="N15">
        <f t="shared" si="8"/>
        <v>43.58</v>
      </c>
      <c r="O15">
        <f t="shared" si="9"/>
        <v>50.9</v>
      </c>
      <c r="P15">
        <f t="shared" si="10"/>
        <v>27.715999999999998</v>
      </c>
      <c r="Q15">
        <f t="shared" si="11"/>
        <v>44.816000000000003</v>
      </c>
      <c r="R15">
        <f t="shared" si="12"/>
        <v>54.195999999999998</v>
      </c>
      <c r="S15">
        <f t="shared" si="13"/>
        <v>71.295999999999992</v>
      </c>
      <c r="T15">
        <f t="shared" si="14"/>
        <v>71.295999999999992</v>
      </c>
      <c r="U15">
        <f t="shared" si="15"/>
        <v>60.28</v>
      </c>
      <c r="V15">
        <f t="shared" si="16"/>
        <v>66.63</v>
      </c>
    </row>
    <row r="16" spans="1:22" x14ac:dyDescent="0.25">
      <c r="A16" s="1" t="s">
        <v>3</v>
      </c>
      <c r="B16" s="1" t="s">
        <v>35</v>
      </c>
      <c r="C16" s="1">
        <v>7100</v>
      </c>
      <c r="D16" s="1" t="s">
        <v>14</v>
      </c>
      <c r="E16" s="1">
        <v>0.94</v>
      </c>
      <c r="F16" s="1">
        <f t="shared" si="0"/>
        <v>33.6</v>
      </c>
      <c r="G16">
        <f t="shared" si="1"/>
        <v>30.63</v>
      </c>
      <c r="H16">
        <f t="shared" si="2"/>
        <v>21.36</v>
      </c>
      <c r="I16">
        <f t="shared" si="3"/>
        <v>39.909999999999997</v>
      </c>
      <c r="J16">
        <f t="shared" si="4"/>
        <v>30.635000000000002</v>
      </c>
      <c r="K16">
        <f t="shared" si="5"/>
        <v>30.633333333333329</v>
      </c>
      <c r="L16">
        <f t="shared" si="6"/>
        <v>18.600000000000001</v>
      </c>
      <c r="M16">
        <f t="shared" si="7"/>
        <v>49.233333333333334</v>
      </c>
      <c r="N16">
        <f t="shared" si="8"/>
        <v>49.234999999999999</v>
      </c>
      <c r="O16">
        <f t="shared" si="9"/>
        <v>52.2</v>
      </c>
      <c r="P16">
        <f t="shared" si="10"/>
        <v>31.584</v>
      </c>
      <c r="Q16">
        <f t="shared" si="11"/>
        <v>50.183999999999997</v>
      </c>
      <c r="R16">
        <f t="shared" si="12"/>
        <v>62.217333333333329</v>
      </c>
      <c r="S16">
        <f t="shared" si="13"/>
        <v>80.817333333333337</v>
      </c>
      <c r="T16">
        <f t="shared" si="14"/>
        <v>80.819000000000003</v>
      </c>
      <c r="U16">
        <f t="shared" si="15"/>
        <v>64.234999999999999</v>
      </c>
      <c r="V16">
        <f t="shared" si="16"/>
        <v>73.509999999999991</v>
      </c>
    </row>
    <row r="17" spans="1:22" x14ac:dyDescent="0.25">
      <c r="A17" s="1" t="s">
        <v>6</v>
      </c>
      <c r="B17" s="1" t="s">
        <v>52</v>
      </c>
      <c r="C17" s="1">
        <v>6000</v>
      </c>
      <c r="D17" s="1" t="s">
        <v>9</v>
      </c>
      <c r="E17" s="1">
        <v>0.84</v>
      </c>
      <c r="F17" s="1">
        <f t="shared" si="0"/>
        <v>33.5</v>
      </c>
      <c r="G17">
        <f t="shared" si="1"/>
        <v>26.61</v>
      </c>
      <c r="H17">
        <f t="shared" si="2"/>
        <v>21.24</v>
      </c>
      <c r="I17">
        <f t="shared" si="3"/>
        <v>31.99</v>
      </c>
      <c r="J17">
        <f t="shared" si="4"/>
        <v>26.614999999999998</v>
      </c>
      <c r="K17">
        <f t="shared" si="5"/>
        <v>26.61333333333333</v>
      </c>
      <c r="L17">
        <f t="shared" si="6"/>
        <v>13</v>
      </c>
      <c r="M17">
        <f t="shared" si="7"/>
        <v>39.61333333333333</v>
      </c>
      <c r="N17">
        <f t="shared" si="8"/>
        <v>39.614999999999995</v>
      </c>
      <c r="O17">
        <f t="shared" si="9"/>
        <v>46.5</v>
      </c>
      <c r="P17">
        <f t="shared" si="10"/>
        <v>28.14</v>
      </c>
      <c r="Q17">
        <f t="shared" si="11"/>
        <v>41.14</v>
      </c>
      <c r="R17">
        <f t="shared" si="12"/>
        <v>54.75333333333333</v>
      </c>
      <c r="S17">
        <f t="shared" si="13"/>
        <v>67.75333333333333</v>
      </c>
      <c r="T17">
        <f t="shared" si="14"/>
        <v>67.754999999999995</v>
      </c>
      <c r="U17">
        <f t="shared" si="15"/>
        <v>60.114999999999995</v>
      </c>
      <c r="V17">
        <f t="shared" si="16"/>
        <v>65.489999999999995</v>
      </c>
    </row>
    <row r="18" spans="1:22" x14ac:dyDescent="0.25">
      <c r="A18" s="1" t="s">
        <v>3</v>
      </c>
      <c r="B18" s="1" t="s">
        <v>30</v>
      </c>
      <c r="C18" s="1">
        <v>7600</v>
      </c>
      <c r="D18" s="1" t="s">
        <v>15</v>
      </c>
      <c r="E18" s="1">
        <v>1.1200000000000001</v>
      </c>
      <c r="F18" s="1">
        <f t="shared" si="0"/>
        <v>33.4</v>
      </c>
      <c r="G18">
        <f t="shared" si="1"/>
        <v>33.47</v>
      </c>
      <c r="H18">
        <f t="shared" si="2"/>
        <v>25.88</v>
      </c>
      <c r="I18">
        <f t="shared" si="3"/>
        <v>41.05</v>
      </c>
      <c r="J18">
        <f t="shared" si="4"/>
        <v>33.465000000000003</v>
      </c>
      <c r="K18">
        <f t="shared" si="5"/>
        <v>33.466666666666661</v>
      </c>
      <c r="L18">
        <f t="shared" si="6"/>
        <v>22.6</v>
      </c>
      <c r="M18">
        <f t="shared" si="7"/>
        <v>56.066666666666663</v>
      </c>
      <c r="N18">
        <f t="shared" si="8"/>
        <v>56.065000000000005</v>
      </c>
      <c r="O18">
        <f t="shared" si="9"/>
        <v>56</v>
      </c>
      <c r="P18">
        <f t="shared" si="10"/>
        <v>37.408000000000001</v>
      </c>
      <c r="Q18">
        <f t="shared" si="11"/>
        <v>60.008000000000003</v>
      </c>
      <c r="R18">
        <f t="shared" si="12"/>
        <v>70.874666666666656</v>
      </c>
      <c r="S18">
        <f t="shared" si="13"/>
        <v>93.474666666666664</v>
      </c>
      <c r="T18">
        <f t="shared" si="14"/>
        <v>93.473000000000013</v>
      </c>
      <c r="U18">
        <f t="shared" si="15"/>
        <v>66.865000000000009</v>
      </c>
      <c r="V18">
        <f t="shared" si="16"/>
        <v>74.449999999999989</v>
      </c>
    </row>
    <row r="19" spans="1:22" x14ac:dyDescent="0.25">
      <c r="A19" s="1" t="s">
        <v>3</v>
      </c>
      <c r="B19" s="1" t="s">
        <v>41</v>
      </c>
      <c r="C19" s="1">
        <v>6700</v>
      </c>
      <c r="D19" s="1" t="s">
        <v>19</v>
      </c>
      <c r="E19" s="1">
        <v>0.89</v>
      </c>
      <c r="F19" s="1">
        <f t="shared" si="0"/>
        <v>33.299999999999997</v>
      </c>
      <c r="G19">
        <f t="shared" si="1"/>
        <v>27.52</v>
      </c>
      <c r="H19">
        <f t="shared" si="2"/>
        <v>20.23</v>
      </c>
      <c r="I19">
        <f t="shared" si="3"/>
        <v>34.799999999999997</v>
      </c>
      <c r="J19">
        <f t="shared" si="4"/>
        <v>27.515000000000001</v>
      </c>
      <c r="K19">
        <f t="shared" si="5"/>
        <v>27.516666666666666</v>
      </c>
      <c r="L19">
        <f t="shared" si="6"/>
        <v>18</v>
      </c>
      <c r="M19">
        <f t="shared" si="7"/>
        <v>45.516666666666666</v>
      </c>
      <c r="N19">
        <f t="shared" si="8"/>
        <v>45.515000000000001</v>
      </c>
      <c r="O19">
        <f t="shared" si="9"/>
        <v>51.3</v>
      </c>
      <c r="P19">
        <f t="shared" si="10"/>
        <v>29.636999999999997</v>
      </c>
      <c r="Q19">
        <f t="shared" si="11"/>
        <v>47.637</v>
      </c>
      <c r="R19">
        <f t="shared" si="12"/>
        <v>57.153666666666666</v>
      </c>
      <c r="S19">
        <f t="shared" si="13"/>
        <v>75.153666666666666</v>
      </c>
      <c r="T19">
        <f t="shared" si="14"/>
        <v>75.152000000000001</v>
      </c>
      <c r="U19">
        <f t="shared" si="15"/>
        <v>60.814999999999998</v>
      </c>
      <c r="V19">
        <f t="shared" si="16"/>
        <v>68.099999999999994</v>
      </c>
    </row>
    <row r="20" spans="1:22" x14ac:dyDescent="0.25">
      <c r="A20" s="1" t="s">
        <v>17</v>
      </c>
      <c r="B20" s="1" t="s">
        <v>33</v>
      </c>
      <c r="C20" s="1">
        <v>7400</v>
      </c>
      <c r="D20" s="1" t="s">
        <v>14</v>
      </c>
      <c r="E20" s="1">
        <v>1.1100000000000001</v>
      </c>
      <c r="F20" s="1">
        <f t="shared" si="0"/>
        <v>33.200000000000003</v>
      </c>
      <c r="G20">
        <f t="shared" si="1"/>
        <v>33.14</v>
      </c>
      <c r="H20">
        <f t="shared" si="2"/>
        <v>26.99</v>
      </c>
      <c r="I20">
        <f t="shared" si="3"/>
        <v>39.29</v>
      </c>
      <c r="J20">
        <f t="shared" si="4"/>
        <v>33.14</v>
      </c>
      <c r="K20">
        <f t="shared" si="5"/>
        <v>33.139999999999993</v>
      </c>
      <c r="L20">
        <f t="shared" si="6"/>
        <v>22.2</v>
      </c>
      <c r="M20">
        <f t="shared" si="7"/>
        <v>55.339999999999989</v>
      </c>
      <c r="N20">
        <f t="shared" si="8"/>
        <v>55.34</v>
      </c>
      <c r="O20">
        <f t="shared" si="9"/>
        <v>55.400000000000006</v>
      </c>
      <c r="P20">
        <f t="shared" si="10"/>
        <v>36.852000000000004</v>
      </c>
      <c r="Q20">
        <f t="shared" si="11"/>
        <v>59.052000000000007</v>
      </c>
      <c r="R20">
        <f t="shared" si="12"/>
        <v>69.99199999999999</v>
      </c>
      <c r="S20">
        <f t="shared" si="13"/>
        <v>92.191999999999993</v>
      </c>
      <c r="T20">
        <f t="shared" si="14"/>
        <v>92.192000000000007</v>
      </c>
      <c r="U20">
        <f t="shared" si="15"/>
        <v>66.34</v>
      </c>
      <c r="V20">
        <f t="shared" si="16"/>
        <v>72.490000000000009</v>
      </c>
    </row>
    <row r="21" spans="1:22" x14ac:dyDescent="0.25">
      <c r="A21" s="1" t="s">
        <v>16</v>
      </c>
      <c r="B21" s="1" t="s">
        <v>50</v>
      </c>
      <c r="C21" s="1">
        <v>6000</v>
      </c>
      <c r="D21" s="1" t="s">
        <v>15</v>
      </c>
      <c r="E21" s="1">
        <v>0.91</v>
      </c>
      <c r="F21" s="1">
        <f t="shared" si="0"/>
        <v>33.200000000000003</v>
      </c>
      <c r="G21">
        <f t="shared" si="1"/>
        <v>23.84</v>
      </c>
      <c r="H21">
        <f t="shared" si="2"/>
        <v>13.62</v>
      </c>
      <c r="I21">
        <f t="shared" si="3"/>
        <v>34.06</v>
      </c>
      <c r="J21">
        <f t="shared" si="4"/>
        <v>23.84</v>
      </c>
      <c r="K21">
        <f t="shared" si="5"/>
        <v>23.840000000000003</v>
      </c>
      <c r="L21">
        <f t="shared" si="6"/>
        <v>16.7</v>
      </c>
      <c r="M21">
        <f t="shared" si="7"/>
        <v>40.540000000000006</v>
      </c>
      <c r="N21">
        <f t="shared" si="8"/>
        <v>40.54</v>
      </c>
      <c r="O21">
        <f t="shared" si="9"/>
        <v>49.900000000000006</v>
      </c>
      <c r="P21">
        <f t="shared" si="10"/>
        <v>30.212000000000003</v>
      </c>
      <c r="Q21">
        <f t="shared" si="11"/>
        <v>46.912000000000006</v>
      </c>
      <c r="R21">
        <f t="shared" si="12"/>
        <v>54.052000000000007</v>
      </c>
      <c r="S21">
        <f t="shared" si="13"/>
        <v>70.75200000000001</v>
      </c>
      <c r="T21">
        <f t="shared" si="14"/>
        <v>70.75200000000001</v>
      </c>
      <c r="U21">
        <f t="shared" si="15"/>
        <v>57.040000000000006</v>
      </c>
      <c r="V21">
        <f t="shared" si="16"/>
        <v>67.260000000000005</v>
      </c>
    </row>
    <row r="22" spans="1:22" x14ac:dyDescent="0.25">
      <c r="A22" s="1" t="s">
        <v>3</v>
      </c>
      <c r="B22" s="1" t="s">
        <v>36</v>
      </c>
      <c r="C22" s="1">
        <v>7000</v>
      </c>
      <c r="D22" s="1" t="s">
        <v>10</v>
      </c>
      <c r="E22" s="1">
        <v>0.59</v>
      </c>
      <c r="F22" s="1">
        <f t="shared" si="0"/>
        <v>33.200000000000003</v>
      </c>
      <c r="G22">
        <f t="shared" si="1"/>
        <v>25.4</v>
      </c>
      <c r="H22">
        <f t="shared" si="2"/>
        <v>15.78</v>
      </c>
      <c r="I22">
        <f t="shared" si="3"/>
        <v>35.020000000000003</v>
      </c>
      <c r="J22">
        <f t="shared" si="4"/>
        <v>25.4</v>
      </c>
      <c r="K22">
        <f t="shared" si="5"/>
        <v>25.400000000000002</v>
      </c>
      <c r="L22">
        <f t="shared" si="6"/>
        <v>11.1</v>
      </c>
      <c r="M22">
        <f t="shared" si="7"/>
        <v>36.5</v>
      </c>
      <c r="N22">
        <f t="shared" si="8"/>
        <v>36.5</v>
      </c>
      <c r="O22">
        <f t="shared" si="9"/>
        <v>44.300000000000004</v>
      </c>
      <c r="P22">
        <f t="shared" si="10"/>
        <v>19.588000000000001</v>
      </c>
      <c r="Q22">
        <f t="shared" si="11"/>
        <v>30.688000000000002</v>
      </c>
      <c r="R22">
        <f t="shared" si="12"/>
        <v>44.988</v>
      </c>
      <c r="S22">
        <f t="shared" si="13"/>
        <v>56.088000000000001</v>
      </c>
      <c r="T22">
        <f t="shared" si="14"/>
        <v>56.088000000000001</v>
      </c>
      <c r="U22">
        <f t="shared" si="15"/>
        <v>58.6</v>
      </c>
      <c r="V22">
        <f t="shared" si="16"/>
        <v>68.22</v>
      </c>
    </row>
    <row r="23" spans="1:22" x14ac:dyDescent="0.25">
      <c r="A23" s="1" t="s">
        <v>3</v>
      </c>
      <c r="B23" s="1" t="s">
        <v>53</v>
      </c>
      <c r="C23" s="1">
        <v>5800</v>
      </c>
      <c r="D23" s="1" t="s">
        <v>5</v>
      </c>
      <c r="E23" s="1">
        <v>0.75</v>
      </c>
      <c r="F23" s="1">
        <f t="shared" si="0"/>
        <v>32.799999999999997</v>
      </c>
      <c r="G23">
        <f t="shared" si="1"/>
        <v>22.64</v>
      </c>
      <c r="H23">
        <f t="shared" si="2"/>
        <v>14.72</v>
      </c>
      <c r="I23">
        <f t="shared" si="3"/>
        <v>30.56</v>
      </c>
      <c r="J23">
        <f t="shared" si="4"/>
        <v>22.64</v>
      </c>
      <c r="K23">
        <f t="shared" si="5"/>
        <v>22.64</v>
      </c>
      <c r="L23">
        <f t="shared" si="6"/>
        <v>15.7</v>
      </c>
      <c r="M23">
        <f t="shared" si="7"/>
        <v>38.340000000000003</v>
      </c>
      <c r="N23">
        <f t="shared" si="8"/>
        <v>38.340000000000003</v>
      </c>
      <c r="O23">
        <f t="shared" si="9"/>
        <v>48.5</v>
      </c>
      <c r="P23">
        <f t="shared" si="10"/>
        <v>24.599999999999998</v>
      </c>
      <c r="Q23">
        <f t="shared" si="11"/>
        <v>40.299999999999997</v>
      </c>
      <c r="R23">
        <f t="shared" si="12"/>
        <v>47.239999999999995</v>
      </c>
      <c r="S23">
        <f t="shared" si="13"/>
        <v>62.94</v>
      </c>
      <c r="T23">
        <f t="shared" si="14"/>
        <v>62.94</v>
      </c>
      <c r="U23">
        <f t="shared" si="15"/>
        <v>55.44</v>
      </c>
      <c r="V23">
        <f t="shared" si="16"/>
        <v>63.36</v>
      </c>
    </row>
    <row r="24" spans="1:22" x14ac:dyDescent="0.25">
      <c r="A24" s="1" t="s">
        <v>16</v>
      </c>
      <c r="B24" s="1" t="s">
        <v>71</v>
      </c>
      <c r="C24" s="1">
        <v>4800</v>
      </c>
      <c r="D24" s="1" t="s">
        <v>19</v>
      </c>
      <c r="E24" s="1">
        <v>0.61</v>
      </c>
      <c r="F24" s="1">
        <f t="shared" si="0"/>
        <v>32.1</v>
      </c>
      <c r="G24">
        <f t="shared" si="1"/>
        <v>16.8</v>
      </c>
      <c r="H24">
        <f t="shared" si="2"/>
        <v>8.16</v>
      </c>
      <c r="I24">
        <f t="shared" si="3"/>
        <v>25.44</v>
      </c>
      <c r="J24">
        <f t="shared" si="4"/>
        <v>16.8</v>
      </c>
      <c r="K24">
        <f t="shared" si="5"/>
        <v>16.8</v>
      </c>
      <c r="L24">
        <f t="shared" si="6"/>
        <v>9.6999999999999993</v>
      </c>
      <c r="M24">
        <f t="shared" si="7"/>
        <v>26.5</v>
      </c>
      <c r="N24">
        <f t="shared" si="8"/>
        <v>26.5</v>
      </c>
      <c r="O24">
        <f t="shared" si="9"/>
        <v>41.8</v>
      </c>
      <c r="P24">
        <f t="shared" si="10"/>
        <v>19.581</v>
      </c>
      <c r="Q24">
        <f t="shared" si="11"/>
        <v>29.280999999999999</v>
      </c>
      <c r="R24">
        <f t="shared" si="12"/>
        <v>36.381</v>
      </c>
      <c r="S24">
        <f t="shared" si="13"/>
        <v>46.081000000000003</v>
      </c>
      <c r="T24">
        <f t="shared" si="14"/>
        <v>46.081000000000003</v>
      </c>
      <c r="U24">
        <f t="shared" si="15"/>
        <v>48.900000000000006</v>
      </c>
      <c r="V24">
        <f t="shared" si="16"/>
        <v>57.540000000000006</v>
      </c>
    </row>
    <row r="25" spans="1:22" x14ac:dyDescent="0.25">
      <c r="A25" s="1" t="s">
        <v>3</v>
      </c>
      <c r="B25" s="1" t="s">
        <v>38</v>
      </c>
      <c r="C25" s="1">
        <v>6900</v>
      </c>
      <c r="D25" s="1" t="s">
        <v>18</v>
      </c>
      <c r="E25" s="1">
        <v>1.01</v>
      </c>
      <c r="F25" s="1">
        <f t="shared" si="0"/>
        <v>32</v>
      </c>
      <c r="G25">
        <f t="shared" si="1"/>
        <v>29.36</v>
      </c>
      <c r="H25">
        <f t="shared" si="2"/>
        <v>20.99</v>
      </c>
      <c r="I25">
        <f t="shared" si="3"/>
        <v>37.72</v>
      </c>
      <c r="J25">
        <f t="shared" si="4"/>
        <v>29.355</v>
      </c>
      <c r="K25">
        <f t="shared" si="5"/>
        <v>29.356666666666666</v>
      </c>
      <c r="L25">
        <f t="shared" si="6"/>
        <v>18.899999999999999</v>
      </c>
      <c r="M25">
        <f t="shared" si="7"/>
        <v>48.256666666666661</v>
      </c>
      <c r="N25">
        <f t="shared" si="8"/>
        <v>48.254999999999995</v>
      </c>
      <c r="O25">
        <f t="shared" si="9"/>
        <v>50.9</v>
      </c>
      <c r="P25">
        <f t="shared" si="10"/>
        <v>32.32</v>
      </c>
      <c r="Q25">
        <f t="shared" si="11"/>
        <v>51.22</v>
      </c>
      <c r="R25">
        <f t="shared" si="12"/>
        <v>61.676666666666662</v>
      </c>
      <c r="S25">
        <f t="shared" si="13"/>
        <v>80.576666666666654</v>
      </c>
      <c r="T25">
        <f t="shared" si="14"/>
        <v>80.574999999999989</v>
      </c>
      <c r="U25">
        <f t="shared" si="15"/>
        <v>61.355000000000004</v>
      </c>
      <c r="V25">
        <f t="shared" si="16"/>
        <v>69.72</v>
      </c>
    </row>
    <row r="26" spans="1:22" x14ac:dyDescent="0.25">
      <c r="A26" s="1" t="s">
        <v>16</v>
      </c>
      <c r="B26" s="1" t="s">
        <v>77</v>
      </c>
      <c r="C26" s="1">
        <v>4600</v>
      </c>
      <c r="D26" s="1" t="s">
        <v>14</v>
      </c>
      <c r="E26" s="1">
        <v>0.66</v>
      </c>
      <c r="F26" s="1">
        <f t="shared" si="0"/>
        <v>31.8</v>
      </c>
      <c r="G26">
        <f t="shared" si="1"/>
        <v>18.73</v>
      </c>
      <c r="H26">
        <f t="shared" si="2"/>
        <v>9.16</v>
      </c>
      <c r="I26">
        <f t="shared" si="3"/>
        <v>28.3</v>
      </c>
      <c r="J26">
        <f t="shared" si="4"/>
        <v>18.73</v>
      </c>
      <c r="K26">
        <f t="shared" si="5"/>
        <v>18.73</v>
      </c>
      <c r="L26">
        <f t="shared" si="6"/>
        <v>11.5</v>
      </c>
      <c r="M26">
        <f t="shared" si="7"/>
        <v>30.23</v>
      </c>
      <c r="N26">
        <f t="shared" si="8"/>
        <v>30.23</v>
      </c>
      <c r="O26">
        <f t="shared" si="9"/>
        <v>43.3</v>
      </c>
      <c r="P26">
        <f t="shared" si="10"/>
        <v>20.988000000000003</v>
      </c>
      <c r="Q26">
        <f t="shared" si="11"/>
        <v>32.488</v>
      </c>
      <c r="R26">
        <f t="shared" si="12"/>
        <v>39.718000000000004</v>
      </c>
      <c r="S26">
        <f t="shared" si="13"/>
        <v>51.218000000000004</v>
      </c>
      <c r="T26">
        <f t="shared" si="14"/>
        <v>51.218000000000004</v>
      </c>
      <c r="U26">
        <f t="shared" si="15"/>
        <v>50.53</v>
      </c>
      <c r="V26">
        <f t="shared" si="16"/>
        <v>60.1</v>
      </c>
    </row>
    <row r="27" spans="1:22" x14ac:dyDescent="0.25">
      <c r="A27" s="1" t="s">
        <v>3</v>
      </c>
      <c r="B27" s="1" t="s">
        <v>47</v>
      </c>
      <c r="C27" s="1">
        <v>6200</v>
      </c>
      <c r="D27" s="1" t="s">
        <v>13</v>
      </c>
      <c r="E27" s="1">
        <v>0.83</v>
      </c>
      <c r="F27" s="1">
        <f t="shared" si="0"/>
        <v>31.3</v>
      </c>
      <c r="G27">
        <f t="shared" si="1"/>
        <v>26.9</v>
      </c>
      <c r="H27">
        <f t="shared" si="2"/>
        <v>19.54</v>
      </c>
      <c r="I27">
        <f t="shared" si="3"/>
        <v>34.26</v>
      </c>
      <c r="J27">
        <f t="shared" si="4"/>
        <v>26.9</v>
      </c>
      <c r="K27">
        <f t="shared" si="5"/>
        <v>26.899999999999995</v>
      </c>
      <c r="L27">
        <f t="shared" si="6"/>
        <v>9.5</v>
      </c>
      <c r="M27">
        <f t="shared" si="7"/>
        <v>36.399999999999991</v>
      </c>
      <c r="N27">
        <f t="shared" si="8"/>
        <v>36.4</v>
      </c>
      <c r="O27">
        <f t="shared" si="9"/>
        <v>40.799999999999997</v>
      </c>
      <c r="P27">
        <f t="shared" si="10"/>
        <v>25.978999999999999</v>
      </c>
      <c r="Q27">
        <f t="shared" si="11"/>
        <v>35.478999999999999</v>
      </c>
      <c r="R27">
        <f t="shared" si="12"/>
        <v>52.878999999999991</v>
      </c>
      <c r="S27">
        <f t="shared" si="13"/>
        <v>62.378999999999991</v>
      </c>
      <c r="T27">
        <f t="shared" si="14"/>
        <v>62.378999999999998</v>
      </c>
      <c r="U27">
        <f t="shared" si="15"/>
        <v>58.2</v>
      </c>
      <c r="V27">
        <f t="shared" si="16"/>
        <v>65.56</v>
      </c>
    </row>
    <row r="28" spans="1:22" x14ac:dyDescent="0.25">
      <c r="A28" s="1" t="s">
        <v>17</v>
      </c>
      <c r="B28" s="1" t="s">
        <v>48</v>
      </c>
      <c r="C28" s="1">
        <v>6200</v>
      </c>
      <c r="D28" s="1" t="s">
        <v>19</v>
      </c>
      <c r="E28" s="1">
        <v>0.95</v>
      </c>
      <c r="F28" s="1">
        <f t="shared" si="0"/>
        <v>31.2</v>
      </c>
      <c r="G28">
        <f t="shared" si="1"/>
        <v>27.29</v>
      </c>
      <c r="H28">
        <f t="shared" si="2"/>
        <v>18.27</v>
      </c>
      <c r="I28">
        <f t="shared" si="3"/>
        <v>36.299999999999997</v>
      </c>
      <c r="J28">
        <f t="shared" si="4"/>
        <v>27.285</v>
      </c>
      <c r="K28">
        <f t="shared" si="5"/>
        <v>27.286666666666665</v>
      </c>
      <c r="L28">
        <f t="shared" si="6"/>
        <v>18.3</v>
      </c>
      <c r="M28">
        <f t="shared" si="7"/>
        <v>45.586666666666666</v>
      </c>
      <c r="N28">
        <f t="shared" si="8"/>
        <v>45.585000000000001</v>
      </c>
      <c r="O28">
        <f t="shared" si="9"/>
        <v>49.5</v>
      </c>
      <c r="P28">
        <f t="shared" si="10"/>
        <v>29.639999999999997</v>
      </c>
      <c r="Q28">
        <f t="shared" si="11"/>
        <v>47.94</v>
      </c>
      <c r="R28">
        <f t="shared" si="12"/>
        <v>56.926666666666662</v>
      </c>
      <c r="S28">
        <f t="shared" si="13"/>
        <v>75.226666666666659</v>
      </c>
      <c r="T28">
        <f t="shared" si="14"/>
        <v>75.224999999999994</v>
      </c>
      <c r="U28">
        <f t="shared" si="15"/>
        <v>58.484999999999999</v>
      </c>
      <c r="V28">
        <f t="shared" si="16"/>
        <v>67.5</v>
      </c>
    </row>
    <row r="29" spans="1:22" x14ac:dyDescent="0.25">
      <c r="A29" s="1" t="s">
        <v>11</v>
      </c>
      <c r="B29" s="1" t="s">
        <v>32</v>
      </c>
      <c r="C29" s="1">
        <v>7600</v>
      </c>
      <c r="D29" s="1" t="s">
        <v>4</v>
      </c>
      <c r="E29" s="1">
        <v>1</v>
      </c>
      <c r="F29" s="1">
        <v>31</v>
      </c>
      <c r="G29">
        <f t="shared" si="1"/>
        <v>33.869999999999997</v>
      </c>
      <c r="H29">
        <f t="shared" si="2"/>
        <v>23.18</v>
      </c>
      <c r="I29">
        <f t="shared" si="3"/>
        <v>44.56</v>
      </c>
      <c r="J29">
        <f t="shared" si="4"/>
        <v>33.869999999999997</v>
      </c>
      <c r="K29">
        <f t="shared" si="5"/>
        <v>33.869999999999997</v>
      </c>
      <c r="L29">
        <f t="shared" si="6"/>
        <v>17.8</v>
      </c>
      <c r="M29">
        <f t="shared" si="7"/>
        <v>51.67</v>
      </c>
      <c r="N29">
        <f t="shared" si="8"/>
        <v>51.67</v>
      </c>
      <c r="O29">
        <f t="shared" si="9"/>
        <v>48.8</v>
      </c>
      <c r="P29">
        <f t="shared" si="10"/>
        <v>31</v>
      </c>
      <c r="Q29">
        <f t="shared" si="11"/>
        <v>48.8</v>
      </c>
      <c r="R29">
        <f t="shared" si="12"/>
        <v>64.87</v>
      </c>
      <c r="S29">
        <f t="shared" si="13"/>
        <v>82.67</v>
      </c>
      <c r="T29">
        <f t="shared" si="14"/>
        <v>82.67</v>
      </c>
      <c r="U29">
        <f t="shared" si="15"/>
        <v>64.87</v>
      </c>
      <c r="V29">
        <f t="shared" si="16"/>
        <v>75.56</v>
      </c>
    </row>
    <row r="30" spans="1:22" x14ac:dyDescent="0.25">
      <c r="A30" s="1" t="s">
        <v>16</v>
      </c>
      <c r="B30" s="1" t="s">
        <v>81</v>
      </c>
      <c r="C30" s="1">
        <v>4500</v>
      </c>
      <c r="D30" s="1" t="s">
        <v>12</v>
      </c>
      <c r="E30" s="1">
        <v>0.68</v>
      </c>
      <c r="F30" s="1">
        <f>VLOOKUP(B30,mp,2,FALSE)</f>
        <v>30.2</v>
      </c>
      <c r="G30">
        <f t="shared" si="1"/>
        <v>18.190000000000001</v>
      </c>
      <c r="H30">
        <f t="shared" si="2"/>
        <v>13.52</v>
      </c>
      <c r="I30">
        <f t="shared" si="3"/>
        <v>22.86</v>
      </c>
      <c r="J30">
        <f t="shared" si="4"/>
        <v>18.190000000000001</v>
      </c>
      <c r="K30">
        <f t="shared" si="5"/>
        <v>18.190000000000001</v>
      </c>
      <c r="L30">
        <f t="shared" si="6"/>
        <v>15.1</v>
      </c>
      <c r="M30">
        <f t="shared" si="7"/>
        <v>33.29</v>
      </c>
      <c r="N30">
        <f t="shared" si="8"/>
        <v>33.29</v>
      </c>
      <c r="O30">
        <f t="shared" si="9"/>
        <v>45.3</v>
      </c>
      <c r="P30">
        <f t="shared" si="10"/>
        <v>20.536000000000001</v>
      </c>
      <c r="Q30">
        <f t="shared" si="11"/>
        <v>35.636000000000003</v>
      </c>
      <c r="R30">
        <f t="shared" si="12"/>
        <v>38.725999999999999</v>
      </c>
      <c r="S30">
        <f t="shared" si="13"/>
        <v>53.826000000000001</v>
      </c>
      <c r="T30">
        <f t="shared" si="14"/>
        <v>53.826000000000001</v>
      </c>
      <c r="U30">
        <f t="shared" si="15"/>
        <v>48.39</v>
      </c>
      <c r="V30">
        <f t="shared" si="16"/>
        <v>53.06</v>
      </c>
    </row>
    <row r="31" spans="1:22" x14ac:dyDescent="0.25">
      <c r="A31" s="1" t="s">
        <v>3</v>
      </c>
      <c r="B31" s="1" t="s">
        <v>64</v>
      </c>
      <c r="C31" s="1">
        <v>5200</v>
      </c>
      <c r="D31" s="1" t="s">
        <v>5</v>
      </c>
      <c r="E31" s="1">
        <v>0.81</v>
      </c>
      <c r="F31" s="1">
        <f>VLOOKUP(B31,mp,2,FALSE)</f>
        <v>30.1</v>
      </c>
      <c r="G31">
        <f t="shared" si="1"/>
        <v>21.22</v>
      </c>
      <c r="H31">
        <f t="shared" si="2"/>
        <v>15.06</v>
      </c>
      <c r="I31">
        <f t="shared" si="3"/>
        <v>27.38</v>
      </c>
      <c r="J31">
        <f t="shared" si="4"/>
        <v>21.22</v>
      </c>
      <c r="K31">
        <f t="shared" si="5"/>
        <v>21.22</v>
      </c>
      <c r="L31">
        <f t="shared" si="6"/>
        <v>12.7</v>
      </c>
      <c r="M31">
        <f t="shared" si="7"/>
        <v>33.92</v>
      </c>
      <c r="N31">
        <f t="shared" si="8"/>
        <v>33.92</v>
      </c>
      <c r="O31">
        <f t="shared" si="9"/>
        <v>42.8</v>
      </c>
      <c r="P31">
        <f t="shared" si="10"/>
        <v>24.381000000000004</v>
      </c>
      <c r="Q31">
        <f t="shared" si="11"/>
        <v>37.081000000000003</v>
      </c>
      <c r="R31">
        <f t="shared" si="12"/>
        <v>45.600999999999999</v>
      </c>
      <c r="S31">
        <f t="shared" si="13"/>
        <v>58.301000000000002</v>
      </c>
      <c r="T31">
        <f t="shared" si="14"/>
        <v>58.301000000000002</v>
      </c>
      <c r="U31">
        <f t="shared" si="15"/>
        <v>51.32</v>
      </c>
      <c r="V31">
        <f t="shared" si="16"/>
        <v>57.480000000000004</v>
      </c>
    </row>
    <row r="32" spans="1:22" x14ac:dyDescent="0.25">
      <c r="A32" s="1" t="s">
        <v>16</v>
      </c>
      <c r="B32" s="1" t="s">
        <v>34</v>
      </c>
      <c r="C32" s="1">
        <v>7200</v>
      </c>
      <c r="D32" s="1" t="s">
        <v>5</v>
      </c>
      <c r="E32" s="1">
        <v>0.88</v>
      </c>
      <c r="F32" s="1">
        <f>VLOOKUP(B32,mp,2,FALSE)</f>
        <v>30.1</v>
      </c>
      <c r="G32">
        <f t="shared" si="1"/>
        <v>25.42</v>
      </c>
      <c r="H32">
        <f t="shared" si="2"/>
        <v>20.71</v>
      </c>
      <c r="I32">
        <f t="shared" si="3"/>
        <v>30.14</v>
      </c>
      <c r="J32">
        <f t="shared" si="4"/>
        <v>25.425000000000001</v>
      </c>
      <c r="K32">
        <f t="shared" si="5"/>
        <v>25.423333333333336</v>
      </c>
      <c r="L32">
        <f t="shared" si="6"/>
        <v>11.9</v>
      </c>
      <c r="M32">
        <f t="shared" si="7"/>
        <v>37.323333333333338</v>
      </c>
      <c r="N32">
        <f t="shared" si="8"/>
        <v>37.325000000000003</v>
      </c>
      <c r="O32">
        <f t="shared" si="9"/>
        <v>42</v>
      </c>
      <c r="P32">
        <f t="shared" si="10"/>
        <v>26.488000000000003</v>
      </c>
      <c r="Q32">
        <f t="shared" si="11"/>
        <v>38.388000000000005</v>
      </c>
      <c r="R32">
        <f t="shared" si="12"/>
        <v>51.911333333333339</v>
      </c>
      <c r="S32">
        <f t="shared" si="13"/>
        <v>63.811333333333337</v>
      </c>
      <c r="T32">
        <f t="shared" si="14"/>
        <v>63.813000000000002</v>
      </c>
      <c r="U32">
        <f t="shared" si="15"/>
        <v>55.525000000000006</v>
      </c>
      <c r="V32">
        <f t="shared" si="16"/>
        <v>60.24</v>
      </c>
    </row>
    <row r="33" spans="1:22" x14ac:dyDescent="0.25">
      <c r="A33" s="1" t="s">
        <v>16</v>
      </c>
      <c r="B33" s="1" t="s">
        <v>45</v>
      </c>
      <c r="C33" s="1">
        <v>6500</v>
      </c>
      <c r="D33" s="1" t="s">
        <v>4</v>
      </c>
      <c r="E33" s="1">
        <v>0.83</v>
      </c>
      <c r="F33" s="1">
        <v>30</v>
      </c>
      <c r="G33">
        <f t="shared" si="1"/>
        <v>25.78</v>
      </c>
      <c r="H33">
        <f t="shared" si="2"/>
        <v>19.48</v>
      </c>
      <c r="I33">
        <f t="shared" si="3"/>
        <v>32.07</v>
      </c>
      <c r="J33">
        <f t="shared" si="4"/>
        <v>25.774999999999999</v>
      </c>
      <c r="K33">
        <f t="shared" si="5"/>
        <v>25.776666666666671</v>
      </c>
      <c r="L33">
        <f t="shared" si="6"/>
        <v>14.4</v>
      </c>
      <c r="M33">
        <f t="shared" si="7"/>
        <v>40.176666666666669</v>
      </c>
      <c r="N33">
        <f t="shared" si="8"/>
        <v>40.174999999999997</v>
      </c>
      <c r="O33">
        <f t="shared" si="9"/>
        <v>44.4</v>
      </c>
      <c r="P33">
        <f t="shared" si="10"/>
        <v>24.9</v>
      </c>
      <c r="Q33">
        <f t="shared" si="11"/>
        <v>39.299999999999997</v>
      </c>
      <c r="R33">
        <f t="shared" si="12"/>
        <v>50.676666666666669</v>
      </c>
      <c r="S33">
        <f t="shared" si="13"/>
        <v>65.076666666666668</v>
      </c>
      <c r="T33">
        <f t="shared" si="14"/>
        <v>65.074999999999989</v>
      </c>
      <c r="U33">
        <f t="shared" si="15"/>
        <v>55.774999999999999</v>
      </c>
      <c r="V33">
        <f t="shared" si="16"/>
        <v>62.07</v>
      </c>
    </row>
    <row r="34" spans="1:22" x14ac:dyDescent="0.25">
      <c r="A34" s="1" t="s">
        <v>11</v>
      </c>
      <c r="B34" s="1" t="s">
        <v>29</v>
      </c>
      <c r="C34" s="1">
        <v>7800</v>
      </c>
      <c r="D34" s="1" t="s">
        <v>10</v>
      </c>
      <c r="E34" s="1">
        <v>1.03</v>
      </c>
      <c r="F34" s="1">
        <f>VLOOKUP(B34,mp,2,FALSE)</f>
        <v>30</v>
      </c>
      <c r="G34">
        <f t="shared" ref="G34:G65" si="17">VLOOKUP(B34,fp,2,FALSE)</f>
        <v>33.06</v>
      </c>
      <c r="H34">
        <f t="shared" ref="H34:H65" si="18">VLOOKUP(B34,fp,3,FALSE)</f>
        <v>25.54</v>
      </c>
      <c r="I34">
        <f t="shared" ref="I34:I65" si="19">VLOOKUP(B34,fp,4,FALSE)</f>
        <v>40.58</v>
      </c>
      <c r="J34">
        <f t="shared" ref="J34:J65" si="20">VLOOKUP(B34,fp,5,FALSE)</f>
        <v>33.06</v>
      </c>
      <c r="K34">
        <f t="shared" ref="K34:K65" si="21">AVERAGE(G34,H34,I34)</f>
        <v>33.06</v>
      </c>
      <c r="L34">
        <f t="shared" ref="L34:L66" si="22">VLOOKUP(B34,Per,2,FALSE)</f>
        <v>19.8</v>
      </c>
      <c r="M34">
        <f t="shared" ref="M34:M65" si="23">L34+K34</f>
        <v>52.86</v>
      </c>
      <c r="N34">
        <f t="shared" ref="N34:N65" si="24">L34+J34</f>
        <v>52.86</v>
      </c>
      <c r="O34">
        <f t="shared" ref="O34:O65" si="25">L34+F34</f>
        <v>49.8</v>
      </c>
      <c r="P34">
        <f t="shared" ref="P34:P65" si="26">E34*F34</f>
        <v>30.900000000000002</v>
      </c>
      <c r="Q34">
        <f t="shared" ref="Q34:Q65" si="27">L34+P34</f>
        <v>50.7</v>
      </c>
      <c r="R34">
        <f t="shared" ref="R34:R65" si="28">P34+K34</f>
        <v>63.960000000000008</v>
      </c>
      <c r="S34">
        <f t="shared" ref="S34:S65" si="29">P34+M34</f>
        <v>83.76</v>
      </c>
      <c r="T34">
        <f t="shared" ref="T34:T65" si="30">P34+N34</f>
        <v>83.76</v>
      </c>
      <c r="U34">
        <f t="shared" ref="U34:U65" si="31">J34+F34</f>
        <v>63.06</v>
      </c>
      <c r="V34">
        <f t="shared" ref="V34:V65" si="32">I34+F34</f>
        <v>70.58</v>
      </c>
    </row>
    <row r="35" spans="1:22" x14ac:dyDescent="0.25">
      <c r="A35" s="1" t="s">
        <v>3</v>
      </c>
      <c r="B35" s="1" t="s">
        <v>20</v>
      </c>
      <c r="C35" s="1">
        <v>10900</v>
      </c>
      <c r="D35" s="1" t="s">
        <v>4</v>
      </c>
      <c r="E35" s="1">
        <v>1.45</v>
      </c>
      <c r="F35" s="1">
        <v>30</v>
      </c>
      <c r="G35">
        <f t="shared" si="17"/>
        <v>49.24</v>
      </c>
      <c r="H35">
        <f t="shared" si="18"/>
        <v>37.78</v>
      </c>
      <c r="I35">
        <f t="shared" si="19"/>
        <v>60.7</v>
      </c>
      <c r="J35">
        <f t="shared" si="20"/>
        <v>49.24</v>
      </c>
      <c r="K35">
        <f t="shared" si="21"/>
        <v>49.240000000000009</v>
      </c>
      <c r="L35">
        <f t="shared" si="22"/>
        <v>33.5</v>
      </c>
      <c r="M35">
        <f t="shared" si="23"/>
        <v>82.740000000000009</v>
      </c>
      <c r="N35">
        <f t="shared" si="24"/>
        <v>82.740000000000009</v>
      </c>
      <c r="O35">
        <f t="shared" si="25"/>
        <v>63.5</v>
      </c>
      <c r="P35">
        <f t="shared" si="26"/>
        <v>43.5</v>
      </c>
      <c r="Q35">
        <f t="shared" si="27"/>
        <v>77</v>
      </c>
      <c r="R35">
        <f t="shared" si="28"/>
        <v>92.740000000000009</v>
      </c>
      <c r="S35">
        <f t="shared" si="29"/>
        <v>126.24000000000001</v>
      </c>
      <c r="T35">
        <f t="shared" si="30"/>
        <v>126.24000000000001</v>
      </c>
      <c r="U35">
        <f t="shared" si="31"/>
        <v>79.240000000000009</v>
      </c>
      <c r="V35">
        <f t="shared" si="32"/>
        <v>90.7</v>
      </c>
    </row>
    <row r="36" spans="1:22" x14ac:dyDescent="0.25">
      <c r="A36" s="1" t="s">
        <v>11</v>
      </c>
      <c r="B36" s="1" t="s">
        <v>37</v>
      </c>
      <c r="C36" s="1">
        <v>6900</v>
      </c>
      <c r="D36" s="1" t="s">
        <v>18</v>
      </c>
      <c r="E36" s="1">
        <v>0</v>
      </c>
      <c r="F36" s="1">
        <f>VLOOKUP(B36,mp,2,FALSE)</f>
        <v>29.8</v>
      </c>
      <c r="G36">
        <f t="shared" si="17"/>
        <v>27.11</v>
      </c>
      <c r="H36">
        <f t="shared" si="18"/>
        <v>18.11</v>
      </c>
      <c r="I36">
        <f t="shared" si="19"/>
        <v>36.11</v>
      </c>
      <c r="J36">
        <f t="shared" si="20"/>
        <v>27.11</v>
      </c>
      <c r="K36">
        <f t="shared" si="21"/>
        <v>27.11</v>
      </c>
      <c r="L36">
        <f t="shared" si="22"/>
        <v>16.3</v>
      </c>
      <c r="M36">
        <f t="shared" si="23"/>
        <v>43.41</v>
      </c>
      <c r="N36">
        <f t="shared" si="24"/>
        <v>43.41</v>
      </c>
      <c r="O36">
        <f t="shared" si="25"/>
        <v>46.1</v>
      </c>
      <c r="P36">
        <f t="shared" si="26"/>
        <v>0</v>
      </c>
      <c r="Q36">
        <f t="shared" si="27"/>
        <v>16.3</v>
      </c>
      <c r="R36">
        <f t="shared" si="28"/>
        <v>27.11</v>
      </c>
      <c r="S36">
        <f t="shared" si="29"/>
        <v>43.41</v>
      </c>
      <c r="T36">
        <f t="shared" si="30"/>
        <v>43.41</v>
      </c>
      <c r="U36">
        <f t="shared" si="31"/>
        <v>56.91</v>
      </c>
      <c r="V36">
        <f t="shared" si="32"/>
        <v>65.91</v>
      </c>
    </row>
    <row r="37" spans="1:22" x14ac:dyDescent="0.25">
      <c r="A37" s="1" t="s">
        <v>11</v>
      </c>
      <c r="B37" s="1" t="s">
        <v>43</v>
      </c>
      <c r="C37" s="1">
        <v>6500</v>
      </c>
      <c r="D37" s="1" t="s">
        <v>19</v>
      </c>
      <c r="E37" s="1">
        <v>1.02</v>
      </c>
      <c r="F37" s="1">
        <f>VLOOKUP(B37,mp,2,FALSE)</f>
        <v>29.7</v>
      </c>
      <c r="G37">
        <f t="shared" si="17"/>
        <v>29.16</v>
      </c>
      <c r="H37">
        <f t="shared" si="18"/>
        <v>21.79</v>
      </c>
      <c r="I37">
        <f t="shared" si="19"/>
        <v>36.53</v>
      </c>
      <c r="J37">
        <f t="shared" si="20"/>
        <v>29.16</v>
      </c>
      <c r="K37">
        <f t="shared" si="21"/>
        <v>29.16</v>
      </c>
      <c r="L37">
        <f t="shared" si="22"/>
        <v>22.8</v>
      </c>
      <c r="M37">
        <f t="shared" si="23"/>
        <v>51.96</v>
      </c>
      <c r="N37">
        <f t="shared" si="24"/>
        <v>51.96</v>
      </c>
      <c r="O37">
        <f t="shared" si="25"/>
        <v>52.5</v>
      </c>
      <c r="P37">
        <f t="shared" si="26"/>
        <v>30.294</v>
      </c>
      <c r="Q37">
        <f t="shared" si="27"/>
        <v>53.094000000000001</v>
      </c>
      <c r="R37">
        <f t="shared" si="28"/>
        <v>59.454000000000001</v>
      </c>
      <c r="S37">
        <f t="shared" si="29"/>
        <v>82.254000000000005</v>
      </c>
      <c r="T37">
        <f t="shared" si="30"/>
        <v>82.254000000000005</v>
      </c>
      <c r="U37">
        <f t="shared" si="31"/>
        <v>58.86</v>
      </c>
      <c r="V37">
        <f t="shared" si="32"/>
        <v>66.23</v>
      </c>
    </row>
    <row r="38" spans="1:22" x14ac:dyDescent="0.25">
      <c r="A38" s="1" t="s">
        <v>17</v>
      </c>
      <c r="B38" s="1" t="s">
        <v>51</v>
      </c>
      <c r="C38" s="1">
        <v>6000</v>
      </c>
      <c r="D38" s="1" t="s">
        <v>9</v>
      </c>
      <c r="E38" s="1">
        <v>0.96</v>
      </c>
      <c r="F38" s="1">
        <f>VLOOKUP(B38,mp,2,FALSE)</f>
        <v>29.7</v>
      </c>
      <c r="G38">
        <f t="shared" si="17"/>
        <v>26.83</v>
      </c>
      <c r="H38">
        <f t="shared" si="18"/>
        <v>18.739999999999998</v>
      </c>
      <c r="I38">
        <f t="shared" si="19"/>
        <v>34.92</v>
      </c>
      <c r="J38">
        <f t="shared" si="20"/>
        <v>26.83</v>
      </c>
      <c r="K38">
        <f t="shared" si="21"/>
        <v>26.83</v>
      </c>
      <c r="L38">
        <f t="shared" si="22"/>
        <v>19.2</v>
      </c>
      <c r="M38">
        <f t="shared" si="23"/>
        <v>46.03</v>
      </c>
      <c r="N38">
        <f t="shared" si="24"/>
        <v>46.03</v>
      </c>
      <c r="O38">
        <f t="shared" si="25"/>
        <v>48.9</v>
      </c>
      <c r="P38">
        <f t="shared" si="26"/>
        <v>28.511999999999997</v>
      </c>
      <c r="Q38">
        <f t="shared" si="27"/>
        <v>47.711999999999996</v>
      </c>
      <c r="R38">
        <f t="shared" si="28"/>
        <v>55.341999999999999</v>
      </c>
      <c r="S38">
        <f t="shared" si="29"/>
        <v>74.542000000000002</v>
      </c>
      <c r="T38">
        <f t="shared" si="30"/>
        <v>74.542000000000002</v>
      </c>
      <c r="U38">
        <f t="shared" si="31"/>
        <v>56.53</v>
      </c>
      <c r="V38">
        <f t="shared" si="32"/>
        <v>64.62</v>
      </c>
    </row>
    <row r="39" spans="1:22" x14ac:dyDescent="0.25">
      <c r="A39" s="1" t="s">
        <v>16</v>
      </c>
      <c r="B39" s="1" t="s">
        <v>92</v>
      </c>
      <c r="C39" s="1">
        <v>4100</v>
      </c>
      <c r="D39" s="1" t="s">
        <v>13</v>
      </c>
      <c r="E39" s="1">
        <v>0.69</v>
      </c>
      <c r="F39" s="1">
        <f>VLOOKUP(B39,mp,2,FALSE)</f>
        <v>29</v>
      </c>
      <c r="G39">
        <f t="shared" si="17"/>
        <v>17.29</v>
      </c>
      <c r="H39">
        <f t="shared" si="18"/>
        <v>10.66</v>
      </c>
      <c r="I39">
        <f t="shared" si="19"/>
        <v>23.92</v>
      </c>
      <c r="J39">
        <f t="shared" si="20"/>
        <v>17.29</v>
      </c>
      <c r="K39">
        <f t="shared" si="21"/>
        <v>17.290000000000003</v>
      </c>
      <c r="L39">
        <f t="shared" si="22"/>
        <v>13.7</v>
      </c>
      <c r="M39">
        <f t="shared" si="23"/>
        <v>30.990000000000002</v>
      </c>
      <c r="N39">
        <f t="shared" si="24"/>
        <v>30.99</v>
      </c>
      <c r="O39">
        <f t="shared" si="25"/>
        <v>42.7</v>
      </c>
      <c r="P39">
        <f t="shared" si="26"/>
        <v>20.009999999999998</v>
      </c>
      <c r="Q39">
        <f t="shared" si="27"/>
        <v>33.709999999999994</v>
      </c>
      <c r="R39">
        <f t="shared" si="28"/>
        <v>37.299999999999997</v>
      </c>
      <c r="S39">
        <f t="shared" si="29"/>
        <v>51</v>
      </c>
      <c r="T39">
        <f t="shared" si="30"/>
        <v>51</v>
      </c>
      <c r="U39">
        <f t="shared" si="31"/>
        <v>46.29</v>
      </c>
      <c r="V39">
        <f t="shared" si="32"/>
        <v>52.92</v>
      </c>
    </row>
    <row r="40" spans="1:22" x14ac:dyDescent="0.25">
      <c r="A40" s="1" t="s">
        <v>6</v>
      </c>
      <c r="B40" s="1" t="s">
        <v>58</v>
      </c>
      <c r="C40" s="1">
        <v>5500</v>
      </c>
      <c r="D40" s="1" t="s">
        <v>4</v>
      </c>
      <c r="E40" s="1">
        <v>0.81</v>
      </c>
      <c r="F40" s="1">
        <v>29</v>
      </c>
      <c r="G40">
        <f t="shared" si="17"/>
        <v>24.68</v>
      </c>
      <c r="H40">
        <f t="shared" si="18"/>
        <v>18</v>
      </c>
      <c r="I40">
        <f t="shared" si="19"/>
        <v>31.36</v>
      </c>
      <c r="J40">
        <f t="shared" si="20"/>
        <v>24.68</v>
      </c>
      <c r="K40">
        <f t="shared" si="21"/>
        <v>24.679999999999996</v>
      </c>
      <c r="L40">
        <f t="shared" si="22"/>
        <v>16.600000000000001</v>
      </c>
      <c r="M40">
        <f t="shared" si="23"/>
        <v>41.28</v>
      </c>
      <c r="N40">
        <f t="shared" si="24"/>
        <v>41.28</v>
      </c>
      <c r="O40">
        <f t="shared" si="25"/>
        <v>45.6</v>
      </c>
      <c r="P40">
        <f t="shared" si="26"/>
        <v>23.490000000000002</v>
      </c>
      <c r="Q40">
        <f t="shared" si="27"/>
        <v>40.090000000000003</v>
      </c>
      <c r="R40">
        <f t="shared" si="28"/>
        <v>48.17</v>
      </c>
      <c r="S40">
        <f t="shared" si="29"/>
        <v>64.77000000000001</v>
      </c>
      <c r="T40">
        <f t="shared" si="30"/>
        <v>64.77000000000001</v>
      </c>
      <c r="U40">
        <f t="shared" si="31"/>
        <v>53.68</v>
      </c>
      <c r="V40">
        <f t="shared" si="32"/>
        <v>60.36</v>
      </c>
    </row>
    <row r="41" spans="1:22" x14ac:dyDescent="0.25">
      <c r="A41" s="1" t="s">
        <v>6</v>
      </c>
      <c r="B41" s="1" t="s">
        <v>69</v>
      </c>
      <c r="C41" s="1">
        <v>4900</v>
      </c>
      <c r="D41" s="1" t="s">
        <v>7</v>
      </c>
      <c r="E41" s="1">
        <v>0.78</v>
      </c>
      <c r="F41" s="1">
        <f t="shared" ref="F41:F51" si="33">VLOOKUP(B41,mp,2,FALSE)</f>
        <v>28.3</v>
      </c>
      <c r="G41">
        <f t="shared" si="17"/>
        <v>20.73</v>
      </c>
      <c r="H41">
        <f t="shared" si="18"/>
        <v>14.65</v>
      </c>
      <c r="I41">
        <f t="shared" si="19"/>
        <v>26.81</v>
      </c>
      <c r="J41">
        <f t="shared" si="20"/>
        <v>20.73</v>
      </c>
      <c r="K41">
        <f t="shared" si="21"/>
        <v>20.73</v>
      </c>
      <c r="L41">
        <f t="shared" si="22"/>
        <v>16.399999999999999</v>
      </c>
      <c r="M41">
        <f t="shared" si="23"/>
        <v>37.129999999999995</v>
      </c>
      <c r="N41">
        <f t="shared" si="24"/>
        <v>37.129999999999995</v>
      </c>
      <c r="O41">
        <f t="shared" si="25"/>
        <v>44.7</v>
      </c>
      <c r="P41">
        <f t="shared" si="26"/>
        <v>22.074000000000002</v>
      </c>
      <c r="Q41">
        <f t="shared" si="27"/>
        <v>38.474000000000004</v>
      </c>
      <c r="R41">
        <f t="shared" si="28"/>
        <v>42.804000000000002</v>
      </c>
      <c r="S41">
        <f t="shared" si="29"/>
        <v>59.203999999999994</v>
      </c>
      <c r="T41">
        <f t="shared" si="30"/>
        <v>59.203999999999994</v>
      </c>
      <c r="U41">
        <f t="shared" si="31"/>
        <v>49.03</v>
      </c>
      <c r="V41">
        <f t="shared" si="32"/>
        <v>55.11</v>
      </c>
    </row>
    <row r="42" spans="1:22" x14ac:dyDescent="0.25">
      <c r="A42" s="1" t="s">
        <v>6</v>
      </c>
      <c r="B42" s="1" t="s">
        <v>80</v>
      </c>
      <c r="C42" s="1">
        <v>4500</v>
      </c>
      <c r="D42" s="1" t="s">
        <v>18</v>
      </c>
      <c r="E42" s="1">
        <v>0.68</v>
      </c>
      <c r="F42" s="1">
        <f t="shared" si="33"/>
        <v>28.2</v>
      </c>
      <c r="G42">
        <f t="shared" si="17"/>
        <v>16.579999999999998</v>
      </c>
      <c r="H42">
        <f t="shared" si="18"/>
        <v>7.42</v>
      </c>
      <c r="I42">
        <f t="shared" si="19"/>
        <v>25.74</v>
      </c>
      <c r="J42">
        <f t="shared" si="20"/>
        <v>16.579999999999998</v>
      </c>
      <c r="K42">
        <f t="shared" si="21"/>
        <v>16.579999999999998</v>
      </c>
      <c r="L42">
        <f t="shared" si="22"/>
        <v>10.1</v>
      </c>
      <c r="M42">
        <f t="shared" si="23"/>
        <v>26.68</v>
      </c>
      <c r="N42">
        <f t="shared" si="24"/>
        <v>26.68</v>
      </c>
      <c r="O42">
        <f t="shared" si="25"/>
        <v>38.299999999999997</v>
      </c>
      <c r="P42">
        <f t="shared" si="26"/>
        <v>19.176000000000002</v>
      </c>
      <c r="Q42">
        <f t="shared" si="27"/>
        <v>29.276000000000003</v>
      </c>
      <c r="R42">
        <f t="shared" si="28"/>
        <v>35.756</v>
      </c>
      <c r="S42">
        <f t="shared" si="29"/>
        <v>45.856000000000002</v>
      </c>
      <c r="T42">
        <f t="shared" si="30"/>
        <v>45.856000000000002</v>
      </c>
      <c r="U42">
        <f t="shared" si="31"/>
        <v>44.78</v>
      </c>
      <c r="V42">
        <f t="shared" si="32"/>
        <v>53.94</v>
      </c>
    </row>
    <row r="43" spans="1:22" x14ac:dyDescent="0.25">
      <c r="A43" s="1" t="s">
        <v>16</v>
      </c>
      <c r="B43" s="1" t="s">
        <v>98</v>
      </c>
      <c r="C43" s="1">
        <v>3900</v>
      </c>
      <c r="D43" s="1" t="s">
        <v>18</v>
      </c>
      <c r="E43" s="1">
        <v>0.56000000000000005</v>
      </c>
      <c r="F43" s="1">
        <f t="shared" si="33"/>
        <v>28</v>
      </c>
      <c r="G43">
        <f t="shared" si="17"/>
        <v>16.920000000000002</v>
      </c>
      <c r="H43">
        <f t="shared" si="18"/>
        <v>13.1</v>
      </c>
      <c r="I43">
        <f t="shared" si="19"/>
        <v>20.74</v>
      </c>
      <c r="J43">
        <f t="shared" si="20"/>
        <v>16.920000000000002</v>
      </c>
      <c r="K43">
        <f t="shared" si="21"/>
        <v>16.920000000000002</v>
      </c>
      <c r="L43">
        <f t="shared" si="22"/>
        <v>10.199999999999999</v>
      </c>
      <c r="M43">
        <f t="shared" si="23"/>
        <v>27.12</v>
      </c>
      <c r="N43">
        <f t="shared" si="24"/>
        <v>27.12</v>
      </c>
      <c r="O43">
        <f t="shared" si="25"/>
        <v>38.200000000000003</v>
      </c>
      <c r="P43">
        <f t="shared" si="26"/>
        <v>15.680000000000001</v>
      </c>
      <c r="Q43">
        <f t="shared" si="27"/>
        <v>25.880000000000003</v>
      </c>
      <c r="R43">
        <f t="shared" si="28"/>
        <v>32.6</v>
      </c>
      <c r="S43">
        <f t="shared" si="29"/>
        <v>42.800000000000004</v>
      </c>
      <c r="T43">
        <f t="shared" si="30"/>
        <v>42.800000000000004</v>
      </c>
      <c r="U43">
        <f t="shared" si="31"/>
        <v>44.92</v>
      </c>
      <c r="V43">
        <f t="shared" si="32"/>
        <v>48.739999999999995</v>
      </c>
    </row>
    <row r="44" spans="1:22" x14ac:dyDescent="0.25">
      <c r="A44" s="1" t="s">
        <v>11</v>
      </c>
      <c r="B44" s="1" t="s">
        <v>49</v>
      </c>
      <c r="C44" s="1">
        <v>6000</v>
      </c>
      <c r="D44" s="1" t="s">
        <v>15</v>
      </c>
      <c r="E44" s="1">
        <v>1.1499999999999999</v>
      </c>
      <c r="F44" s="1">
        <f t="shared" si="33"/>
        <v>28</v>
      </c>
      <c r="G44">
        <f t="shared" si="17"/>
        <v>26.96</v>
      </c>
      <c r="H44">
        <f t="shared" si="18"/>
        <v>19.98</v>
      </c>
      <c r="I44">
        <f t="shared" si="19"/>
        <v>33.94</v>
      </c>
      <c r="J44">
        <f t="shared" si="20"/>
        <v>26.96</v>
      </c>
      <c r="K44">
        <f t="shared" si="21"/>
        <v>26.959999999999997</v>
      </c>
      <c r="L44">
        <f t="shared" si="22"/>
        <v>20.100000000000001</v>
      </c>
      <c r="M44">
        <f t="shared" si="23"/>
        <v>47.06</v>
      </c>
      <c r="N44">
        <f t="shared" si="24"/>
        <v>47.06</v>
      </c>
      <c r="O44">
        <f t="shared" si="25"/>
        <v>48.1</v>
      </c>
      <c r="P44">
        <f t="shared" si="26"/>
        <v>32.199999999999996</v>
      </c>
      <c r="Q44">
        <f t="shared" si="27"/>
        <v>52.3</v>
      </c>
      <c r="R44">
        <f t="shared" si="28"/>
        <v>59.16</v>
      </c>
      <c r="S44">
        <f t="shared" si="29"/>
        <v>79.259999999999991</v>
      </c>
      <c r="T44">
        <f t="shared" si="30"/>
        <v>79.259999999999991</v>
      </c>
      <c r="U44">
        <f t="shared" si="31"/>
        <v>54.96</v>
      </c>
      <c r="V44">
        <f t="shared" si="32"/>
        <v>61.94</v>
      </c>
    </row>
    <row r="45" spans="1:22" x14ac:dyDescent="0.25">
      <c r="A45" s="1" t="s">
        <v>11</v>
      </c>
      <c r="B45" s="1" t="s">
        <v>105</v>
      </c>
      <c r="C45" s="1">
        <v>3800</v>
      </c>
      <c r="D45" s="1" t="s">
        <v>13</v>
      </c>
      <c r="E45" s="1">
        <v>0.76</v>
      </c>
      <c r="F45" s="1">
        <f t="shared" si="33"/>
        <v>27.6</v>
      </c>
      <c r="G45">
        <f t="shared" si="17"/>
        <v>13.27</v>
      </c>
      <c r="H45">
        <f t="shared" si="18"/>
        <v>7.08</v>
      </c>
      <c r="I45">
        <f t="shared" si="19"/>
        <v>19.46</v>
      </c>
      <c r="J45">
        <f t="shared" si="20"/>
        <v>13.27</v>
      </c>
      <c r="K45">
        <f t="shared" si="21"/>
        <v>13.270000000000001</v>
      </c>
      <c r="L45">
        <f t="shared" si="22"/>
        <v>9.8000000000000007</v>
      </c>
      <c r="M45">
        <f t="shared" si="23"/>
        <v>23.07</v>
      </c>
      <c r="N45">
        <f t="shared" si="24"/>
        <v>23.07</v>
      </c>
      <c r="O45">
        <f t="shared" si="25"/>
        <v>37.400000000000006</v>
      </c>
      <c r="P45">
        <f t="shared" si="26"/>
        <v>20.976000000000003</v>
      </c>
      <c r="Q45">
        <f t="shared" si="27"/>
        <v>30.776000000000003</v>
      </c>
      <c r="R45">
        <f t="shared" si="28"/>
        <v>34.246000000000002</v>
      </c>
      <c r="S45">
        <f t="shared" si="29"/>
        <v>44.046000000000006</v>
      </c>
      <c r="T45">
        <f t="shared" si="30"/>
        <v>44.046000000000006</v>
      </c>
      <c r="U45">
        <f t="shared" si="31"/>
        <v>40.870000000000005</v>
      </c>
      <c r="V45">
        <f t="shared" si="32"/>
        <v>47.06</v>
      </c>
    </row>
    <row r="46" spans="1:22" x14ac:dyDescent="0.25">
      <c r="A46" s="1" t="s">
        <v>17</v>
      </c>
      <c r="B46" s="1" t="s">
        <v>56</v>
      </c>
      <c r="C46" s="1">
        <v>5800</v>
      </c>
      <c r="D46" s="1" t="s">
        <v>8</v>
      </c>
      <c r="E46" s="1">
        <v>0.84</v>
      </c>
      <c r="F46" s="1">
        <f t="shared" si="33"/>
        <v>27.4</v>
      </c>
      <c r="G46">
        <f t="shared" si="17"/>
        <v>23.31</v>
      </c>
      <c r="H46">
        <f t="shared" si="18"/>
        <v>18.309999999999999</v>
      </c>
      <c r="I46">
        <f t="shared" si="19"/>
        <v>28.31</v>
      </c>
      <c r="J46">
        <f t="shared" si="20"/>
        <v>23.31</v>
      </c>
      <c r="K46">
        <f t="shared" si="21"/>
        <v>23.31</v>
      </c>
      <c r="L46">
        <f t="shared" si="22"/>
        <v>15</v>
      </c>
      <c r="M46">
        <f t="shared" si="23"/>
        <v>38.31</v>
      </c>
      <c r="N46">
        <f t="shared" si="24"/>
        <v>38.31</v>
      </c>
      <c r="O46">
        <f t="shared" si="25"/>
        <v>42.4</v>
      </c>
      <c r="P46">
        <f t="shared" si="26"/>
        <v>23.015999999999998</v>
      </c>
      <c r="Q46">
        <f t="shared" si="27"/>
        <v>38.015999999999998</v>
      </c>
      <c r="R46">
        <f t="shared" si="28"/>
        <v>46.325999999999993</v>
      </c>
      <c r="S46">
        <f t="shared" si="29"/>
        <v>61.326000000000001</v>
      </c>
      <c r="T46">
        <f t="shared" si="30"/>
        <v>61.326000000000001</v>
      </c>
      <c r="U46">
        <f t="shared" si="31"/>
        <v>50.709999999999994</v>
      </c>
      <c r="V46">
        <f t="shared" si="32"/>
        <v>55.709999999999994</v>
      </c>
    </row>
    <row r="47" spans="1:22" x14ac:dyDescent="0.25">
      <c r="A47" s="1" t="s">
        <v>11</v>
      </c>
      <c r="B47" s="1" t="s">
        <v>54</v>
      </c>
      <c r="C47" s="1">
        <v>5800</v>
      </c>
      <c r="D47" s="1" t="s">
        <v>5</v>
      </c>
      <c r="E47" s="1">
        <v>0.89</v>
      </c>
      <c r="F47" s="1">
        <f t="shared" si="33"/>
        <v>27.1</v>
      </c>
      <c r="G47">
        <f t="shared" si="17"/>
        <v>25.89</v>
      </c>
      <c r="H47">
        <f t="shared" si="18"/>
        <v>13.66</v>
      </c>
      <c r="I47">
        <f t="shared" si="19"/>
        <v>38.119999999999997</v>
      </c>
      <c r="J47">
        <f t="shared" si="20"/>
        <v>25.89</v>
      </c>
      <c r="K47">
        <f t="shared" si="21"/>
        <v>25.889999999999997</v>
      </c>
      <c r="L47">
        <f t="shared" si="22"/>
        <v>12.8</v>
      </c>
      <c r="M47">
        <f t="shared" si="23"/>
        <v>38.69</v>
      </c>
      <c r="N47">
        <f t="shared" si="24"/>
        <v>38.69</v>
      </c>
      <c r="O47">
        <f t="shared" si="25"/>
        <v>39.900000000000006</v>
      </c>
      <c r="P47">
        <f t="shared" si="26"/>
        <v>24.119000000000003</v>
      </c>
      <c r="Q47">
        <f t="shared" si="27"/>
        <v>36.919000000000004</v>
      </c>
      <c r="R47">
        <f t="shared" si="28"/>
        <v>50.009</v>
      </c>
      <c r="S47">
        <f t="shared" si="29"/>
        <v>62.808999999999997</v>
      </c>
      <c r="T47">
        <f t="shared" si="30"/>
        <v>62.808999999999997</v>
      </c>
      <c r="U47">
        <f t="shared" si="31"/>
        <v>52.99</v>
      </c>
      <c r="V47">
        <f t="shared" si="32"/>
        <v>65.22</v>
      </c>
    </row>
    <row r="48" spans="1:22" x14ac:dyDescent="0.25">
      <c r="A48" s="1" t="s">
        <v>6</v>
      </c>
      <c r="B48" s="1" t="s">
        <v>60</v>
      </c>
      <c r="C48" s="1">
        <v>5400</v>
      </c>
      <c r="D48" s="1" t="s">
        <v>15</v>
      </c>
      <c r="E48" s="1">
        <v>0.86</v>
      </c>
      <c r="F48" s="1">
        <f t="shared" si="33"/>
        <v>26.2</v>
      </c>
      <c r="G48">
        <f t="shared" si="17"/>
        <v>21.08</v>
      </c>
      <c r="H48">
        <f t="shared" si="18"/>
        <v>12.23</v>
      </c>
      <c r="I48">
        <f t="shared" si="19"/>
        <v>29.94</v>
      </c>
      <c r="J48">
        <f t="shared" si="20"/>
        <v>21.085000000000001</v>
      </c>
      <c r="K48">
        <f t="shared" si="21"/>
        <v>21.083333333333332</v>
      </c>
      <c r="L48">
        <f t="shared" si="22"/>
        <v>13.1</v>
      </c>
      <c r="M48">
        <f t="shared" si="23"/>
        <v>34.18333333333333</v>
      </c>
      <c r="N48">
        <f t="shared" si="24"/>
        <v>34.185000000000002</v>
      </c>
      <c r="O48">
        <f t="shared" si="25"/>
        <v>39.299999999999997</v>
      </c>
      <c r="P48">
        <f t="shared" si="26"/>
        <v>22.532</v>
      </c>
      <c r="Q48">
        <f t="shared" si="27"/>
        <v>35.631999999999998</v>
      </c>
      <c r="R48">
        <f t="shared" si="28"/>
        <v>43.615333333333332</v>
      </c>
      <c r="S48">
        <f t="shared" si="29"/>
        <v>56.715333333333334</v>
      </c>
      <c r="T48">
        <f t="shared" si="30"/>
        <v>56.716999999999999</v>
      </c>
      <c r="U48">
        <f t="shared" si="31"/>
        <v>47.284999999999997</v>
      </c>
      <c r="V48">
        <f t="shared" si="32"/>
        <v>56.14</v>
      </c>
    </row>
    <row r="49" spans="1:22" x14ac:dyDescent="0.25">
      <c r="A49" s="1" t="s">
        <v>16</v>
      </c>
      <c r="B49" s="1" t="s">
        <v>59</v>
      </c>
      <c r="C49" s="1">
        <v>5400</v>
      </c>
      <c r="D49" s="1" t="s">
        <v>13</v>
      </c>
      <c r="E49" s="1">
        <v>1.1000000000000001</v>
      </c>
      <c r="F49" s="1">
        <f t="shared" si="33"/>
        <v>26.2</v>
      </c>
      <c r="G49">
        <f t="shared" si="17"/>
        <v>26.36</v>
      </c>
      <c r="H49">
        <f t="shared" si="18"/>
        <v>17.079999999999998</v>
      </c>
      <c r="I49">
        <f t="shared" si="19"/>
        <v>35.630000000000003</v>
      </c>
      <c r="J49">
        <f t="shared" si="20"/>
        <v>26.355</v>
      </c>
      <c r="K49">
        <f t="shared" si="21"/>
        <v>26.356666666666666</v>
      </c>
      <c r="L49">
        <f t="shared" si="22"/>
        <v>22.3</v>
      </c>
      <c r="M49">
        <f t="shared" si="23"/>
        <v>48.656666666666666</v>
      </c>
      <c r="N49">
        <f t="shared" si="24"/>
        <v>48.655000000000001</v>
      </c>
      <c r="O49">
        <f t="shared" si="25"/>
        <v>48.5</v>
      </c>
      <c r="P49">
        <f t="shared" si="26"/>
        <v>28.82</v>
      </c>
      <c r="Q49">
        <f t="shared" si="27"/>
        <v>51.120000000000005</v>
      </c>
      <c r="R49">
        <f t="shared" si="28"/>
        <v>55.176666666666662</v>
      </c>
      <c r="S49">
        <f t="shared" si="29"/>
        <v>77.476666666666659</v>
      </c>
      <c r="T49">
        <f t="shared" si="30"/>
        <v>77.474999999999994</v>
      </c>
      <c r="U49">
        <f t="shared" si="31"/>
        <v>52.555</v>
      </c>
      <c r="V49">
        <f t="shared" si="32"/>
        <v>61.83</v>
      </c>
    </row>
    <row r="50" spans="1:22" x14ac:dyDescent="0.25">
      <c r="A50" s="1" t="s">
        <v>17</v>
      </c>
      <c r="B50" s="1" t="s">
        <v>89</v>
      </c>
      <c r="C50" s="1">
        <v>4300</v>
      </c>
      <c r="D50" s="1" t="s">
        <v>13</v>
      </c>
      <c r="E50" s="1">
        <v>1.02</v>
      </c>
      <c r="F50" s="1">
        <f t="shared" si="33"/>
        <v>26.1</v>
      </c>
      <c r="G50">
        <f t="shared" si="17"/>
        <v>16.55</v>
      </c>
      <c r="H50">
        <f t="shared" si="18"/>
        <v>4.53</v>
      </c>
      <c r="I50">
        <f t="shared" si="19"/>
        <v>28.57</v>
      </c>
      <c r="J50">
        <f t="shared" si="20"/>
        <v>16.55</v>
      </c>
      <c r="K50">
        <f t="shared" si="21"/>
        <v>16.55</v>
      </c>
      <c r="L50">
        <f t="shared" si="22"/>
        <v>22.1</v>
      </c>
      <c r="M50">
        <f t="shared" si="23"/>
        <v>38.650000000000006</v>
      </c>
      <c r="N50">
        <f t="shared" si="24"/>
        <v>38.650000000000006</v>
      </c>
      <c r="O50">
        <f t="shared" si="25"/>
        <v>48.2</v>
      </c>
      <c r="P50">
        <f t="shared" si="26"/>
        <v>26.622000000000003</v>
      </c>
      <c r="Q50">
        <f t="shared" si="27"/>
        <v>48.722000000000008</v>
      </c>
      <c r="R50">
        <f t="shared" si="28"/>
        <v>43.172000000000004</v>
      </c>
      <c r="S50">
        <f t="shared" si="29"/>
        <v>65.272000000000006</v>
      </c>
      <c r="T50">
        <f t="shared" si="30"/>
        <v>65.272000000000006</v>
      </c>
      <c r="U50">
        <f t="shared" si="31"/>
        <v>42.650000000000006</v>
      </c>
      <c r="V50">
        <f t="shared" si="32"/>
        <v>54.67</v>
      </c>
    </row>
    <row r="51" spans="1:22" x14ac:dyDescent="0.25">
      <c r="A51" s="1" t="s">
        <v>17</v>
      </c>
      <c r="B51" s="1" t="s">
        <v>61</v>
      </c>
      <c r="C51" s="1">
        <v>5400</v>
      </c>
      <c r="D51" s="1" t="s">
        <v>5</v>
      </c>
      <c r="E51" s="1">
        <v>0.88</v>
      </c>
      <c r="F51" s="1">
        <f t="shared" si="33"/>
        <v>26.1</v>
      </c>
      <c r="G51">
        <f t="shared" si="17"/>
        <v>23.41</v>
      </c>
      <c r="H51">
        <f t="shared" si="18"/>
        <v>16.14</v>
      </c>
      <c r="I51">
        <f t="shared" si="19"/>
        <v>30.68</v>
      </c>
      <c r="J51">
        <f t="shared" si="20"/>
        <v>23.41</v>
      </c>
      <c r="K51">
        <f t="shared" si="21"/>
        <v>23.409999999999997</v>
      </c>
      <c r="L51">
        <f t="shared" si="22"/>
        <v>17</v>
      </c>
      <c r="M51">
        <f t="shared" si="23"/>
        <v>40.409999999999997</v>
      </c>
      <c r="N51">
        <f t="shared" si="24"/>
        <v>40.409999999999997</v>
      </c>
      <c r="O51">
        <f t="shared" si="25"/>
        <v>43.1</v>
      </c>
      <c r="P51">
        <f t="shared" si="26"/>
        <v>22.968</v>
      </c>
      <c r="Q51">
        <f t="shared" si="27"/>
        <v>39.968000000000004</v>
      </c>
      <c r="R51">
        <f t="shared" si="28"/>
        <v>46.378</v>
      </c>
      <c r="S51">
        <f t="shared" si="29"/>
        <v>63.378</v>
      </c>
      <c r="T51">
        <f t="shared" si="30"/>
        <v>63.378</v>
      </c>
      <c r="U51">
        <f t="shared" si="31"/>
        <v>49.510000000000005</v>
      </c>
      <c r="V51">
        <f t="shared" si="32"/>
        <v>56.78</v>
      </c>
    </row>
    <row r="52" spans="1:22" x14ac:dyDescent="0.25">
      <c r="A52" s="1" t="s">
        <v>6</v>
      </c>
      <c r="B52" s="1" t="s">
        <v>66</v>
      </c>
      <c r="C52" s="1">
        <v>5100</v>
      </c>
      <c r="D52" s="1" t="s">
        <v>15</v>
      </c>
      <c r="E52" s="1">
        <v>0.77</v>
      </c>
      <c r="F52" s="1">
        <v>26</v>
      </c>
      <c r="G52">
        <f t="shared" si="17"/>
        <v>24.73</v>
      </c>
      <c r="H52">
        <f t="shared" si="18"/>
        <v>17.14</v>
      </c>
      <c r="I52">
        <f t="shared" si="19"/>
        <v>32.31</v>
      </c>
      <c r="J52">
        <f t="shared" si="20"/>
        <v>24.725000000000001</v>
      </c>
      <c r="K52">
        <f t="shared" si="21"/>
        <v>24.72666666666667</v>
      </c>
      <c r="L52">
        <f t="shared" si="22"/>
        <v>15.3</v>
      </c>
      <c r="M52">
        <f t="shared" si="23"/>
        <v>40.026666666666671</v>
      </c>
      <c r="N52">
        <f t="shared" si="24"/>
        <v>40.025000000000006</v>
      </c>
      <c r="O52">
        <f t="shared" si="25"/>
        <v>41.3</v>
      </c>
      <c r="P52">
        <f t="shared" si="26"/>
        <v>20.02</v>
      </c>
      <c r="Q52">
        <f t="shared" si="27"/>
        <v>35.32</v>
      </c>
      <c r="R52">
        <f t="shared" si="28"/>
        <v>44.74666666666667</v>
      </c>
      <c r="S52">
        <f t="shared" si="29"/>
        <v>60.046666666666667</v>
      </c>
      <c r="T52">
        <f t="shared" si="30"/>
        <v>60.045000000000002</v>
      </c>
      <c r="U52">
        <f t="shared" si="31"/>
        <v>50.725000000000001</v>
      </c>
      <c r="V52">
        <f t="shared" si="32"/>
        <v>58.31</v>
      </c>
    </row>
    <row r="53" spans="1:22" x14ac:dyDescent="0.25">
      <c r="A53" s="1" t="s">
        <v>6</v>
      </c>
      <c r="B53" s="1" t="s">
        <v>68</v>
      </c>
      <c r="C53" s="1">
        <v>4900</v>
      </c>
      <c r="D53" s="1" t="s">
        <v>4</v>
      </c>
      <c r="E53" s="1">
        <v>0.81</v>
      </c>
      <c r="F53" s="1">
        <v>26</v>
      </c>
      <c r="G53">
        <f t="shared" si="17"/>
        <v>23.03</v>
      </c>
      <c r="H53">
        <f t="shared" si="18"/>
        <v>17.45</v>
      </c>
      <c r="I53">
        <f t="shared" si="19"/>
        <v>28.61</v>
      </c>
      <c r="J53">
        <f t="shared" si="20"/>
        <v>23.03</v>
      </c>
      <c r="K53">
        <f t="shared" si="21"/>
        <v>23.03</v>
      </c>
      <c r="L53">
        <f t="shared" si="22"/>
        <v>16.3</v>
      </c>
      <c r="M53">
        <f t="shared" si="23"/>
        <v>39.33</v>
      </c>
      <c r="N53">
        <f t="shared" si="24"/>
        <v>39.33</v>
      </c>
      <c r="O53">
        <f t="shared" si="25"/>
        <v>42.3</v>
      </c>
      <c r="P53">
        <f t="shared" si="26"/>
        <v>21.060000000000002</v>
      </c>
      <c r="Q53">
        <f t="shared" si="27"/>
        <v>37.36</v>
      </c>
      <c r="R53">
        <f t="shared" si="28"/>
        <v>44.09</v>
      </c>
      <c r="S53">
        <f t="shared" si="29"/>
        <v>60.39</v>
      </c>
      <c r="T53">
        <f t="shared" si="30"/>
        <v>60.39</v>
      </c>
      <c r="U53">
        <f t="shared" si="31"/>
        <v>49.03</v>
      </c>
      <c r="V53">
        <f t="shared" si="32"/>
        <v>54.61</v>
      </c>
    </row>
    <row r="54" spans="1:22" x14ac:dyDescent="0.25">
      <c r="A54" s="1" t="s">
        <v>16</v>
      </c>
      <c r="B54" s="1" t="s">
        <v>79</v>
      </c>
      <c r="C54" s="1">
        <v>4600</v>
      </c>
      <c r="D54" s="1" t="s">
        <v>12</v>
      </c>
      <c r="E54" s="1">
        <v>0.74</v>
      </c>
      <c r="F54" s="1">
        <f t="shared" ref="F54:F99" si="34">VLOOKUP(B54,mp,2,FALSE)</f>
        <v>26</v>
      </c>
      <c r="G54">
        <f t="shared" si="17"/>
        <v>19.22</v>
      </c>
      <c r="H54">
        <f t="shared" si="18"/>
        <v>7.76</v>
      </c>
      <c r="I54">
        <f t="shared" si="19"/>
        <v>30.68</v>
      </c>
      <c r="J54">
        <f t="shared" si="20"/>
        <v>19.22</v>
      </c>
      <c r="K54">
        <f t="shared" si="21"/>
        <v>19.22</v>
      </c>
      <c r="L54">
        <f t="shared" si="22"/>
        <v>14</v>
      </c>
      <c r="M54">
        <f t="shared" si="23"/>
        <v>33.22</v>
      </c>
      <c r="N54">
        <f t="shared" si="24"/>
        <v>33.22</v>
      </c>
      <c r="O54">
        <f t="shared" si="25"/>
        <v>40</v>
      </c>
      <c r="P54">
        <f t="shared" si="26"/>
        <v>19.239999999999998</v>
      </c>
      <c r="Q54">
        <f t="shared" si="27"/>
        <v>33.239999999999995</v>
      </c>
      <c r="R54">
        <f t="shared" si="28"/>
        <v>38.459999999999994</v>
      </c>
      <c r="S54">
        <f t="shared" si="29"/>
        <v>52.459999999999994</v>
      </c>
      <c r="T54">
        <f t="shared" si="30"/>
        <v>52.459999999999994</v>
      </c>
      <c r="U54">
        <f t="shared" si="31"/>
        <v>45.22</v>
      </c>
      <c r="V54">
        <f t="shared" si="32"/>
        <v>56.68</v>
      </c>
    </row>
    <row r="55" spans="1:22" x14ac:dyDescent="0.25">
      <c r="A55" s="1" t="s">
        <v>6</v>
      </c>
      <c r="B55" s="1" t="s">
        <v>120</v>
      </c>
      <c r="C55" s="1">
        <v>3600</v>
      </c>
      <c r="D55" s="1" t="s">
        <v>8</v>
      </c>
      <c r="E55" s="1">
        <v>0.6</v>
      </c>
      <c r="F55" s="1">
        <f t="shared" si="34"/>
        <v>25.4</v>
      </c>
      <c r="G55">
        <f t="shared" si="17"/>
        <v>13</v>
      </c>
      <c r="H55">
        <f t="shared" si="18"/>
        <v>6.54</v>
      </c>
      <c r="I55">
        <f t="shared" si="19"/>
        <v>19.46</v>
      </c>
      <c r="J55">
        <f t="shared" si="20"/>
        <v>13</v>
      </c>
      <c r="K55">
        <f t="shared" si="21"/>
        <v>13</v>
      </c>
      <c r="L55">
        <f t="shared" si="22"/>
        <v>11.3</v>
      </c>
      <c r="M55">
        <f t="shared" si="23"/>
        <v>24.3</v>
      </c>
      <c r="N55">
        <f t="shared" si="24"/>
        <v>24.3</v>
      </c>
      <c r="O55">
        <f t="shared" si="25"/>
        <v>36.700000000000003</v>
      </c>
      <c r="P55">
        <f t="shared" si="26"/>
        <v>15.239999999999998</v>
      </c>
      <c r="Q55">
        <f t="shared" si="27"/>
        <v>26.54</v>
      </c>
      <c r="R55">
        <f t="shared" si="28"/>
        <v>28.24</v>
      </c>
      <c r="S55">
        <f t="shared" si="29"/>
        <v>39.54</v>
      </c>
      <c r="T55">
        <f t="shared" si="30"/>
        <v>39.54</v>
      </c>
      <c r="U55">
        <f t="shared" si="31"/>
        <v>38.4</v>
      </c>
      <c r="V55">
        <f t="shared" si="32"/>
        <v>44.86</v>
      </c>
    </row>
    <row r="56" spans="1:22" x14ac:dyDescent="0.25">
      <c r="A56" s="1" t="s">
        <v>6</v>
      </c>
      <c r="B56" s="1" t="s">
        <v>100</v>
      </c>
      <c r="C56" s="1">
        <v>3900</v>
      </c>
      <c r="D56" s="1" t="s">
        <v>14</v>
      </c>
      <c r="E56" s="1">
        <v>0.78</v>
      </c>
      <c r="F56" s="1">
        <f t="shared" si="34"/>
        <v>25.3</v>
      </c>
      <c r="G56">
        <f t="shared" si="17"/>
        <v>17.59</v>
      </c>
      <c r="H56">
        <f t="shared" si="18"/>
        <v>14.14</v>
      </c>
      <c r="I56">
        <f t="shared" si="19"/>
        <v>21.04</v>
      </c>
      <c r="J56">
        <f t="shared" si="20"/>
        <v>17.59</v>
      </c>
      <c r="K56">
        <f t="shared" si="21"/>
        <v>17.59</v>
      </c>
      <c r="L56">
        <f t="shared" si="22"/>
        <v>15.5</v>
      </c>
      <c r="M56">
        <f t="shared" si="23"/>
        <v>33.090000000000003</v>
      </c>
      <c r="N56">
        <f t="shared" si="24"/>
        <v>33.090000000000003</v>
      </c>
      <c r="O56">
        <f t="shared" si="25"/>
        <v>40.799999999999997</v>
      </c>
      <c r="P56">
        <f t="shared" si="26"/>
        <v>19.734000000000002</v>
      </c>
      <c r="Q56">
        <f t="shared" si="27"/>
        <v>35.234000000000002</v>
      </c>
      <c r="R56">
        <f t="shared" si="28"/>
        <v>37.323999999999998</v>
      </c>
      <c r="S56">
        <f t="shared" si="29"/>
        <v>52.824000000000005</v>
      </c>
      <c r="T56">
        <f t="shared" si="30"/>
        <v>52.824000000000005</v>
      </c>
      <c r="U56">
        <f t="shared" si="31"/>
        <v>42.89</v>
      </c>
      <c r="V56">
        <f t="shared" si="32"/>
        <v>46.34</v>
      </c>
    </row>
    <row r="57" spans="1:22" x14ac:dyDescent="0.25">
      <c r="A57" s="1" t="s">
        <v>17</v>
      </c>
      <c r="B57" s="1" t="s">
        <v>74</v>
      </c>
      <c r="C57" s="1">
        <v>4700</v>
      </c>
      <c r="D57" s="1" t="s">
        <v>15</v>
      </c>
      <c r="E57" s="1">
        <v>0.62</v>
      </c>
      <c r="F57" s="1">
        <f t="shared" si="34"/>
        <v>25</v>
      </c>
      <c r="G57">
        <f t="shared" si="17"/>
        <v>18.73</v>
      </c>
      <c r="H57">
        <f t="shared" si="18"/>
        <v>8.08</v>
      </c>
      <c r="I57">
        <f t="shared" si="19"/>
        <v>29.37</v>
      </c>
      <c r="J57">
        <f t="shared" si="20"/>
        <v>18.725000000000001</v>
      </c>
      <c r="K57">
        <f t="shared" si="21"/>
        <v>18.72666666666667</v>
      </c>
      <c r="L57">
        <f t="shared" si="22"/>
        <v>15.1</v>
      </c>
      <c r="M57">
        <f t="shared" si="23"/>
        <v>33.826666666666668</v>
      </c>
      <c r="N57">
        <f t="shared" si="24"/>
        <v>33.825000000000003</v>
      </c>
      <c r="O57">
        <f t="shared" si="25"/>
        <v>40.1</v>
      </c>
      <c r="P57">
        <f t="shared" si="26"/>
        <v>15.5</v>
      </c>
      <c r="Q57">
        <f t="shared" si="27"/>
        <v>30.6</v>
      </c>
      <c r="R57">
        <f t="shared" si="28"/>
        <v>34.226666666666674</v>
      </c>
      <c r="S57">
        <f t="shared" si="29"/>
        <v>49.326666666666668</v>
      </c>
      <c r="T57">
        <f t="shared" si="30"/>
        <v>49.325000000000003</v>
      </c>
      <c r="U57">
        <f t="shared" si="31"/>
        <v>43.725000000000001</v>
      </c>
      <c r="V57">
        <f t="shared" si="32"/>
        <v>54.370000000000005</v>
      </c>
    </row>
    <row r="58" spans="1:22" x14ac:dyDescent="0.25">
      <c r="A58" s="1" t="s">
        <v>6</v>
      </c>
      <c r="B58" s="1" t="s">
        <v>57</v>
      </c>
      <c r="C58" s="1">
        <v>5700</v>
      </c>
      <c r="D58" s="1" t="s">
        <v>10</v>
      </c>
      <c r="E58" s="1">
        <v>0.85</v>
      </c>
      <c r="F58" s="1">
        <f t="shared" si="34"/>
        <v>25</v>
      </c>
      <c r="G58">
        <f t="shared" si="17"/>
        <v>22.16</v>
      </c>
      <c r="H58">
        <f t="shared" si="18"/>
        <v>11.71</v>
      </c>
      <c r="I58">
        <f t="shared" si="19"/>
        <v>32.61</v>
      </c>
      <c r="J58">
        <f t="shared" si="20"/>
        <v>22.16</v>
      </c>
      <c r="K58">
        <f t="shared" si="21"/>
        <v>22.16</v>
      </c>
      <c r="L58">
        <f t="shared" si="22"/>
        <v>13.5</v>
      </c>
      <c r="M58">
        <f t="shared" si="23"/>
        <v>35.659999999999997</v>
      </c>
      <c r="N58">
        <f t="shared" si="24"/>
        <v>35.659999999999997</v>
      </c>
      <c r="O58">
        <f t="shared" si="25"/>
        <v>38.5</v>
      </c>
      <c r="P58">
        <f t="shared" si="26"/>
        <v>21.25</v>
      </c>
      <c r="Q58">
        <f t="shared" si="27"/>
        <v>34.75</v>
      </c>
      <c r="R58">
        <f t="shared" si="28"/>
        <v>43.41</v>
      </c>
      <c r="S58">
        <f t="shared" si="29"/>
        <v>56.91</v>
      </c>
      <c r="T58">
        <f t="shared" si="30"/>
        <v>56.91</v>
      </c>
      <c r="U58">
        <f t="shared" si="31"/>
        <v>47.16</v>
      </c>
      <c r="V58">
        <f t="shared" si="32"/>
        <v>57.61</v>
      </c>
    </row>
    <row r="59" spans="1:22" x14ac:dyDescent="0.25">
      <c r="A59" s="1" t="s">
        <v>17</v>
      </c>
      <c r="B59" s="1" t="s">
        <v>76</v>
      </c>
      <c r="C59" s="1">
        <v>4700</v>
      </c>
      <c r="D59" s="1" t="s">
        <v>7</v>
      </c>
      <c r="E59" s="1">
        <v>0.84</v>
      </c>
      <c r="F59" s="1">
        <f t="shared" si="34"/>
        <v>24.8</v>
      </c>
      <c r="G59">
        <f t="shared" si="17"/>
        <v>20.350000000000001</v>
      </c>
      <c r="H59">
        <f t="shared" si="18"/>
        <v>12.41</v>
      </c>
      <c r="I59">
        <f t="shared" si="19"/>
        <v>28.29</v>
      </c>
      <c r="J59">
        <f t="shared" si="20"/>
        <v>20.350000000000001</v>
      </c>
      <c r="K59">
        <f t="shared" si="21"/>
        <v>20.350000000000001</v>
      </c>
      <c r="L59">
        <f t="shared" si="22"/>
        <v>14.1</v>
      </c>
      <c r="M59">
        <f t="shared" si="23"/>
        <v>34.450000000000003</v>
      </c>
      <c r="N59">
        <f t="shared" si="24"/>
        <v>34.450000000000003</v>
      </c>
      <c r="O59">
        <f t="shared" si="25"/>
        <v>38.9</v>
      </c>
      <c r="P59">
        <f t="shared" si="26"/>
        <v>20.832000000000001</v>
      </c>
      <c r="Q59">
        <f t="shared" si="27"/>
        <v>34.932000000000002</v>
      </c>
      <c r="R59">
        <f t="shared" si="28"/>
        <v>41.182000000000002</v>
      </c>
      <c r="S59">
        <f t="shared" si="29"/>
        <v>55.282000000000004</v>
      </c>
      <c r="T59">
        <f t="shared" si="30"/>
        <v>55.282000000000004</v>
      </c>
      <c r="U59">
        <f t="shared" si="31"/>
        <v>45.150000000000006</v>
      </c>
      <c r="V59">
        <f t="shared" si="32"/>
        <v>53.09</v>
      </c>
    </row>
    <row r="60" spans="1:22" x14ac:dyDescent="0.25">
      <c r="A60" s="1" t="s">
        <v>17</v>
      </c>
      <c r="B60" s="1" t="s">
        <v>63</v>
      </c>
      <c r="C60" s="1">
        <v>5200</v>
      </c>
      <c r="D60" s="1" t="s">
        <v>7</v>
      </c>
      <c r="E60" s="1">
        <v>0.93</v>
      </c>
      <c r="F60" s="1">
        <f t="shared" si="34"/>
        <v>24.5</v>
      </c>
      <c r="G60">
        <f t="shared" si="17"/>
        <v>22.68</v>
      </c>
      <c r="H60">
        <f t="shared" si="18"/>
        <v>14.97</v>
      </c>
      <c r="I60">
        <f t="shared" si="19"/>
        <v>30.38</v>
      </c>
      <c r="J60">
        <f t="shared" si="20"/>
        <v>22.675000000000001</v>
      </c>
      <c r="K60">
        <f t="shared" si="21"/>
        <v>22.676666666666666</v>
      </c>
      <c r="L60">
        <f t="shared" si="22"/>
        <v>16.399999999999999</v>
      </c>
      <c r="M60">
        <f t="shared" si="23"/>
        <v>39.076666666666668</v>
      </c>
      <c r="N60">
        <f t="shared" si="24"/>
        <v>39.075000000000003</v>
      </c>
      <c r="O60">
        <f t="shared" si="25"/>
        <v>40.9</v>
      </c>
      <c r="P60">
        <f t="shared" si="26"/>
        <v>22.785</v>
      </c>
      <c r="Q60">
        <f t="shared" si="27"/>
        <v>39.185000000000002</v>
      </c>
      <c r="R60">
        <f t="shared" si="28"/>
        <v>45.461666666666666</v>
      </c>
      <c r="S60">
        <f t="shared" si="29"/>
        <v>61.861666666666665</v>
      </c>
      <c r="T60">
        <f t="shared" si="30"/>
        <v>61.86</v>
      </c>
      <c r="U60">
        <f t="shared" si="31"/>
        <v>47.174999999999997</v>
      </c>
      <c r="V60">
        <f t="shared" si="32"/>
        <v>54.879999999999995</v>
      </c>
    </row>
    <row r="61" spans="1:22" x14ac:dyDescent="0.25">
      <c r="A61" s="1" t="s">
        <v>6</v>
      </c>
      <c r="B61" s="1" t="s">
        <v>107</v>
      </c>
      <c r="C61" s="1">
        <v>3800</v>
      </c>
      <c r="D61" s="1" t="s">
        <v>18</v>
      </c>
      <c r="E61" s="1">
        <v>0.74</v>
      </c>
      <c r="F61" s="1">
        <f t="shared" si="34"/>
        <v>24</v>
      </c>
      <c r="G61">
        <f t="shared" si="17"/>
        <v>15.01</v>
      </c>
      <c r="H61">
        <f t="shared" si="18"/>
        <v>6.84</v>
      </c>
      <c r="I61">
        <f t="shared" si="19"/>
        <v>23.18</v>
      </c>
      <c r="J61">
        <f t="shared" si="20"/>
        <v>15.01</v>
      </c>
      <c r="K61">
        <f t="shared" si="21"/>
        <v>15.01</v>
      </c>
      <c r="L61">
        <f t="shared" si="22"/>
        <v>9.1</v>
      </c>
      <c r="M61">
        <f t="shared" si="23"/>
        <v>24.11</v>
      </c>
      <c r="N61">
        <f t="shared" si="24"/>
        <v>24.11</v>
      </c>
      <c r="O61">
        <f t="shared" si="25"/>
        <v>33.1</v>
      </c>
      <c r="P61">
        <f t="shared" si="26"/>
        <v>17.759999999999998</v>
      </c>
      <c r="Q61">
        <f t="shared" si="27"/>
        <v>26.86</v>
      </c>
      <c r="R61">
        <f t="shared" si="28"/>
        <v>32.769999999999996</v>
      </c>
      <c r="S61">
        <f t="shared" si="29"/>
        <v>41.87</v>
      </c>
      <c r="T61">
        <f t="shared" si="30"/>
        <v>41.87</v>
      </c>
      <c r="U61">
        <f t="shared" si="31"/>
        <v>39.01</v>
      </c>
      <c r="V61">
        <f t="shared" si="32"/>
        <v>47.18</v>
      </c>
    </row>
    <row r="62" spans="1:22" x14ac:dyDescent="0.25">
      <c r="A62" s="1" t="s">
        <v>11</v>
      </c>
      <c r="B62" s="1" t="s">
        <v>90</v>
      </c>
      <c r="C62" s="1">
        <v>4200</v>
      </c>
      <c r="D62" s="1" t="s">
        <v>10</v>
      </c>
      <c r="E62" s="1">
        <v>0.71</v>
      </c>
      <c r="F62" s="1">
        <f t="shared" si="34"/>
        <v>23.5</v>
      </c>
      <c r="G62">
        <f t="shared" si="17"/>
        <v>16.45</v>
      </c>
      <c r="H62">
        <f t="shared" si="18"/>
        <v>7.49</v>
      </c>
      <c r="I62">
        <f t="shared" si="19"/>
        <v>25.41</v>
      </c>
      <c r="J62">
        <f t="shared" si="20"/>
        <v>16.45</v>
      </c>
      <c r="K62">
        <f t="shared" si="21"/>
        <v>16.45</v>
      </c>
      <c r="L62">
        <f t="shared" si="22"/>
        <v>12.4</v>
      </c>
      <c r="M62">
        <f t="shared" si="23"/>
        <v>28.85</v>
      </c>
      <c r="N62">
        <f t="shared" si="24"/>
        <v>28.85</v>
      </c>
      <c r="O62">
        <f t="shared" si="25"/>
        <v>35.9</v>
      </c>
      <c r="P62">
        <f t="shared" si="26"/>
        <v>16.684999999999999</v>
      </c>
      <c r="Q62">
        <f t="shared" si="27"/>
        <v>29.085000000000001</v>
      </c>
      <c r="R62">
        <f t="shared" si="28"/>
        <v>33.134999999999998</v>
      </c>
      <c r="S62">
        <f t="shared" si="29"/>
        <v>45.534999999999997</v>
      </c>
      <c r="T62">
        <f t="shared" si="30"/>
        <v>45.534999999999997</v>
      </c>
      <c r="U62">
        <f t="shared" si="31"/>
        <v>39.950000000000003</v>
      </c>
      <c r="V62">
        <f t="shared" si="32"/>
        <v>48.91</v>
      </c>
    </row>
    <row r="63" spans="1:22" x14ac:dyDescent="0.25">
      <c r="A63" s="1" t="s">
        <v>3</v>
      </c>
      <c r="B63" s="1" t="s">
        <v>88</v>
      </c>
      <c r="C63" s="1">
        <v>4300</v>
      </c>
      <c r="D63" s="1" t="s">
        <v>13</v>
      </c>
      <c r="E63" s="1">
        <v>0.7</v>
      </c>
      <c r="F63" s="1">
        <f t="shared" si="34"/>
        <v>23.4</v>
      </c>
      <c r="G63">
        <f t="shared" si="17"/>
        <v>16.53</v>
      </c>
      <c r="H63">
        <f t="shared" si="18"/>
        <v>9.75</v>
      </c>
      <c r="I63">
        <f t="shared" si="19"/>
        <v>23.3</v>
      </c>
      <c r="J63">
        <f t="shared" si="20"/>
        <v>16.524999999999999</v>
      </c>
      <c r="K63">
        <f t="shared" si="21"/>
        <v>16.526666666666667</v>
      </c>
      <c r="L63">
        <f t="shared" si="22"/>
        <v>7.8</v>
      </c>
      <c r="M63">
        <f t="shared" si="23"/>
        <v>24.326666666666668</v>
      </c>
      <c r="N63">
        <f t="shared" si="24"/>
        <v>24.324999999999999</v>
      </c>
      <c r="O63">
        <f t="shared" si="25"/>
        <v>31.2</v>
      </c>
      <c r="P63">
        <f t="shared" si="26"/>
        <v>16.38</v>
      </c>
      <c r="Q63">
        <f t="shared" si="27"/>
        <v>24.18</v>
      </c>
      <c r="R63">
        <f t="shared" si="28"/>
        <v>32.906666666666666</v>
      </c>
      <c r="S63">
        <f t="shared" si="29"/>
        <v>40.706666666666663</v>
      </c>
      <c r="T63">
        <f t="shared" si="30"/>
        <v>40.704999999999998</v>
      </c>
      <c r="U63">
        <f t="shared" si="31"/>
        <v>39.924999999999997</v>
      </c>
      <c r="V63">
        <f t="shared" si="32"/>
        <v>46.7</v>
      </c>
    </row>
    <row r="64" spans="1:22" x14ac:dyDescent="0.25">
      <c r="A64" s="1" t="s">
        <v>16</v>
      </c>
      <c r="B64" s="1" t="s">
        <v>164</v>
      </c>
      <c r="C64" s="1">
        <v>3500</v>
      </c>
      <c r="D64" s="1" t="s">
        <v>10</v>
      </c>
      <c r="E64" s="1">
        <v>0.44</v>
      </c>
      <c r="F64" s="1">
        <f t="shared" si="34"/>
        <v>23.4</v>
      </c>
      <c r="G64">
        <f t="shared" si="17"/>
        <v>11.98</v>
      </c>
      <c r="H64">
        <f t="shared" si="18"/>
        <v>6.5</v>
      </c>
      <c r="I64">
        <f t="shared" si="19"/>
        <v>17.47</v>
      </c>
      <c r="J64">
        <f t="shared" si="20"/>
        <v>11.984999999999999</v>
      </c>
      <c r="K64">
        <f t="shared" si="21"/>
        <v>11.983333333333334</v>
      </c>
      <c r="L64">
        <f t="shared" si="22"/>
        <v>5.6</v>
      </c>
      <c r="M64">
        <f t="shared" si="23"/>
        <v>17.583333333333336</v>
      </c>
      <c r="N64">
        <f t="shared" si="24"/>
        <v>17.585000000000001</v>
      </c>
      <c r="O64">
        <f t="shared" si="25"/>
        <v>29</v>
      </c>
      <c r="P64">
        <f t="shared" si="26"/>
        <v>10.295999999999999</v>
      </c>
      <c r="Q64">
        <f t="shared" si="27"/>
        <v>15.895999999999999</v>
      </c>
      <c r="R64">
        <f t="shared" si="28"/>
        <v>22.279333333333334</v>
      </c>
      <c r="S64">
        <f t="shared" si="29"/>
        <v>27.879333333333335</v>
      </c>
      <c r="T64">
        <f t="shared" si="30"/>
        <v>27.881</v>
      </c>
      <c r="U64">
        <f t="shared" si="31"/>
        <v>35.384999999999998</v>
      </c>
      <c r="V64">
        <f t="shared" si="32"/>
        <v>40.869999999999997</v>
      </c>
    </row>
    <row r="65" spans="1:22" x14ac:dyDescent="0.25">
      <c r="A65" s="1" t="s">
        <v>6</v>
      </c>
      <c r="B65" s="1" t="s">
        <v>70</v>
      </c>
      <c r="C65" s="1">
        <v>4800</v>
      </c>
      <c r="D65" s="1" t="s">
        <v>19</v>
      </c>
      <c r="E65" s="1">
        <v>0.75</v>
      </c>
      <c r="F65" s="1">
        <f t="shared" si="34"/>
        <v>23.3</v>
      </c>
      <c r="G65">
        <f t="shared" si="17"/>
        <v>12.98</v>
      </c>
      <c r="H65">
        <f t="shared" si="18"/>
        <v>6.53</v>
      </c>
      <c r="I65">
        <f t="shared" si="19"/>
        <v>19.43</v>
      </c>
      <c r="J65">
        <f t="shared" si="20"/>
        <v>12.98</v>
      </c>
      <c r="K65">
        <f t="shared" si="21"/>
        <v>12.979999999999999</v>
      </c>
      <c r="L65">
        <f t="shared" si="22"/>
        <v>12.8</v>
      </c>
      <c r="M65">
        <f t="shared" si="23"/>
        <v>25.78</v>
      </c>
      <c r="N65">
        <f t="shared" si="24"/>
        <v>25.78</v>
      </c>
      <c r="O65">
        <f t="shared" si="25"/>
        <v>36.1</v>
      </c>
      <c r="P65">
        <f t="shared" si="26"/>
        <v>17.475000000000001</v>
      </c>
      <c r="Q65">
        <f t="shared" si="27"/>
        <v>30.275000000000002</v>
      </c>
      <c r="R65">
        <f t="shared" si="28"/>
        <v>30.454999999999998</v>
      </c>
      <c r="S65">
        <f t="shared" si="29"/>
        <v>43.255000000000003</v>
      </c>
      <c r="T65">
        <f t="shared" si="30"/>
        <v>43.255000000000003</v>
      </c>
      <c r="U65">
        <f t="shared" si="31"/>
        <v>36.28</v>
      </c>
      <c r="V65">
        <f t="shared" si="32"/>
        <v>42.730000000000004</v>
      </c>
    </row>
    <row r="66" spans="1:22" x14ac:dyDescent="0.25">
      <c r="A66" s="1" t="s">
        <v>16</v>
      </c>
      <c r="B66" s="1" t="s">
        <v>140</v>
      </c>
      <c r="C66" s="1">
        <v>3500</v>
      </c>
      <c r="D66" s="1" t="s">
        <v>9</v>
      </c>
      <c r="E66" s="1">
        <v>0.62</v>
      </c>
      <c r="F66" s="1">
        <f t="shared" si="34"/>
        <v>23</v>
      </c>
      <c r="G66">
        <f t="shared" ref="G66:G97" si="35">VLOOKUP(B66,fp,2,FALSE)</f>
        <v>12.57</v>
      </c>
      <c r="H66">
        <f t="shared" ref="H66:H97" si="36">VLOOKUP(B66,fp,3,FALSE)</f>
        <v>6.55</v>
      </c>
      <c r="I66">
        <f t="shared" ref="I66:I97" si="37">VLOOKUP(B66,fp,4,FALSE)</f>
        <v>18.59</v>
      </c>
      <c r="J66">
        <f t="shared" ref="J66:J97" si="38">VLOOKUP(B66,fp,5,FALSE)</f>
        <v>12.57</v>
      </c>
      <c r="K66">
        <f t="shared" ref="K66:K97" si="39">AVERAGE(G66,H66,I66)</f>
        <v>12.57</v>
      </c>
      <c r="L66">
        <f t="shared" si="22"/>
        <v>11</v>
      </c>
      <c r="M66">
        <f t="shared" ref="M66:M97" si="40">L66+K66</f>
        <v>23.57</v>
      </c>
      <c r="N66">
        <f t="shared" ref="N66:N97" si="41">L66+J66</f>
        <v>23.57</v>
      </c>
      <c r="O66">
        <f t="shared" ref="O66:O97" si="42">L66+F66</f>
        <v>34</v>
      </c>
      <c r="P66">
        <f t="shared" ref="P66:P97" si="43">E66*F66</f>
        <v>14.26</v>
      </c>
      <c r="Q66">
        <f t="shared" ref="Q66:Q97" si="44">L66+P66</f>
        <v>25.259999999999998</v>
      </c>
      <c r="R66">
        <f t="shared" ref="R66:R97" si="45">P66+K66</f>
        <v>26.83</v>
      </c>
      <c r="S66">
        <f t="shared" ref="S66:S97" si="46">P66+M66</f>
        <v>37.83</v>
      </c>
      <c r="T66">
        <f t="shared" ref="T66:T97" si="47">P66+N66</f>
        <v>37.83</v>
      </c>
      <c r="U66">
        <f t="shared" ref="U66:U97" si="48">J66+F66</f>
        <v>35.57</v>
      </c>
      <c r="V66">
        <f t="shared" ref="V66:V97" si="49">I66+F66</f>
        <v>41.59</v>
      </c>
    </row>
    <row r="67" spans="1:22" x14ac:dyDescent="0.25">
      <c r="A67" s="1" t="s">
        <v>16</v>
      </c>
      <c r="B67" s="1" t="s">
        <v>75</v>
      </c>
      <c r="C67" s="1">
        <v>4700</v>
      </c>
      <c r="D67" s="1" t="s">
        <v>5</v>
      </c>
      <c r="E67" s="1">
        <v>0.8</v>
      </c>
      <c r="F67" s="1">
        <f t="shared" si="34"/>
        <v>22.7</v>
      </c>
      <c r="G67">
        <f t="shared" si="35"/>
        <v>20.48</v>
      </c>
      <c r="H67">
        <f t="shared" si="36"/>
        <v>13.55</v>
      </c>
      <c r="I67">
        <f t="shared" si="37"/>
        <v>27.42</v>
      </c>
      <c r="J67">
        <f t="shared" si="38"/>
        <v>20.484999999999999</v>
      </c>
      <c r="K67">
        <f t="shared" si="39"/>
        <v>20.483333333333334</v>
      </c>
      <c r="L67">
        <v>14.4</v>
      </c>
      <c r="M67">
        <f t="shared" si="40"/>
        <v>34.883333333333333</v>
      </c>
      <c r="N67">
        <f t="shared" si="41"/>
        <v>34.884999999999998</v>
      </c>
      <c r="O67">
        <f t="shared" si="42"/>
        <v>37.1</v>
      </c>
      <c r="P67">
        <f t="shared" si="43"/>
        <v>18.16</v>
      </c>
      <c r="Q67">
        <f t="shared" si="44"/>
        <v>32.56</v>
      </c>
      <c r="R67">
        <f t="shared" si="45"/>
        <v>38.643333333333331</v>
      </c>
      <c r="S67">
        <f t="shared" si="46"/>
        <v>53.043333333333337</v>
      </c>
      <c r="T67">
        <f t="shared" si="47"/>
        <v>53.045000000000002</v>
      </c>
      <c r="U67">
        <f t="shared" si="48"/>
        <v>43.185000000000002</v>
      </c>
      <c r="V67">
        <f t="shared" si="49"/>
        <v>50.120000000000005</v>
      </c>
    </row>
    <row r="68" spans="1:22" x14ac:dyDescent="0.25">
      <c r="A68" s="1" t="s">
        <v>11</v>
      </c>
      <c r="B68" s="1" t="s">
        <v>118</v>
      </c>
      <c r="C68" s="1">
        <v>3600</v>
      </c>
      <c r="D68" s="1" t="s">
        <v>18</v>
      </c>
      <c r="E68" s="1">
        <v>0.77</v>
      </c>
      <c r="F68" s="1">
        <f t="shared" si="34"/>
        <v>22.3</v>
      </c>
      <c r="G68">
        <f t="shared" si="35"/>
        <v>13.99</v>
      </c>
      <c r="H68">
        <f t="shared" si="36"/>
        <v>7.93</v>
      </c>
      <c r="I68">
        <f t="shared" si="37"/>
        <v>20.04</v>
      </c>
      <c r="J68">
        <f t="shared" si="38"/>
        <v>13.984999999999999</v>
      </c>
      <c r="K68">
        <f t="shared" si="39"/>
        <v>13.986666666666666</v>
      </c>
      <c r="L68">
        <f t="shared" ref="L68:L112" si="50">VLOOKUP(B68,Per,2,FALSE)</f>
        <v>12.6</v>
      </c>
      <c r="M68">
        <f t="shared" si="40"/>
        <v>26.586666666666666</v>
      </c>
      <c r="N68">
        <f t="shared" si="41"/>
        <v>26.585000000000001</v>
      </c>
      <c r="O68">
        <f t="shared" si="42"/>
        <v>34.9</v>
      </c>
      <c r="P68">
        <f t="shared" si="43"/>
        <v>17.170999999999999</v>
      </c>
      <c r="Q68">
        <f t="shared" si="44"/>
        <v>29.771000000000001</v>
      </c>
      <c r="R68">
        <f t="shared" si="45"/>
        <v>31.157666666666664</v>
      </c>
      <c r="S68">
        <f t="shared" si="46"/>
        <v>43.757666666666665</v>
      </c>
      <c r="T68">
        <f t="shared" si="47"/>
        <v>43.756</v>
      </c>
      <c r="U68">
        <f t="shared" si="48"/>
        <v>36.284999999999997</v>
      </c>
      <c r="V68">
        <f t="shared" si="49"/>
        <v>42.34</v>
      </c>
    </row>
    <row r="69" spans="1:22" x14ac:dyDescent="0.25">
      <c r="A69" s="1" t="s">
        <v>3</v>
      </c>
      <c r="B69" s="1" t="s">
        <v>168</v>
      </c>
      <c r="C69" s="1">
        <v>3500</v>
      </c>
      <c r="D69" s="1" t="s">
        <v>4</v>
      </c>
      <c r="E69" s="1">
        <v>0.53</v>
      </c>
      <c r="F69" s="1">
        <f t="shared" si="34"/>
        <v>21.9</v>
      </c>
      <c r="G69">
        <f t="shared" si="35"/>
        <v>11.02</v>
      </c>
      <c r="H69">
        <f t="shared" si="36"/>
        <v>8.4499999999999993</v>
      </c>
      <c r="I69">
        <f t="shared" si="37"/>
        <v>13.58</v>
      </c>
      <c r="J69">
        <f t="shared" si="38"/>
        <v>11.015000000000001</v>
      </c>
      <c r="K69">
        <f t="shared" si="39"/>
        <v>11.016666666666666</v>
      </c>
      <c r="L69">
        <f t="shared" si="50"/>
        <v>8.6999999999999993</v>
      </c>
      <c r="M69">
        <f t="shared" si="40"/>
        <v>19.716666666666665</v>
      </c>
      <c r="N69">
        <f t="shared" si="41"/>
        <v>19.715</v>
      </c>
      <c r="O69">
        <f t="shared" si="42"/>
        <v>30.599999999999998</v>
      </c>
      <c r="P69">
        <f t="shared" si="43"/>
        <v>11.606999999999999</v>
      </c>
      <c r="Q69">
        <f t="shared" si="44"/>
        <v>20.306999999999999</v>
      </c>
      <c r="R69">
        <f t="shared" si="45"/>
        <v>22.623666666666665</v>
      </c>
      <c r="S69">
        <f t="shared" si="46"/>
        <v>31.323666666666664</v>
      </c>
      <c r="T69">
        <f t="shared" si="47"/>
        <v>31.321999999999999</v>
      </c>
      <c r="U69">
        <f t="shared" si="48"/>
        <v>32.914999999999999</v>
      </c>
      <c r="V69">
        <f t="shared" si="49"/>
        <v>35.479999999999997</v>
      </c>
    </row>
    <row r="70" spans="1:22" x14ac:dyDescent="0.25">
      <c r="A70" s="1" t="s">
        <v>3</v>
      </c>
      <c r="B70" s="1" t="s">
        <v>67</v>
      </c>
      <c r="C70" s="1">
        <v>5000</v>
      </c>
      <c r="D70" s="1" t="s">
        <v>14</v>
      </c>
      <c r="E70" s="1">
        <v>1.02</v>
      </c>
      <c r="F70" s="1">
        <f t="shared" si="34"/>
        <v>21.8</v>
      </c>
      <c r="G70">
        <f t="shared" si="35"/>
        <v>21.34</v>
      </c>
      <c r="H70">
        <f t="shared" si="36"/>
        <v>14.73</v>
      </c>
      <c r="I70">
        <f t="shared" si="37"/>
        <v>27.94</v>
      </c>
      <c r="J70">
        <f t="shared" si="38"/>
        <v>21.335000000000001</v>
      </c>
      <c r="K70">
        <f t="shared" si="39"/>
        <v>21.33666666666667</v>
      </c>
      <c r="L70">
        <f t="shared" si="50"/>
        <v>15.4</v>
      </c>
      <c r="M70">
        <f t="shared" si="40"/>
        <v>36.736666666666672</v>
      </c>
      <c r="N70">
        <f t="shared" si="41"/>
        <v>36.734999999999999</v>
      </c>
      <c r="O70">
        <f t="shared" si="42"/>
        <v>37.200000000000003</v>
      </c>
      <c r="P70">
        <f t="shared" si="43"/>
        <v>22.236000000000001</v>
      </c>
      <c r="Q70">
        <f t="shared" si="44"/>
        <v>37.636000000000003</v>
      </c>
      <c r="R70">
        <f t="shared" si="45"/>
        <v>43.57266666666667</v>
      </c>
      <c r="S70">
        <f t="shared" si="46"/>
        <v>58.972666666666669</v>
      </c>
      <c r="T70">
        <f t="shared" si="47"/>
        <v>58.971000000000004</v>
      </c>
      <c r="U70">
        <f t="shared" si="48"/>
        <v>43.135000000000005</v>
      </c>
      <c r="V70">
        <f t="shared" si="49"/>
        <v>49.74</v>
      </c>
    </row>
    <row r="71" spans="1:22" x14ac:dyDescent="0.25">
      <c r="A71" s="1" t="s">
        <v>16</v>
      </c>
      <c r="B71" s="1" t="s">
        <v>73</v>
      </c>
      <c r="C71" s="1">
        <v>4700</v>
      </c>
      <c r="D71" s="1" t="s">
        <v>7</v>
      </c>
      <c r="E71" s="1">
        <v>0.96</v>
      </c>
      <c r="F71" s="1">
        <f t="shared" si="34"/>
        <v>21.8</v>
      </c>
      <c r="G71">
        <f t="shared" si="35"/>
        <v>18.350000000000001</v>
      </c>
      <c r="H71">
        <f t="shared" si="36"/>
        <v>11.02</v>
      </c>
      <c r="I71">
        <f t="shared" si="37"/>
        <v>25.68</v>
      </c>
      <c r="J71">
        <f t="shared" si="38"/>
        <v>18.350000000000001</v>
      </c>
      <c r="K71">
        <f t="shared" si="39"/>
        <v>18.349999999999998</v>
      </c>
      <c r="L71">
        <f t="shared" si="50"/>
        <v>14.7</v>
      </c>
      <c r="M71">
        <f t="shared" si="40"/>
        <v>33.049999999999997</v>
      </c>
      <c r="N71">
        <f t="shared" si="41"/>
        <v>33.049999999999997</v>
      </c>
      <c r="O71">
        <f t="shared" si="42"/>
        <v>36.5</v>
      </c>
      <c r="P71">
        <f t="shared" si="43"/>
        <v>20.928000000000001</v>
      </c>
      <c r="Q71">
        <f t="shared" si="44"/>
        <v>35.628</v>
      </c>
      <c r="R71">
        <f t="shared" si="45"/>
        <v>39.277999999999999</v>
      </c>
      <c r="S71">
        <f t="shared" si="46"/>
        <v>53.977999999999994</v>
      </c>
      <c r="T71">
        <f t="shared" si="47"/>
        <v>53.977999999999994</v>
      </c>
      <c r="U71">
        <f t="shared" si="48"/>
        <v>40.150000000000006</v>
      </c>
      <c r="V71">
        <f t="shared" si="49"/>
        <v>47.480000000000004</v>
      </c>
    </row>
    <row r="72" spans="1:22" x14ac:dyDescent="0.25">
      <c r="A72" s="1" t="s">
        <v>3</v>
      </c>
      <c r="B72" s="1" t="s">
        <v>110</v>
      </c>
      <c r="C72" s="1">
        <v>3700</v>
      </c>
      <c r="D72" s="1" t="s">
        <v>12</v>
      </c>
      <c r="E72" s="1">
        <v>0.59</v>
      </c>
      <c r="F72" s="1">
        <f t="shared" si="34"/>
        <v>21.2</v>
      </c>
      <c r="G72">
        <f t="shared" si="35"/>
        <v>14.02</v>
      </c>
      <c r="H72">
        <f t="shared" si="36"/>
        <v>6.84</v>
      </c>
      <c r="I72">
        <f t="shared" si="37"/>
        <v>21.19</v>
      </c>
      <c r="J72">
        <f t="shared" si="38"/>
        <v>14.015000000000001</v>
      </c>
      <c r="K72">
        <f t="shared" si="39"/>
        <v>14.016666666666666</v>
      </c>
      <c r="L72">
        <f t="shared" si="50"/>
        <v>10.1</v>
      </c>
      <c r="M72">
        <f t="shared" si="40"/>
        <v>24.116666666666667</v>
      </c>
      <c r="N72">
        <f t="shared" si="41"/>
        <v>24.115000000000002</v>
      </c>
      <c r="O72">
        <f t="shared" si="42"/>
        <v>31.299999999999997</v>
      </c>
      <c r="P72">
        <f t="shared" si="43"/>
        <v>12.507999999999999</v>
      </c>
      <c r="Q72">
        <f t="shared" si="44"/>
        <v>22.607999999999997</v>
      </c>
      <c r="R72">
        <f t="shared" si="45"/>
        <v>26.524666666666665</v>
      </c>
      <c r="S72">
        <f t="shared" si="46"/>
        <v>36.62466666666667</v>
      </c>
      <c r="T72">
        <f t="shared" si="47"/>
        <v>36.623000000000005</v>
      </c>
      <c r="U72">
        <f t="shared" si="48"/>
        <v>35.215000000000003</v>
      </c>
      <c r="V72">
        <f t="shared" si="49"/>
        <v>42.39</v>
      </c>
    </row>
    <row r="73" spans="1:22" x14ac:dyDescent="0.25">
      <c r="A73" s="1" t="s">
        <v>17</v>
      </c>
      <c r="B73" s="1" t="s">
        <v>82</v>
      </c>
      <c r="C73" s="1">
        <v>4400</v>
      </c>
      <c r="D73" s="1" t="s">
        <v>10</v>
      </c>
      <c r="E73" s="1">
        <v>0.86</v>
      </c>
      <c r="F73" s="1">
        <f t="shared" si="34"/>
        <v>21.2</v>
      </c>
      <c r="G73">
        <f t="shared" si="35"/>
        <v>18.350000000000001</v>
      </c>
      <c r="H73">
        <f t="shared" si="36"/>
        <v>8.83</v>
      </c>
      <c r="I73">
        <f t="shared" si="37"/>
        <v>27.88</v>
      </c>
      <c r="J73">
        <f t="shared" si="38"/>
        <v>18.355</v>
      </c>
      <c r="K73">
        <f t="shared" si="39"/>
        <v>18.353333333333335</v>
      </c>
      <c r="L73">
        <f t="shared" si="50"/>
        <v>10</v>
      </c>
      <c r="M73">
        <f t="shared" si="40"/>
        <v>28.353333333333335</v>
      </c>
      <c r="N73">
        <f t="shared" si="41"/>
        <v>28.355</v>
      </c>
      <c r="O73">
        <f t="shared" si="42"/>
        <v>31.2</v>
      </c>
      <c r="P73">
        <f t="shared" si="43"/>
        <v>18.231999999999999</v>
      </c>
      <c r="Q73">
        <f t="shared" si="44"/>
        <v>28.231999999999999</v>
      </c>
      <c r="R73">
        <f t="shared" si="45"/>
        <v>36.585333333333338</v>
      </c>
      <c r="S73">
        <f t="shared" si="46"/>
        <v>46.585333333333338</v>
      </c>
      <c r="T73">
        <f t="shared" si="47"/>
        <v>46.587000000000003</v>
      </c>
      <c r="U73">
        <f t="shared" si="48"/>
        <v>39.555</v>
      </c>
      <c r="V73">
        <f t="shared" si="49"/>
        <v>49.08</v>
      </c>
    </row>
    <row r="74" spans="1:22" x14ac:dyDescent="0.25">
      <c r="A74" s="1" t="s">
        <v>11</v>
      </c>
      <c r="B74" s="1" t="s">
        <v>83</v>
      </c>
      <c r="C74" s="1">
        <v>4400</v>
      </c>
      <c r="D74" s="1" t="s">
        <v>9</v>
      </c>
      <c r="E74" s="1">
        <v>0.92</v>
      </c>
      <c r="F74" s="1">
        <f t="shared" si="34"/>
        <v>21.1</v>
      </c>
      <c r="G74">
        <f t="shared" si="35"/>
        <v>17.91</v>
      </c>
      <c r="H74">
        <f t="shared" si="36"/>
        <v>9.0500000000000007</v>
      </c>
      <c r="I74">
        <f t="shared" si="37"/>
        <v>26.78</v>
      </c>
      <c r="J74">
        <f t="shared" si="38"/>
        <v>17.914999999999999</v>
      </c>
      <c r="K74">
        <f t="shared" si="39"/>
        <v>17.913333333333334</v>
      </c>
      <c r="L74">
        <f t="shared" si="50"/>
        <v>17.8</v>
      </c>
      <c r="M74">
        <f t="shared" si="40"/>
        <v>35.713333333333338</v>
      </c>
      <c r="N74">
        <f t="shared" si="41"/>
        <v>35.715000000000003</v>
      </c>
      <c r="O74">
        <f t="shared" si="42"/>
        <v>38.900000000000006</v>
      </c>
      <c r="P74">
        <f t="shared" si="43"/>
        <v>19.412000000000003</v>
      </c>
      <c r="Q74">
        <f t="shared" si="44"/>
        <v>37.212000000000003</v>
      </c>
      <c r="R74">
        <f t="shared" si="45"/>
        <v>37.325333333333333</v>
      </c>
      <c r="S74">
        <f t="shared" si="46"/>
        <v>55.125333333333344</v>
      </c>
      <c r="T74">
        <f t="shared" si="47"/>
        <v>55.12700000000001</v>
      </c>
      <c r="U74">
        <f t="shared" si="48"/>
        <v>39.015000000000001</v>
      </c>
      <c r="V74">
        <f t="shared" si="49"/>
        <v>47.88</v>
      </c>
    </row>
    <row r="75" spans="1:22" x14ac:dyDescent="0.25">
      <c r="A75" s="1" t="s">
        <v>16</v>
      </c>
      <c r="B75" s="1" t="s">
        <v>131</v>
      </c>
      <c r="C75" s="1">
        <v>3500</v>
      </c>
      <c r="D75" s="1" t="s">
        <v>5</v>
      </c>
      <c r="E75" s="1">
        <v>0.74</v>
      </c>
      <c r="F75" s="1">
        <f t="shared" si="34"/>
        <v>21.1</v>
      </c>
      <c r="G75">
        <f t="shared" si="35"/>
        <v>13.55</v>
      </c>
      <c r="H75">
        <f t="shared" si="36"/>
        <v>6.73</v>
      </c>
      <c r="I75">
        <f t="shared" si="37"/>
        <v>20.37</v>
      </c>
      <c r="J75">
        <f t="shared" si="38"/>
        <v>13.55</v>
      </c>
      <c r="K75">
        <f t="shared" si="39"/>
        <v>13.550000000000002</v>
      </c>
      <c r="L75">
        <f t="shared" si="50"/>
        <v>15.1</v>
      </c>
      <c r="M75">
        <f t="shared" si="40"/>
        <v>28.650000000000002</v>
      </c>
      <c r="N75">
        <f t="shared" si="41"/>
        <v>28.65</v>
      </c>
      <c r="O75">
        <f t="shared" si="42"/>
        <v>36.200000000000003</v>
      </c>
      <c r="P75">
        <f t="shared" si="43"/>
        <v>15.614000000000001</v>
      </c>
      <c r="Q75">
        <f t="shared" si="44"/>
        <v>30.713999999999999</v>
      </c>
      <c r="R75">
        <f t="shared" si="45"/>
        <v>29.164000000000001</v>
      </c>
      <c r="S75">
        <f t="shared" si="46"/>
        <v>44.264000000000003</v>
      </c>
      <c r="T75">
        <f t="shared" si="47"/>
        <v>44.263999999999996</v>
      </c>
      <c r="U75">
        <f t="shared" si="48"/>
        <v>34.650000000000006</v>
      </c>
      <c r="V75">
        <f t="shared" si="49"/>
        <v>41.47</v>
      </c>
    </row>
    <row r="76" spans="1:22" x14ac:dyDescent="0.25">
      <c r="A76" s="1" t="s">
        <v>6</v>
      </c>
      <c r="B76" s="1" t="s">
        <v>185</v>
      </c>
      <c r="C76" s="1">
        <v>3500</v>
      </c>
      <c r="D76" s="1" t="s">
        <v>12</v>
      </c>
      <c r="E76" s="1">
        <v>0.54</v>
      </c>
      <c r="F76" s="1">
        <f t="shared" si="34"/>
        <v>20.9</v>
      </c>
      <c r="G76">
        <f t="shared" si="35"/>
        <v>12.6</v>
      </c>
      <c r="H76">
        <f t="shared" si="36"/>
        <v>5.36</v>
      </c>
      <c r="I76">
        <f t="shared" si="37"/>
        <v>19.84</v>
      </c>
      <c r="J76">
        <f t="shared" si="38"/>
        <v>12.6</v>
      </c>
      <c r="K76">
        <f t="shared" si="39"/>
        <v>12.6</v>
      </c>
      <c r="L76">
        <f t="shared" si="50"/>
        <v>7.9</v>
      </c>
      <c r="M76">
        <f t="shared" si="40"/>
        <v>20.5</v>
      </c>
      <c r="N76">
        <f t="shared" si="41"/>
        <v>20.5</v>
      </c>
      <c r="O76">
        <f t="shared" si="42"/>
        <v>28.799999999999997</v>
      </c>
      <c r="P76">
        <f t="shared" si="43"/>
        <v>11.286</v>
      </c>
      <c r="Q76">
        <f t="shared" si="44"/>
        <v>19.186</v>
      </c>
      <c r="R76">
        <f t="shared" si="45"/>
        <v>23.885999999999999</v>
      </c>
      <c r="S76">
        <f t="shared" si="46"/>
        <v>31.786000000000001</v>
      </c>
      <c r="T76">
        <f t="shared" si="47"/>
        <v>31.786000000000001</v>
      </c>
      <c r="U76">
        <f t="shared" si="48"/>
        <v>33.5</v>
      </c>
      <c r="V76">
        <f t="shared" si="49"/>
        <v>40.739999999999995</v>
      </c>
    </row>
    <row r="77" spans="1:22" x14ac:dyDescent="0.25">
      <c r="A77" s="1" t="s">
        <v>16</v>
      </c>
      <c r="B77" s="1" t="s">
        <v>106</v>
      </c>
      <c r="C77" s="1">
        <v>3800</v>
      </c>
      <c r="D77" s="1" t="s">
        <v>19</v>
      </c>
      <c r="E77" s="1">
        <v>0.72</v>
      </c>
      <c r="F77" s="1">
        <f t="shared" si="34"/>
        <v>20.8</v>
      </c>
      <c r="G77">
        <f t="shared" si="35"/>
        <v>16.559999999999999</v>
      </c>
      <c r="H77">
        <f t="shared" si="36"/>
        <v>10.45</v>
      </c>
      <c r="I77">
        <f t="shared" si="37"/>
        <v>22.68</v>
      </c>
      <c r="J77">
        <f t="shared" si="38"/>
        <v>16.565000000000001</v>
      </c>
      <c r="K77">
        <f t="shared" si="39"/>
        <v>16.563333333333333</v>
      </c>
      <c r="L77">
        <f t="shared" si="50"/>
        <v>11.6</v>
      </c>
      <c r="M77">
        <f t="shared" si="40"/>
        <v>28.163333333333334</v>
      </c>
      <c r="N77">
        <f t="shared" si="41"/>
        <v>28.164999999999999</v>
      </c>
      <c r="O77">
        <f t="shared" si="42"/>
        <v>32.4</v>
      </c>
      <c r="P77">
        <f t="shared" si="43"/>
        <v>14.975999999999999</v>
      </c>
      <c r="Q77">
        <f t="shared" si="44"/>
        <v>26.576000000000001</v>
      </c>
      <c r="R77">
        <f t="shared" si="45"/>
        <v>31.539333333333332</v>
      </c>
      <c r="S77">
        <f t="shared" si="46"/>
        <v>43.139333333333333</v>
      </c>
      <c r="T77">
        <f t="shared" si="47"/>
        <v>43.140999999999998</v>
      </c>
      <c r="U77">
        <f t="shared" si="48"/>
        <v>37.365000000000002</v>
      </c>
      <c r="V77">
        <f t="shared" si="49"/>
        <v>43.480000000000004</v>
      </c>
    </row>
    <row r="78" spans="1:22" x14ac:dyDescent="0.25">
      <c r="A78" s="1" t="s">
        <v>11</v>
      </c>
      <c r="B78" s="1" t="s">
        <v>102</v>
      </c>
      <c r="C78" s="1">
        <v>3800</v>
      </c>
      <c r="D78" s="1" t="s">
        <v>8</v>
      </c>
      <c r="E78" s="1">
        <v>0.78</v>
      </c>
      <c r="F78" s="1">
        <f t="shared" si="34"/>
        <v>20.7</v>
      </c>
      <c r="G78">
        <f t="shared" si="35"/>
        <v>15.73</v>
      </c>
      <c r="H78">
        <f t="shared" si="36"/>
        <v>8.5</v>
      </c>
      <c r="I78">
        <f t="shared" si="37"/>
        <v>22.96</v>
      </c>
      <c r="J78">
        <f t="shared" si="38"/>
        <v>15.73</v>
      </c>
      <c r="K78">
        <f t="shared" si="39"/>
        <v>15.729999999999999</v>
      </c>
      <c r="L78">
        <f t="shared" si="50"/>
        <v>13.5</v>
      </c>
      <c r="M78">
        <f t="shared" si="40"/>
        <v>29.229999999999997</v>
      </c>
      <c r="N78">
        <f t="shared" si="41"/>
        <v>29.23</v>
      </c>
      <c r="O78">
        <f t="shared" si="42"/>
        <v>34.200000000000003</v>
      </c>
      <c r="P78">
        <f t="shared" si="43"/>
        <v>16.146000000000001</v>
      </c>
      <c r="Q78">
        <f t="shared" si="44"/>
        <v>29.646000000000001</v>
      </c>
      <c r="R78">
        <f t="shared" si="45"/>
        <v>31.875999999999998</v>
      </c>
      <c r="S78">
        <f t="shared" si="46"/>
        <v>45.375999999999998</v>
      </c>
      <c r="T78">
        <f t="shared" si="47"/>
        <v>45.376000000000005</v>
      </c>
      <c r="U78">
        <f t="shared" si="48"/>
        <v>36.43</v>
      </c>
      <c r="V78">
        <f t="shared" si="49"/>
        <v>43.66</v>
      </c>
    </row>
    <row r="79" spans="1:22" x14ac:dyDescent="0.25">
      <c r="A79" s="1" t="s">
        <v>11</v>
      </c>
      <c r="B79" s="1" t="s">
        <v>95</v>
      </c>
      <c r="C79" s="1">
        <v>4000</v>
      </c>
      <c r="D79" s="1" t="s">
        <v>7</v>
      </c>
      <c r="E79" s="1">
        <v>0.75</v>
      </c>
      <c r="F79" s="1">
        <f t="shared" si="34"/>
        <v>19.600000000000001</v>
      </c>
      <c r="G79">
        <f t="shared" si="35"/>
        <v>14.88</v>
      </c>
      <c r="H79">
        <f t="shared" si="36"/>
        <v>8.1</v>
      </c>
      <c r="I79">
        <f t="shared" si="37"/>
        <v>21.67</v>
      </c>
      <c r="J79">
        <f t="shared" si="38"/>
        <v>14.885</v>
      </c>
      <c r="K79">
        <f t="shared" si="39"/>
        <v>14.883333333333335</v>
      </c>
      <c r="L79">
        <f t="shared" si="50"/>
        <v>9.6999999999999993</v>
      </c>
      <c r="M79">
        <f t="shared" si="40"/>
        <v>24.583333333333336</v>
      </c>
      <c r="N79">
        <f t="shared" si="41"/>
        <v>24.585000000000001</v>
      </c>
      <c r="O79">
        <f t="shared" si="42"/>
        <v>29.3</v>
      </c>
      <c r="P79">
        <f t="shared" si="43"/>
        <v>14.700000000000001</v>
      </c>
      <c r="Q79">
        <f t="shared" si="44"/>
        <v>24.4</v>
      </c>
      <c r="R79">
        <f t="shared" si="45"/>
        <v>29.583333333333336</v>
      </c>
      <c r="S79">
        <f t="shared" si="46"/>
        <v>39.283333333333339</v>
      </c>
      <c r="T79">
        <f t="shared" si="47"/>
        <v>39.285000000000004</v>
      </c>
      <c r="U79">
        <f t="shared" si="48"/>
        <v>34.484999999999999</v>
      </c>
      <c r="V79">
        <f t="shared" si="49"/>
        <v>41.27</v>
      </c>
    </row>
    <row r="80" spans="1:22" x14ac:dyDescent="0.25">
      <c r="A80" s="1" t="s">
        <v>3</v>
      </c>
      <c r="B80" s="1" t="s">
        <v>87</v>
      </c>
      <c r="C80" s="1">
        <v>4300</v>
      </c>
      <c r="D80" s="1" t="s">
        <v>18</v>
      </c>
      <c r="E80" s="1">
        <v>1.2</v>
      </c>
      <c r="F80" s="1">
        <f t="shared" si="34"/>
        <v>19.2</v>
      </c>
      <c r="G80">
        <f t="shared" si="35"/>
        <v>18.28</v>
      </c>
      <c r="H80">
        <f t="shared" si="36"/>
        <v>10.56</v>
      </c>
      <c r="I80">
        <f t="shared" si="37"/>
        <v>26</v>
      </c>
      <c r="J80">
        <f t="shared" si="38"/>
        <v>18.28</v>
      </c>
      <c r="K80">
        <f t="shared" si="39"/>
        <v>18.28</v>
      </c>
      <c r="L80">
        <f t="shared" si="50"/>
        <v>18.100000000000001</v>
      </c>
      <c r="M80">
        <f t="shared" si="40"/>
        <v>36.380000000000003</v>
      </c>
      <c r="N80">
        <f t="shared" si="41"/>
        <v>36.380000000000003</v>
      </c>
      <c r="O80">
        <f t="shared" si="42"/>
        <v>37.299999999999997</v>
      </c>
      <c r="P80">
        <f t="shared" si="43"/>
        <v>23.04</v>
      </c>
      <c r="Q80">
        <f t="shared" si="44"/>
        <v>41.14</v>
      </c>
      <c r="R80">
        <f t="shared" si="45"/>
        <v>41.32</v>
      </c>
      <c r="S80">
        <f t="shared" si="46"/>
        <v>59.42</v>
      </c>
      <c r="T80">
        <f t="shared" si="47"/>
        <v>59.42</v>
      </c>
      <c r="U80">
        <f t="shared" si="48"/>
        <v>37.480000000000004</v>
      </c>
      <c r="V80">
        <f t="shared" si="49"/>
        <v>45.2</v>
      </c>
    </row>
    <row r="81" spans="1:22" x14ac:dyDescent="0.25">
      <c r="A81" s="1" t="s">
        <v>17</v>
      </c>
      <c r="B81" s="1" t="s">
        <v>72</v>
      </c>
      <c r="C81" s="1">
        <v>4800</v>
      </c>
      <c r="D81" s="1" t="s">
        <v>4</v>
      </c>
      <c r="E81" s="1">
        <v>1.1000000000000001</v>
      </c>
      <c r="F81" s="1">
        <f t="shared" si="34"/>
        <v>19.100000000000001</v>
      </c>
      <c r="G81">
        <f t="shared" si="35"/>
        <v>22.16</v>
      </c>
      <c r="H81">
        <f t="shared" si="36"/>
        <v>11.4</v>
      </c>
      <c r="I81">
        <f t="shared" si="37"/>
        <v>32.909999999999997</v>
      </c>
      <c r="J81">
        <f t="shared" si="38"/>
        <v>22.155000000000001</v>
      </c>
      <c r="K81">
        <f t="shared" si="39"/>
        <v>22.156666666666666</v>
      </c>
      <c r="L81">
        <f t="shared" si="50"/>
        <v>20.3</v>
      </c>
      <c r="M81">
        <f t="shared" si="40"/>
        <v>42.456666666666663</v>
      </c>
      <c r="N81">
        <f t="shared" si="41"/>
        <v>42.454999999999998</v>
      </c>
      <c r="O81">
        <f t="shared" si="42"/>
        <v>39.400000000000006</v>
      </c>
      <c r="P81">
        <f t="shared" si="43"/>
        <v>21.01</v>
      </c>
      <c r="Q81">
        <f t="shared" si="44"/>
        <v>41.31</v>
      </c>
      <c r="R81">
        <f t="shared" si="45"/>
        <v>43.166666666666671</v>
      </c>
      <c r="S81">
        <f t="shared" si="46"/>
        <v>63.466666666666669</v>
      </c>
      <c r="T81">
        <f t="shared" si="47"/>
        <v>63.465000000000003</v>
      </c>
      <c r="U81">
        <f t="shared" si="48"/>
        <v>41.255000000000003</v>
      </c>
      <c r="V81">
        <f t="shared" si="49"/>
        <v>52.01</v>
      </c>
    </row>
    <row r="82" spans="1:22" x14ac:dyDescent="0.25">
      <c r="A82" s="1" t="s">
        <v>3</v>
      </c>
      <c r="B82" s="1" t="s">
        <v>186</v>
      </c>
      <c r="C82" s="1">
        <v>3500</v>
      </c>
      <c r="D82" s="1" t="s">
        <v>19</v>
      </c>
      <c r="E82" s="1">
        <v>0.59</v>
      </c>
      <c r="F82" s="1">
        <f t="shared" si="34"/>
        <v>19</v>
      </c>
      <c r="G82">
        <f t="shared" si="35"/>
        <v>14.15</v>
      </c>
      <c r="H82">
        <f t="shared" si="36"/>
        <v>6</v>
      </c>
      <c r="I82">
        <f t="shared" si="37"/>
        <v>22.3</v>
      </c>
      <c r="J82">
        <f t="shared" si="38"/>
        <v>14.15</v>
      </c>
      <c r="K82">
        <f t="shared" si="39"/>
        <v>14.15</v>
      </c>
      <c r="L82">
        <f t="shared" si="50"/>
        <v>8.3000000000000007</v>
      </c>
      <c r="M82">
        <f t="shared" si="40"/>
        <v>22.450000000000003</v>
      </c>
      <c r="N82">
        <f t="shared" si="41"/>
        <v>22.450000000000003</v>
      </c>
      <c r="O82">
        <f t="shared" si="42"/>
        <v>27.3</v>
      </c>
      <c r="P82">
        <f t="shared" si="43"/>
        <v>11.209999999999999</v>
      </c>
      <c r="Q82">
        <f t="shared" si="44"/>
        <v>19.509999999999998</v>
      </c>
      <c r="R82">
        <f t="shared" si="45"/>
        <v>25.36</v>
      </c>
      <c r="S82">
        <f t="shared" si="46"/>
        <v>33.660000000000004</v>
      </c>
      <c r="T82">
        <f t="shared" si="47"/>
        <v>33.660000000000004</v>
      </c>
      <c r="U82">
        <f t="shared" si="48"/>
        <v>33.15</v>
      </c>
      <c r="V82">
        <f t="shared" si="49"/>
        <v>41.3</v>
      </c>
    </row>
    <row r="83" spans="1:22" x14ac:dyDescent="0.25">
      <c r="A83" s="1" t="s">
        <v>16</v>
      </c>
      <c r="B83" s="1" t="s">
        <v>141</v>
      </c>
      <c r="C83" s="1">
        <v>3500</v>
      </c>
      <c r="D83" s="1" t="s">
        <v>14</v>
      </c>
      <c r="E83" s="1">
        <v>0.5</v>
      </c>
      <c r="F83" s="1">
        <f t="shared" si="34"/>
        <v>18.8</v>
      </c>
      <c r="G83">
        <f t="shared" si="35"/>
        <v>9.6</v>
      </c>
      <c r="H83">
        <f t="shared" si="36"/>
        <v>4.6500000000000004</v>
      </c>
      <c r="I83">
        <f t="shared" si="37"/>
        <v>14.55</v>
      </c>
      <c r="J83">
        <f t="shared" si="38"/>
        <v>9.6</v>
      </c>
      <c r="K83">
        <f t="shared" si="39"/>
        <v>9.6</v>
      </c>
      <c r="L83">
        <f t="shared" si="50"/>
        <v>6.6</v>
      </c>
      <c r="M83">
        <f t="shared" si="40"/>
        <v>16.2</v>
      </c>
      <c r="N83">
        <f t="shared" si="41"/>
        <v>16.2</v>
      </c>
      <c r="O83">
        <f t="shared" si="42"/>
        <v>25.4</v>
      </c>
      <c r="P83">
        <f t="shared" si="43"/>
        <v>9.4</v>
      </c>
      <c r="Q83">
        <f t="shared" si="44"/>
        <v>16</v>
      </c>
      <c r="R83">
        <f t="shared" si="45"/>
        <v>19</v>
      </c>
      <c r="S83">
        <f t="shared" si="46"/>
        <v>25.6</v>
      </c>
      <c r="T83">
        <f t="shared" si="47"/>
        <v>25.6</v>
      </c>
      <c r="U83">
        <f t="shared" si="48"/>
        <v>28.4</v>
      </c>
      <c r="V83">
        <f t="shared" si="49"/>
        <v>33.35</v>
      </c>
    </row>
    <row r="84" spans="1:22" x14ac:dyDescent="0.25">
      <c r="A84" s="1" t="s">
        <v>17</v>
      </c>
      <c r="B84" s="1" t="s">
        <v>86</v>
      </c>
      <c r="C84" s="1">
        <v>4300</v>
      </c>
      <c r="D84" s="1" t="s">
        <v>4</v>
      </c>
      <c r="E84" s="1">
        <v>1.01</v>
      </c>
      <c r="F84" s="1">
        <f t="shared" si="34"/>
        <v>18.5</v>
      </c>
      <c r="G84">
        <f t="shared" si="35"/>
        <v>19.97</v>
      </c>
      <c r="H84">
        <f t="shared" si="36"/>
        <v>13.86</v>
      </c>
      <c r="I84">
        <f t="shared" si="37"/>
        <v>26.09</v>
      </c>
      <c r="J84">
        <f t="shared" si="38"/>
        <v>19.975000000000001</v>
      </c>
      <c r="K84">
        <f t="shared" si="39"/>
        <v>19.973333333333333</v>
      </c>
      <c r="L84">
        <f t="shared" si="50"/>
        <v>18.3</v>
      </c>
      <c r="M84">
        <f t="shared" si="40"/>
        <v>38.273333333333333</v>
      </c>
      <c r="N84">
        <f t="shared" si="41"/>
        <v>38.275000000000006</v>
      </c>
      <c r="O84">
        <f t="shared" si="42"/>
        <v>36.799999999999997</v>
      </c>
      <c r="P84">
        <f t="shared" si="43"/>
        <v>18.684999999999999</v>
      </c>
      <c r="Q84">
        <f t="shared" si="44"/>
        <v>36.984999999999999</v>
      </c>
      <c r="R84">
        <f t="shared" si="45"/>
        <v>38.658333333333331</v>
      </c>
      <c r="S84">
        <f t="shared" si="46"/>
        <v>56.958333333333329</v>
      </c>
      <c r="T84">
        <f t="shared" si="47"/>
        <v>56.960000000000008</v>
      </c>
      <c r="U84">
        <f t="shared" si="48"/>
        <v>38.475000000000001</v>
      </c>
      <c r="V84">
        <f t="shared" si="49"/>
        <v>44.59</v>
      </c>
    </row>
    <row r="85" spans="1:22" x14ac:dyDescent="0.25">
      <c r="A85" s="1" t="s">
        <v>3</v>
      </c>
      <c r="B85" s="1" t="s">
        <v>91</v>
      </c>
      <c r="C85" s="1">
        <v>4200</v>
      </c>
      <c r="D85" s="1" t="s">
        <v>8</v>
      </c>
      <c r="E85" s="1">
        <v>0.97</v>
      </c>
      <c r="F85" s="1">
        <f t="shared" si="34"/>
        <v>18.3</v>
      </c>
      <c r="G85">
        <f t="shared" si="35"/>
        <v>17.690000000000001</v>
      </c>
      <c r="H85">
        <f t="shared" si="36"/>
        <v>9.9499999999999993</v>
      </c>
      <c r="I85">
        <f t="shared" si="37"/>
        <v>25.43</v>
      </c>
      <c r="J85">
        <f t="shared" si="38"/>
        <v>17.690000000000001</v>
      </c>
      <c r="K85">
        <f t="shared" si="39"/>
        <v>17.690000000000001</v>
      </c>
      <c r="L85">
        <f t="shared" si="50"/>
        <v>19.899999999999999</v>
      </c>
      <c r="M85">
        <f t="shared" si="40"/>
        <v>37.590000000000003</v>
      </c>
      <c r="N85">
        <f t="shared" si="41"/>
        <v>37.590000000000003</v>
      </c>
      <c r="O85">
        <f t="shared" si="42"/>
        <v>38.200000000000003</v>
      </c>
      <c r="P85">
        <f t="shared" si="43"/>
        <v>17.751000000000001</v>
      </c>
      <c r="Q85">
        <f t="shared" si="44"/>
        <v>37.650999999999996</v>
      </c>
      <c r="R85">
        <f t="shared" si="45"/>
        <v>35.441000000000003</v>
      </c>
      <c r="S85">
        <f t="shared" si="46"/>
        <v>55.341000000000008</v>
      </c>
      <c r="T85">
        <f t="shared" si="47"/>
        <v>55.341000000000008</v>
      </c>
      <c r="U85">
        <f t="shared" si="48"/>
        <v>35.99</v>
      </c>
      <c r="V85">
        <f t="shared" si="49"/>
        <v>43.730000000000004</v>
      </c>
    </row>
    <row r="86" spans="1:22" x14ac:dyDescent="0.25">
      <c r="A86" s="1" t="s">
        <v>17</v>
      </c>
      <c r="B86" s="1" t="s">
        <v>104</v>
      </c>
      <c r="C86" s="1">
        <v>3800</v>
      </c>
      <c r="D86" s="1" t="s">
        <v>15</v>
      </c>
      <c r="E86" s="1">
        <v>0.99</v>
      </c>
      <c r="F86" s="1">
        <f t="shared" si="34"/>
        <v>18.2</v>
      </c>
      <c r="G86">
        <f t="shared" si="35"/>
        <v>16.739999999999998</v>
      </c>
      <c r="H86">
        <f t="shared" si="36"/>
        <v>7.44</v>
      </c>
      <c r="I86">
        <f t="shared" si="37"/>
        <v>26.03</v>
      </c>
      <c r="J86">
        <f t="shared" si="38"/>
        <v>16.734999999999999</v>
      </c>
      <c r="K86">
        <f t="shared" si="39"/>
        <v>16.736666666666668</v>
      </c>
      <c r="L86">
        <f t="shared" si="50"/>
        <v>14.7</v>
      </c>
      <c r="M86">
        <f t="shared" si="40"/>
        <v>31.436666666666667</v>
      </c>
      <c r="N86">
        <f t="shared" si="41"/>
        <v>31.434999999999999</v>
      </c>
      <c r="O86">
        <f t="shared" si="42"/>
        <v>32.9</v>
      </c>
      <c r="P86">
        <f t="shared" si="43"/>
        <v>18.018000000000001</v>
      </c>
      <c r="Q86">
        <f t="shared" si="44"/>
        <v>32.718000000000004</v>
      </c>
      <c r="R86">
        <f t="shared" si="45"/>
        <v>34.754666666666665</v>
      </c>
      <c r="S86">
        <f t="shared" si="46"/>
        <v>49.454666666666668</v>
      </c>
      <c r="T86">
        <f t="shared" si="47"/>
        <v>49.453000000000003</v>
      </c>
      <c r="U86">
        <f t="shared" si="48"/>
        <v>34.935000000000002</v>
      </c>
      <c r="V86">
        <f t="shared" si="49"/>
        <v>44.230000000000004</v>
      </c>
    </row>
    <row r="87" spans="1:22" x14ac:dyDescent="0.25">
      <c r="A87" s="1" t="s">
        <v>11</v>
      </c>
      <c r="B87" s="1" t="s">
        <v>158</v>
      </c>
      <c r="C87" s="1">
        <v>3500</v>
      </c>
      <c r="D87" s="1" t="s">
        <v>9</v>
      </c>
      <c r="E87" s="1">
        <v>0.48</v>
      </c>
      <c r="F87" s="1">
        <f t="shared" si="34"/>
        <v>18.100000000000001</v>
      </c>
      <c r="G87">
        <f t="shared" si="35"/>
        <v>7.1</v>
      </c>
      <c r="H87">
        <f t="shared" si="36"/>
        <v>3.79</v>
      </c>
      <c r="I87">
        <f t="shared" si="37"/>
        <v>10.41</v>
      </c>
      <c r="J87">
        <f t="shared" si="38"/>
        <v>7.1</v>
      </c>
      <c r="K87">
        <f t="shared" si="39"/>
        <v>7.1000000000000005</v>
      </c>
      <c r="L87">
        <f t="shared" si="50"/>
        <v>3</v>
      </c>
      <c r="M87">
        <f t="shared" si="40"/>
        <v>10.100000000000001</v>
      </c>
      <c r="N87">
        <f t="shared" si="41"/>
        <v>10.1</v>
      </c>
      <c r="O87">
        <f t="shared" si="42"/>
        <v>21.1</v>
      </c>
      <c r="P87">
        <f t="shared" si="43"/>
        <v>8.6880000000000006</v>
      </c>
      <c r="Q87">
        <f t="shared" si="44"/>
        <v>11.688000000000001</v>
      </c>
      <c r="R87">
        <f t="shared" si="45"/>
        <v>15.788</v>
      </c>
      <c r="S87">
        <f t="shared" si="46"/>
        <v>18.788000000000004</v>
      </c>
      <c r="T87">
        <f t="shared" si="47"/>
        <v>18.788</v>
      </c>
      <c r="U87">
        <f t="shared" si="48"/>
        <v>25.200000000000003</v>
      </c>
      <c r="V87">
        <f t="shared" si="49"/>
        <v>28.51</v>
      </c>
    </row>
    <row r="88" spans="1:22" x14ac:dyDescent="0.25">
      <c r="A88" s="1" t="s">
        <v>6</v>
      </c>
      <c r="B88" s="1" t="s">
        <v>165</v>
      </c>
      <c r="C88" s="1">
        <v>3500</v>
      </c>
      <c r="D88" s="1" t="s">
        <v>10</v>
      </c>
      <c r="E88" s="1">
        <v>0.64</v>
      </c>
      <c r="F88" s="1">
        <f t="shared" si="34"/>
        <v>17.2</v>
      </c>
      <c r="G88">
        <f t="shared" si="35"/>
        <v>13.27</v>
      </c>
      <c r="H88">
        <f t="shared" si="36"/>
        <v>7.27</v>
      </c>
      <c r="I88">
        <f t="shared" si="37"/>
        <v>19.260000000000002</v>
      </c>
      <c r="J88">
        <f t="shared" si="38"/>
        <v>13.265000000000001</v>
      </c>
      <c r="K88">
        <f t="shared" si="39"/>
        <v>13.266666666666666</v>
      </c>
      <c r="L88">
        <f t="shared" si="50"/>
        <v>14.8</v>
      </c>
      <c r="M88">
        <f t="shared" si="40"/>
        <v>28.066666666666666</v>
      </c>
      <c r="N88">
        <f t="shared" si="41"/>
        <v>28.065000000000001</v>
      </c>
      <c r="O88">
        <f t="shared" si="42"/>
        <v>32</v>
      </c>
      <c r="P88">
        <f t="shared" si="43"/>
        <v>11.007999999999999</v>
      </c>
      <c r="Q88">
        <f t="shared" si="44"/>
        <v>25.808</v>
      </c>
      <c r="R88">
        <f t="shared" si="45"/>
        <v>24.274666666666665</v>
      </c>
      <c r="S88">
        <f t="shared" si="46"/>
        <v>39.074666666666666</v>
      </c>
      <c r="T88">
        <f t="shared" si="47"/>
        <v>39.073</v>
      </c>
      <c r="U88">
        <f t="shared" si="48"/>
        <v>30.465</v>
      </c>
      <c r="V88">
        <f t="shared" si="49"/>
        <v>36.46</v>
      </c>
    </row>
    <row r="89" spans="1:22" x14ac:dyDescent="0.25">
      <c r="A89" s="1" t="s">
        <v>16</v>
      </c>
      <c r="B89" s="1" t="s">
        <v>122</v>
      </c>
      <c r="C89" s="1">
        <v>3600</v>
      </c>
      <c r="D89" s="1" t="s">
        <v>9</v>
      </c>
      <c r="E89" s="1">
        <v>0.52</v>
      </c>
      <c r="F89" s="1">
        <f t="shared" si="34"/>
        <v>17.2</v>
      </c>
      <c r="G89">
        <f t="shared" si="35"/>
        <v>8.9700000000000006</v>
      </c>
      <c r="H89">
        <f t="shared" si="36"/>
        <v>5.25</v>
      </c>
      <c r="I89">
        <f t="shared" si="37"/>
        <v>12.68</v>
      </c>
      <c r="J89">
        <f t="shared" si="38"/>
        <v>8.9649999999999999</v>
      </c>
      <c r="K89">
        <f t="shared" si="39"/>
        <v>8.9666666666666668</v>
      </c>
      <c r="L89">
        <f t="shared" si="50"/>
        <v>3</v>
      </c>
      <c r="M89">
        <f t="shared" si="40"/>
        <v>11.966666666666667</v>
      </c>
      <c r="N89">
        <f t="shared" si="41"/>
        <v>11.965</v>
      </c>
      <c r="O89">
        <f t="shared" si="42"/>
        <v>20.2</v>
      </c>
      <c r="P89">
        <f t="shared" si="43"/>
        <v>8.9439999999999991</v>
      </c>
      <c r="Q89">
        <f t="shared" si="44"/>
        <v>11.943999999999999</v>
      </c>
      <c r="R89">
        <f t="shared" si="45"/>
        <v>17.910666666666664</v>
      </c>
      <c r="S89">
        <f t="shared" si="46"/>
        <v>20.910666666666664</v>
      </c>
      <c r="T89">
        <f t="shared" si="47"/>
        <v>20.908999999999999</v>
      </c>
      <c r="U89">
        <f t="shared" si="48"/>
        <v>26.164999999999999</v>
      </c>
      <c r="V89">
        <f t="shared" si="49"/>
        <v>29.88</v>
      </c>
    </row>
    <row r="90" spans="1:22" x14ac:dyDescent="0.25">
      <c r="A90" s="1" t="s">
        <v>11</v>
      </c>
      <c r="B90" s="1" t="s">
        <v>111</v>
      </c>
      <c r="C90" s="1">
        <v>3700</v>
      </c>
      <c r="D90" s="1" t="s">
        <v>5</v>
      </c>
      <c r="E90" s="1">
        <v>0.79</v>
      </c>
      <c r="F90" s="1">
        <f t="shared" si="34"/>
        <v>17.100000000000001</v>
      </c>
      <c r="G90">
        <f t="shared" si="35"/>
        <v>12.52</v>
      </c>
      <c r="H90">
        <f t="shared" si="36"/>
        <v>6.98</v>
      </c>
      <c r="I90">
        <f t="shared" si="37"/>
        <v>18.05</v>
      </c>
      <c r="J90">
        <f t="shared" si="38"/>
        <v>12.515000000000001</v>
      </c>
      <c r="K90">
        <f t="shared" si="39"/>
        <v>12.516666666666666</v>
      </c>
      <c r="L90">
        <f t="shared" si="50"/>
        <v>15.1</v>
      </c>
      <c r="M90">
        <f t="shared" si="40"/>
        <v>27.616666666666667</v>
      </c>
      <c r="N90">
        <f t="shared" si="41"/>
        <v>27.615000000000002</v>
      </c>
      <c r="O90">
        <f t="shared" si="42"/>
        <v>32.200000000000003</v>
      </c>
      <c r="P90">
        <f t="shared" si="43"/>
        <v>13.509000000000002</v>
      </c>
      <c r="Q90">
        <f t="shared" si="44"/>
        <v>28.609000000000002</v>
      </c>
      <c r="R90">
        <f t="shared" si="45"/>
        <v>26.025666666666666</v>
      </c>
      <c r="S90">
        <f t="shared" si="46"/>
        <v>41.125666666666667</v>
      </c>
      <c r="T90">
        <f t="shared" si="47"/>
        <v>41.124000000000002</v>
      </c>
      <c r="U90">
        <f t="shared" si="48"/>
        <v>29.615000000000002</v>
      </c>
      <c r="V90">
        <f t="shared" si="49"/>
        <v>35.150000000000006</v>
      </c>
    </row>
    <row r="91" spans="1:22" x14ac:dyDescent="0.25">
      <c r="A91" s="1" t="s">
        <v>16</v>
      </c>
      <c r="B91" s="1" t="s">
        <v>136</v>
      </c>
      <c r="C91" s="1">
        <v>3500</v>
      </c>
      <c r="D91" s="1" t="s">
        <v>13</v>
      </c>
      <c r="E91" s="1">
        <v>0.48</v>
      </c>
      <c r="F91" s="1">
        <f t="shared" si="34"/>
        <v>17</v>
      </c>
      <c r="G91">
        <f t="shared" si="35"/>
        <v>8.56</v>
      </c>
      <c r="H91">
        <f t="shared" si="36"/>
        <v>2.38</v>
      </c>
      <c r="I91">
        <f t="shared" si="37"/>
        <v>14.73</v>
      </c>
      <c r="J91">
        <f t="shared" si="38"/>
        <v>8.5549999999999997</v>
      </c>
      <c r="K91">
        <f t="shared" si="39"/>
        <v>8.5566666666666666</v>
      </c>
      <c r="L91">
        <f t="shared" si="50"/>
        <v>3.4</v>
      </c>
      <c r="M91">
        <f t="shared" si="40"/>
        <v>11.956666666666667</v>
      </c>
      <c r="N91">
        <f t="shared" si="41"/>
        <v>11.955</v>
      </c>
      <c r="O91">
        <f t="shared" si="42"/>
        <v>20.399999999999999</v>
      </c>
      <c r="P91">
        <f t="shared" si="43"/>
        <v>8.16</v>
      </c>
      <c r="Q91">
        <f t="shared" si="44"/>
        <v>11.56</v>
      </c>
      <c r="R91">
        <f t="shared" si="45"/>
        <v>16.716666666666669</v>
      </c>
      <c r="S91">
        <f t="shared" si="46"/>
        <v>20.116666666666667</v>
      </c>
      <c r="T91">
        <f t="shared" si="47"/>
        <v>20.115000000000002</v>
      </c>
      <c r="U91">
        <f t="shared" si="48"/>
        <v>25.555</v>
      </c>
      <c r="V91">
        <f t="shared" si="49"/>
        <v>31.73</v>
      </c>
    </row>
    <row r="92" spans="1:22" x14ac:dyDescent="0.25">
      <c r="A92" s="1" t="s">
        <v>16</v>
      </c>
      <c r="B92" s="1" t="s">
        <v>97</v>
      </c>
      <c r="C92" s="1">
        <v>4000</v>
      </c>
      <c r="D92" s="1" t="s">
        <v>18</v>
      </c>
      <c r="E92" s="1">
        <v>0.8</v>
      </c>
      <c r="F92" s="1">
        <f t="shared" si="34"/>
        <v>16.899999999999999</v>
      </c>
      <c r="G92">
        <f t="shared" si="35"/>
        <v>15.44</v>
      </c>
      <c r="H92">
        <f t="shared" si="36"/>
        <v>9.8800000000000008</v>
      </c>
      <c r="I92">
        <f t="shared" si="37"/>
        <v>21.01</v>
      </c>
      <c r="J92">
        <f t="shared" si="38"/>
        <v>15.445</v>
      </c>
      <c r="K92">
        <f t="shared" si="39"/>
        <v>15.443333333333333</v>
      </c>
      <c r="L92">
        <f t="shared" si="50"/>
        <v>11.3</v>
      </c>
      <c r="M92">
        <f t="shared" si="40"/>
        <v>26.743333333333332</v>
      </c>
      <c r="N92">
        <f t="shared" si="41"/>
        <v>26.745000000000001</v>
      </c>
      <c r="O92">
        <f t="shared" si="42"/>
        <v>28.2</v>
      </c>
      <c r="P92">
        <f t="shared" si="43"/>
        <v>13.52</v>
      </c>
      <c r="Q92">
        <f t="shared" si="44"/>
        <v>24.82</v>
      </c>
      <c r="R92">
        <f t="shared" si="45"/>
        <v>28.963333333333331</v>
      </c>
      <c r="S92">
        <f t="shared" si="46"/>
        <v>40.263333333333335</v>
      </c>
      <c r="T92">
        <f t="shared" si="47"/>
        <v>40.265000000000001</v>
      </c>
      <c r="U92">
        <f t="shared" si="48"/>
        <v>32.344999999999999</v>
      </c>
      <c r="V92">
        <f t="shared" si="49"/>
        <v>37.909999999999997</v>
      </c>
    </row>
    <row r="93" spans="1:22" x14ac:dyDescent="0.25">
      <c r="A93" s="1" t="s">
        <v>11</v>
      </c>
      <c r="B93" s="1" t="s">
        <v>93</v>
      </c>
      <c r="C93" s="1">
        <v>4000</v>
      </c>
      <c r="D93" s="1" t="s">
        <v>13</v>
      </c>
      <c r="E93" s="1">
        <v>0.86</v>
      </c>
      <c r="F93" s="1">
        <f t="shared" si="34"/>
        <v>16.7</v>
      </c>
      <c r="G93">
        <f t="shared" si="35"/>
        <v>16.38</v>
      </c>
      <c r="H93">
        <f t="shared" si="36"/>
        <v>4.88</v>
      </c>
      <c r="I93">
        <f t="shared" si="37"/>
        <v>27.87</v>
      </c>
      <c r="J93">
        <f t="shared" si="38"/>
        <v>16.375</v>
      </c>
      <c r="K93">
        <f t="shared" si="39"/>
        <v>16.376666666666665</v>
      </c>
      <c r="L93">
        <f t="shared" si="50"/>
        <v>17.3</v>
      </c>
      <c r="M93">
        <f t="shared" si="40"/>
        <v>33.676666666666662</v>
      </c>
      <c r="N93">
        <f t="shared" si="41"/>
        <v>33.674999999999997</v>
      </c>
      <c r="O93">
        <f t="shared" si="42"/>
        <v>34</v>
      </c>
      <c r="P93">
        <f t="shared" si="43"/>
        <v>14.361999999999998</v>
      </c>
      <c r="Q93">
        <f t="shared" si="44"/>
        <v>31.661999999999999</v>
      </c>
      <c r="R93">
        <f t="shared" si="45"/>
        <v>30.738666666666663</v>
      </c>
      <c r="S93">
        <f t="shared" si="46"/>
        <v>48.038666666666657</v>
      </c>
      <c r="T93">
        <f t="shared" si="47"/>
        <v>48.036999999999992</v>
      </c>
      <c r="U93">
        <f t="shared" si="48"/>
        <v>33.075000000000003</v>
      </c>
      <c r="V93">
        <f t="shared" si="49"/>
        <v>44.57</v>
      </c>
    </row>
    <row r="94" spans="1:22" x14ac:dyDescent="0.25">
      <c r="A94" s="1" t="s">
        <v>11</v>
      </c>
      <c r="B94" s="1" t="s">
        <v>78</v>
      </c>
      <c r="C94" s="1">
        <v>4600</v>
      </c>
      <c r="D94" s="1" t="s">
        <v>19</v>
      </c>
      <c r="E94" s="1">
        <v>1.06</v>
      </c>
      <c r="F94" s="1">
        <f t="shared" si="34"/>
        <v>16.3</v>
      </c>
      <c r="G94">
        <f t="shared" si="35"/>
        <v>22.89</v>
      </c>
      <c r="H94">
        <f t="shared" si="36"/>
        <v>17.34</v>
      </c>
      <c r="I94">
        <f t="shared" si="37"/>
        <v>28.44</v>
      </c>
      <c r="J94">
        <f t="shared" si="38"/>
        <v>22.89</v>
      </c>
      <c r="K94">
        <f t="shared" si="39"/>
        <v>22.89</v>
      </c>
      <c r="L94">
        <f t="shared" si="50"/>
        <v>21.2</v>
      </c>
      <c r="M94">
        <f t="shared" si="40"/>
        <v>44.09</v>
      </c>
      <c r="N94">
        <f t="shared" si="41"/>
        <v>44.09</v>
      </c>
      <c r="O94">
        <f t="shared" si="42"/>
        <v>37.5</v>
      </c>
      <c r="P94">
        <f t="shared" si="43"/>
        <v>17.278000000000002</v>
      </c>
      <c r="Q94">
        <f t="shared" si="44"/>
        <v>38.478000000000002</v>
      </c>
      <c r="R94">
        <f t="shared" si="45"/>
        <v>40.168000000000006</v>
      </c>
      <c r="S94">
        <f t="shared" si="46"/>
        <v>61.368000000000009</v>
      </c>
      <c r="T94">
        <f t="shared" si="47"/>
        <v>61.368000000000009</v>
      </c>
      <c r="U94">
        <f t="shared" si="48"/>
        <v>39.19</v>
      </c>
      <c r="V94">
        <f t="shared" si="49"/>
        <v>44.74</v>
      </c>
    </row>
    <row r="95" spans="1:22" x14ac:dyDescent="0.25">
      <c r="A95" s="1" t="s">
        <v>16</v>
      </c>
      <c r="B95" s="1" t="s">
        <v>184</v>
      </c>
      <c r="C95" s="1">
        <v>3500</v>
      </c>
      <c r="D95" s="1" t="s">
        <v>8</v>
      </c>
      <c r="E95" s="1">
        <v>0.62</v>
      </c>
      <c r="F95" s="1">
        <f t="shared" si="34"/>
        <v>16.3</v>
      </c>
      <c r="G95">
        <f t="shared" si="35"/>
        <v>11.32</v>
      </c>
      <c r="H95">
        <f t="shared" si="36"/>
        <v>5.76</v>
      </c>
      <c r="I95">
        <f t="shared" si="37"/>
        <v>16.88</v>
      </c>
      <c r="J95">
        <f t="shared" si="38"/>
        <v>11.32</v>
      </c>
      <c r="K95">
        <f t="shared" si="39"/>
        <v>11.319999999999999</v>
      </c>
      <c r="L95">
        <f t="shared" si="50"/>
        <v>10.8</v>
      </c>
      <c r="M95">
        <f t="shared" si="40"/>
        <v>22.119999999999997</v>
      </c>
      <c r="N95">
        <f t="shared" si="41"/>
        <v>22.12</v>
      </c>
      <c r="O95">
        <f t="shared" si="42"/>
        <v>27.1</v>
      </c>
      <c r="P95">
        <f t="shared" si="43"/>
        <v>10.106</v>
      </c>
      <c r="Q95">
        <f t="shared" si="44"/>
        <v>20.905999999999999</v>
      </c>
      <c r="R95">
        <f t="shared" si="45"/>
        <v>21.425999999999998</v>
      </c>
      <c r="S95">
        <f t="shared" si="46"/>
        <v>32.225999999999999</v>
      </c>
      <c r="T95">
        <f t="shared" si="47"/>
        <v>32.225999999999999</v>
      </c>
      <c r="U95">
        <f t="shared" si="48"/>
        <v>27.62</v>
      </c>
      <c r="V95">
        <f t="shared" si="49"/>
        <v>33.18</v>
      </c>
    </row>
    <row r="96" spans="1:22" x14ac:dyDescent="0.25">
      <c r="A96" s="1" t="s">
        <v>3</v>
      </c>
      <c r="B96" s="1" t="s">
        <v>129</v>
      </c>
      <c r="C96" s="1">
        <v>3500</v>
      </c>
      <c r="D96" s="1" t="s">
        <v>10</v>
      </c>
      <c r="E96" s="1">
        <v>0.49</v>
      </c>
      <c r="F96" s="1">
        <f t="shared" si="34"/>
        <v>15.8</v>
      </c>
      <c r="G96">
        <f t="shared" si="35"/>
        <v>10.36</v>
      </c>
      <c r="H96">
        <f t="shared" si="36"/>
        <v>5.81</v>
      </c>
      <c r="I96">
        <f t="shared" si="37"/>
        <v>14.91</v>
      </c>
      <c r="J96">
        <f t="shared" si="38"/>
        <v>10.36</v>
      </c>
      <c r="K96">
        <f t="shared" si="39"/>
        <v>10.36</v>
      </c>
      <c r="L96">
        <f t="shared" si="50"/>
        <v>9.9</v>
      </c>
      <c r="M96">
        <f t="shared" si="40"/>
        <v>20.259999999999998</v>
      </c>
      <c r="N96">
        <f t="shared" si="41"/>
        <v>20.259999999999998</v>
      </c>
      <c r="O96">
        <f t="shared" si="42"/>
        <v>25.700000000000003</v>
      </c>
      <c r="P96">
        <f t="shared" si="43"/>
        <v>7.742</v>
      </c>
      <c r="Q96">
        <f t="shared" si="44"/>
        <v>17.641999999999999</v>
      </c>
      <c r="R96">
        <f t="shared" si="45"/>
        <v>18.102</v>
      </c>
      <c r="S96">
        <f t="shared" si="46"/>
        <v>28.001999999999999</v>
      </c>
      <c r="T96">
        <f t="shared" si="47"/>
        <v>28.001999999999999</v>
      </c>
      <c r="U96">
        <f t="shared" si="48"/>
        <v>26.16</v>
      </c>
      <c r="V96">
        <f t="shared" si="49"/>
        <v>30.71</v>
      </c>
    </row>
    <row r="97" spans="1:22" x14ac:dyDescent="0.25">
      <c r="A97" s="1" t="s">
        <v>11</v>
      </c>
      <c r="B97" s="1" t="s">
        <v>99</v>
      </c>
      <c r="C97" s="1">
        <v>3900</v>
      </c>
      <c r="D97" s="1" t="s">
        <v>15</v>
      </c>
      <c r="E97" s="1">
        <v>0.94</v>
      </c>
      <c r="F97" s="1">
        <f t="shared" si="34"/>
        <v>15.6</v>
      </c>
      <c r="G97">
        <f t="shared" si="35"/>
        <v>14.03</v>
      </c>
      <c r="H97">
        <f t="shared" si="36"/>
        <v>6.59</v>
      </c>
      <c r="I97">
        <f t="shared" si="37"/>
        <v>21.46</v>
      </c>
      <c r="J97">
        <f t="shared" si="38"/>
        <v>14.025</v>
      </c>
      <c r="K97">
        <f t="shared" si="39"/>
        <v>14.026666666666666</v>
      </c>
      <c r="L97">
        <f t="shared" si="50"/>
        <v>16</v>
      </c>
      <c r="M97">
        <f t="shared" si="40"/>
        <v>30.026666666666664</v>
      </c>
      <c r="N97">
        <f t="shared" si="41"/>
        <v>30.024999999999999</v>
      </c>
      <c r="O97">
        <f t="shared" si="42"/>
        <v>31.6</v>
      </c>
      <c r="P97">
        <f t="shared" si="43"/>
        <v>14.664</v>
      </c>
      <c r="Q97">
        <f t="shared" si="44"/>
        <v>30.664000000000001</v>
      </c>
      <c r="R97">
        <f t="shared" si="45"/>
        <v>28.690666666666665</v>
      </c>
      <c r="S97">
        <f t="shared" si="46"/>
        <v>44.690666666666665</v>
      </c>
      <c r="T97">
        <f t="shared" si="47"/>
        <v>44.689</v>
      </c>
      <c r="U97">
        <f t="shared" si="48"/>
        <v>29.625</v>
      </c>
      <c r="V97">
        <f t="shared" si="49"/>
        <v>37.06</v>
      </c>
    </row>
    <row r="98" spans="1:22" x14ac:dyDescent="0.25">
      <c r="A98" s="1" t="s">
        <v>6</v>
      </c>
      <c r="B98" s="1" t="s">
        <v>113</v>
      </c>
      <c r="C98" s="1">
        <v>3700</v>
      </c>
      <c r="D98" s="1" t="s">
        <v>7</v>
      </c>
      <c r="E98" s="1">
        <v>0.7</v>
      </c>
      <c r="F98" s="1">
        <f t="shared" si="34"/>
        <v>15.4</v>
      </c>
      <c r="G98">
        <f t="shared" ref="G98:G112" si="51">VLOOKUP(B98,fp,2,FALSE)</f>
        <v>11.58</v>
      </c>
      <c r="H98">
        <f t="shared" ref="H98:H112" si="52">VLOOKUP(B98,fp,3,FALSE)</f>
        <v>3.99</v>
      </c>
      <c r="I98">
        <f t="shared" ref="I98:I112" si="53">VLOOKUP(B98,fp,4,FALSE)</f>
        <v>19.16</v>
      </c>
      <c r="J98">
        <f t="shared" ref="J98:J112" si="54">VLOOKUP(B98,fp,5,FALSE)</f>
        <v>11.574999999999999</v>
      </c>
      <c r="K98">
        <f t="shared" ref="K98:K112" si="55">AVERAGE(G98,H98,I98)</f>
        <v>11.576666666666668</v>
      </c>
      <c r="L98">
        <f t="shared" si="50"/>
        <v>11.8</v>
      </c>
      <c r="M98">
        <f t="shared" ref="M98:M129" si="56">L98+K98</f>
        <v>23.376666666666669</v>
      </c>
      <c r="N98">
        <f t="shared" ref="N98:N112" si="57">L98+J98</f>
        <v>23.375</v>
      </c>
      <c r="O98">
        <f t="shared" ref="O98:O112" si="58">L98+F98</f>
        <v>27.200000000000003</v>
      </c>
      <c r="P98">
        <f t="shared" ref="P98:P112" si="59">E98*F98</f>
        <v>10.78</v>
      </c>
      <c r="Q98">
        <f t="shared" ref="Q98:Q129" si="60">L98+P98</f>
        <v>22.58</v>
      </c>
      <c r="R98">
        <f t="shared" ref="R98:R112" si="61">P98+K98</f>
        <v>22.356666666666669</v>
      </c>
      <c r="S98">
        <f t="shared" ref="S98:S112" si="62">P98+M98</f>
        <v>34.156666666666666</v>
      </c>
      <c r="T98">
        <f t="shared" ref="T98:T112" si="63">P98+N98</f>
        <v>34.155000000000001</v>
      </c>
      <c r="U98">
        <f t="shared" ref="U98:U112" si="64">J98+F98</f>
        <v>26.975000000000001</v>
      </c>
      <c r="V98">
        <f t="shared" ref="V98:V112" si="65">I98+F98</f>
        <v>34.56</v>
      </c>
    </row>
    <row r="99" spans="1:22" x14ac:dyDescent="0.25">
      <c r="A99" s="1" t="s">
        <v>16</v>
      </c>
      <c r="B99" s="1" t="s">
        <v>180</v>
      </c>
      <c r="C99" s="1">
        <v>3500</v>
      </c>
      <c r="D99" s="1" t="s">
        <v>4</v>
      </c>
      <c r="E99" s="1">
        <v>0.78</v>
      </c>
      <c r="F99" s="1">
        <f t="shared" si="34"/>
        <v>15.2</v>
      </c>
      <c r="G99">
        <f t="shared" si="51"/>
        <v>11.43</v>
      </c>
      <c r="H99">
        <f t="shared" si="52"/>
        <v>7.76</v>
      </c>
      <c r="I99">
        <f t="shared" si="53"/>
        <v>15.09</v>
      </c>
      <c r="J99">
        <f t="shared" si="54"/>
        <v>11.425000000000001</v>
      </c>
      <c r="K99">
        <f t="shared" si="55"/>
        <v>11.426666666666668</v>
      </c>
      <c r="L99">
        <f t="shared" si="50"/>
        <v>10.8</v>
      </c>
      <c r="M99">
        <f t="shared" si="56"/>
        <v>22.226666666666667</v>
      </c>
      <c r="N99">
        <f t="shared" si="57"/>
        <v>22.225000000000001</v>
      </c>
      <c r="O99">
        <f t="shared" si="58"/>
        <v>26</v>
      </c>
      <c r="P99">
        <f t="shared" si="59"/>
        <v>11.856</v>
      </c>
      <c r="Q99">
        <f t="shared" si="60"/>
        <v>22.655999999999999</v>
      </c>
      <c r="R99">
        <f t="shared" si="61"/>
        <v>23.282666666666668</v>
      </c>
      <c r="S99">
        <f t="shared" si="62"/>
        <v>34.082666666666668</v>
      </c>
      <c r="T99">
        <f t="shared" si="63"/>
        <v>34.081000000000003</v>
      </c>
      <c r="U99">
        <f t="shared" si="64"/>
        <v>26.625</v>
      </c>
      <c r="V99">
        <f t="shared" si="65"/>
        <v>30.29</v>
      </c>
    </row>
    <row r="100" spans="1:22" x14ac:dyDescent="0.25">
      <c r="A100" s="1" t="s">
        <v>3</v>
      </c>
      <c r="B100" s="1" t="s">
        <v>119</v>
      </c>
      <c r="C100" s="1">
        <v>3600</v>
      </c>
      <c r="D100" s="1" t="s">
        <v>8</v>
      </c>
      <c r="E100" s="1">
        <v>0.68</v>
      </c>
      <c r="F100" s="1">
        <v>15</v>
      </c>
      <c r="G100">
        <f t="shared" si="51"/>
        <v>12.11</v>
      </c>
      <c r="H100">
        <f t="shared" si="52"/>
        <v>3.07</v>
      </c>
      <c r="I100">
        <f t="shared" si="53"/>
        <v>21.16</v>
      </c>
      <c r="J100">
        <f t="shared" si="54"/>
        <v>12.115</v>
      </c>
      <c r="K100">
        <f t="shared" si="55"/>
        <v>12.113333333333335</v>
      </c>
      <c r="L100">
        <f t="shared" si="50"/>
        <v>14.2</v>
      </c>
      <c r="M100">
        <f t="shared" si="56"/>
        <v>26.313333333333333</v>
      </c>
      <c r="N100">
        <f t="shared" si="57"/>
        <v>26.314999999999998</v>
      </c>
      <c r="O100">
        <f t="shared" si="58"/>
        <v>29.2</v>
      </c>
      <c r="P100">
        <f t="shared" si="59"/>
        <v>10.200000000000001</v>
      </c>
      <c r="Q100">
        <f t="shared" si="60"/>
        <v>24.4</v>
      </c>
      <c r="R100">
        <f t="shared" si="61"/>
        <v>22.313333333333336</v>
      </c>
      <c r="S100">
        <f t="shared" si="62"/>
        <v>36.513333333333335</v>
      </c>
      <c r="T100">
        <f t="shared" si="63"/>
        <v>36.515000000000001</v>
      </c>
      <c r="U100">
        <f t="shared" si="64"/>
        <v>27.115000000000002</v>
      </c>
      <c r="V100">
        <f t="shared" si="65"/>
        <v>36.159999999999997</v>
      </c>
    </row>
    <row r="101" spans="1:22" x14ac:dyDescent="0.25">
      <c r="A101" s="1" t="s">
        <v>6</v>
      </c>
      <c r="B101" s="1" t="s">
        <v>146</v>
      </c>
      <c r="C101" s="1">
        <v>3500</v>
      </c>
      <c r="D101" s="1" t="s">
        <v>12</v>
      </c>
      <c r="E101" s="1">
        <v>0.59</v>
      </c>
      <c r="F101" s="1">
        <f t="shared" ref="F101:F112" si="66">VLOOKUP(B101,mp,2,FALSE)</f>
        <v>14.8</v>
      </c>
      <c r="G101">
        <f t="shared" si="51"/>
        <v>9.9700000000000006</v>
      </c>
      <c r="H101">
        <f t="shared" si="52"/>
        <v>5.18</v>
      </c>
      <c r="I101">
        <f t="shared" si="53"/>
        <v>14.76</v>
      </c>
      <c r="J101">
        <f t="shared" si="54"/>
        <v>9.9700000000000006</v>
      </c>
      <c r="K101">
        <f t="shared" si="55"/>
        <v>9.9700000000000006</v>
      </c>
      <c r="L101">
        <f t="shared" si="50"/>
        <v>13.9</v>
      </c>
      <c r="M101">
        <f t="shared" si="56"/>
        <v>23.87</v>
      </c>
      <c r="N101">
        <f t="shared" si="57"/>
        <v>23.87</v>
      </c>
      <c r="O101">
        <f t="shared" si="58"/>
        <v>28.700000000000003</v>
      </c>
      <c r="P101">
        <f t="shared" si="59"/>
        <v>8.7319999999999993</v>
      </c>
      <c r="Q101">
        <f t="shared" si="60"/>
        <v>22.631999999999998</v>
      </c>
      <c r="R101">
        <f t="shared" si="61"/>
        <v>18.701999999999998</v>
      </c>
      <c r="S101">
        <f t="shared" si="62"/>
        <v>32.602000000000004</v>
      </c>
      <c r="T101">
        <f t="shared" si="63"/>
        <v>32.602000000000004</v>
      </c>
      <c r="U101">
        <f t="shared" si="64"/>
        <v>24.770000000000003</v>
      </c>
      <c r="V101">
        <f t="shared" si="65"/>
        <v>29.560000000000002</v>
      </c>
    </row>
    <row r="102" spans="1:22" x14ac:dyDescent="0.25">
      <c r="A102" s="1" t="s">
        <v>16</v>
      </c>
      <c r="B102" s="1" t="s">
        <v>103</v>
      </c>
      <c r="C102" s="1">
        <v>3800</v>
      </c>
      <c r="D102" s="1" t="s">
        <v>10</v>
      </c>
      <c r="E102" s="1">
        <v>0.75</v>
      </c>
      <c r="F102" s="1">
        <f t="shared" si="66"/>
        <v>14.7</v>
      </c>
      <c r="G102">
        <f t="shared" si="51"/>
        <v>14.4</v>
      </c>
      <c r="H102">
        <f t="shared" si="52"/>
        <v>4.96</v>
      </c>
      <c r="I102">
        <f t="shared" si="53"/>
        <v>23.84</v>
      </c>
      <c r="J102">
        <f t="shared" si="54"/>
        <v>14.4</v>
      </c>
      <c r="K102">
        <f t="shared" si="55"/>
        <v>14.4</v>
      </c>
      <c r="L102">
        <f t="shared" si="50"/>
        <v>22.2</v>
      </c>
      <c r="M102">
        <f t="shared" si="56"/>
        <v>36.6</v>
      </c>
      <c r="N102">
        <f t="shared" si="57"/>
        <v>36.6</v>
      </c>
      <c r="O102">
        <f t="shared" si="58"/>
        <v>36.9</v>
      </c>
      <c r="P102">
        <f t="shared" si="59"/>
        <v>11.024999999999999</v>
      </c>
      <c r="Q102">
        <f t="shared" si="60"/>
        <v>33.224999999999994</v>
      </c>
      <c r="R102">
        <f t="shared" si="61"/>
        <v>25.424999999999997</v>
      </c>
      <c r="S102">
        <f t="shared" si="62"/>
        <v>47.625</v>
      </c>
      <c r="T102">
        <f t="shared" si="63"/>
        <v>47.625</v>
      </c>
      <c r="U102">
        <f t="shared" si="64"/>
        <v>29.1</v>
      </c>
      <c r="V102">
        <f t="shared" si="65"/>
        <v>38.54</v>
      </c>
    </row>
    <row r="103" spans="1:22" x14ac:dyDescent="0.25">
      <c r="A103" s="1" t="s">
        <v>16</v>
      </c>
      <c r="B103" s="1" t="s">
        <v>144</v>
      </c>
      <c r="C103" s="1">
        <v>3500</v>
      </c>
      <c r="D103" s="1" t="s">
        <v>14</v>
      </c>
      <c r="E103" s="1">
        <v>0.6</v>
      </c>
      <c r="F103" s="1">
        <f t="shared" si="66"/>
        <v>14.6</v>
      </c>
      <c r="G103">
        <f t="shared" si="51"/>
        <v>8.6</v>
      </c>
      <c r="H103">
        <f t="shared" si="52"/>
        <v>3.41</v>
      </c>
      <c r="I103">
        <f t="shared" si="53"/>
        <v>13.79</v>
      </c>
      <c r="J103">
        <f t="shared" si="54"/>
        <v>8.6</v>
      </c>
      <c r="K103">
        <f t="shared" si="55"/>
        <v>8.6</v>
      </c>
      <c r="L103">
        <f t="shared" si="50"/>
        <v>7.1</v>
      </c>
      <c r="M103">
        <f t="shared" si="56"/>
        <v>15.7</v>
      </c>
      <c r="N103">
        <f t="shared" si="57"/>
        <v>15.7</v>
      </c>
      <c r="O103">
        <f t="shared" si="58"/>
        <v>21.7</v>
      </c>
      <c r="P103">
        <f t="shared" si="59"/>
        <v>8.76</v>
      </c>
      <c r="Q103">
        <f t="shared" si="60"/>
        <v>15.86</v>
      </c>
      <c r="R103">
        <f t="shared" si="61"/>
        <v>17.36</v>
      </c>
      <c r="S103">
        <f t="shared" si="62"/>
        <v>24.46</v>
      </c>
      <c r="T103">
        <f t="shared" si="63"/>
        <v>24.46</v>
      </c>
      <c r="U103">
        <f t="shared" si="64"/>
        <v>23.2</v>
      </c>
      <c r="V103">
        <f t="shared" si="65"/>
        <v>28.39</v>
      </c>
    </row>
    <row r="104" spans="1:22" x14ac:dyDescent="0.25">
      <c r="A104" s="1" t="s">
        <v>11</v>
      </c>
      <c r="B104" s="1" t="s">
        <v>101</v>
      </c>
      <c r="C104" s="1">
        <v>3900</v>
      </c>
      <c r="D104" s="1" t="s">
        <v>12</v>
      </c>
      <c r="E104" s="1">
        <v>0.97</v>
      </c>
      <c r="F104" s="1">
        <f t="shared" si="66"/>
        <v>14.3</v>
      </c>
      <c r="G104">
        <f t="shared" si="51"/>
        <v>13.83</v>
      </c>
      <c r="H104">
        <f t="shared" si="52"/>
        <v>8.93</v>
      </c>
      <c r="I104">
        <f t="shared" si="53"/>
        <v>18.73</v>
      </c>
      <c r="J104">
        <f t="shared" si="54"/>
        <v>13.83</v>
      </c>
      <c r="K104">
        <f t="shared" si="55"/>
        <v>13.829999999999998</v>
      </c>
      <c r="L104">
        <f t="shared" si="50"/>
        <v>11</v>
      </c>
      <c r="M104">
        <f t="shared" si="56"/>
        <v>24.83</v>
      </c>
      <c r="N104">
        <f t="shared" si="57"/>
        <v>24.83</v>
      </c>
      <c r="O104">
        <f t="shared" si="58"/>
        <v>25.3</v>
      </c>
      <c r="P104">
        <f t="shared" si="59"/>
        <v>13.871</v>
      </c>
      <c r="Q104">
        <f t="shared" si="60"/>
        <v>24.871000000000002</v>
      </c>
      <c r="R104">
        <f t="shared" si="61"/>
        <v>27.701000000000001</v>
      </c>
      <c r="S104">
        <f t="shared" si="62"/>
        <v>38.701000000000001</v>
      </c>
      <c r="T104">
        <f t="shared" si="63"/>
        <v>38.701000000000001</v>
      </c>
      <c r="U104">
        <f t="shared" si="64"/>
        <v>28.130000000000003</v>
      </c>
      <c r="V104">
        <f t="shared" si="65"/>
        <v>33.03</v>
      </c>
    </row>
    <row r="105" spans="1:22" x14ac:dyDescent="0.25">
      <c r="A105" s="1" t="s">
        <v>11</v>
      </c>
      <c r="B105" s="1" t="s">
        <v>175</v>
      </c>
      <c r="C105" s="1">
        <v>3500</v>
      </c>
      <c r="D105" s="1" t="s">
        <v>15</v>
      </c>
      <c r="E105" s="1">
        <v>0.49</v>
      </c>
      <c r="F105" s="1">
        <f t="shared" si="66"/>
        <v>14.2</v>
      </c>
      <c r="G105">
        <f t="shared" si="51"/>
        <v>8.0399999999999991</v>
      </c>
      <c r="H105">
        <f t="shared" si="52"/>
        <v>4.17</v>
      </c>
      <c r="I105">
        <f t="shared" si="53"/>
        <v>11.91</v>
      </c>
      <c r="J105">
        <f t="shared" si="54"/>
        <v>8.0399999999999991</v>
      </c>
      <c r="K105">
        <f t="shared" si="55"/>
        <v>8.0399999999999991</v>
      </c>
      <c r="L105">
        <f t="shared" si="50"/>
        <v>7.5</v>
      </c>
      <c r="M105">
        <f t="shared" si="56"/>
        <v>15.54</v>
      </c>
      <c r="N105">
        <f t="shared" si="57"/>
        <v>15.54</v>
      </c>
      <c r="O105">
        <f t="shared" si="58"/>
        <v>21.7</v>
      </c>
      <c r="P105">
        <f t="shared" si="59"/>
        <v>6.9579999999999993</v>
      </c>
      <c r="Q105">
        <f t="shared" si="60"/>
        <v>14.457999999999998</v>
      </c>
      <c r="R105">
        <f t="shared" si="61"/>
        <v>14.997999999999998</v>
      </c>
      <c r="S105">
        <f t="shared" si="62"/>
        <v>22.497999999999998</v>
      </c>
      <c r="T105">
        <f t="shared" si="63"/>
        <v>22.497999999999998</v>
      </c>
      <c r="U105">
        <f t="shared" si="64"/>
        <v>22.24</v>
      </c>
      <c r="V105">
        <f t="shared" si="65"/>
        <v>26.11</v>
      </c>
    </row>
    <row r="106" spans="1:22" x14ac:dyDescent="0.25">
      <c r="A106" s="1" t="s">
        <v>6</v>
      </c>
      <c r="B106" s="1" t="s">
        <v>150</v>
      </c>
      <c r="C106" s="1">
        <v>3500</v>
      </c>
      <c r="D106" s="1" t="s">
        <v>14</v>
      </c>
      <c r="E106" s="1">
        <v>0.81</v>
      </c>
      <c r="F106" s="1">
        <f t="shared" si="66"/>
        <v>12.1</v>
      </c>
      <c r="G106">
        <f t="shared" si="51"/>
        <v>8.48</v>
      </c>
      <c r="H106">
        <f t="shared" si="52"/>
        <v>5.29</v>
      </c>
      <c r="I106">
        <f t="shared" si="53"/>
        <v>11.68</v>
      </c>
      <c r="J106">
        <f t="shared" si="54"/>
        <v>8.4849999999999994</v>
      </c>
      <c r="K106">
        <f t="shared" si="55"/>
        <v>8.4833333333333325</v>
      </c>
      <c r="L106">
        <f t="shared" si="50"/>
        <v>12.5</v>
      </c>
      <c r="M106">
        <f t="shared" si="56"/>
        <v>20.983333333333334</v>
      </c>
      <c r="N106">
        <f t="shared" si="57"/>
        <v>20.984999999999999</v>
      </c>
      <c r="O106">
        <f t="shared" si="58"/>
        <v>24.6</v>
      </c>
      <c r="P106">
        <f t="shared" si="59"/>
        <v>9.8010000000000002</v>
      </c>
      <c r="Q106">
        <f t="shared" si="60"/>
        <v>22.301000000000002</v>
      </c>
      <c r="R106">
        <f t="shared" si="61"/>
        <v>18.284333333333333</v>
      </c>
      <c r="S106">
        <f t="shared" si="62"/>
        <v>30.784333333333336</v>
      </c>
      <c r="T106">
        <f t="shared" si="63"/>
        <v>30.786000000000001</v>
      </c>
      <c r="U106">
        <f t="shared" si="64"/>
        <v>20.585000000000001</v>
      </c>
      <c r="V106">
        <f t="shared" si="65"/>
        <v>23.78</v>
      </c>
    </row>
    <row r="107" spans="1:22" x14ac:dyDescent="0.25">
      <c r="A107" s="1" t="s">
        <v>16</v>
      </c>
      <c r="B107" s="1" t="s">
        <v>157</v>
      </c>
      <c r="C107" s="1">
        <v>3500</v>
      </c>
      <c r="D107" s="1" t="s">
        <v>7</v>
      </c>
      <c r="E107" s="1">
        <v>0.45</v>
      </c>
      <c r="F107" s="1">
        <f t="shared" si="66"/>
        <v>8.5</v>
      </c>
      <c r="G107">
        <f t="shared" si="51"/>
        <v>5.63</v>
      </c>
      <c r="H107">
        <f t="shared" si="52"/>
        <v>0.43</v>
      </c>
      <c r="I107">
        <f t="shared" si="53"/>
        <v>10.83</v>
      </c>
      <c r="J107">
        <f t="shared" si="54"/>
        <v>5.63</v>
      </c>
      <c r="K107">
        <f t="shared" si="55"/>
        <v>5.63</v>
      </c>
      <c r="L107">
        <f t="shared" si="50"/>
        <v>2.9</v>
      </c>
      <c r="M107">
        <f t="shared" si="56"/>
        <v>8.5299999999999994</v>
      </c>
      <c r="N107">
        <f t="shared" si="57"/>
        <v>8.5299999999999994</v>
      </c>
      <c r="O107">
        <f t="shared" si="58"/>
        <v>11.4</v>
      </c>
      <c r="P107">
        <f t="shared" si="59"/>
        <v>3.8250000000000002</v>
      </c>
      <c r="Q107">
        <f t="shared" si="60"/>
        <v>6.7249999999999996</v>
      </c>
      <c r="R107">
        <f t="shared" si="61"/>
        <v>9.4550000000000001</v>
      </c>
      <c r="S107">
        <f t="shared" si="62"/>
        <v>12.355</v>
      </c>
      <c r="T107">
        <f t="shared" si="63"/>
        <v>12.355</v>
      </c>
      <c r="U107">
        <f t="shared" si="64"/>
        <v>14.129999999999999</v>
      </c>
      <c r="V107">
        <f t="shared" si="65"/>
        <v>19.329999999999998</v>
      </c>
    </row>
    <row r="108" spans="1:22" x14ac:dyDescent="0.25">
      <c r="A108" s="1" t="s">
        <v>6</v>
      </c>
      <c r="B108" s="1" t="s">
        <v>166</v>
      </c>
      <c r="C108" s="1">
        <v>3500</v>
      </c>
      <c r="D108" s="1" t="s">
        <v>19</v>
      </c>
      <c r="E108" s="1">
        <v>0.77</v>
      </c>
      <c r="F108" s="1">
        <f t="shared" si="66"/>
        <v>8</v>
      </c>
      <c r="G108">
        <f t="shared" si="51"/>
        <v>6.85</v>
      </c>
      <c r="H108">
        <f t="shared" si="52"/>
        <v>0.99</v>
      </c>
      <c r="I108">
        <f t="shared" si="53"/>
        <v>12.71</v>
      </c>
      <c r="J108">
        <f t="shared" si="54"/>
        <v>6.85</v>
      </c>
      <c r="K108">
        <f t="shared" si="55"/>
        <v>6.8500000000000005</v>
      </c>
      <c r="L108">
        <f t="shared" si="50"/>
        <v>13.7</v>
      </c>
      <c r="M108">
        <f t="shared" si="56"/>
        <v>20.55</v>
      </c>
      <c r="N108">
        <f t="shared" si="57"/>
        <v>20.549999999999997</v>
      </c>
      <c r="O108">
        <f t="shared" si="58"/>
        <v>21.7</v>
      </c>
      <c r="P108">
        <f t="shared" si="59"/>
        <v>6.16</v>
      </c>
      <c r="Q108">
        <f t="shared" si="60"/>
        <v>19.86</v>
      </c>
      <c r="R108">
        <f t="shared" si="61"/>
        <v>13.010000000000002</v>
      </c>
      <c r="S108">
        <f t="shared" si="62"/>
        <v>26.71</v>
      </c>
      <c r="T108">
        <f t="shared" si="63"/>
        <v>26.709999999999997</v>
      </c>
      <c r="U108">
        <f t="shared" si="64"/>
        <v>14.85</v>
      </c>
      <c r="V108">
        <f t="shared" si="65"/>
        <v>20.71</v>
      </c>
    </row>
    <row r="109" spans="1:22" x14ac:dyDescent="0.25">
      <c r="A109" s="1" t="s">
        <v>17</v>
      </c>
      <c r="B109" s="1" t="s">
        <v>130</v>
      </c>
      <c r="C109" s="1">
        <v>3500</v>
      </c>
      <c r="D109" s="1" t="s">
        <v>12</v>
      </c>
      <c r="E109" s="1">
        <v>1.0900000000000001</v>
      </c>
      <c r="F109" s="1">
        <f t="shared" si="66"/>
        <v>7.9</v>
      </c>
      <c r="G109">
        <f t="shared" si="51"/>
        <v>3.9</v>
      </c>
      <c r="H109">
        <f t="shared" si="52"/>
        <v>1</v>
      </c>
      <c r="I109">
        <f t="shared" si="53"/>
        <v>6.8</v>
      </c>
      <c r="J109">
        <f t="shared" si="54"/>
        <v>3.9</v>
      </c>
      <c r="K109">
        <f t="shared" si="55"/>
        <v>3.9</v>
      </c>
      <c r="L109">
        <f t="shared" si="50"/>
        <v>8.6999999999999993</v>
      </c>
      <c r="M109">
        <f t="shared" si="56"/>
        <v>12.6</v>
      </c>
      <c r="N109">
        <f t="shared" si="57"/>
        <v>12.6</v>
      </c>
      <c r="O109">
        <f t="shared" si="58"/>
        <v>16.600000000000001</v>
      </c>
      <c r="P109">
        <f t="shared" si="59"/>
        <v>8.6110000000000007</v>
      </c>
      <c r="Q109">
        <f t="shared" si="60"/>
        <v>17.311</v>
      </c>
      <c r="R109">
        <f t="shared" si="61"/>
        <v>12.511000000000001</v>
      </c>
      <c r="S109">
        <f t="shared" si="62"/>
        <v>21.210999999999999</v>
      </c>
      <c r="T109">
        <f t="shared" si="63"/>
        <v>21.210999999999999</v>
      </c>
      <c r="U109">
        <f t="shared" si="64"/>
        <v>11.8</v>
      </c>
      <c r="V109">
        <f t="shared" si="65"/>
        <v>14.7</v>
      </c>
    </row>
    <row r="110" spans="1:22" x14ac:dyDescent="0.25">
      <c r="A110" s="1" t="s">
        <v>11</v>
      </c>
      <c r="B110" s="1" t="s">
        <v>123</v>
      </c>
      <c r="C110" s="1">
        <v>3500</v>
      </c>
      <c r="D110" s="1" t="s">
        <v>19</v>
      </c>
      <c r="E110" s="1">
        <v>0.51</v>
      </c>
      <c r="F110" s="1">
        <f t="shared" si="66"/>
        <v>6.7</v>
      </c>
      <c r="G110">
        <f t="shared" si="51"/>
        <v>5.83</v>
      </c>
      <c r="H110">
        <f t="shared" si="52"/>
        <v>-0.56000000000000005</v>
      </c>
      <c r="I110">
        <f t="shared" si="53"/>
        <v>12.22</v>
      </c>
      <c r="J110">
        <f t="shared" si="54"/>
        <v>5.83</v>
      </c>
      <c r="K110">
        <f t="shared" si="55"/>
        <v>5.830000000000001</v>
      </c>
      <c r="L110">
        <f t="shared" si="50"/>
        <v>9.1999999999999993</v>
      </c>
      <c r="M110">
        <f t="shared" si="56"/>
        <v>15.030000000000001</v>
      </c>
      <c r="N110">
        <f t="shared" si="57"/>
        <v>15.03</v>
      </c>
      <c r="O110">
        <f t="shared" si="58"/>
        <v>15.899999999999999</v>
      </c>
      <c r="P110">
        <f t="shared" si="59"/>
        <v>3.4170000000000003</v>
      </c>
      <c r="Q110">
        <f t="shared" si="60"/>
        <v>12.616999999999999</v>
      </c>
      <c r="R110">
        <f t="shared" si="61"/>
        <v>9.2470000000000017</v>
      </c>
      <c r="S110">
        <f t="shared" si="62"/>
        <v>18.447000000000003</v>
      </c>
      <c r="T110">
        <f t="shared" si="63"/>
        <v>18.446999999999999</v>
      </c>
      <c r="U110">
        <f t="shared" si="64"/>
        <v>12.530000000000001</v>
      </c>
      <c r="V110">
        <f t="shared" si="65"/>
        <v>18.920000000000002</v>
      </c>
    </row>
    <row r="111" spans="1:22" x14ac:dyDescent="0.25">
      <c r="A111" s="1" t="s">
        <v>6</v>
      </c>
      <c r="B111" s="1" t="s">
        <v>162</v>
      </c>
      <c r="C111" s="1">
        <v>3500</v>
      </c>
      <c r="D111" s="1" t="s">
        <v>18</v>
      </c>
      <c r="E111" s="1">
        <v>0.73</v>
      </c>
      <c r="F111" s="1">
        <f t="shared" si="66"/>
        <v>4.3</v>
      </c>
      <c r="G111">
        <f t="shared" si="51"/>
        <v>10.53</v>
      </c>
      <c r="H111">
        <f t="shared" si="52"/>
        <v>6.28</v>
      </c>
      <c r="I111">
        <f t="shared" si="53"/>
        <v>14.78</v>
      </c>
      <c r="J111">
        <f t="shared" si="54"/>
        <v>10.53</v>
      </c>
      <c r="K111">
        <f t="shared" si="55"/>
        <v>10.53</v>
      </c>
      <c r="L111">
        <f t="shared" si="50"/>
        <v>7</v>
      </c>
      <c r="M111">
        <f t="shared" si="56"/>
        <v>17.53</v>
      </c>
      <c r="N111">
        <f t="shared" si="57"/>
        <v>17.53</v>
      </c>
      <c r="O111">
        <f t="shared" si="58"/>
        <v>11.3</v>
      </c>
      <c r="P111">
        <f t="shared" si="59"/>
        <v>3.1389999999999998</v>
      </c>
      <c r="Q111">
        <f t="shared" si="60"/>
        <v>10.138999999999999</v>
      </c>
      <c r="R111">
        <f t="shared" si="61"/>
        <v>13.668999999999999</v>
      </c>
      <c r="S111">
        <f t="shared" si="62"/>
        <v>20.669</v>
      </c>
      <c r="T111">
        <f t="shared" si="63"/>
        <v>20.669</v>
      </c>
      <c r="U111">
        <f t="shared" si="64"/>
        <v>14.829999999999998</v>
      </c>
      <c r="V111">
        <f t="shared" si="65"/>
        <v>19.079999999999998</v>
      </c>
    </row>
    <row r="112" spans="1:22" x14ac:dyDescent="0.25">
      <c r="A112" s="1" t="s">
        <v>3</v>
      </c>
      <c r="B112" s="1" t="s">
        <v>183</v>
      </c>
      <c r="C112" s="1">
        <v>3500</v>
      </c>
      <c r="D112" s="1" t="s">
        <v>5</v>
      </c>
      <c r="E112" s="1">
        <v>0.76</v>
      </c>
      <c r="F112" s="1">
        <f t="shared" si="66"/>
        <v>4</v>
      </c>
      <c r="G112">
        <f t="shared" si="51"/>
        <v>9.9</v>
      </c>
      <c r="H112">
        <f t="shared" si="52"/>
        <v>5.58</v>
      </c>
      <c r="I112">
        <f t="shared" si="53"/>
        <v>14.22</v>
      </c>
      <c r="J112">
        <f t="shared" si="54"/>
        <v>9.9</v>
      </c>
      <c r="K112">
        <f t="shared" si="55"/>
        <v>9.9</v>
      </c>
      <c r="L112">
        <f t="shared" si="50"/>
        <v>11.5</v>
      </c>
      <c r="M112">
        <f t="shared" si="56"/>
        <v>21.4</v>
      </c>
      <c r="N112">
        <f t="shared" si="57"/>
        <v>21.4</v>
      </c>
      <c r="O112">
        <f t="shared" si="58"/>
        <v>15.5</v>
      </c>
      <c r="P112">
        <f t="shared" si="59"/>
        <v>3.04</v>
      </c>
      <c r="Q112">
        <f t="shared" si="60"/>
        <v>14.54</v>
      </c>
      <c r="R112">
        <f t="shared" si="61"/>
        <v>12.940000000000001</v>
      </c>
      <c r="S112">
        <f t="shared" si="62"/>
        <v>24.439999999999998</v>
      </c>
      <c r="T112">
        <f t="shared" si="63"/>
        <v>24.439999999999998</v>
      </c>
      <c r="U112">
        <f t="shared" si="64"/>
        <v>13.9</v>
      </c>
      <c r="V112">
        <f t="shared" si="65"/>
        <v>18.22</v>
      </c>
    </row>
  </sheetData>
  <sortState ref="A2:V112">
    <sortCondition descending="1" ref="F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C2" sqref="C2:C36"/>
    </sheetView>
  </sheetViews>
  <sheetFormatPr defaultRowHeight="15" x14ac:dyDescent="0.25"/>
  <cols>
    <col min="2" max="2" width="15.28515625" customWidth="1"/>
  </cols>
  <sheetData>
    <row r="1" spans="1:22" x14ac:dyDescent="0.25">
      <c r="A1" s="1" t="s">
        <v>0</v>
      </c>
      <c r="B1" s="1" t="s">
        <v>187</v>
      </c>
      <c r="C1" s="1" t="s">
        <v>1</v>
      </c>
      <c r="D1" s="1" t="s">
        <v>2</v>
      </c>
      <c r="E1" s="1" t="s">
        <v>465</v>
      </c>
      <c r="F1" s="1" t="s">
        <v>464</v>
      </c>
      <c r="G1" s="1" t="s">
        <v>190</v>
      </c>
      <c r="H1" s="1" t="s">
        <v>461</v>
      </c>
      <c r="I1" s="1" t="s">
        <v>17</v>
      </c>
      <c r="J1" s="1" t="s">
        <v>462</v>
      </c>
      <c r="K1" s="1" t="s">
        <v>463</v>
      </c>
      <c r="L1" s="1" t="s">
        <v>470</v>
      </c>
      <c r="M1" s="1" t="s">
        <v>466</v>
      </c>
      <c r="N1" s="1" t="s">
        <v>459</v>
      </c>
      <c r="O1" s="1" t="s">
        <v>467</v>
      </c>
      <c r="P1" s="1" t="s">
        <v>468</v>
      </c>
      <c r="Q1" s="1" t="s">
        <v>469</v>
      </c>
      <c r="R1" s="1" t="s">
        <v>471</v>
      </c>
      <c r="S1" s="1" t="s">
        <v>472</v>
      </c>
      <c r="T1" s="1" t="s">
        <v>473</v>
      </c>
      <c r="U1" s="1" t="s">
        <v>474</v>
      </c>
      <c r="V1" s="1" t="s">
        <v>475</v>
      </c>
    </row>
    <row r="2" spans="1:22" x14ac:dyDescent="0.25">
      <c r="A2" s="1" t="s">
        <v>16</v>
      </c>
      <c r="B2" s="1" t="s">
        <v>27</v>
      </c>
      <c r="C2" s="1">
        <v>8400</v>
      </c>
      <c r="D2" s="1" t="s">
        <v>10</v>
      </c>
      <c r="E2" s="1">
        <v>0.91</v>
      </c>
      <c r="F2" s="1">
        <v>38</v>
      </c>
      <c r="G2">
        <v>36.43</v>
      </c>
      <c r="H2">
        <v>27.85</v>
      </c>
      <c r="I2">
        <v>45.01</v>
      </c>
      <c r="J2">
        <v>36.43</v>
      </c>
      <c r="K2">
        <v>36.43</v>
      </c>
      <c r="L2">
        <v>21.8</v>
      </c>
      <c r="M2">
        <v>58.230000000000004</v>
      </c>
      <c r="N2">
        <v>58.230000000000004</v>
      </c>
      <c r="O2">
        <v>59.8</v>
      </c>
      <c r="P2">
        <v>34.58</v>
      </c>
      <c r="Q2">
        <v>56.379999999999995</v>
      </c>
      <c r="R2">
        <v>71.009999999999991</v>
      </c>
      <c r="S2">
        <v>92.81</v>
      </c>
      <c r="T2">
        <v>92.81</v>
      </c>
      <c r="U2">
        <v>74.430000000000007</v>
      </c>
      <c r="V2">
        <v>83.009999999999991</v>
      </c>
    </row>
    <row r="3" spans="1:22" x14ac:dyDescent="0.25">
      <c r="A3" s="1" t="s">
        <v>3</v>
      </c>
      <c r="B3" s="1" t="s">
        <v>22</v>
      </c>
      <c r="C3" s="1">
        <v>9400</v>
      </c>
      <c r="D3" s="1" t="s">
        <v>9</v>
      </c>
      <c r="E3" s="1">
        <v>1.05</v>
      </c>
      <c r="F3" s="1">
        <v>37.6</v>
      </c>
      <c r="G3">
        <v>40.93</v>
      </c>
      <c r="H3">
        <v>32.229999999999997</v>
      </c>
      <c r="I3">
        <v>49.63</v>
      </c>
      <c r="J3">
        <v>40.93</v>
      </c>
      <c r="K3">
        <v>40.93</v>
      </c>
      <c r="L3">
        <v>22.6</v>
      </c>
      <c r="M3">
        <v>63.53</v>
      </c>
      <c r="N3">
        <v>63.53</v>
      </c>
      <c r="O3">
        <v>60.2</v>
      </c>
      <c r="P3">
        <v>39.480000000000004</v>
      </c>
      <c r="Q3">
        <v>62.080000000000005</v>
      </c>
      <c r="R3">
        <v>80.41</v>
      </c>
      <c r="S3">
        <v>103.01</v>
      </c>
      <c r="T3">
        <v>103.01</v>
      </c>
      <c r="U3">
        <v>78.53</v>
      </c>
      <c r="V3">
        <v>87.23</v>
      </c>
    </row>
    <row r="4" spans="1:22" x14ac:dyDescent="0.25">
      <c r="A4" s="1" t="s">
        <v>11</v>
      </c>
      <c r="B4" s="1" t="s">
        <v>23</v>
      </c>
      <c r="C4" s="1">
        <v>9200</v>
      </c>
      <c r="D4" s="1" t="s">
        <v>12</v>
      </c>
      <c r="E4" s="1">
        <v>1.22</v>
      </c>
      <c r="F4" s="1">
        <v>37.4</v>
      </c>
      <c r="G4">
        <v>42.1</v>
      </c>
      <c r="H4">
        <v>30.59</v>
      </c>
      <c r="I4">
        <v>53.61</v>
      </c>
      <c r="J4">
        <v>42.1</v>
      </c>
      <c r="K4">
        <v>42.1</v>
      </c>
      <c r="L4">
        <v>27.8</v>
      </c>
      <c r="M4">
        <v>69.900000000000006</v>
      </c>
      <c r="N4">
        <v>69.900000000000006</v>
      </c>
      <c r="O4">
        <v>65.2</v>
      </c>
      <c r="P4">
        <v>45.628</v>
      </c>
      <c r="Q4">
        <v>73.427999999999997</v>
      </c>
      <c r="R4">
        <v>87.728000000000009</v>
      </c>
      <c r="S4">
        <v>115.52800000000001</v>
      </c>
      <c r="T4">
        <v>115.52800000000001</v>
      </c>
      <c r="U4">
        <v>79.5</v>
      </c>
      <c r="V4">
        <v>91.009999999999991</v>
      </c>
    </row>
    <row r="5" spans="1:22" x14ac:dyDescent="0.25">
      <c r="A5" s="1" t="s">
        <v>17</v>
      </c>
      <c r="B5" s="1" t="s">
        <v>28</v>
      </c>
      <c r="C5" s="1">
        <v>7800</v>
      </c>
      <c r="D5" s="1" t="s">
        <v>18</v>
      </c>
      <c r="E5" s="1">
        <v>1.02</v>
      </c>
      <c r="F5" s="1">
        <v>37.299999999999997</v>
      </c>
      <c r="G5">
        <v>30.44</v>
      </c>
      <c r="H5">
        <v>20.48</v>
      </c>
      <c r="I5">
        <v>40.39</v>
      </c>
      <c r="J5">
        <v>30.434999999999999</v>
      </c>
      <c r="K5">
        <v>30.436666666666667</v>
      </c>
      <c r="L5">
        <v>17.8</v>
      </c>
      <c r="M5">
        <v>48.236666666666665</v>
      </c>
      <c r="N5">
        <v>48.234999999999999</v>
      </c>
      <c r="O5">
        <v>55.099999999999994</v>
      </c>
      <c r="P5">
        <v>38.045999999999999</v>
      </c>
      <c r="Q5">
        <v>55.846000000000004</v>
      </c>
      <c r="R5">
        <v>68.48266666666666</v>
      </c>
      <c r="S5">
        <v>86.282666666666671</v>
      </c>
      <c r="T5">
        <v>86.281000000000006</v>
      </c>
      <c r="U5">
        <v>67.734999999999999</v>
      </c>
      <c r="V5">
        <v>77.69</v>
      </c>
    </row>
    <row r="6" spans="1:22" x14ac:dyDescent="0.25">
      <c r="A6" s="1" t="s">
        <v>6</v>
      </c>
      <c r="B6" s="1" t="s">
        <v>21</v>
      </c>
      <c r="C6" s="1">
        <v>9500</v>
      </c>
      <c r="D6" s="1" t="s">
        <v>7</v>
      </c>
      <c r="E6" s="1">
        <v>1.27</v>
      </c>
      <c r="F6" s="1">
        <v>37.1</v>
      </c>
      <c r="G6">
        <v>42.27</v>
      </c>
      <c r="H6">
        <v>32.5</v>
      </c>
      <c r="I6">
        <v>52.04</v>
      </c>
      <c r="J6">
        <v>42.27</v>
      </c>
      <c r="K6">
        <v>42.27</v>
      </c>
      <c r="L6">
        <v>24.1</v>
      </c>
      <c r="M6">
        <v>66.37</v>
      </c>
      <c r="N6">
        <v>66.37</v>
      </c>
      <c r="O6">
        <v>61.2</v>
      </c>
      <c r="P6">
        <v>47.117000000000004</v>
      </c>
      <c r="Q6">
        <v>71.217000000000013</v>
      </c>
      <c r="R6">
        <v>89.387</v>
      </c>
      <c r="S6">
        <v>113.48700000000001</v>
      </c>
      <c r="T6">
        <v>113.48700000000001</v>
      </c>
      <c r="U6">
        <v>79.37</v>
      </c>
      <c r="V6">
        <v>89.14</v>
      </c>
    </row>
    <row r="7" spans="1:22" x14ac:dyDescent="0.25">
      <c r="A7" s="1" t="s">
        <v>3</v>
      </c>
      <c r="B7" s="1" t="s">
        <v>25</v>
      </c>
      <c r="C7" s="1">
        <v>8800</v>
      </c>
      <c r="D7" s="1" t="s">
        <v>8</v>
      </c>
      <c r="E7" s="1">
        <v>1.06</v>
      </c>
      <c r="F7" s="1">
        <v>36.700000000000003</v>
      </c>
      <c r="G7">
        <v>36.01</v>
      </c>
      <c r="H7">
        <v>27.79</v>
      </c>
      <c r="I7">
        <v>44.23</v>
      </c>
      <c r="J7">
        <v>36.01</v>
      </c>
      <c r="K7">
        <v>36.01</v>
      </c>
      <c r="L7">
        <v>18.7</v>
      </c>
      <c r="M7">
        <v>54.709999999999994</v>
      </c>
      <c r="N7">
        <v>54.709999999999994</v>
      </c>
      <c r="O7">
        <v>55.400000000000006</v>
      </c>
      <c r="P7">
        <v>38.902000000000008</v>
      </c>
      <c r="Q7">
        <v>57.602000000000004</v>
      </c>
      <c r="R7">
        <v>74.912000000000006</v>
      </c>
      <c r="S7">
        <v>93.611999999999995</v>
      </c>
      <c r="T7">
        <v>93.611999999999995</v>
      </c>
      <c r="U7">
        <v>72.710000000000008</v>
      </c>
      <c r="V7">
        <v>80.930000000000007</v>
      </c>
    </row>
    <row r="8" spans="1:22" x14ac:dyDescent="0.25">
      <c r="A8" s="1" t="s">
        <v>16</v>
      </c>
      <c r="B8" s="1" t="s">
        <v>40</v>
      </c>
      <c r="C8" s="1">
        <v>6700</v>
      </c>
      <c r="D8" s="1" t="s">
        <v>7</v>
      </c>
      <c r="E8" s="1">
        <v>0.81</v>
      </c>
      <c r="F8" s="1">
        <v>36.4</v>
      </c>
      <c r="G8">
        <v>26.56</v>
      </c>
      <c r="H8">
        <v>18.62</v>
      </c>
      <c r="I8">
        <v>34.5</v>
      </c>
      <c r="J8">
        <v>26.56</v>
      </c>
      <c r="K8">
        <v>26.560000000000002</v>
      </c>
      <c r="L8">
        <v>12.9</v>
      </c>
      <c r="M8">
        <v>39.46</v>
      </c>
      <c r="N8">
        <v>39.46</v>
      </c>
      <c r="O8">
        <v>49.3</v>
      </c>
      <c r="P8">
        <v>29.484000000000002</v>
      </c>
      <c r="Q8">
        <v>42.384</v>
      </c>
      <c r="R8">
        <v>56.044000000000004</v>
      </c>
      <c r="S8">
        <v>68.944000000000003</v>
      </c>
      <c r="T8">
        <v>68.944000000000003</v>
      </c>
      <c r="U8">
        <v>62.959999999999994</v>
      </c>
      <c r="V8">
        <v>70.900000000000006</v>
      </c>
    </row>
    <row r="9" spans="1:22" x14ac:dyDescent="0.25">
      <c r="A9" s="1" t="s">
        <v>11</v>
      </c>
      <c r="B9" s="1" t="s">
        <v>26</v>
      </c>
      <c r="C9" s="1">
        <v>8600</v>
      </c>
      <c r="D9" s="1" t="s">
        <v>14</v>
      </c>
      <c r="E9" s="1">
        <v>1.08</v>
      </c>
      <c r="F9" s="1">
        <v>35.200000000000003</v>
      </c>
      <c r="G9">
        <v>38.36</v>
      </c>
      <c r="H9">
        <v>30.3</v>
      </c>
      <c r="I9">
        <v>46.42</v>
      </c>
      <c r="J9">
        <v>38.36</v>
      </c>
      <c r="K9">
        <v>38.36</v>
      </c>
      <c r="L9">
        <v>22.3</v>
      </c>
      <c r="M9">
        <v>60.66</v>
      </c>
      <c r="N9">
        <v>60.66</v>
      </c>
      <c r="O9">
        <v>57.5</v>
      </c>
      <c r="P9">
        <v>38.016000000000005</v>
      </c>
      <c r="Q9">
        <v>60.316000000000003</v>
      </c>
      <c r="R9">
        <v>76.376000000000005</v>
      </c>
      <c r="S9">
        <v>98.676000000000002</v>
      </c>
      <c r="T9">
        <v>98.676000000000002</v>
      </c>
      <c r="U9">
        <v>73.56</v>
      </c>
      <c r="V9">
        <v>81.62</v>
      </c>
    </row>
    <row r="10" spans="1:22" x14ac:dyDescent="0.25">
      <c r="A10" s="1" t="s">
        <v>16</v>
      </c>
      <c r="B10" s="1" t="s">
        <v>42</v>
      </c>
      <c r="C10" s="1">
        <v>6600</v>
      </c>
      <c r="D10" s="1" t="s">
        <v>9</v>
      </c>
      <c r="E10" s="1">
        <v>0.9</v>
      </c>
      <c r="F10" s="1">
        <v>34.6</v>
      </c>
      <c r="G10">
        <v>29.64</v>
      </c>
      <c r="H10">
        <v>22.72</v>
      </c>
      <c r="I10">
        <v>36.56</v>
      </c>
      <c r="J10">
        <v>29.64</v>
      </c>
      <c r="K10">
        <v>29.64</v>
      </c>
      <c r="L10">
        <v>17.600000000000001</v>
      </c>
      <c r="M10">
        <v>47.24</v>
      </c>
      <c r="N10">
        <v>47.24</v>
      </c>
      <c r="O10">
        <v>52.2</v>
      </c>
      <c r="P10">
        <v>31.14</v>
      </c>
      <c r="Q10">
        <v>48.74</v>
      </c>
      <c r="R10">
        <v>60.78</v>
      </c>
      <c r="S10">
        <v>78.38</v>
      </c>
      <c r="T10">
        <v>78.38</v>
      </c>
      <c r="U10">
        <v>64.240000000000009</v>
      </c>
      <c r="V10">
        <v>71.16</v>
      </c>
    </row>
    <row r="11" spans="1:22" x14ac:dyDescent="0.25">
      <c r="A11" s="1" t="s">
        <v>17</v>
      </c>
      <c r="B11" s="1" t="s">
        <v>31</v>
      </c>
      <c r="C11" s="1">
        <v>7600</v>
      </c>
      <c r="D11" s="1" t="s">
        <v>12</v>
      </c>
      <c r="E11" s="1">
        <v>0.99</v>
      </c>
      <c r="F11" s="1">
        <v>34.5</v>
      </c>
      <c r="G11">
        <v>32.68</v>
      </c>
      <c r="H11">
        <v>24.36</v>
      </c>
      <c r="I11">
        <v>41</v>
      </c>
      <c r="J11">
        <v>32.68</v>
      </c>
      <c r="K11">
        <v>32.68</v>
      </c>
      <c r="L11">
        <v>18.3</v>
      </c>
      <c r="M11">
        <v>50.980000000000004</v>
      </c>
      <c r="N11">
        <v>50.980000000000004</v>
      </c>
      <c r="O11">
        <v>52.8</v>
      </c>
      <c r="P11">
        <v>34.155000000000001</v>
      </c>
      <c r="Q11">
        <v>52.454999999999998</v>
      </c>
      <c r="R11">
        <v>66.835000000000008</v>
      </c>
      <c r="S11">
        <v>85.135000000000005</v>
      </c>
      <c r="T11">
        <v>85.135000000000005</v>
      </c>
      <c r="U11">
        <v>67.180000000000007</v>
      </c>
      <c r="V11">
        <v>75.5</v>
      </c>
    </row>
    <row r="12" spans="1:22" x14ac:dyDescent="0.25">
      <c r="A12" s="1" t="s">
        <v>6</v>
      </c>
      <c r="B12" s="1" t="s">
        <v>39</v>
      </c>
      <c r="C12" s="1">
        <v>6900</v>
      </c>
      <c r="D12" s="1" t="s">
        <v>13</v>
      </c>
      <c r="E12" s="1">
        <v>0.92</v>
      </c>
      <c r="F12" s="1">
        <v>34.4</v>
      </c>
      <c r="G12">
        <v>29.51</v>
      </c>
      <c r="H12">
        <v>18.84</v>
      </c>
      <c r="I12">
        <v>40.17</v>
      </c>
      <c r="J12">
        <v>29.504999999999999</v>
      </c>
      <c r="K12">
        <v>29.506666666666671</v>
      </c>
      <c r="L12">
        <v>18.7</v>
      </c>
      <c r="M12">
        <v>48.206666666666671</v>
      </c>
      <c r="N12">
        <v>48.204999999999998</v>
      </c>
      <c r="O12">
        <v>53.099999999999994</v>
      </c>
      <c r="P12">
        <v>31.648</v>
      </c>
      <c r="Q12">
        <v>50.347999999999999</v>
      </c>
      <c r="R12">
        <v>61.154666666666671</v>
      </c>
      <c r="S12">
        <v>79.854666666666674</v>
      </c>
      <c r="T12">
        <v>79.852999999999994</v>
      </c>
      <c r="U12">
        <v>63.905000000000001</v>
      </c>
      <c r="V12">
        <v>74.569999999999993</v>
      </c>
    </row>
    <row r="13" spans="1:22" x14ac:dyDescent="0.25">
      <c r="A13" s="1" t="s">
        <v>3</v>
      </c>
      <c r="B13" s="1" t="s">
        <v>46</v>
      </c>
      <c r="C13" s="1">
        <v>6300</v>
      </c>
      <c r="D13" s="1" t="s">
        <v>7</v>
      </c>
      <c r="E13" s="1">
        <v>0.7</v>
      </c>
      <c r="F13" s="1">
        <v>34.299999999999997</v>
      </c>
      <c r="G13">
        <v>25.79</v>
      </c>
      <c r="H13">
        <v>17.77</v>
      </c>
      <c r="I13">
        <v>33.81</v>
      </c>
      <c r="J13">
        <v>25.79</v>
      </c>
      <c r="K13">
        <v>25.790000000000003</v>
      </c>
      <c r="L13">
        <v>13.9</v>
      </c>
      <c r="M13">
        <v>39.690000000000005</v>
      </c>
      <c r="N13">
        <v>39.69</v>
      </c>
      <c r="O13">
        <v>48.199999999999996</v>
      </c>
      <c r="P13">
        <v>24.009999999999998</v>
      </c>
      <c r="Q13">
        <v>37.909999999999997</v>
      </c>
      <c r="R13">
        <v>49.8</v>
      </c>
      <c r="S13">
        <v>63.7</v>
      </c>
      <c r="T13">
        <v>63.699999999999996</v>
      </c>
      <c r="U13">
        <v>60.089999999999996</v>
      </c>
      <c r="V13">
        <v>68.11</v>
      </c>
    </row>
    <row r="14" spans="1:22" x14ac:dyDescent="0.25">
      <c r="A14" s="1" t="s">
        <v>3</v>
      </c>
      <c r="B14" s="1" t="s">
        <v>24</v>
      </c>
      <c r="C14" s="1">
        <v>8900</v>
      </c>
      <c r="D14" s="1" t="s">
        <v>12</v>
      </c>
      <c r="E14" s="1">
        <v>1.03</v>
      </c>
      <c r="F14" s="1">
        <v>34.1</v>
      </c>
      <c r="G14">
        <v>33.869999999999997</v>
      </c>
      <c r="H14">
        <v>23.28</v>
      </c>
      <c r="I14">
        <v>44.46</v>
      </c>
      <c r="J14">
        <v>33.869999999999997</v>
      </c>
      <c r="K14">
        <v>33.869999999999997</v>
      </c>
      <c r="L14">
        <v>21</v>
      </c>
      <c r="M14">
        <v>54.87</v>
      </c>
      <c r="N14">
        <v>54.87</v>
      </c>
      <c r="O14">
        <v>55.1</v>
      </c>
      <c r="P14">
        <v>35.123000000000005</v>
      </c>
      <c r="Q14">
        <v>56.123000000000005</v>
      </c>
      <c r="R14">
        <v>68.992999999999995</v>
      </c>
      <c r="S14">
        <v>89.992999999999995</v>
      </c>
      <c r="T14">
        <v>89.992999999999995</v>
      </c>
      <c r="U14">
        <v>67.97</v>
      </c>
      <c r="V14">
        <v>78.56</v>
      </c>
    </row>
    <row r="15" spans="1:22" x14ac:dyDescent="0.25">
      <c r="A15" s="1" t="s">
        <v>6</v>
      </c>
      <c r="B15" s="1" t="s">
        <v>55</v>
      </c>
      <c r="C15" s="1">
        <v>5800</v>
      </c>
      <c r="D15" s="1" t="s">
        <v>8</v>
      </c>
      <c r="E15" s="1">
        <v>0.82</v>
      </c>
      <c r="F15" s="1">
        <v>33.799999999999997</v>
      </c>
      <c r="G15">
        <v>26.48</v>
      </c>
      <c r="H15">
        <v>20.13</v>
      </c>
      <c r="I15">
        <v>32.83</v>
      </c>
      <c r="J15">
        <v>26.48</v>
      </c>
      <c r="K15">
        <v>26.48</v>
      </c>
      <c r="L15">
        <v>17.100000000000001</v>
      </c>
      <c r="M15">
        <v>43.58</v>
      </c>
      <c r="N15">
        <v>43.58</v>
      </c>
      <c r="O15">
        <v>50.9</v>
      </c>
      <c r="P15">
        <v>27.715999999999998</v>
      </c>
      <c r="Q15">
        <v>44.816000000000003</v>
      </c>
      <c r="R15">
        <v>54.195999999999998</v>
      </c>
      <c r="S15">
        <v>71.295999999999992</v>
      </c>
      <c r="T15">
        <v>71.295999999999992</v>
      </c>
      <c r="U15">
        <v>60.28</v>
      </c>
      <c r="V15">
        <v>66.63</v>
      </c>
    </row>
    <row r="16" spans="1:22" x14ac:dyDescent="0.25">
      <c r="A16" s="1" t="s">
        <v>3</v>
      </c>
      <c r="B16" s="1" t="s">
        <v>35</v>
      </c>
      <c r="C16" s="1">
        <v>7100</v>
      </c>
      <c r="D16" s="1" t="s">
        <v>14</v>
      </c>
      <c r="E16" s="1">
        <v>0.94</v>
      </c>
      <c r="F16" s="1">
        <v>33.6</v>
      </c>
      <c r="G16">
        <v>30.63</v>
      </c>
      <c r="H16">
        <v>21.36</v>
      </c>
      <c r="I16">
        <v>39.909999999999997</v>
      </c>
      <c r="J16">
        <v>30.635000000000002</v>
      </c>
      <c r="K16">
        <v>30.633333333333329</v>
      </c>
      <c r="L16">
        <v>18.600000000000001</v>
      </c>
      <c r="M16">
        <v>49.233333333333334</v>
      </c>
      <c r="N16">
        <v>49.234999999999999</v>
      </c>
      <c r="O16">
        <v>52.2</v>
      </c>
      <c r="P16">
        <v>31.584</v>
      </c>
      <c r="Q16">
        <v>50.183999999999997</v>
      </c>
      <c r="R16">
        <v>62.217333333333329</v>
      </c>
      <c r="S16">
        <v>80.817333333333337</v>
      </c>
      <c r="T16">
        <v>80.819000000000003</v>
      </c>
      <c r="U16">
        <v>64.234999999999999</v>
      </c>
      <c r="V16">
        <v>73.509999999999991</v>
      </c>
    </row>
    <row r="17" spans="1:22" x14ac:dyDescent="0.25">
      <c r="A17" s="1" t="s">
        <v>6</v>
      </c>
      <c r="B17" s="1" t="s">
        <v>52</v>
      </c>
      <c r="C17" s="1">
        <v>6000</v>
      </c>
      <c r="D17" s="1" t="s">
        <v>9</v>
      </c>
      <c r="E17" s="1">
        <v>0.84</v>
      </c>
      <c r="F17" s="1">
        <v>33.5</v>
      </c>
      <c r="G17">
        <v>26.61</v>
      </c>
      <c r="H17">
        <v>21.24</v>
      </c>
      <c r="I17">
        <v>31.99</v>
      </c>
      <c r="J17">
        <v>26.614999999999998</v>
      </c>
      <c r="K17">
        <v>26.61333333333333</v>
      </c>
      <c r="L17">
        <v>13</v>
      </c>
      <c r="M17">
        <v>39.61333333333333</v>
      </c>
      <c r="N17">
        <v>39.614999999999995</v>
      </c>
      <c r="O17">
        <v>46.5</v>
      </c>
      <c r="P17">
        <v>28.14</v>
      </c>
      <c r="Q17">
        <v>41.14</v>
      </c>
      <c r="R17">
        <v>54.75333333333333</v>
      </c>
      <c r="S17">
        <v>67.75333333333333</v>
      </c>
      <c r="T17">
        <v>67.754999999999995</v>
      </c>
      <c r="U17">
        <v>60.114999999999995</v>
      </c>
      <c r="V17">
        <v>65.489999999999995</v>
      </c>
    </row>
    <row r="18" spans="1:22" x14ac:dyDescent="0.25">
      <c r="A18" s="1" t="s">
        <v>3</v>
      </c>
      <c r="B18" s="1" t="s">
        <v>30</v>
      </c>
      <c r="C18" s="1">
        <v>7600</v>
      </c>
      <c r="D18" s="1" t="s">
        <v>15</v>
      </c>
      <c r="E18" s="1">
        <v>1.1200000000000001</v>
      </c>
      <c r="F18" s="1">
        <v>33.4</v>
      </c>
      <c r="G18">
        <v>33.47</v>
      </c>
      <c r="H18">
        <v>25.88</v>
      </c>
      <c r="I18">
        <v>41.05</v>
      </c>
      <c r="J18">
        <v>33.465000000000003</v>
      </c>
      <c r="K18">
        <v>33.466666666666661</v>
      </c>
      <c r="L18">
        <v>22.6</v>
      </c>
      <c r="M18">
        <v>56.066666666666663</v>
      </c>
      <c r="N18">
        <v>56.065000000000005</v>
      </c>
      <c r="O18">
        <v>56</v>
      </c>
      <c r="P18">
        <v>37.408000000000001</v>
      </c>
      <c r="Q18">
        <v>60.008000000000003</v>
      </c>
      <c r="R18">
        <v>70.874666666666656</v>
      </c>
      <c r="S18">
        <v>93.474666666666664</v>
      </c>
      <c r="T18">
        <v>93.473000000000013</v>
      </c>
      <c r="U18">
        <v>66.865000000000009</v>
      </c>
      <c r="V18">
        <v>74.449999999999989</v>
      </c>
    </row>
    <row r="19" spans="1:22" x14ac:dyDescent="0.25">
      <c r="A19" s="1" t="s">
        <v>3</v>
      </c>
      <c r="B19" s="1" t="s">
        <v>41</v>
      </c>
      <c r="C19" s="1">
        <v>6700</v>
      </c>
      <c r="D19" s="1" t="s">
        <v>19</v>
      </c>
      <c r="E19" s="1">
        <v>0.89</v>
      </c>
      <c r="F19" s="1">
        <v>33.299999999999997</v>
      </c>
      <c r="G19">
        <v>27.52</v>
      </c>
      <c r="H19">
        <v>20.23</v>
      </c>
      <c r="I19">
        <v>34.799999999999997</v>
      </c>
      <c r="J19">
        <v>27.515000000000001</v>
      </c>
      <c r="K19">
        <v>27.516666666666666</v>
      </c>
      <c r="L19">
        <v>18</v>
      </c>
      <c r="M19">
        <v>45.516666666666666</v>
      </c>
      <c r="N19">
        <v>45.515000000000001</v>
      </c>
      <c r="O19">
        <v>51.3</v>
      </c>
      <c r="P19">
        <v>29.636999999999997</v>
      </c>
      <c r="Q19">
        <v>47.637</v>
      </c>
      <c r="R19">
        <v>57.153666666666666</v>
      </c>
      <c r="S19">
        <v>75.153666666666666</v>
      </c>
      <c r="T19">
        <v>75.152000000000001</v>
      </c>
      <c r="U19">
        <v>60.814999999999998</v>
      </c>
      <c r="V19">
        <v>68.099999999999994</v>
      </c>
    </row>
    <row r="20" spans="1:22" x14ac:dyDescent="0.25">
      <c r="A20" s="1" t="s">
        <v>17</v>
      </c>
      <c r="B20" s="1" t="s">
        <v>33</v>
      </c>
      <c r="C20" s="1">
        <v>7400</v>
      </c>
      <c r="D20" s="1" t="s">
        <v>14</v>
      </c>
      <c r="E20" s="1">
        <v>1.1100000000000001</v>
      </c>
      <c r="F20" s="1">
        <v>33.200000000000003</v>
      </c>
      <c r="G20">
        <v>33.14</v>
      </c>
      <c r="H20">
        <v>26.99</v>
      </c>
      <c r="I20">
        <v>39.29</v>
      </c>
      <c r="J20">
        <v>33.14</v>
      </c>
      <c r="K20">
        <v>33.139999999999993</v>
      </c>
      <c r="L20">
        <v>22.2</v>
      </c>
      <c r="M20">
        <v>55.339999999999989</v>
      </c>
      <c r="N20">
        <v>55.34</v>
      </c>
      <c r="O20">
        <v>55.400000000000006</v>
      </c>
      <c r="P20">
        <v>36.852000000000004</v>
      </c>
      <c r="Q20">
        <v>59.052000000000007</v>
      </c>
      <c r="R20">
        <v>69.99199999999999</v>
      </c>
      <c r="S20">
        <v>92.191999999999993</v>
      </c>
      <c r="T20">
        <v>92.192000000000007</v>
      </c>
      <c r="U20">
        <v>66.34</v>
      </c>
      <c r="V20">
        <v>72.490000000000009</v>
      </c>
    </row>
    <row r="21" spans="1:22" x14ac:dyDescent="0.25">
      <c r="A21" s="1" t="s">
        <v>16</v>
      </c>
      <c r="B21" s="1" t="s">
        <v>50</v>
      </c>
      <c r="C21" s="1">
        <v>6000</v>
      </c>
      <c r="D21" s="1" t="s">
        <v>15</v>
      </c>
      <c r="E21" s="1">
        <v>0.91</v>
      </c>
      <c r="F21" s="1">
        <v>33.200000000000003</v>
      </c>
      <c r="G21">
        <v>23.84</v>
      </c>
      <c r="H21">
        <v>13.62</v>
      </c>
      <c r="I21">
        <v>34.06</v>
      </c>
      <c r="J21">
        <v>23.84</v>
      </c>
      <c r="K21">
        <v>23.840000000000003</v>
      </c>
      <c r="L21">
        <v>16.7</v>
      </c>
      <c r="M21">
        <v>40.540000000000006</v>
      </c>
      <c r="N21">
        <v>40.54</v>
      </c>
      <c r="O21">
        <v>49.900000000000006</v>
      </c>
      <c r="P21">
        <v>30.212000000000003</v>
      </c>
      <c r="Q21">
        <v>46.912000000000006</v>
      </c>
      <c r="R21">
        <v>54.052000000000007</v>
      </c>
      <c r="S21">
        <v>70.75200000000001</v>
      </c>
      <c r="T21">
        <v>70.75200000000001</v>
      </c>
      <c r="U21">
        <v>57.040000000000006</v>
      </c>
      <c r="V21">
        <v>67.260000000000005</v>
      </c>
    </row>
    <row r="22" spans="1:22" x14ac:dyDescent="0.25">
      <c r="A22" s="1" t="s">
        <v>3</v>
      </c>
      <c r="B22" s="1" t="s">
        <v>36</v>
      </c>
      <c r="C22" s="1">
        <v>7000</v>
      </c>
      <c r="D22" s="1" t="s">
        <v>10</v>
      </c>
      <c r="E22" s="1">
        <v>0.59</v>
      </c>
      <c r="F22" s="1">
        <v>33.200000000000003</v>
      </c>
      <c r="G22">
        <v>25.4</v>
      </c>
      <c r="H22">
        <v>15.78</v>
      </c>
      <c r="I22">
        <v>35.020000000000003</v>
      </c>
      <c r="J22">
        <v>25.4</v>
      </c>
      <c r="K22">
        <v>25.400000000000002</v>
      </c>
      <c r="L22">
        <v>11.1</v>
      </c>
      <c r="M22">
        <v>36.5</v>
      </c>
      <c r="N22">
        <v>36.5</v>
      </c>
      <c r="O22">
        <v>44.300000000000004</v>
      </c>
      <c r="P22">
        <v>19.588000000000001</v>
      </c>
      <c r="Q22">
        <v>30.688000000000002</v>
      </c>
      <c r="R22">
        <v>44.988</v>
      </c>
      <c r="S22">
        <v>56.088000000000001</v>
      </c>
      <c r="T22">
        <v>56.088000000000001</v>
      </c>
      <c r="U22">
        <v>58.6</v>
      </c>
      <c r="V22">
        <v>68.22</v>
      </c>
    </row>
    <row r="23" spans="1:22" x14ac:dyDescent="0.25">
      <c r="A23" s="1" t="s">
        <v>3</v>
      </c>
      <c r="B23" s="1" t="s">
        <v>53</v>
      </c>
      <c r="C23" s="1">
        <v>5800</v>
      </c>
      <c r="D23" s="1" t="s">
        <v>5</v>
      </c>
      <c r="E23" s="1">
        <v>0.75</v>
      </c>
      <c r="F23" s="1">
        <v>32.799999999999997</v>
      </c>
      <c r="G23">
        <v>22.64</v>
      </c>
      <c r="H23">
        <v>14.72</v>
      </c>
      <c r="I23">
        <v>30.56</v>
      </c>
      <c r="J23">
        <v>22.64</v>
      </c>
      <c r="K23">
        <v>22.64</v>
      </c>
      <c r="L23">
        <v>15.7</v>
      </c>
      <c r="M23">
        <v>38.340000000000003</v>
      </c>
      <c r="N23">
        <v>38.340000000000003</v>
      </c>
      <c r="O23">
        <v>48.5</v>
      </c>
      <c r="P23">
        <v>24.599999999999998</v>
      </c>
      <c r="Q23">
        <v>40.299999999999997</v>
      </c>
      <c r="R23">
        <v>47.239999999999995</v>
      </c>
      <c r="S23">
        <v>62.94</v>
      </c>
      <c r="T23">
        <v>62.94</v>
      </c>
      <c r="U23">
        <v>55.44</v>
      </c>
      <c r="V23">
        <v>63.36</v>
      </c>
    </row>
    <row r="24" spans="1:22" x14ac:dyDescent="0.25">
      <c r="A24" s="1" t="s">
        <v>16</v>
      </c>
      <c r="B24" s="1" t="s">
        <v>71</v>
      </c>
      <c r="C24" s="1">
        <v>4800</v>
      </c>
      <c r="D24" s="1" t="s">
        <v>19</v>
      </c>
      <c r="E24" s="1">
        <v>0.61</v>
      </c>
      <c r="F24" s="1">
        <v>32.1</v>
      </c>
      <c r="G24">
        <v>16.8</v>
      </c>
      <c r="H24">
        <v>8.16</v>
      </c>
      <c r="I24">
        <v>25.44</v>
      </c>
      <c r="J24">
        <v>16.8</v>
      </c>
      <c r="K24">
        <v>16.8</v>
      </c>
      <c r="L24">
        <v>9.6999999999999993</v>
      </c>
      <c r="M24">
        <v>26.5</v>
      </c>
      <c r="N24">
        <v>26.5</v>
      </c>
      <c r="O24">
        <v>41.8</v>
      </c>
      <c r="P24">
        <v>19.581</v>
      </c>
      <c r="Q24">
        <v>29.280999999999999</v>
      </c>
      <c r="R24">
        <v>36.381</v>
      </c>
      <c r="S24">
        <v>46.081000000000003</v>
      </c>
      <c r="T24">
        <v>46.081000000000003</v>
      </c>
      <c r="U24">
        <v>48.900000000000006</v>
      </c>
      <c r="V24">
        <v>57.540000000000006</v>
      </c>
    </row>
    <row r="25" spans="1:22" x14ac:dyDescent="0.25">
      <c r="A25" s="1" t="s">
        <v>3</v>
      </c>
      <c r="B25" s="1" t="s">
        <v>38</v>
      </c>
      <c r="C25" s="1">
        <v>6900</v>
      </c>
      <c r="D25" s="1" t="s">
        <v>18</v>
      </c>
      <c r="E25" s="1">
        <v>1.01</v>
      </c>
      <c r="F25" s="1">
        <v>32</v>
      </c>
      <c r="G25">
        <v>29.36</v>
      </c>
      <c r="H25">
        <v>20.99</v>
      </c>
      <c r="I25">
        <v>37.72</v>
      </c>
      <c r="J25">
        <v>29.355</v>
      </c>
      <c r="K25">
        <v>29.356666666666666</v>
      </c>
      <c r="L25">
        <v>18.899999999999999</v>
      </c>
      <c r="M25">
        <v>48.256666666666661</v>
      </c>
      <c r="N25">
        <v>48.254999999999995</v>
      </c>
      <c r="O25">
        <v>50.9</v>
      </c>
      <c r="P25">
        <v>32.32</v>
      </c>
      <c r="Q25">
        <v>51.22</v>
      </c>
      <c r="R25">
        <v>61.676666666666662</v>
      </c>
      <c r="S25">
        <v>80.576666666666654</v>
      </c>
      <c r="T25">
        <v>80.574999999999989</v>
      </c>
      <c r="U25">
        <v>61.355000000000004</v>
      </c>
      <c r="V25">
        <v>69.72</v>
      </c>
    </row>
    <row r="26" spans="1:22" x14ac:dyDescent="0.25">
      <c r="A26" s="1" t="s">
        <v>11</v>
      </c>
      <c r="B26" s="1" t="s">
        <v>105</v>
      </c>
      <c r="C26" s="1">
        <v>3800</v>
      </c>
      <c r="D26" s="1" t="s">
        <v>13</v>
      </c>
      <c r="E26" s="1">
        <v>0.76</v>
      </c>
      <c r="F26" s="1">
        <v>32</v>
      </c>
      <c r="G26">
        <v>13.27</v>
      </c>
      <c r="H26">
        <v>7.08</v>
      </c>
      <c r="I26">
        <v>19.46</v>
      </c>
      <c r="J26">
        <v>13.27</v>
      </c>
      <c r="K26">
        <v>13.270000000000001</v>
      </c>
      <c r="L26">
        <v>9.8000000000000007</v>
      </c>
      <c r="M26">
        <v>23.07</v>
      </c>
      <c r="N26">
        <v>23.07</v>
      </c>
      <c r="O26">
        <v>37.400000000000006</v>
      </c>
      <c r="P26">
        <v>20.976000000000003</v>
      </c>
      <c r="Q26">
        <v>30.776000000000003</v>
      </c>
      <c r="R26">
        <v>34.246000000000002</v>
      </c>
      <c r="S26">
        <v>44.046000000000006</v>
      </c>
      <c r="T26">
        <v>44.046000000000006</v>
      </c>
      <c r="U26">
        <v>40.870000000000005</v>
      </c>
      <c r="V26">
        <v>47.06</v>
      </c>
    </row>
    <row r="27" spans="1:22" x14ac:dyDescent="0.25">
      <c r="A27" s="1" t="s">
        <v>16</v>
      </c>
      <c r="B27" s="1" t="s">
        <v>77</v>
      </c>
      <c r="C27" s="1">
        <v>4600</v>
      </c>
      <c r="D27" s="1" t="s">
        <v>14</v>
      </c>
      <c r="E27" s="1">
        <v>0.66</v>
      </c>
      <c r="F27" s="1">
        <v>31.8</v>
      </c>
      <c r="G27">
        <v>18.73</v>
      </c>
      <c r="H27">
        <v>9.16</v>
      </c>
      <c r="I27">
        <v>28.3</v>
      </c>
      <c r="J27">
        <v>18.73</v>
      </c>
      <c r="K27">
        <v>18.73</v>
      </c>
      <c r="L27">
        <v>11.5</v>
      </c>
      <c r="M27">
        <v>30.23</v>
      </c>
      <c r="N27">
        <v>30.23</v>
      </c>
      <c r="O27">
        <v>43.3</v>
      </c>
      <c r="P27">
        <v>20.988000000000003</v>
      </c>
      <c r="Q27">
        <v>32.488</v>
      </c>
      <c r="R27">
        <v>39.718000000000004</v>
      </c>
      <c r="S27">
        <v>51.218000000000004</v>
      </c>
      <c r="T27">
        <v>51.218000000000004</v>
      </c>
      <c r="U27">
        <v>50.53</v>
      </c>
      <c r="V27">
        <v>60.1</v>
      </c>
    </row>
    <row r="28" spans="1:22" x14ac:dyDescent="0.25">
      <c r="A28" s="1" t="s">
        <v>3</v>
      </c>
      <c r="B28" s="1" t="s">
        <v>47</v>
      </c>
      <c r="C28" s="1">
        <v>6200</v>
      </c>
      <c r="D28" s="1" t="s">
        <v>13</v>
      </c>
      <c r="E28" s="1">
        <v>0.83</v>
      </c>
      <c r="F28" s="1">
        <v>31.3</v>
      </c>
      <c r="G28">
        <v>26.9</v>
      </c>
      <c r="H28">
        <v>19.54</v>
      </c>
      <c r="I28">
        <v>34.26</v>
      </c>
      <c r="J28">
        <v>26.9</v>
      </c>
      <c r="K28">
        <v>26.899999999999995</v>
      </c>
      <c r="L28">
        <v>9.5</v>
      </c>
      <c r="M28">
        <v>36.399999999999991</v>
      </c>
      <c r="N28">
        <v>36.4</v>
      </c>
      <c r="O28">
        <v>40.799999999999997</v>
      </c>
      <c r="P28">
        <v>25.978999999999999</v>
      </c>
      <c r="Q28">
        <v>35.478999999999999</v>
      </c>
      <c r="R28">
        <v>52.878999999999991</v>
      </c>
      <c r="S28">
        <v>62.378999999999991</v>
      </c>
      <c r="T28">
        <v>62.378999999999998</v>
      </c>
      <c r="U28">
        <v>58.2</v>
      </c>
      <c r="V28">
        <v>65.56</v>
      </c>
    </row>
    <row r="29" spans="1:22" x14ac:dyDescent="0.25">
      <c r="A29" s="1" t="s">
        <v>17</v>
      </c>
      <c r="B29" s="1" t="s">
        <v>48</v>
      </c>
      <c r="C29" s="1">
        <v>6200</v>
      </c>
      <c r="D29" s="1" t="s">
        <v>19</v>
      </c>
      <c r="E29" s="1">
        <v>0.95</v>
      </c>
      <c r="F29" s="1">
        <v>31.2</v>
      </c>
      <c r="G29">
        <v>27.29</v>
      </c>
      <c r="H29">
        <v>18.27</v>
      </c>
      <c r="I29">
        <v>36.299999999999997</v>
      </c>
      <c r="J29">
        <v>27.285</v>
      </c>
      <c r="K29">
        <v>27.286666666666665</v>
      </c>
      <c r="L29">
        <v>18.3</v>
      </c>
      <c r="M29">
        <v>45.586666666666666</v>
      </c>
      <c r="N29">
        <v>45.585000000000001</v>
      </c>
      <c r="O29">
        <v>49.5</v>
      </c>
      <c r="P29">
        <v>29.639999999999997</v>
      </c>
      <c r="Q29">
        <v>47.94</v>
      </c>
      <c r="R29">
        <v>56.926666666666662</v>
      </c>
      <c r="S29">
        <v>75.226666666666659</v>
      </c>
      <c r="T29">
        <v>75.224999999999994</v>
      </c>
      <c r="U29">
        <v>58.484999999999999</v>
      </c>
      <c r="V29">
        <v>67.5</v>
      </c>
    </row>
    <row r="30" spans="1:22" x14ac:dyDescent="0.25">
      <c r="A30" s="1" t="s">
        <v>11</v>
      </c>
      <c r="B30" s="1" t="s">
        <v>32</v>
      </c>
      <c r="C30" s="1">
        <v>7600</v>
      </c>
      <c r="D30" s="1" t="s">
        <v>4</v>
      </c>
      <c r="E30" s="1">
        <v>1</v>
      </c>
      <c r="F30" s="1">
        <v>31</v>
      </c>
      <c r="G30">
        <v>33.869999999999997</v>
      </c>
      <c r="H30">
        <v>23.18</v>
      </c>
      <c r="I30">
        <v>44.56</v>
      </c>
      <c r="J30">
        <v>33.869999999999997</v>
      </c>
      <c r="K30">
        <v>33.869999999999997</v>
      </c>
      <c r="L30">
        <v>17.8</v>
      </c>
      <c r="M30">
        <v>51.67</v>
      </c>
      <c r="N30">
        <v>51.67</v>
      </c>
      <c r="O30">
        <v>48.8</v>
      </c>
      <c r="P30">
        <v>31</v>
      </c>
      <c r="Q30">
        <v>48.8</v>
      </c>
      <c r="R30">
        <v>64.87</v>
      </c>
      <c r="S30">
        <v>82.67</v>
      </c>
      <c r="T30">
        <v>82.67</v>
      </c>
      <c r="U30">
        <v>64.87</v>
      </c>
      <c r="V30">
        <v>75.56</v>
      </c>
    </row>
    <row r="31" spans="1:22" x14ac:dyDescent="0.25">
      <c r="A31" s="1" t="s">
        <v>16</v>
      </c>
      <c r="B31" s="1" t="s">
        <v>81</v>
      </c>
      <c r="C31" s="1">
        <v>4500</v>
      </c>
      <c r="D31" s="1" t="s">
        <v>12</v>
      </c>
      <c r="E31" s="1">
        <v>0.68</v>
      </c>
      <c r="F31" s="1">
        <v>30.2</v>
      </c>
      <c r="G31">
        <v>18.190000000000001</v>
      </c>
      <c r="H31">
        <v>13.52</v>
      </c>
      <c r="I31">
        <v>22.86</v>
      </c>
      <c r="J31">
        <v>18.190000000000001</v>
      </c>
      <c r="K31">
        <v>18.190000000000001</v>
      </c>
      <c r="L31">
        <v>15.1</v>
      </c>
      <c r="M31">
        <v>33.29</v>
      </c>
      <c r="N31">
        <v>33.29</v>
      </c>
      <c r="O31">
        <v>45.3</v>
      </c>
      <c r="P31">
        <v>20.536000000000001</v>
      </c>
      <c r="Q31">
        <v>35.636000000000003</v>
      </c>
      <c r="R31">
        <v>38.725999999999999</v>
      </c>
      <c r="S31">
        <v>53.826000000000001</v>
      </c>
      <c r="T31">
        <v>53.826000000000001</v>
      </c>
      <c r="U31">
        <v>48.39</v>
      </c>
      <c r="V31">
        <v>53.06</v>
      </c>
    </row>
    <row r="32" spans="1:22" x14ac:dyDescent="0.25">
      <c r="A32" s="1" t="s">
        <v>3</v>
      </c>
      <c r="B32" s="1" t="s">
        <v>64</v>
      </c>
      <c r="C32" s="1">
        <v>5200</v>
      </c>
      <c r="D32" s="1" t="s">
        <v>5</v>
      </c>
      <c r="E32" s="1">
        <v>0.81</v>
      </c>
      <c r="F32" s="1">
        <v>30.1</v>
      </c>
      <c r="G32">
        <v>21.22</v>
      </c>
      <c r="H32">
        <v>15.06</v>
      </c>
      <c r="I32">
        <v>27.38</v>
      </c>
      <c r="J32">
        <v>21.22</v>
      </c>
      <c r="K32">
        <v>21.22</v>
      </c>
      <c r="L32">
        <v>12.7</v>
      </c>
      <c r="M32">
        <v>33.92</v>
      </c>
      <c r="N32">
        <v>33.92</v>
      </c>
      <c r="O32">
        <v>42.8</v>
      </c>
      <c r="P32">
        <v>24.381000000000004</v>
      </c>
      <c r="Q32">
        <v>37.081000000000003</v>
      </c>
      <c r="R32">
        <v>45.600999999999999</v>
      </c>
      <c r="S32">
        <v>58.301000000000002</v>
      </c>
      <c r="T32">
        <v>58.301000000000002</v>
      </c>
      <c r="U32">
        <v>51.32</v>
      </c>
      <c r="V32">
        <v>57.480000000000004</v>
      </c>
    </row>
    <row r="33" spans="1:22" x14ac:dyDescent="0.25">
      <c r="A33" s="1" t="s">
        <v>16</v>
      </c>
      <c r="B33" s="1" t="s">
        <v>34</v>
      </c>
      <c r="C33" s="1">
        <v>7200</v>
      </c>
      <c r="D33" s="1" t="s">
        <v>5</v>
      </c>
      <c r="E33" s="1">
        <v>0.88</v>
      </c>
      <c r="F33" s="1">
        <v>30.1</v>
      </c>
      <c r="G33">
        <v>25.42</v>
      </c>
      <c r="H33">
        <v>20.71</v>
      </c>
      <c r="I33">
        <v>30.14</v>
      </c>
      <c r="J33">
        <v>25.425000000000001</v>
      </c>
      <c r="K33">
        <v>25.423333333333336</v>
      </c>
      <c r="L33">
        <v>11.9</v>
      </c>
      <c r="M33">
        <v>37.323333333333338</v>
      </c>
      <c r="N33">
        <v>37.325000000000003</v>
      </c>
      <c r="O33">
        <v>42</v>
      </c>
      <c r="P33">
        <v>26.488000000000003</v>
      </c>
      <c r="Q33">
        <v>38.388000000000005</v>
      </c>
      <c r="R33">
        <v>51.911333333333339</v>
      </c>
      <c r="S33">
        <v>63.811333333333337</v>
      </c>
      <c r="T33">
        <v>63.813000000000002</v>
      </c>
      <c r="U33">
        <v>55.525000000000006</v>
      </c>
      <c r="V33">
        <v>60.24</v>
      </c>
    </row>
    <row r="34" spans="1:22" x14ac:dyDescent="0.25">
      <c r="A34" s="1" t="s">
        <v>16</v>
      </c>
      <c r="B34" s="1" t="s">
        <v>45</v>
      </c>
      <c r="C34" s="1">
        <v>6500</v>
      </c>
      <c r="D34" s="1" t="s">
        <v>4</v>
      </c>
      <c r="E34" s="1">
        <v>0.83</v>
      </c>
      <c r="F34" s="1">
        <v>30</v>
      </c>
      <c r="G34">
        <v>25.78</v>
      </c>
      <c r="H34">
        <v>19.48</v>
      </c>
      <c r="I34">
        <v>32.07</v>
      </c>
      <c r="J34">
        <v>25.774999999999999</v>
      </c>
      <c r="K34">
        <v>25.776666666666671</v>
      </c>
      <c r="L34">
        <v>14.4</v>
      </c>
      <c r="M34">
        <v>40.176666666666669</v>
      </c>
      <c r="N34">
        <v>40.174999999999997</v>
      </c>
      <c r="O34">
        <v>44.4</v>
      </c>
      <c r="P34">
        <v>24.9</v>
      </c>
      <c r="Q34">
        <v>39.299999999999997</v>
      </c>
      <c r="R34">
        <v>50.676666666666669</v>
      </c>
      <c r="S34">
        <v>65.076666666666668</v>
      </c>
      <c r="T34">
        <v>65.074999999999989</v>
      </c>
      <c r="U34">
        <v>55.774999999999999</v>
      </c>
      <c r="V34">
        <v>62.07</v>
      </c>
    </row>
    <row r="35" spans="1:22" x14ac:dyDescent="0.25">
      <c r="A35" s="1" t="s">
        <v>11</v>
      </c>
      <c r="B35" s="1" t="s">
        <v>29</v>
      </c>
      <c r="C35" s="1">
        <v>7800</v>
      </c>
      <c r="D35" s="1" t="s">
        <v>10</v>
      </c>
      <c r="E35" s="1">
        <v>1.03</v>
      </c>
      <c r="F35" s="1">
        <v>30</v>
      </c>
      <c r="G35">
        <v>33.06</v>
      </c>
      <c r="H35">
        <v>25.54</v>
      </c>
      <c r="I35">
        <v>40.58</v>
      </c>
      <c r="J35">
        <v>33.06</v>
      </c>
      <c r="K35">
        <v>33.06</v>
      </c>
      <c r="L35">
        <v>19.8</v>
      </c>
      <c r="M35">
        <v>52.86</v>
      </c>
      <c r="N35">
        <v>52.86</v>
      </c>
      <c r="O35">
        <v>49.8</v>
      </c>
      <c r="P35">
        <v>30.900000000000002</v>
      </c>
      <c r="Q35">
        <v>50.7</v>
      </c>
      <c r="R35">
        <v>63.960000000000008</v>
      </c>
      <c r="S35">
        <v>83.76</v>
      </c>
      <c r="T35">
        <v>83.76</v>
      </c>
      <c r="U35">
        <v>63.06</v>
      </c>
      <c r="V35">
        <v>70.58</v>
      </c>
    </row>
    <row r="36" spans="1:22" x14ac:dyDescent="0.25">
      <c r="A36" s="1" t="s">
        <v>3</v>
      </c>
      <c r="B36" s="1" t="s">
        <v>20</v>
      </c>
      <c r="C36" s="1">
        <v>10900</v>
      </c>
      <c r="D36" s="1" t="s">
        <v>4</v>
      </c>
      <c r="E36" s="1">
        <v>1.45</v>
      </c>
      <c r="F36" s="1">
        <v>30</v>
      </c>
      <c r="G36">
        <v>49.24</v>
      </c>
      <c r="H36">
        <v>37.78</v>
      </c>
      <c r="I36">
        <v>60.7</v>
      </c>
      <c r="J36">
        <v>49.24</v>
      </c>
      <c r="K36">
        <v>49.240000000000009</v>
      </c>
      <c r="L36">
        <v>33.5</v>
      </c>
      <c r="M36">
        <v>82.740000000000009</v>
      </c>
      <c r="N36">
        <v>82.740000000000009</v>
      </c>
      <c r="O36">
        <v>63.5</v>
      </c>
      <c r="P36">
        <v>43.5</v>
      </c>
      <c r="Q36">
        <v>77</v>
      </c>
      <c r="R36">
        <v>92.740000000000009</v>
      </c>
      <c r="S36">
        <v>126.24000000000001</v>
      </c>
      <c r="T36">
        <v>126.24000000000001</v>
      </c>
      <c r="U36">
        <v>79.240000000000009</v>
      </c>
      <c r="V36">
        <v>90.7</v>
      </c>
    </row>
    <row r="37" spans="1:22" x14ac:dyDescent="0.25">
      <c r="A37" s="1" t="s">
        <v>11</v>
      </c>
      <c r="B37" s="1" t="s">
        <v>37</v>
      </c>
      <c r="C37" s="1">
        <v>6900</v>
      </c>
      <c r="D37" s="1" t="s">
        <v>18</v>
      </c>
      <c r="E37" s="1">
        <v>0</v>
      </c>
      <c r="F37" s="1">
        <v>29.8</v>
      </c>
      <c r="G37">
        <v>27.11</v>
      </c>
      <c r="H37">
        <v>18.11</v>
      </c>
      <c r="I37">
        <v>36.11</v>
      </c>
      <c r="J37">
        <v>27.11</v>
      </c>
      <c r="K37">
        <v>27.11</v>
      </c>
      <c r="L37">
        <v>16.3</v>
      </c>
      <c r="M37">
        <v>43.41</v>
      </c>
      <c r="N37">
        <v>43.41</v>
      </c>
      <c r="O37">
        <v>46.1</v>
      </c>
      <c r="P37">
        <v>0</v>
      </c>
      <c r="Q37">
        <v>16.3</v>
      </c>
      <c r="R37">
        <v>27.11</v>
      </c>
      <c r="S37">
        <v>43.41</v>
      </c>
      <c r="T37">
        <v>43.41</v>
      </c>
      <c r="U37">
        <v>56.91</v>
      </c>
      <c r="V37">
        <v>65.91</v>
      </c>
    </row>
    <row r="38" spans="1:22" x14ac:dyDescent="0.25">
      <c r="A38" s="1" t="s">
        <v>11</v>
      </c>
      <c r="B38" s="1" t="s">
        <v>43</v>
      </c>
      <c r="C38" s="1">
        <v>6500</v>
      </c>
      <c r="D38" s="1" t="s">
        <v>19</v>
      </c>
      <c r="E38" s="1">
        <v>1.02</v>
      </c>
      <c r="F38" s="1">
        <v>29.7</v>
      </c>
      <c r="G38">
        <v>29.16</v>
      </c>
      <c r="H38">
        <v>21.79</v>
      </c>
      <c r="I38">
        <v>36.53</v>
      </c>
      <c r="J38">
        <v>29.16</v>
      </c>
      <c r="K38">
        <v>29.16</v>
      </c>
      <c r="L38">
        <v>22.8</v>
      </c>
      <c r="M38">
        <v>51.96</v>
      </c>
      <c r="N38">
        <v>51.96</v>
      </c>
      <c r="O38">
        <v>52.5</v>
      </c>
      <c r="P38">
        <v>30.294</v>
      </c>
      <c r="Q38">
        <v>53.094000000000001</v>
      </c>
      <c r="R38">
        <v>59.454000000000001</v>
      </c>
      <c r="S38">
        <v>82.254000000000005</v>
      </c>
      <c r="T38">
        <v>82.254000000000005</v>
      </c>
      <c r="U38">
        <v>58.86</v>
      </c>
      <c r="V38">
        <v>66.23</v>
      </c>
    </row>
    <row r="39" spans="1:22" x14ac:dyDescent="0.25">
      <c r="A39" s="1" t="s">
        <v>17</v>
      </c>
      <c r="B39" s="1" t="s">
        <v>51</v>
      </c>
      <c r="C39" s="1">
        <v>6000</v>
      </c>
      <c r="D39" s="1" t="s">
        <v>9</v>
      </c>
      <c r="E39" s="1">
        <v>0.96</v>
      </c>
      <c r="F39" s="1">
        <v>29.7</v>
      </c>
      <c r="G39">
        <v>26.83</v>
      </c>
      <c r="H39">
        <v>18.739999999999998</v>
      </c>
      <c r="I39">
        <v>34.92</v>
      </c>
      <c r="J39">
        <v>26.83</v>
      </c>
      <c r="K39">
        <v>26.83</v>
      </c>
      <c r="L39">
        <v>19.2</v>
      </c>
      <c r="M39">
        <v>46.03</v>
      </c>
      <c r="N39">
        <v>46.03</v>
      </c>
      <c r="O39">
        <v>48.9</v>
      </c>
      <c r="P39">
        <v>28.511999999999997</v>
      </c>
      <c r="Q39">
        <v>47.711999999999996</v>
      </c>
      <c r="R39">
        <v>55.341999999999999</v>
      </c>
      <c r="S39">
        <v>74.542000000000002</v>
      </c>
      <c r="T39">
        <v>74.542000000000002</v>
      </c>
      <c r="U39">
        <v>56.53</v>
      </c>
      <c r="V39">
        <v>64.62</v>
      </c>
    </row>
    <row r="40" spans="1:22" x14ac:dyDescent="0.25">
      <c r="A40" s="1" t="s">
        <v>16</v>
      </c>
      <c r="B40" s="1" t="s">
        <v>92</v>
      </c>
      <c r="C40" s="1">
        <v>4100</v>
      </c>
      <c r="D40" s="1" t="s">
        <v>13</v>
      </c>
      <c r="E40" s="1">
        <v>0.69</v>
      </c>
      <c r="F40" s="1">
        <v>29</v>
      </c>
      <c r="G40">
        <v>17.29</v>
      </c>
      <c r="H40">
        <v>10.66</v>
      </c>
      <c r="I40">
        <v>23.92</v>
      </c>
      <c r="J40">
        <v>17.29</v>
      </c>
      <c r="K40">
        <v>17.290000000000003</v>
      </c>
      <c r="L40">
        <v>13.7</v>
      </c>
      <c r="M40">
        <v>30.990000000000002</v>
      </c>
      <c r="N40">
        <v>30.99</v>
      </c>
      <c r="O40">
        <v>42.7</v>
      </c>
      <c r="P40">
        <v>20.009999999999998</v>
      </c>
      <c r="Q40">
        <v>33.709999999999994</v>
      </c>
      <c r="R40">
        <v>37.299999999999997</v>
      </c>
      <c r="S40">
        <v>51</v>
      </c>
      <c r="T40">
        <v>51</v>
      </c>
      <c r="U40">
        <v>46.29</v>
      </c>
      <c r="V40">
        <v>52.92</v>
      </c>
    </row>
    <row r="41" spans="1:22" x14ac:dyDescent="0.25">
      <c r="A41" s="1" t="s">
        <v>6</v>
      </c>
      <c r="B41" s="1" t="s">
        <v>58</v>
      </c>
      <c r="C41" s="1">
        <v>5500</v>
      </c>
      <c r="D41" s="1" t="s">
        <v>4</v>
      </c>
      <c r="E41" s="1">
        <v>0.81</v>
      </c>
      <c r="F41" s="1">
        <v>29</v>
      </c>
      <c r="G41">
        <v>24.68</v>
      </c>
      <c r="H41">
        <v>18</v>
      </c>
      <c r="I41">
        <v>31.36</v>
      </c>
      <c r="J41">
        <v>24.68</v>
      </c>
      <c r="K41">
        <v>24.679999999999996</v>
      </c>
      <c r="L41">
        <v>16.600000000000001</v>
      </c>
      <c r="M41">
        <v>41.28</v>
      </c>
      <c r="N41">
        <v>41.28</v>
      </c>
      <c r="O41">
        <v>45.6</v>
      </c>
      <c r="P41">
        <v>23.490000000000002</v>
      </c>
      <c r="Q41">
        <v>40.090000000000003</v>
      </c>
      <c r="R41">
        <v>48.17</v>
      </c>
      <c r="S41">
        <v>64.77000000000001</v>
      </c>
      <c r="T41">
        <v>64.77000000000001</v>
      </c>
      <c r="U41">
        <v>53.68</v>
      </c>
      <c r="V41">
        <v>60.36</v>
      </c>
    </row>
    <row r="42" spans="1:22" x14ac:dyDescent="0.25">
      <c r="A42" s="1" t="s">
        <v>6</v>
      </c>
      <c r="B42" s="1" t="s">
        <v>69</v>
      </c>
      <c r="C42" s="1">
        <v>4900</v>
      </c>
      <c r="D42" s="1" t="s">
        <v>7</v>
      </c>
      <c r="E42" s="1">
        <v>0.78</v>
      </c>
      <c r="F42" s="1">
        <v>28.3</v>
      </c>
      <c r="G42">
        <v>20.73</v>
      </c>
      <c r="H42">
        <v>14.65</v>
      </c>
      <c r="I42">
        <v>26.81</v>
      </c>
      <c r="J42">
        <v>20.73</v>
      </c>
      <c r="K42">
        <v>20.73</v>
      </c>
      <c r="L42">
        <v>16.399999999999999</v>
      </c>
      <c r="M42">
        <v>37.129999999999995</v>
      </c>
      <c r="N42">
        <v>37.129999999999995</v>
      </c>
      <c r="O42">
        <v>44.7</v>
      </c>
      <c r="P42">
        <v>22.074000000000002</v>
      </c>
      <c r="Q42">
        <v>38.474000000000004</v>
      </c>
      <c r="R42">
        <v>42.804000000000002</v>
      </c>
      <c r="S42">
        <v>59.203999999999994</v>
      </c>
      <c r="T42">
        <v>59.203999999999994</v>
      </c>
      <c r="U42">
        <v>49.03</v>
      </c>
      <c r="V42">
        <v>55.11</v>
      </c>
    </row>
    <row r="43" spans="1:22" x14ac:dyDescent="0.25">
      <c r="A43" s="1" t="s">
        <v>6</v>
      </c>
      <c r="B43" s="1" t="s">
        <v>80</v>
      </c>
      <c r="C43" s="1">
        <v>4500</v>
      </c>
      <c r="D43" s="1" t="s">
        <v>18</v>
      </c>
      <c r="E43" s="1">
        <v>0.68</v>
      </c>
      <c r="F43" s="1">
        <v>28.2</v>
      </c>
      <c r="G43">
        <v>16.579999999999998</v>
      </c>
      <c r="H43">
        <v>7.42</v>
      </c>
      <c r="I43">
        <v>25.74</v>
      </c>
      <c r="J43">
        <v>16.579999999999998</v>
      </c>
      <c r="K43">
        <v>16.579999999999998</v>
      </c>
      <c r="L43">
        <v>10.1</v>
      </c>
      <c r="M43">
        <v>26.68</v>
      </c>
      <c r="N43">
        <v>26.68</v>
      </c>
      <c r="O43">
        <v>38.299999999999997</v>
      </c>
      <c r="P43">
        <v>19.176000000000002</v>
      </c>
      <c r="Q43">
        <v>29.276000000000003</v>
      </c>
      <c r="R43">
        <v>35.756</v>
      </c>
      <c r="S43">
        <v>45.856000000000002</v>
      </c>
      <c r="T43">
        <v>45.856000000000002</v>
      </c>
      <c r="U43">
        <v>44.78</v>
      </c>
      <c r="V43">
        <v>53.94</v>
      </c>
    </row>
    <row r="44" spans="1:22" x14ac:dyDescent="0.25">
      <c r="A44" s="1" t="s">
        <v>16</v>
      </c>
      <c r="B44" s="1" t="s">
        <v>98</v>
      </c>
      <c r="C44" s="1">
        <v>3900</v>
      </c>
      <c r="D44" s="1" t="s">
        <v>18</v>
      </c>
      <c r="E44" s="1">
        <v>0.56000000000000005</v>
      </c>
      <c r="F44" s="1">
        <v>28</v>
      </c>
      <c r="G44">
        <v>16.920000000000002</v>
      </c>
      <c r="H44">
        <v>13.1</v>
      </c>
      <c r="I44">
        <v>20.74</v>
      </c>
      <c r="J44">
        <v>16.920000000000002</v>
      </c>
      <c r="K44">
        <v>16.920000000000002</v>
      </c>
      <c r="L44">
        <v>10.199999999999999</v>
      </c>
      <c r="M44">
        <v>27.12</v>
      </c>
      <c r="N44">
        <v>27.12</v>
      </c>
      <c r="O44">
        <v>38.200000000000003</v>
      </c>
      <c r="P44">
        <v>15.680000000000001</v>
      </c>
      <c r="Q44">
        <v>25.880000000000003</v>
      </c>
      <c r="R44">
        <v>32.6</v>
      </c>
      <c r="S44">
        <v>42.800000000000004</v>
      </c>
      <c r="T44">
        <v>42.800000000000004</v>
      </c>
      <c r="U44">
        <v>44.92</v>
      </c>
      <c r="V44">
        <v>48.739999999999995</v>
      </c>
    </row>
    <row r="45" spans="1:22" x14ac:dyDescent="0.25">
      <c r="A45" s="1" t="s">
        <v>11</v>
      </c>
      <c r="B45" s="1" t="s">
        <v>49</v>
      </c>
      <c r="C45" s="1">
        <v>6000</v>
      </c>
      <c r="D45" s="1" t="s">
        <v>15</v>
      </c>
      <c r="E45" s="1">
        <v>1.1499999999999999</v>
      </c>
      <c r="F45" s="1">
        <v>28</v>
      </c>
      <c r="G45">
        <v>26.96</v>
      </c>
      <c r="H45">
        <v>19.98</v>
      </c>
      <c r="I45">
        <v>33.94</v>
      </c>
      <c r="J45">
        <v>26.96</v>
      </c>
      <c r="K45">
        <v>26.959999999999997</v>
      </c>
      <c r="L45">
        <v>20.100000000000001</v>
      </c>
      <c r="M45">
        <v>47.06</v>
      </c>
      <c r="N45">
        <v>47.06</v>
      </c>
      <c r="O45">
        <v>48.1</v>
      </c>
      <c r="P45">
        <v>32.199999999999996</v>
      </c>
      <c r="Q45">
        <v>52.3</v>
      </c>
      <c r="R45">
        <v>59.16</v>
      </c>
      <c r="S45">
        <v>79.259999999999991</v>
      </c>
      <c r="T45">
        <v>79.259999999999991</v>
      </c>
      <c r="U45">
        <v>54.96</v>
      </c>
      <c r="V45">
        <v>61.94</v>
      </c>
    </row>
    <row r="46" spans="1:22" x14ac:dyDescent="0.25">
      <c r="A46" s="1" t="s">
        <v>17</v>
      </c>
      <c r="B46" s="1" t="s">
        <v>89</v>
      </c>
      <c r="C46" s="1">
        <v>4300</v>
      </c>
      <c r="D46" s="1" t="s">
        <v>13</v>
      </c>
      <c r="E46" s="1">
        <v>1.02</v>
      </c>
      <c r="F46" s="1">
        <v>27.5</v>
      </c>
      <c r="G46">
        <v>16.55</v>
      </c>
      <c r="H46">
        <v>4.53</v>
      </c>
      <c r="I46">
        <v>28.57</v>
      </c>
      <c r="J46">
        <v>16.55</v>
      </c>
      <c r="K46">
        <v>16.55</v>
      </c>
      <c r="L46">
        <v>22.1</v>
      </c>
      <c r="M46">
        <v>38.650000000000006</v>
      </c>
      <c r="N46">
        <v>38.650000000000006</v>
      </c>
      <c r="O46">
        <v>48.2</v>
      </c>
      <c r="P46">
        <v>26.622000000000003</v>
      </c>
      <c r="Q46">
        <v>48.722000000000008</v>
      </c>
      <c r="R46">
        <v>43.172000000000004</v>
      </c>
      <c r="S46">
        <v>65.272000000000006</v>
      </c>
      <c r="T46">
        <v>65.272000000000006</v>
      </c>
      <c r="U46">
        <v>42.650000000000006</v>
      </c>
      <c r="V46">
        <v>54.67</v>
      </c>
    </row>
    <row r="47" spans="1:22" x14ac:dyDescent="0.25">
      <c r="A47" s="1" t="s">
        <v>17</v>
      </c>
      <c r="B47" s="1" t="s">
        <v>56</v>
      </c>
      <c r="C47" s="1">
        <v>5800</v>
      </c>
      <c r="D47" s="1" t="s">
        <v>8</v>
      </c>
      <c r="E47" s="1">
        <v>0.84</v>
      </c>
      <c r="F47" s="1">
        <v>27.4</v>
      </c>
      <c r="G47">
        <v>23.31</v>
      </c>
      <c r="H47">
        <v>18.309999999999999</v>
      </c>
      <c r="I47">
        <v>28.31</v>
      </c>
      <c r="J47">
        <v>23.31</v>
      </c>
      <c r="K47">
        <v>23.31</v>
      </c>
      <c r="L47">
        <v>15</v>
      </c>
      <c r="M47">
        <v>38.31</v>
      </c>
      <c r="N47">
        <v>38.31</v>
      </c>
      <c r="O47">
        <v>42.4</v>
      </c>
      <c r="P47">
        <v>23.015999999999998</v>
      </c>
      <c r="Q47">
        <v>38.015999999999998</v>
      </c>
      <c r="R47">
        <v>46.325999999999993</v>
      </c>
      <c r="S47">
        <v>61.326000000000001</v>
      </c>
      <c r="T47">
        <v>61.326000000000001</v>
      </c>
      <c r="U47">
        <v>50.709999999999994</v>
      </c>
      <c r="V47">
        <v>55.709999999999994</v>
      </c>
    </row>
    <row r="48" spans="1:22" x14ac:dyDescent="0.25">
      <c r="A48" s="1" t="s">
        <v>11</v>
      </c>
      <c r="B48" s="1" t="s">
        <v>54</v>
      </c>
      <c r="C48" s="1">
        <v>5800</v>
      </c>
      <c r="D48" s="1" t="s">
        <v>5</v>
      </c>
      <c r="E48" s="1">
        <v>0.89</v>
      </c>
      <c r="F48" s="1">
        <v>27.1</v>
      </c>
      <c r="G48">
        <v>25.89</v>
      </c>
      <c r="H48">
        <v>13.66</v>
      </c>
      <c r="I48">
        <v>38.119999999999997</v>
      </c>
      <c r="J48">
        <v>25.89</v>
      </c>
      <c r="K48">
        <v>25.889999999999997</v>
      </c>
      <c r="L48">
        <v>12.8</v>
      </c>
      <c r="M48">
        <v>38.69</v>
      </c>
      <c r="N48">
        <v>38.69</v>
      </c>
      <c r="O48">
        <v>39.900000000000006</v>
      </c>
      <c r="P48">
        <v>24.119000000000003</v>
      </c>
      <c r="Q48">
        <v>36.919000000000004</v>
      </c>
      <c r="R48">
        <v>50.009</v>
      </c>
      <c r="S48">
        <v>62.808999999999997</v>
      </c>
      <c r="T48">
        <v>62.808999999999997</v>
      </c>
      <c r="U48">
        <v>52.99</v>
      </c>
      <c r="V48">
        <v>65.22</v>
      </c>
    </row>
    <row r="49" spans="1:22" x14ac:dyDescent="0.25">
      <c r="A49" s="1" t="s">
        <v>6</v>
      </c>
      <c r="B49" s="1" t="s">
        <v>60</v>
      </c>
      <c r="C49" s="1">
        <v>5400</v>
      </c>
      <c r="D49" s="1" t="s">
        <v>15</v>
      </c>
      <c r="E49" s="1">
        <v>0.86</v>
      </c>
      <c r="F49" s="1">
        <v>26.2</v>
      </c>
      <c r="G49">
        <v>21.08</v>
      </c>
      <c r="H49">
        <v>12.23</v>
      </c>
      <c r="I49">
        <v>29.94</v>
      </c>
      <c r="J49">
        <v>21.085000000000001</v>
      </c>
      <c r="K49">
        <v>21.083333333333332</v>
      </c>
      <c r="L49">
        <v>13.1</v>
      </c>
      <c r="M49">
        <v>34.18333333333333</v>
      </c>
      <c r="N49">
        <v>34.185000000000002</v>
      </c>
      <c r="O49">
        <v>39.299999999999997</v>
      </c>
      <c r="P49">
        <v>22.532</v>
      </c>
      <c r="Q49">
        <v>35.631999999999998</v>
      </c>
      <c r="R49">
        <v>43.615333333333332</v>
      </c>
      <c r="S49">
        <v>56.715333333333334</v>
      </c>
      <c r="T49">
        <v>56.716999999999999</v>
      </c>
      <c r="U49">
        <v>47.284999999999997</v>
      </c>
      <c r="V49">
        <v>56.14</v>
      </c>
    </row>
    <row r="50" spans="1:22" x14ac:dyDescent="0.25">
      <c r="A50" s="1" t="s">
        <v>16</v>
      </c>
      <c r="B50" s="1" t="s">
        <v>59</v>
      </c>
      <c r="C50" s="1">
        <v>5400</v>
      </c>
      <c r="D50" s="1" t="s">
        <v>13</v>
      </c>
      <c r="E50" s="1">
        <v>1.1000000000000001</v>
      </c>
      <c r="F50" s="1">
        <v>26.2</v>
      </c>
      <c r="G50">
        <v>26.36</v>
      </c>
      <c r="H50">
        <v>17.079999999999998</v>
      </c>
      <c r="I50">
        <v>35.630000000000003</v>
      </c>
      <c r="J50">
        <v>26.355</v>
      </c>
      <c r="K50">
        <v>26.356666666666666</v>
      </c>
      <c r="L50">
        <v>22.3</v>
      </c>
      <c r="M50">
        <v>48.656666666666666</v>
      </c>
      <c r="N50">
        <v>48.655000000000001</v>
      </c>
      <c r="O50">
        <v>48.5</v>
      </c>
      <c r="P50">
        <v>28.82</v>
      </c>
      <c r="Q50">
        <v>51.120000000000005</v>
      </c>
      <c r="R50">
        <v>55.176666666666662</v>
      </c>
      <c r="S50">
        <v>77.476666666666659</v>
      </c>
      <c r="T50">
        <v>77.474999999999994</v>
      </c>
      <c r="U50">
        <v>52.555</v>
      </c>
      <c r="V50">
        <v>61.83</v>
      </c>
    </row>
    <row r="51" spans="1:22" x14ac:dyDescent="0.25">
      <c r="A51" s="1" t="s">
        <v>17</v>
      </c>
      <c r="B51" s="1" t="s">
        <v>61</v>
      </c>
      <c r="C51" s="1">
        <v>5400</v>
      </c>
      <c r="D51" s="1" t="s">
        <v>5</v>
      </c>
      <c r="E51" s="1">
        <v>0.88</v>
      </c>
      <c r="F51" s="1">
        <v>26.1</v>
      </c>
      <c r="G51">
        <v>23.41</v>
      </c>
      <c r="H51">
        <v>16.14</v>
      </c>
      <c r="I51">
        <v>30.68</v>
      </c>
      <c r="J51">
        <v>23.41</v>
      </c>
      <c r="K51">
        <v>23.409999999999997</v>
      </c>
      <c r="L51">
        <v>17</v>
      </c>
      <c r="M51">
        <v>40.409999999999997</v>
      </c>
      <c r="N51">
        <v>40.409999999999997</v>
      </c>
      <c r="O51">
        <v>43.1</v>
      </c>
      <c r="P51">
        <v>22.968</v>
      </c>
      <c r="Q51">
        <v>39.968000000000004</v>
      </c>
      <c r="R51">
        <v>46.378</v>
      </c>
      <c r="S51">
        <v>63.378</v>
      </c>
      <c r="T51">
        <v>63.378</v>
      </c>
      <c r="U51">
        <v>49.510000000000005</v>
      </c>
      <c r="V51">
        <v>56.78</v>
      </c>
    </row>
  </sheetData>
  <sortState ref="A2:V51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9"/>
  <sheetViews>
    <sheetView tabSelected="1" topLeftCell="A139" workbookViewId="0">
      <selection activeCell="J169" sqref="J169"/>
    </sheetView>
  </sheetViews>
  <sheetFormatPr defaultRowHeight="15" x14ac:dyDescent="0.25"/>
  <cols>
    <col min="1" max="1" width="23.42578125" customWidth="1"/>
  </cols>
  <sheetData>
    <row r="1" spans="1:10" x14ac:dyDescent="0.25">
      <c r="A1" t="s">
        <v>464</v>
      </c>
    </row>
    <row r="2" spans="1:10" x14ac:dyDescent="0.25">
      <c r="A2" t="s">
        <v>27</v>
      </c>
      <c r="B2">
        <v>36.4</v>
      </c>
      <c r="I2" t="s">
        <v>33</v>
      </c>
      <c r="J2">
        <v>21.8</v>
      </c>
    </row>
    <row r="3" spans="1:10" x14ac:dyDescent="0.25">
      <c r="A3" t="s">
        <v>23</v>
      </c>
      <c r="B3">
        <v>39</v>
      </c>
      <c r="I3" t="s">
        <v>52</v>
      </c>
      <c r="J3">
        <v>13.7</v>
      </c>
    </row>
    <row r="4" spans="1:10" x14ac:dyDescent="0.25">
      <c r="A4" t="s">
        <v>28</v>
      </c>
      <c r="B4">
        <v>36</v>
      </c>
      <c r="I4" t="s">
        <v>68</v>
      </c>
      <c r="J4">
        <v>24.8</v>
      </c>
    </row>
    <row r="5" spans="1:10" x14ac:dyDescent="0.25">
      <c r="A5" t="s">
        <v>40</v>
      </c>
      <c r="B5">
        <v>20.5</v>
      </c>
      <c r="I5" t="s">
        <v>72</v>
      </c>
      <c r="J5">
        <v>23.4</v>
      </c>
    </row>
    <row r="6" spans="1:10" x14ac:dyDescent="0.25">
      <c r="A6" t="s">
        <v>46</v>
      </c>
      <c r="B6">
        <v>26.3</v>
      </c>
      <c r="I6" t="s">
        <v>72</v>
      </c>
      <c r="J6">
        <v>23.4</v>
      </c>
    </row>
    <row r="7" spans="1:10" x14ac:dyDescent="0.25">
      <c r="A7" t="s">
        <v>55</v>
      </c>
      <c r="B7">
        <v>19.100000000000001</v>
      </c>
      <c r="I7" t="s">
        <v>23</v>
      </c>
      <c r="J7">
        <v>39</v>
      </c>
    </row>
    <row r="8" spans="1:10" x14ac:dyDescent="0.25">
      <c r="A8" t="s">
        <v>52</v>
      </c>
      <c r="B8">
        <v>13.7</v>
      </c>
      <c r="I8" t="s">
        <v>42</v>
      </c>
      <c r="J8">
        <v>28.4</v>
      </c>
    </row>
    <row r="9" spans="1:10" x14ac:dyDescent="0.25">
      <c r="A9" t="s">
        <v>53</v>
      </c>
      <c r="B9">
        <v>7.4</v>
      </c>
      <c r="I9" t="s">
        <v>39</v>
      </c>
      <c r="J9">
        <v>44.1</v>
      </c>
    </row>
    <row r="10" spans="1:10" x14ac:dyDescent="0.25">
      <c r="A10" t="s">
        <v>105</v>
      </c>
      <c r="B10">
        <v>15.5</v>
      </c>
      <c r="I10" t="s">
        <v>105</v>
      </c>
      <c r="J10">
        <v>15.5</v>
      </c>
    </row>
    <row r="11" spans="1:10" x14ac:dyDescent="0.25">
      <c r="A11" s="4">
        <v>2.5000000000000002E-6</v>
      </c>
      <c r="B11">
        <f>SUM(B2:B10)</f>
        <v>213.9</v>
      </c>
      <c r="I11" t="s">
        <v>43</v>
      </c>
      <c r="J11">
        <v>30</v>
      </c>
    </row>
    <row r="12" spans="1:10" x14ac:dyDescent="0.25">
      <c r="I12" t="s">
        <v>78</v>
      </c>
      <c r="J12">
        <v>18.100000000000001</v>
      </c>
    </row>
    <row r="13" spans="1:10" x14ac:dyDescent="0.25">
      <c r="I13" t="s">
        <v>46</v>
      </c>
      <c r="J13">
        <v>26.3</v>
      </c>
    </row>
    <row r="14" spans="1:10" x14ac:dyDescent="0.25">
      <c r="A14" t="s">
        <v>190</v>
      </c>
      <c r="I14" t="s">
        <v>30</v>
      </c>
      <c r="J14">
        <v>18</v>
      </c>
    </row>
    <row r="15" spans="1:10" x14ac:dyDescent="0.25">
      <c r="A15" t="s">
        <v>23</v>
      </c>
      <c r="B15">
        <v>39</v>
      </c>
      <c r="I15" t="s">
        <v>66</v>
      </c>
      <c r="J15">
        <v>12.6</v>
      </c>
    </row>
    <row r="16" spans="1:10" x14ac:dyDescent="0.25">
      <c r="A16" t="s">
        <v>42</v>
      </c>
      <c r="B16">
        <v>28.4</v>
      </c>
      <c r="I16" t="s">
        <v>79</v>
      </c>
      <c r="J16">
        <v>23.6</v>
      </c>
    </row>
    <row r="17" spans="1:10" x14ac:dyDescent="0.25">
      <c r="A17" t="s">
        <v>20</v>
      </c>
      <c r="B17">
        <v>46.3</v>
      </c>
      <c r="I17" t="s">
        <v>35</v>
      </c>
      <c r="J17">
        <v>30.5</v>
      </c>
    </row>
    <row r="18" spans="1:10" x14ac:dyDescent="0.25">
      <c r="A18" t="s">
        <v>55</v>
      </c>
      <c r="B18">
        <v>19.100000000000001</v>
      </c>
      <c r="I18" t="s">
        <v>27</v>
      </c>
      <c r="J18">
        <v>36.4</v>
      </c>
    </row>
    <row r="19" spans="1:10" x14ac:dyDescent="0.25">
      <c r="A19" t="s">
        <v>30</v>
      </c>
      <c r="B19">
        <v>18</v>
      </c>
      <c r="I19" t="s">
        <v>53</v>
      </c>
      <c r="J19">
        <v>7.4</v>
      </c>
    </row>
    <row r="20" spans="1:10" x14ac:dyDescent="0.25">
      <c r="A20" t="s">
        <v>66</v>
      </c>
      <c r="B20">
        <v>12.6</v>
      </c>
      <c r="I20" t="s">
        <v>54</v>
      </c>
      <c r="J20">
        <v>21.2</v>
      </c>
    </row>
    <row r="21" spans="1:10" x14ac:dyDescent="0.25">
      <c r="A21" t="s">
        <v>59</v>
      </c>
      <c r="B21">
        <v>2.6</v>
      </c>
      <c r="I21" t="s">
        <v>103</v>
      </c>
      <c r="J21">
        <v>8.6999999999999993</v>
      </c>
    </row>
    <row r="22" spans="1:10" x14ac:dyDescent="0.25">
      <c r="A22" t="s">
        <v>72</v>
      </c>
      <c r="B22">
        <v>23.4</v>
      </c>
      <c r="I22" t="s">
        <v>28</v>
      </c>
      <c r="J22">
        <v>36</v>
      </c>
    </row>
    <row r="23" spans="1:10" x14ac:dyDescent="0.25">
      <c r="A23" t="s">
        <v>78</v>
      </c>
      <c r="B23">
        <v>18.100000000000001</v>
      </c>
      <c r="I23" t="s">
        <v>40</v>
      </c>
      <c r="J23">
        <v>20.5</v>
      </c>
    </row>
    <row r="24" spans="1:10" x14ac:dyDescent="0.25">
      <c r="A24" s="4">
        <v>0.332812</v>
      </c>
      <c r="B24">
        <f>SUM(B15:B23)</f>
        <v>207.5</v>
      </c>
      <c r="I24" t="s">
        <v>89</v>
      </c>
      <c r="J24">
        <v>25.2</v>
      </c>
    </row>
    <row r="25" spans="1:10" x14ac:dyDescent="0.25">
      <c r="I25" t="s">
        <v>55</v>
      </c>
      <c r="J25">
        <v>19.100000000000001</v>
      </c>
    </row>
    <row r="26" spans="1:10" x14ac:dyDescent="0.25">
      <c r="A26" t="s">
        <v>17</v>
      </c>
      <c r="I26" t="s">
        <v>20</v>
      </c>
      <c r="J26">
        <v>46.3</v>
      </c>
    </row>
    <row r="27" spans="1:10" x14ac:dyDescent="0.25">
      <c r="A27" t="s">
        <v>23</v>
      </c>
      <c r="B27">
        <v>39</v>
      </c>
      <c r="I27" t="s">
        <v>21</v>
      </c>
      <c r="J27">
        <v>55.6</v>
      </c>
    </row>
    <row r="28" spans="1:10" x14ac:dyDescent="0.25">
      <c r="A28" t="s">
        <v>39</v>
      </c>
      <c r="B28">
        <v>44.1</v>
      </c>
      <c r="I28" t="s">
        <v>91</v>
      </c>
      <c r="J28">
        <v>16.7</v>
      </c>
    </row>
    <row r="29" spans="1:10" x14ac:dyDescent="0.25">
      <c r="A29" t="s">
        <v>20</v>
      </c>
      <c r="B29">
        <v>46.3</v>
      </c>
      <c r="I29" t="s">
        <v>59</v>
      </c>
      <c r="J29">
        <v>2.6</v>
      </c>
    </row>
    <row r="30" spans="1:10" x14ac:dyDescent="0.25">
      <c r="A30" t="s">
        <v>35</v>
      </c>
      <c r="B30">
        <v>30.5</v>
      </c>
      <c r="I30" t="s">
        <v>49</v>
      </c>
      <c r="J30">
        <v>16</v>
      </c>
    </row>
    <row r="31" spans="1:10" x14ac:dyDescent="0.25">
      <c r="A31" t="s">
        <v>66</v>
      </c>
      <c r="B31">
        <v>12.6</v>
      </c>
      <c r="I31" t="s">
        <v>49</v>
      </c>
      <c r="J31">
        <v>16</v>
      </c>
    </row>
    <row r="32" spans="1:10" x14ac:dyDescent="0.25">
      <c r="A32" t="s">
        <v>54</v>
      </c>
      <c r="B32">
        <v>21.2</v>
      </c>
      <c r="I32" t="s">
        <v>50</v>
      </c>
      <c r="J32">
        <v>35.200000000000003</v>
      </c>
    </row>
    <row r="33" spans="1:10" x14ac:dyDescent="0.25">
      <c r="A33" t="s">
        <v>59</v>
      </c>
      <c r="B33">
        <v>2.6</v>
      </c>
      <c r="I33" t="s">
        <v>100</v>
      </c>
      <c r="J33">
        <v>3</v>
      </c>
    </row>
    <row r="34" spans="1:10" x14ac:dyDescent="0.25">
      <c r="A34" t="s">
        <v>79</v>
      </c>
      <c r="B34">
        <v>23.6</v>
      </c>
      <c r="I34" t="s">
        <v>87</v>
      </c>
      <c r="J34">
        <v>38.9</v>
      </c>
    </row>
    <row r="35" spans="1:10" x14ac:dyDescent="0.25">
      <c r="A35" t="s">
        <v>72</v>
      </c>
      <c r="B35">
        <v>23.4</v>
      </c>
      <c r="I35" t="s">
        <v>41</v>
      </c>
      <c r="J35">
        <v>13.9</v>
      </c>
    </row>
    <row r="36" spans="1:10" x14ac:dyDescent="0.25">
      <c r="A36" s="4">
        <v>9.4941999999999999E-2</v>
      </c>
      <c r="B36">
        <f>SUM(B27:B35)</f>
        <v>243.29999999999995</v>
      </c>
      <c r="I36" t="s">
        <v>77</v>
      </c>
      <c r="J36">
        <v>25.9</v>
      </c>
    </row>
    <row r="37" spans="1:10" x14ac:dyDescent="0.25">
      <c r="I37" t="s">
        <v>48</v>
      </c>
      <c r="J37">
        <v>28.5</v>
      </c>
    </row>
    <row r="38" spans="1:10" x14ac:dyDescent="0.25">
      <c r="I38" t="s">
        <v>26</v>
      </c>
      <c r="J38">
        <v>42.3</v>
      </c>
    </row>
    <row r="39" spans="1:10" x14ac:dyDescent="0.25">
      <c r="A39" t="s">
        <v>476</v>
      </c>
      <c r="I39" t="s">
        <v>51</v>
      </c>
      <c r="J39">
        <v>35.9</v>
      </c>
    </row>
    <row r="40" spans="1:10" x14ac:dyDescent="0.25">
      <c r="A40" t="s">
        <v>23</v>
      </c>
      <c r="B40">
        <v>39</v>
      </c>
      <c r="I40" t="s">
        <v>98</v>
      </c>
      <c r="J40">
        <v>2.4</v>
      </c>
    </row>
    <row r="41" spans="1:10" x14ac:dyDescent="0.25">
      <c r="A41" t="s">
        <v>42</v>
      </c>
      <c r="B41">
        <v>28.4</v>
      </c>
      <c r="I41" t="s">
        <v>38</v>
      </c>
      <c r="J41">
        <v>35.6</v>
      </c>
    </row>
    <row r="42" spans="1:10" x14ac:dyDescent="0.25">
      <c r="A42" t="s">
        <v>20</v>
      </c>
      <c r="B42">
        <v>46.3</v>
      </c>
      <c r="I42" t="s">
        <v>69</v>
      </c>
      <c r="J42">
        <v>40.1</v>
      </c>
    </row>
    <row r="43" spans="1:10" x14ac:dyDescent="0.25">
      <c r="A43" t="s">
        <v>55</v>
      </c>
      <c r="B43">
        <v>19.100000000000001</v>
      </c>
    </row>
    <row r="44" spans="1:10" x14ac:dyDescent="0.25">
      <c r="A44" t="s">
        <v>30</v>
      </c>
      <c r="B44">
        <v>18</v>
      </c>
    </row>
    <row r="45" spans="1:10" x14ac:dyDescent="0.25">
      <c r="A45" t="s">
        <v>66</v>
      </c>
      <c r="B45">
        <v>12.6</v>
      </c>
    </row>
    <row r="46" spans="1:10" x14ac:dyDescent="0.25">
      <c r="A46" t="s">
        <v>59</v>
      </c>
      <c r="B46">
        <v>2.6</v>
      </c>
    </row>
    <row r="47" spans="1:10" x14ac:dyDescent="0.25">
      <c r="A47" t="s">
        <v>72</v>
      </c>
      <c r="B47">
        <v>23.4</v>
      </c>
    </row>
    <row r="48" spans="1:10" x14ac:dyDescent="0.25">
      <c r="A48" t="s">
        <v>78</v>
      </c>
      <c r="B48">
        <v>18.100000000000001</v>
      </c>
    </row>
    <row r="49" spans="1:2" x14ac:dyDescent="0.25">
      <c r="A49" s="4">
        <v>0.332812</v>
      </c>
      <c r="B49">
        <f>SUM(B40:B48)</f>
        <v>207.5</v>
      </c>
    </row>
    <row r="52" spans="1:2" x14ac:dyDescent="0.25">
      <c r="A52" t="s">
        <v>466</v>
      </c>
    </row>
    <row r="53" spans="1:2" x14ac:dyDescent="0.25">
      <c r="A53" t="s">
        <v>23</v>
      </c>
      <c r="B53">
        <v>39</v>
      </c>
    </row>
    <row r="54" spans="1:2" x14ac:dyDescent="0.25">
      <c r="A54" t="s">
        <v>21</v>
      </c>
      <c r="B54">
        <v>55.6</v>
      </c>
    </row>
    <row r="55" spans="1:2" x14ac:dyDescent="0.25">
      <c r="A55" t="s">
        <v>20</v>
      </c>
      <c r="B55">
        <v>46.3</v>
      </c>
    </row>
    <row r="56" spans="1:2" x14ac:dyDescent="0.25">
      <c r="A56" t="s">
        <v>33</v>
      </c>
      <c r="B56">
        <v>21.8</v>
      </c>
    </row>
    <row r="57" spans="1:2" x14ac:dyDescent="0.25">
      <c r="A57" t="s">
        <v>68</v>
      </c>
      <c r="B57">
        <v>24.8</v>
      </c>
    </row>
    <row r="58" spans="1:2" x14ac:dyDescent="0.25">
      <c r="A58" t="s">
        <v>59</v>
      </c>
      <c r="B58">
        <v>2.6</v>
      </c>
    </row>
    <row r="59" spans="1:2" x14ac:dyDescent="0.25">
      <c r="A59" t="s">
        <v>91</v>
      </c>
      <c r="B59">
        <v>16.7</v>
      </c>
    </row>
    <row r="60" spans="1:2" x14ac:dyDescent="0.25">
      <c r="A60" t="s">
        <v>78</v>
      </c>
      <c r="B60">
        <v>18.100000000000001</v>
      </c>
    </row>
    <row r="61" spans="1:2" x14ac:dyDescent="0.25">
      <c r="A61" t="s">
        <v>103</v>
      </c>
      <c r="B61">
        <v>8.6999999999999993</v>
      </c>
    </row>
    <row r="62" spans="1:2" x14ac:dyDescent="0.25">
      <c r="A62" s="4">
        <v>9.1648800000000002E-2</v>
      </c>
      <c r="B62">
        <f>SUM(B53:B61)</f>
        <v>233.59999999999997</v>
      </c>
    </row>
    <row r="65" spans="1:2" x14ac:dyDescent="0.25">
      <c r="A65" t="s">
        <v>467</v>
      </c>
    </row>
    <row r="66" spans="1:2" x14ac:dyDescent="0.25">
      <c r="A66" t="s">
        <v>27</v>
      </c>
      <c r="B66">
        <v>36.4</v>
      </c>
    </row>
    <row r="67" spans="1:2" x14ac:dyDescent="0.25">
      <c r="A67" t="s">
        <v>23</v>
      </c>
      <c r="B67">
        <v>39</v>
      </c>
    </row>
    <row r="68" spans="1:2" x14ac:dyDescent="0.25">
      <c r="A68" t="s">
        <v>39</v>
      </c>
      <c r="B68">
        <v>44.1</v>
      </c>
    </row>
    <row r="69" spans="1:2" x14ac:dyDescent="0.25">
      <c r="A69" t="s">
        <v>55</v>
      </c>
      <c r="B69">
        <v>19.100000000000001</v>
      </c>
    </row>
    <row r="70" spans="1:2" x14ac:dyDescent="0.25">
      <c r="A70" t="s">
        <v>30</v>
      </c>
      <c r="B70">
        <v>18</v>
      </c>
    </row>
    <row r="71" spans="1:2" x14ac:dyDescent="0.25">
      <c r="A71" t="s">
        <v>53</v>
      </c>
      <c r="B71">
        <v>7.4</v>
      </c>
    </row>
    <row r="72" spans="1:2" x14ac:dyDescent="0.25">
      <c r="A72" t="s">
        <v>59</v>
      </c>
      <c r="B72">
        <v>2.6</v>
      </c>
    </row>
    <row r="73" spans="1:2" x14ac:dyDescent="0.25">
      <c r="A73" t="s">
        <v>89</v>
      </c>
      <c r="B73">
        <v>25.2</v>
      </c>
    </row>
    <row r="74" spans="1:2" x14ac:dyDescent="0.25">
      <c r="A74" t="s">
        <v>43</v>
      </c>
      <c r="B74">
        <v>30</v>
      </c>
    </row>
    <row r="75" spans="1:2" x14ac:dyDescent="0.25">
      <c r="A75" s="4">
        <v>6.5948999999999999E-3</v>
      </c>
      <c r="B75">
        <f>SUM(B66:B74)</f>
        <v>221.79999999999998</v>
      </c>
    </row>
    <row r="78" spans="1:2" x14ac:dyDescent="0.25">
      <c r="A78" t="s">
        <v>468</v>
      </c>
    </row>
    <row r="79" spans="1:2" x14ac:dyDescent="0.25">
      <c r="A79" t="s">
        <v>23</v>
      </c>
      <c r="B79">
        <v>39</v>
      </c>
    </row>
    <row r="80" spans="1:2" x14ac:dyDescent="0.25">
      <c r="A80" t="s">
        <v>21</v>
      </c>
      <c r="B80">
        <v>55.6</v>
      </c>
    </row>
    <row r="81" spans="1:2" x14ac:dyDescent="0.25">
      <c r="A81" t="s">
        <v>42</v>
      </c>
      <c r="B81">
        <v>28.4</v>
      </c>
    </row>
    <row r="82" spans="1:2" x14ac:dyDescent="0.25">
      <c r="A82" t="s">
        <v>39</v>
      </c>
      <c r="B82">
        <v>44.1</v>
      </c>
    </row>
    <row r="83" spans="1:2" x14ac:dyDescent="0.25">
      <c r="A83" t="s">
        <v>30</v>
      </c>
      <c r="B83">
        <v>18</v>
      </c>
    </row>
    <row r="84" spans="1:2" x14ac:dyDescent="0.25">
      <c r="A84" t="s">
        <v>49</v>
      </c>
      <c r="B84">
        <v>16</v>
      </c>
    </row>
    <row r="85" spans="1:2" x14ac:dyDescent="0.25">
      <c r="A85" t="s">
        <v>59</v>
      </c>
      <c r="B85">
        <v>2.6</v>
      </c>
    </row>
    <row r="86" spans="1:2" x14ac:dyDescent="0.25">
      <c r="A86" t="s">
        <v>89</v>
      </c>
      <c r="B86">
        <v>25.2</v>
      </c>
    </row>
    <row r="87" spans="1:2" x14ac:dyDescent="0.25">
      <c r="A87" t="s">
        <v>87</v>
      </c>
      <c r="B87">
        <v>38.9</v>
      </c>
    </row>
    <row r="88" spans="1:2" x14ac:dyDescent="0.25">
      <c r="A88" s="4">
        <v>1.8167200000000001E-2</v>
      </c>
      <c r="B88">
        <f>SUM(B79:B87)</f>
        <v>267.79999999999995</v>
      </c>
    </row>
    <row r="101" spans="1:2" x14ac:dyDescent="0.25">
      <c r="A101" t="s">
        <v>469</v>
      </c>
    </row>
    <row r="102" spans="1:2" x14ac:dyDescent="0.25">
      <c r="A102" t="s">
        <v>23</v>
      </c>
      <c r="B102">
        <v>39</v>
      </c>
    </row>
    <row r="103" spans="1:2" x14ac:dyDescent="0.25">
      <c r="A103" t="s">
        <v>21</v>
      </c>
      <c r="B103">
        <v>55.6</v>
      </c>
    </row>
    <row r="104" spans="1:2" x14ac:dyDescent="0.25">
      <c r="A104" t="s">
        <v>20</v>
      </c>
      <c r="B104">
        <v>46.3</v>
      </c>
    </row>
    <row r="105" spans="1:2" x14ac:dyDescent="0.25">
      <c r="A105" t="s">
        <v>50</v>
      </c>
      <c r="B105">
        <v>35.200000000000003</v>
      </c>
    </row>
    <row r="106" spans="1:2" x14ac:dyDescent="0.25">
      <c r="A106" t="s">
        <v>43</v>
      </c>
      <c r="B106">
        <v>30</v>
      </c>
    </row>
    <row r="107" spans="1:2" x14ac:dyDescent="0.25">
      <c r="A107" t="s">
        <v>59</v>
      </c>
      <c r="B107">
        <v>2.6</v>
      </c>
    </row>
    <row r="108" spans="1:2" x14ac:dyDescent="0.25">
      <c r="A108" t="s">
        <v>89</v>
      </c>
      <c r="B108">
        <v>25.2</v>
      </c>
    </row>
    <row r="109" spans="1:2" x14ac:dyDescent="0.25">
      <c r="A109" t="s">
        <v>100</v>
      </c>
      <c r="B109">
        <v>38.9</v>
      </c>
    </row>
    <row r="110" spans="1:2" x14ac:dyDescent="0.25">
      <c r="A110" t="s">
        <v>87</v>
      </c>
      <c r="B110">
        <v>27.2</v>
      </c>
    </row>
    <row r="111" spans="1:2" x14ac:dyDescent="0.25">
      <c r="A111" s="4">
        <v>1.9650600000000001E-2</v>
      </c>
      <c r="B111">
        <f>SUM(B102:B110)</f>
        <v>299.99999999999994</v>
      </c>
    </row>
    <row r="114" spans="1:2" x14ac:dyDescent="0.25">
      <c r="A114" t="s">
        <v>471</v>
      </c>
      <c r="B114" t="e">
        <v>#N/A</v>
      </c>
    </row>
    <row r="115" spans="1:2" x14ac:dyDescent="0.25">
      <c r="A115" t="s">
        <v>23</v>
      </c>
      <c r="B115">
        <v>39</v>
      </c>
    </row>
    <row r="116" spans="1:2" x14ac:dyDescent="0.25">
      <c r="A116" t="s">
        <v>21</v>
      </c>
      <c r="B116">
        <v>55.6</v>
      </c>
    </row>
    <row r="117" spans="1:2" x14ac:dyDescent="0.25">
      <c r="A117" t="s">
        <v>42</v>
      </c>
      <c r="B117">
        <v>28.4</v>
      </c>
    </row>
    <row r="118" spans="1:2" x14ac:dyDescent="0.25">
      <c r="A118" t="s">
        <v>30</v>
      </c>
      <c r="B118">
        <v>18</v>
      </c>
    </row>
    <row r="119" spans="1:2" x14ac:dyDescent="0.25">
      <c r="A119" t="s">
        <v>33</v>
      </c>
      <c r="B119">
        <v>21.8</v>
      </c>
    </row>
    <row r="120" spans="1:2" x14ac:dyDescent="0.25">
      <c r="A120" t="s">
        <v>49</v>
      </c>
      <c r="B120">
        <v>16</v>
      </c>
    </row>
    <row r="121" spans="1:2" x14ac:dyDescent="0.25">
      <c r="A121" t="s">
        <v>59</v>
      </c>
      <c r="B121">
        <v>2.6</v>
      </c>
    </row>
    <row r="122" spans="1:2" x14ac:dyDescent="0.25">
      <c r="A122" t="s">
        <v>100</v>
      </c>
      <c r="B122">
        <v>8.9</v>
      </c>
    </row>
    <row r="123" spans="1:2" x14ac:dyDescent="0.25">
      <c r="A123" t="s">
        <v>87</v>
      </c>
      <c r="B123">
        <v>38.9</v>
      </c>
    </row>
    <row r="124" spans="1:2" x14ac:dyDescent="0.25">
      <c r="B124">
        <f>SUM(B115:B123)</f>
        <v>229.20000000000002</v>
      </c>
    </row>
    <row r="125" spans="1:2" x14ac:dyDescent="0.25">
      <c r="A125" s="4">
        <v>5.8223700000000003E-2</v>
      </c>
    </row>
    <row r="126" spans="1:2" x14ac:dyDescent="0.25">
      <c r="B126" t="e">
        <v>#N/A</v>
      </c>
    </row>
    <row r="127" spans="1:2" x14ac:dyDescent="0.25">
      <c r="A127" t="s">
        <v>472</v>
      </c>
      <c r="B127" t="e">
        <v>#N/A</v>
      </c>
    </row>
    <row r="128" spans="1:2" x14ac:dyDescent="0.25">
      <c r="A128" t="s">
        <v>23</v>
      </c>
      <c r="B128">
        <v>39</v>
      </c>
    </row>
    <row r="129" spans="1:2" x14ac:dyDescent="0.25">
      <c r="A129" t="s">
        <v>21</v>
      </c>
      <c r="B129">
        <v>55.6</v>
      </c>
    </row>
    <row r="130" spans="1:2" x14ac:dyDescent="0.25">
      <c r="A130" t="s">
        <v>42</v>
      </c>
      <c r="B130">
        <v>28.4</v>
      </c>
    </row>
    <row r="131" spans="1:2" x14ac:dyDescent="0.25">
      <c r="A131" t="s">
        <v>20</v>
      </c>
      <c r="B131">
        <v>46.3</v>
      </c>
    </row>
    <row r="132" spans="1:2" x14ac:dyDescent="0.25">
      <c r="A132" t="s">
        <v>49</v>
      </c>
      <c r="B132">
        <v>16</v>
      </c>
    </row>
    <row r="133" spans="1:2" x14ac:dyDescent="0.25">
      <c r="A133" t="s">
        <v>59</v>
      </c>
      <c r="B133">
        <v>2.6</v>
      </c>
    </row>
    <row r="134" spans="1:2" x14ac:dyDescent="0.25">
      <c r="A134" t="s">
        <v>89</v>
      </c>
      <c r="B134">
        <v>25.2</v>
      </c>
    </row>
    <row r="135" spans="1:2" x14ac:dyDescent="0.25">
      <c r="A135" t="s">
        <v>100</v>
      </c>
      <c r="B135">
        <v>28.96</v>
      </c>
    </row>
    <row r="136" spans="1:2" x14ac:dyDescent="0.25">
      <c r="A136" t="s">
        <v>91</v>
      </c>
      <c r="B136">
        <v>16.7</v>
      </c>
    </row>
    <row r="137" spans="1:2" x14ac:dyDescent="0.25">
      <c r="A137" s="4">
        <v>4.8631399999999998E-2</v>
      </c>
      <c r="B137">
        <f>SUM(B128:B136)</f>
        <v>258.76</v>
      </c>
    </row>
    <row r="139" spans="1:2" x14ac:dyDescent="0.25">
      <c r="B139" t="e">
        <v>#N/A</v>
      </c>
    </row>
    <row r="140" spans="1:2" x14ac:dyDescent="0.25">
      <c r="A140" t="s">
        <v>474</v>
      </c>
      <c r="B140" t="e">
        <v>#N/A</v>
      </c>
    </row>
    <row r="141" spans="1:2" x14ac:dyDescent="0.25">
      <c r="A141" t="s">
        <v>23</v>
      </c>
      <c r="B141">
        <v>39</v>
      </c>
    </row>
    <row r="142" spans="1:2" x14ac:dyDescent="0.25">
      <c r="A142" t="s">
        <v>26</v>
      </c>
      <c r="B142">
        <v>42.3</v>
      </c>
    </row>
    <row r="143" spans="1:2" x14ac:dyDescent="0.25">
      <c r="A143" t="s">
        <v>42</v>
      </c>
      <c r="B143">
        <v>28.4</v>
      </c>
    </row>
    <row r="144" spans="1:2" x14ac:dyDescent="0.25">
      <c r="A144" t="s">
        <v>46</v>
      </c>
      <c r="B144">
        <v>26.3</v>
      </c>
    </row>
    <row r="145" spans="1:2" x14ac:dyDescent="0.25">
      <c r="A145" t="s">
        <v>55</v>
      </c>
      <c r="B145">
        <v>19.100000000000001</v>
      </c>
    </row>
    <row r="146" spans="1:2" x14ac:dyDescent="0.25">
      <c r="A146" t="s">
        <v>52</v>
      </c>
      <c r="B146">
        <v>13.7</v>
      </c>
    </row>
    <row r="147" spans="1:2" x14ac:dyDescent="0.25">
      <c r="A147" t="s">
        <v>41</v>
      </c>
      <c r="B147">
        <v>13.9</v>
      </c>
    </row>
    <row r="148" spans="1:2" x14ac:dyDescent="0.25">
      <c r="A148" t="s">
        <v>77</v>
      </c>
      <c r="B148">
        <v>25.9</v>
      </c>
    </row>
    <row r="149" spans="1:2" x14ac:dyDescent="0.25">
      <c r="A149" t="s">
        <v>48</v>
      </c>
      <c r="B149">
        <v>28.5</v>
      </c>
    </row>
    <row r="150" spans="1:2" x14ac:dyDescent="0.25">
      <c r="A150" s="4">
        <v>3.9846999999999999E-3</v>
      </c>
      <c r="B150">
        <f>SUM(B141:B149)</f>
        <v>237.1</v>
      </c>
    </row>
    <row r="153" spans="1:2" x14ac:dyDescent="0.25">
      <c r="A153" t="s">
        <v>475</v>
      </c>
      <c r="B153" t="e">
        <v>#N/A</v>
      </c>
    </row>
    <row r="154" spans="1:2" x14ac:dyDescent="0.25">
      <c r="A154" t="s">
        <v>23</v>
      </c>
      <c r="B154">
        <v>39</v>
      </c>
    </row>
    <row r="155" spans="1:2" x14ac:dyDescent="0.25">
      <c r="A155" t="s">
        <v>42</v>
      </c>
      <c r="B155">
        <v>28.4</v>
      </c>
    </row>
    <row r="156" spans="1:2" x14ac:dyDescent="0.25">
      <c r="A156" t="s">
        <v>31</v>
      </c>
      <c r="B156">
        <v>45.7</v>
      </c>
    </row>
    <row r="157" spans="1:2" x14ac:dyDescent="0.25">
      <c r="A157" t="s">
        <v>39</v>
      </c>
      <c r="B157">
        <v>44.1</v>
      </c>
    </row>
    <row r="158" spans="1:2" x14ac:dyDescent="0.25">
      <c r="A158" t="s">
        <v>46</v>
      </c>
      <c r="B158">
        <v>26.3</v>
      </c>
    </row>
    <row r="159" spans="1:2" x14ac:dyDescent="0.25">
      <c r="A159" t="s">
        <v>55</v>
      </c>
      <c r="B159">
        <v>19.100000000000001</v>
      </c>
    </row>
    <row r="160" spans="1:2" x14ac:dyDescent="0.25">
      <c r="A160" t="s">
        <v>35</v>
      </c>
      <c r="B160">
        <v>30.5</v>
      </c>
    </row>
    <row r="161" spans="1:2" x14ac:dyDescent="0.25">
      <c r="A161" t="s">
        <v>77</v>
      </c>
      <c r="B161">
        <v>25.9</v>
      </c>
    </row>
    <row r="162" spans="1:2" x14ac:dyDescent="0.25">
      <c r="A162" t="s">
        <v>54</v>
      </c>
      <c r="B162">
        <v>21.2</v>
      </c>
    </row>
    <row r="163" spans="1:2" x14ac:dyDescent="0.25">
      <c r="A163" s="4">
        <v>4.5796999999999999E-3</v>
      </c>
      <c r="B163">
        <f>SUM(B154:B162)</f>
        <v>280.2</v>
      </c>
    </row>
    <row r="166" spans="1:2" x14ac:dyDescent="0.25">
      <c r="A166" t="s">
        <v>477</v>
      </c>
      <c r="B166" t="e">
        <v>#N/A</v>
      </c>
    </row>
    <row r="167" spans="1:2" x14ac:dyDescent="0.25">
      <c r="A167" t="s">
        <v>27</v>
      </c>
      <c r="B167">
        <v>36.4</v>
      </c>
    </row>
    <row r="168" spans="1:2" x14ac:dyDescent="0.25">
      <c r="A168" t="s">
        <v>23</v>
      </c>
      <c r="B168">
        <v>39</v>
      </c>
    </row>
    <row r="169" spans="1:2" x14ac:dyDescent="0.25">
      <c r="A169" t="s">
        <v>28</v>
      </c>
      <c r="B169">
        <v>36</v>
      </c>
    </row>
    <row r="170" spans="1:2" x14ac:dyDescent="0.25">
      <c r="A170" t="s">
        <v>40</v>
      </c>
      <c r="B170">
        <v>20.5</v>
      </c>
    </row>
    <row r="171" spans="1:2" x14ac:dyDescent="0.25">
      <c r="A171" t="s">
        <v>46</v>
      </c>
      <c r="B171">
        <v>26.3</v>
      </c>
    </row>
    <row r="172" spans="1:2" x14ac:dyDescent="0.25">
      <c r="A172" t="s">
        <v>55</v>
      </c>
      <c r="B172">
        <v>19.100000000000001</v>
      </c>
    </row>
    <row r="173" spans="1:2" x14ac:dyDescent="0.25">
      <c r="A173" t="s">
        <v>52</v>
      </c>
      <c r="B173">
        <v>13.7</v>
      </c>
    </row>
    <row r="174" spans="1:2" x14ac:dyDescent="0.25">
      <c r="A174" t="s">
        <v>53</v>
      </c>
      <c r="B174">
        <v>7.4</v>
      </c>
    </row>
    <row r="175" spans="1:2" x14ac:dyDescent="0.25">
      <c r="A175" t="s">
        <v>105</v>
      </c>
      <c r="B175">
        <v>15.5</v>
      </c>
    </row>
    <row r="176" spans="1:2" x14ac:dyDescent="0.25">
      <c r="A176" s="4">
        <v>2.5000000000000002E-6</v>
      </c>
      <c r="B176">
        <f>SUM(B167:B175)</f>
        <v>213.9</v>
      </c>
    </row>
    <row r="179" spans="1:2" x14ac:dyDescent="0.25">
      <c r="A179" t="s">
        <v>478</v>
      </c>
      <c r="B179" t="e">
        <v>#N/A</v>
      </c>
    </row>
    <row r="180" spans="1:2" x14ac:dyDescent="0.25">
      <c r="A180" t="s">
        <v>23</v>
      </c>
      <c r="B180">
        <v>39</v>
      </c>
    </row>
    <row r="181" spans="1:2" x14ac:dyDescent="0.25">
      <c r="A181" t="s">
        <v>55</v>
      </c>
      <c r="B181">
        <v>19.100000000000001</v>
      </c>
    </row>
    <row r="182" spans="1:2" x14ac:dyDescent="0.25">
      <c r="A182" t="s">
        <v>30</v>
      </c>
      <c r="B182">
        <v>18</v>
      </c>
    </row>
    <row r="183" spans="1:2" x14ac:dyDescent="0.25">
      <c r="A183" t="s">
        <v>20</v>
      </c>
      <c r="B183">
        <v>46.3</v>
      </c>
    </row>
    <row r="184" spans="1:2" x14ac:dyDescent="0.25">
      <c r="A184" t="s">
        <v>51</v>
      </c>
      <c r="B184">
        <v>35.9</v>
      </c>
    </row>
    <row r="185" spans="1:2" x14ac:dyDescent="0.25">
      <c r="A185" t="s">
        <v>66</v>
      </c>
      <c r="B185">
        <v>12.6</v>
      </c>
    </row>
    <row r="186" spans="1:2" x14ac:dyDescent="0.25">
      <c r="A186" t="s">
        <v>49</v>
      </c>
      <c r="B186">
        <v>16</v>
      </c>
    </row>
    <row r="187" spans="1:2" x14ac:dyDescent="0.25">
      <c r="A187" t="s">
        <v>98</v>
      </c>
      <c r="B187">
        <v>2.4</v>
      </c>
    </row>
    <row r="188" spans="1:2" x14ac:dyDescent="0.25">
      <c r="A188" t="s">
        <v>59</v>
      </c>
      <c r="B188">
        <v>2.6</v>
      </c>
    </row>
    <row r="189" spans="1:2" x14ac:dyDescent="0.25">
      <c r="A189" s="4">
        <v>0.14608869999999999</v>
      </c>
      <c r="B189">
        <f>SUM(B180:B188)</f>
        <v>191.89999999999998</v>
      </c>
    </row>
    <row r="192" spans="1:2" x14ac:dyDescent="0.25">
      <c r="A192" t="s">
        <v>479</v>
      </c>
      <c r="B192" t="e">
        <v>#N/A</v>
      </c>
    </row>
    <row r="193" spans="1:2" x14ac:dyDescent="0.25">
      <c r="A193" t="s">
        <v>23</v>
      </c>
      <c r="B193">
        <v>39</v>
      </c>
    </row>
    <row r="194" spans="1:2" x14ac:dyDescent="0.25">
      <c r="A194" t="s">
        <v>39</v>
      </c>
      <c r="B194">
        <v>44.1</v>
      </c>
    </row>
    <row r="195" spans="1:2" x14ac:dyDescent="0.25">
      <c r="A195" t="s">
        <v>30</v>
      </c>
      <c r="B195">
        <v>18</v>
      </c>
    </row>
    <row r="196" spans="1:2" x14ac:dyDescent="0.25">
      <c r="A196" t="s">
        <v>77</v>
      </c>
      <c r="B196">
        <v>25.9</v>
      </c>
    </row>
    <row r="197" spans="1:2" x14ac:dyDescent="0.25">
      <c r="A197" t="s">
        <v>20</v>
      </c>
      <c r="B197">
        <v>46.3</v>
      </c>
    </row>
    <row r="198" spans="1:2" x14ac:dyDescent="0.25">
      <c r="A198" t="s">
        <v>66</v>
      </c>
      <c r="B198">
        <v>12.6</v>
      </c>
    </row>
    <row r="199" spans="1:2" x14ac:dyDescent="0.25">
      <c r="A199" t="s">
        <v>54</v>
      </c>
      <c r="B199">
        <v>21.2</v>
      </c>
    </row>
    <row r="200" spans="1:2" x14ac:dyDescent="0.25">
      <c r="A200" t="s">
        <v>59</v>
      </c>
      <c r="B200">
        <v>2.6</v>
      </c>
    </row>
    <row r="201" spans="1:2" x14ac:dyDescent="0.25">
      <c r="A201" t="s">
        <v>89</v>
      </c>
      <c r="B201">
        <v>25.2</v>
      </c>
    </row>
    <row r="202" spans="1:2" x14ac:dyDescent="0.25">
      <c r="A202" s="4">
        <v>3.8852400000000002E-2</v>
      </c>
      <c r="B202">
        <f>SUM(B193:B201)</f>
        <v>234.89999999999998</v>
      </c>
    </row>
    <row r="205" spans="1:2" x14ac:dyDescent="0.25">
      <c r="A205" t="s">
        <v>480</v>
      </c>
      <c r="B205" t="e">
        <v>#N/A</v>
      </c>
    </row>
    <row r="206" spans="1:2" x14ac:dyDescent="0.25">
      <c r="A206" t="s">
        <v>23</v>
      </c>
      <c r="B206">
        <v>39</v>
      </c>
    </row>
    <row r="207" spans="1:2" x14ac:dyDescent="0.25">
      <c r="A207" t="s">
        <v>55</v>
      </c>
      <c r="B207">
        <v>19.100000000000001</v>
      </c>
    </row>
    <row r="208" spans="1:2" x14ac:dyDescent="0.25">
      <c r="A208" t="s">
        <v>30</v>
      </c>
      <c r="B208">
        <v>18</v>
      </c>
    </row>
    <row r="209" spans="1:2" x14ac:dyDescent="0.25">
      <c r="A209" t="s">
        <v>20</v>
      </c>
      <c r="B209">
        <v>46.3</v>
      </c>
    </row>
    <row r="210" spans="1:2" x14ac:dyDescent="0.25">
      <c r="A210" t="s">
        <v>51</v>
      </c>
      <c r="B210">
        <v>35.9</v>
      </c>
    </row>
    <row r="211" spans="1:2" x14ac:dyDescent="0.25">
      <c r="A211" t="s">
        <v>66</v>
      </c>
      <c r="B211">
        <v>12.6</v>
      </c>
    </row>
    <row r="212" spans="1:2" x14ac:dyDescent="0.25">
      <c r="A212" t="s">
        <v>49</v>
      </c>
      <c r="B212">
        <v>16</v>
      </c>
    </row>
    <row r="213" spans="1:2" x14ac:dyDescent="0.25">
      <c r="A213" t="s">
        <v>98</v>
      </c>
      <c r="B213">
        <v>2.4</v>
      </c>
    </row>
    <row r="214" spans="1:2" x14ac:dyDescent="0.25">
      <c r="A214" t="s">
        <v>59</v>
      </c>
      <c r="B214">
        <v>2.6</v>
      </c>
    </row>
    <row r="215" spans="1:2" x14ac:dyDescent="0.25">
      <c r="A215" s="4">
        <v>0.14608869999999999</v>
      </c>
      <c r="B215">
        <f>SUM(B206:B214)</f>
        <v>191.89999999999998</v>
      </c>
    </row>
    <row r="218" spans="1:2" x14ac:dyDescent="0.25">
      <c r="A218" t="s">
        <v>481</v>
      </c>
      <c r="B218" t="e">
        <v>#N/A</v>
      </c>
    </row>
    <row r="219" spans="1:2" x14ac:dyDescent="0.25">
      <c r="A219" t="s">
        <v>23</v>
      </c>
      <c r="B219">
        <v>39</v>
      </c>
    </row>
    <row r="220" spans="1:2" x14ac:dyDescent="0.25">
      <c r="A220" t="s">
        <v>42</v>
      </c>
      <c r="B220">
        <v>28.4</v>
      </c>
    </row>
    <row r="221" spans="1:2" x14ac:dyDescent="0.25">
      <c r="A221" t="s">
        <v>30</v>
      </c>
      <c r="B221">
        <v>18</v>
      </c>
    </row>
    <row r="222" spans="1:2" x14ac:dyDescent="0.25">
      <c r="A222" t="s">
        <v>20</v>
      </c>
      <c r="B222">
        <v>46.3</v>
      </c>
    </row>
    <row r="223" spans="1:2" x14ac:dyDescent="0.25">
      <c r="A223" t="s">
        <v>66</v>
      </c>
      <c r="B223">
        <v>12.6</v>
      </c>
    </row>
    <row r="224" spans="1:2" x14ac:dyDescent="0.25">
      <c r="A224" t="s">
        <v>69</v>
      </c>
      <c r="B224">
        <v>40.1</v>
      </c>
    </row>
    <row r="225" spans="1:2" x14ac:dyDescent="0.25">
      <c r="A225" t="s">
        <v>49</v>
      </c>
      <c r="B225">
        <v>16</v>
      </c>
    </row>
    <row r="226" spans="1:2" x14ac:dyDescent="0.25">
      <c r="A226" t="s">
        <v>59</v>
      </c>
      <c r="B226">
        <v>2.6</v>
      </c>
    </row>
    <row r="227" spans="1:2" x14ac:dyDescent="0.25">
      <c r="A227" t="s">
        <v>89</v>
      </c>
      <c r="B227">
        <v>25.2</v>
      </c>
    </row>
    <row r="228" spans="1:2" x14ac:dyDescent="0.25">
      <c r="A228" s="4">
        <v>7.0707599999999995E-2</v>
      </c>
      <c r="B228">
        <f>SUM(B219:B227)</f>
        <v>228.19999999999996</v>
      </c>
    </row>
    <row r="231" spans="1:2" x14ac:dyDescent="0.25">
      <c r="A231" t="s">
        <v>482</v>
      </c>
    </row>
    <row r="232" spans="1:2" x14ac:dyDescent="0.25">
      <c r="A232" t="s">
        <v>27</v>
      </c>
      <c r="B232">
        <v>36.4</v>
      </c>
    </row>
    <row r="233" spans="1:2" x14ac:dyDescent="0.25">
      <c r="A233" t="s">
        <v>23</v>
      </c>
      <c r="B233">
        <v>39</v>
      </c>
    </row>
    <row r="234" spans="1:2" x14ac:dyDescent="0.25">
      <c r="A234" t="s">
        <v>39</v>
      </c>
      <c r="B234">
        <v>44.1</v>
      </c>
    </row>
    <row r="235" spans="1:2" x14ac:dyDescent="0.25">
      <c r="A235" t="s">
        <v>55</v>
      </c>
      <c r="B235">
        <v>19.100000000000001</v>
      </c>
    </row>
    <row r="236" spans="1:2" x14ac:dyDescent="0.25">
      <c r="A236" t="s">
        <v>30</v>
      </c>
      <c r="B236">
        <v>18</v>
      </c>
    </row>
    <row r="237" spans="1:2" x14ac:dyDescent="0.25">
      <c r="A237" t="s">
        <v>53</v>
      </c>
      <c r="B237">
        <v>7.4</v>
      </c>
    </row>
    <row r="238" spans="1:2" x14ac:dyDescent="0.25">
      <c r="A238" t="s">
        <v>43</v>
      </c>
      <c r="B238">
        <v>30</v>
      </c>
    </row>
    <row r="239" spans="1:2" x14ac:dyDescent="0.25">
      <c r="A239" t="s">
        <v>59</v>
      </c>
      <c r="B239">
        <v>2.6</v>
      </c>
    </row>
    <row r="240" spans="1:2" x14ac:dyDescent="0.25">
      <c r="A240" t="s">
        <v>89</v>
      </c>
      <c r="B240">
        <v>25.2</v>
      </c>
    </row>
    <row r="241" spans="1:2" x14ac:dyDescent="0.25">
      <c r="A241" s="4">
        <v>6.5948999999999999E-3</v>
      </c>
      <c r="B241">
        <f>SUM(B232:B240)</f>
        <v>221.79999999999998</v>
      </c>
    </row>
    <row r="243" spans="1:2" x14ac:dyDescent="0.25">
      <c r="B243" t="e">
        <v>#N/A</v>
      </c>
    </row>
    <row r="244" spans="1:2" x14ac:dyDescent="0.25">
      <c r="A244" t="s">
        <v>483</v>
      </c>
      <c r="B244" t="e">
        <v>#N/A</v>
      </c>
    </row>
    <row r="245" spans="1:2" x14ac:dyDescent="0.25">
      <c r="A245" t="s">
        <v>23</v>
      </c>
      <c r="B245">
        <v>39</v>
      </c>
    </row>
    <row r="246" spans="1:2" x14ac:dyDescent="0.25">
      <c r="A246" t="s">
        <v>21</v>
      </c>
      <c r="B246">
        <v>55.6</v>
      </c>
    </row>
    <row r="247" spans="1:2" x14ac:dyDescent="0.25">
      <c r="A247" t="s">
        <v>30</v>
      </c>
      <c r="B247">
        <v>18</v>
      </c>
    </row>
    <row r="248" spans="1:2" x14ac:dyDescent="0.25">
      <c r="A248" t="s">
        <v>50</v>
      </c>
      <c r="B248">
        <v>35.200000000000003</v>
      </c>
    </row>
    <row r="249" spans="1:2" x14ac:dyDescent="0.25">
      <c r="A249" t="s">
        <v>38</v>
      </c>
      <c r="B249">
        <v>35.6</v>
      </c>
    </row>
    <row r="250" spans="1:2" x14ac:dyDescent="0.25">
      <c r="A250" t="s">
        <v>66</v>
      </c>
      <c r="B250">
        <v>12.6</v>
      </c>
    </row>
    <row r="251" spans="1:2" x14ac:dyDescent="0.25">
      <c r="A251" t="s">
        <v>49</v>
      </c>
      <c r="B251">
        <v>16</v>
      </c>
    </row>
    <row r="252" spans="1:2" x14ac:dyDescent="0.25">
      <c r="A252" t="s">
        <v>59</v>
      </c>
      <c r="B252">
        <v>2.6</v>
      </c>
    </row>
    <row r="253" spans="1:2" x14ac:dyDescent="0.25">
      <c r="A253" t="s">
        <v>89</v>
      </c>
      <c r="B253">
        <v>25.2</v>
      </c>
    </row>
    <row r="254" spans="1:2" x14ac:dyDescent="0.25">
      <c r="A254" s="4">
        <v>2.1688300000000001E-2</v>
      </c>
      <c r="B254">
        <f>SUM(B245:B253)</f>
        <v>239.79999999999998</v>
      </c>
    </row>
    <row r="256" spans="1:2" x14ac:dyDescent="0.25">
      <c r="A256" t="s">
        <v>484</v>
      </c>
      <c r="B256" t="e">
        <v>#N/A</v>
      </c>
    </row>
    <row r="257" spans="1:2" x14ac:dyDescent="0.25">
      <c r="A257" t="s">
        <v>23</v>
      </c>
      <c r="B257">
        <v>39</v>
      </c>
    </row>
    <row r="258" spans="1:2" x14ac:dyDescent="0.25">
      <c r="A258" t="s">
        <v>21</v>
      </c>
      <c r="B258">
        <v>55.6</v>
      </c>
    </row>
    <row r="259" spans="1:2" x14ac:dyDescent="0.25">
      <c r="A259" t="s">
        <v>30</v>
      </c>
      <c r="B259">
        <v>18</v>
      </c>
    </row>
    <row r="260" spans="1:2" x14ac:dyDescent="0.25">
      <c r="A260" t="s">
        <v>50</v>
      </c>
      <c r="B260">
        <v>35.200000000000003</v>
      </c>
    </row>
    <row r="261" spans="1:2" x14ac:dyDescent="0.25">
      <c r="A261" t="s">
        <v>38</v>
      </c>
      <c r="B261">
        <v>35.6</v>
      </c>
    </row>
    <row r="262" spans="1:2" x14ac:dyDescent="0.25">
      <c r="A262" t="s">
        <v>69</v>
      </c>
      <c r="B262">
        <v>40.1</v>
      </c>
    </row>
    <row r="263" spans="1:2" x14ac:dyDescent="0.25">
      <c r="A263" t="s">
        <v>49</v>
      </c>
      <c r="B263">
        <v>16</v>
      </c>
    </row>
    <row r="264" spans="1:2" x14ac:dyDescent="0.25">
      <c r="A264" t="s">
        <v>59</v>
      </c>
      <c r="B264">
        <v>2.6</v>
      </c>
    </row>
    <row r="265" spans="1:2" x14ac:dyDescent="0.25">
      <c r="A265" t="s">
        <v>89</v>
      </c>
      <c r="B265">
        <v>25.2</v>
      </c>
    </row>
    <row r="266" spans="1:2" x14ac:dyDescent="0.25">
      <c r="A266" s="4">
        <v>4.2183000000000003E-3</v>
      </c>
      <c r="B266">
        <f>SUM(B257:B265)</f>
        <v>267.3</v>
      </c>
    </row>
    <row r="269" spans="1:2" x14ac:dyDescent="0.25">
      <c r="A269" t="s">
        <v>485</v>
      </c>
      <c r="B269" t="e">
        <v>#N/A</v>
      </c>
    </row>
    <row r="270" spans="1:2" x14ac:dyDescent="0.25">
      <c r="A270" t="s">
        <v>23</v>
      </c>
      <c r="B270">
        <v>39</v>
      </c>
    </row>
    <row r="271" spans="1:2" x14ac:dyDescent="0.25">
      <c r="A271" t="s">
        <v>21</v>
      </c>
      <c r="B271">
        <v>55.6</v>
      </c>
    </row>
    <row r="272" spans="1:2" x14ac:dyDescent="0.25">
      <c r="A272" t="s">
        <v>30</v>
      </c>
      <c r="B272">
        <v>18</v>
      </c>
    </row>
    <row r="273" spans="1:2" x14ac:dyDescent="0.25">
      <c r="A273" t="s">
        <v>50</v>
      </c>
      <c r="B273">
        <v>35.200000000000003</v>
      </c>
    </row>
    <row r="274" spans="1:2" x14ac:dyDescent="0.25">
      <c r="A274" t="s">
        <v>38</v>
      </c>
      <c r="B274">
        <v>35.6</v>
      </c>
    </row>
    <row r="275" spans="1:2" x14ac:dyDescent="0.25">
      <c r="A275" t="s">
        <v>66</v>
      </c>
      <c r="B275">
        <v>12.6</v>
      </c>
    </row>
    <row r="276" spans="1:2" x14ac:dyDescent="0.25">
      <c r="A276" t="s">
        <v>49</v>
      </c>
      <c r="B276">
        <v>16</v>
      </c>
    </row>
    <row r="277" spans="1:2" x14ac:dyDescent="0.25">
      <c r="A277" t="s">
        <v>59</v>
      </c>
      <c r="B277">
        <v>2.6</v>
      </c>
    </row>
    <row r="278" spans="1:2" x14ac:dyDescent="0.25">
      <c r="A278" t="s">
        <v>89</v>
      </c>
      <c r="B278">
        <v>25.2</v>
      </c>
    </row>
    <row r="279" spans="1:2" x14ac:dyDescent="0.25">
      <c r="A279" s="4">
        <v>2.1688300000000001E-2</v>
      </c>
      <c r="B279">
        <f>SUM(B270:B278)</f>
        <v>239.79999999999998</v>
      </c>
    </row>
    <row r="282" spans="1:2" x14ac:dyDescent="0.25">
      <c r="B282" t="e">
        <v>#N/A</v>
      </c>
    </row>
    <row r="283" spans="1:2" x14ac:dyDescent="0.25">
      <c r="A283" t="s">
        <v>472</v>
      </c>
      <c r="B283" t="e">
        <v>#N/A</v>
      </c>
    </row>
    <row r="284" spans="1:2" x14ac:dyDescent="0.25">
      <c r="A284" t="s">
        <v>23</v>
      </c>
      <c r="B284">
        <v>39</v>
      </c>
    </row>
    <row r="285" spans="1:2" x14ac:dyDescent="0.25">
      <c r="A285" t="s">
        <v>21</v>
      </c>
      <c r="B285">
        <v>55.6</v>
      </c>
    </row>
    <row r="286" spans="1:2" x14ac:dyDescent="0.25">
      <c r="A286" t="s">
        <v>30</v>
      </c>
      <c r="B286">
        <v>18</v>
      </c>
    </row>
    <row r="287" spans="1:2" x14ac:dyDescent="0.25">
      <c r="A287" t="s">
        <v>50</v>
      </c>
      <c r="B287">
        <v>35.200000000000003</v>
      </c>
    </row>
    <row r="288" spans="1:2" x14ac:dyDescent="0.25">
      <c r="A288" t="s">
        <v>38</v>
      </c>
      <c r="B288">
        <v>35.6</v>
      </c>
    </row>
    <row r="289" spans="1:2" x14ac:dyDescent="0.25">
      <c r="A289" t="s">
        <v>66</v>
      </c>
      <c r="B289">
        <v>12.6</v>
      </c>
    </row>
    <row r="290" spans="1:2" x14ac:dyDescent="0.25">
      <c r="A290" t="s">
        <v>49</v>
      </c>
      <c r="B290">
        <v>16</v>
      </c>
    </row>
    <row r="291" spans="1:2" x14ac:dyDescent="0.25">
      <c r="A291" t="s">
        <v>59</v>
      </c>
      <c r="B291">
        <v>2.6</v>
      </c>
    </row>
    <row r="292" spans="1:2" x14ac:dyDescent="0.25">
      <c r="A292" t="s">
        <v>89</v>
      </c>
      <c r="B292">
        <v>25.2</v>
      </c>
    </row>
    <row r="293" spans="1:2" x14ac:dyDescent="0.25">
      <c r="A293" s="4">
        <v>2.1688300000000001E-2</v>
      </c>
      <c r="B293">
        <f>SUM(B284:B292)</f>
        <v>239.79999999999998</v>
      </c>
    </row>
    <row r="296" spans="1:2" x14ac:dyDescent="0.25">
      <c r="A296" t="s">
        <v>486</v>
      </c>
      <c r="B296" t="e">
        <v>#N/A</v>
      </c>
    </row>
    <row r="297" spans="1:2" x14ac:dyDescent="0.25">
      <c r="A297" t="s">
        <v>23</v>
      </c>
      <c r="B297">
        <v>39</v>
      </c>
    </row>
    <row r="298" spans="1:2" x14ac:dyDescent="0.25">
      <c r="A298" t="s">
        <v>26</v>
      </c>
      <c r="B298">
        <v>42.3</v>
      </c>
    </row>
    <row r="299" spans="1:2" x14ac:dyDescent="0.25">
      <c r="A299" t="s">
        <v>42</v>
      </c>
      <c r="B299">
        <v>28.4</v>
      </c>
    </row>
    <row r="300" spans="1:2" x14ac:dyDescent="0.25">
      <c r="A300" t="s">
        <v>46</v>
      </c>
      <c r="B300">
        <v>26.3</v>
      </c>
    </row>
    <row r="301" spans="1:2" x14ac:dyDescent="0.25">
      <c r="A301" t="s">
        <v>55</v>
      </c>
      <c r="B301">
        <v>19.100000000000001</v>
      </c>
    </row>
    <row r="302" spans="1:2" x14ac:dyDescent="0.25">
      <c r="A302" t="s">
        <v>52</v>
      </c>
      <c r="B302">
        <v>13.7</v>
      </c>
    </row>
    <row r="303" spans="1:2" x14ac:dyDescent="0.25">
      <c r="A303" t="s">
        <v>41</v>
      </c>
      <c r="B303">
        <v>13.9</v>
      </c>
    </row>
    <row r="304" spans="1:2" x14ac:dyDescent="0.25">
      <c r="A304" t="s">
        <v>77</v>
      </c>
      <c r="B304">
        <v>25.9</v>
      </c>
    </row>
    <row r="305" spans="1:2" x14ac:dyDescent="0.25">
      <c r="A305" t="s">
        <v>48</v>
      </c>
      <c r="B305">
        <v>28.5</v>
      </c>
    </row>
    <row r="306" spans="1:2" x14ac:dyDescent="0.25">
      <c r="A306" s="4">
        <v>3.9846999999999999E-3</v>
      </c>
      <c r="B306">
        <f>SUM(B297:B305)</f>
        <v>237.1</v>
      </c>
    </row>
    <row r="309" spans="1:2" x14ac:dyDescent="0.25">
      <c r="A309" t="s">
        <v>487</v>
      </c>
      <c r="B309" t="e">
        <v>#N/A</v>
      </c>
    </row>
    <row r="310" spans="1:2" x14ac:dyDescent="0.25">
      <c r="A310" t="s">
        <v>23</v>
      </c>
      <c r="B310">
        <v>39</v>
      </c>
    </row>
    <row r="311" spans="1:2" x14ac:dyDescent="0.25">
      <c r="A311" t="s">
        <v>42</v>
      </c>
      <c r="B311">
        <v>28.4</v>
      </c>
    </row>
    <row r="312" spans="1:2" x14ac:dyDescent="0.25">
      <c r="A312" t="s">
        <v>31</v>
      </c>
      <c r="B312">
        <v>45.7</v>
      </c>
    </row>
    <row r="313" spans="1:2" x14ac:dyDescent="0.25">
      <c r="A313" t="s">
        <v>39</v>
      </c>
      <c r="B313">
        <v>44.1</v>
      </c>
    </row>
    <row r="314" spans="1:2" x14ac:dyDescent="0.25">
      <c r="A314" t="s">
        <v>46</v>
      </c>
      <c r="B314">
        <v>26.3</v>
      </c>
    </row>
    <row r="315" spans="1:2" x14ac:dyDescent="0.25">
      <c r="A315" t="s">
        <v>55</v>
      </c>
      <c r="B315">
        <v>19.100000000000001</v>
      </c>
    </row>
    <row r="316" spans="1:2" x14ac:dyDescent="0.25">
      <c r="A316" t="s">
        <v>35</v>
      </c>
      <c r="B316">
        <v>30.5</v>
      </c>
    </row>
    <row r="317" spans="1:2" x14ac:dyDescent="0.25">
      <c r="A317" t="s">
        <v>77</v>
      </c>
      <c r="B317">
        <v>25.9</v>
      </c>
    </row>
    <row r="318" spans="1:2" x14ac:dyDescent="0.25">
      <c r="A318" t="s">
        <v>54</v>
      </c>
      <c r="B318">
        <v>21.2</v>
      </c>
    </row>
    <row r="319" spans="1:2" x14ac:dyDescent="0.25">
      <c r="B319">
        <f>SUM(B311:B318)</f>
        <v>241.2</v>
      </c>
    </row>
    <row r="320" spans="1:2" x14ac:dyDescent="0.25">
      <c r="A320" s="4">
        <v>4.5796999999999999E-3</v>
      </c>
    </row>
    <row r="322" spans="1:2" x14ac:dyDescent="0.25">
      <c r="B322" t="e">
        <v>#N/A</v>
      </c>
    </row>
    <row r="323" spans="1:2" x14ac:dyDescent="0.25">
      <c r="B323" t="e">
        <v>#N/A</v>
      </c>
    </row>
    <row r="324" spans="1:2" x14ac:dyDescent="0.25">
      <c r="A324" t="s">
        <v>23</v>
      </c>
      <c r="B324">
        <v>39</v>
      </c>
    </row>
    <row r="325" spans="1:2" x14ac:dyDescent="0.25">
      <c r="A325" t="s">
        <v>21</v>
      </c>
      <c r="B325">
        <v>55.6</v>
      </c>
    </row>
    <row r="326" spans="1:2" x14ac:dyDescent="0.25">
      <c r="A326" t="s">
        <v>30</v>
      </c>
      <c r="B326">
        <v>18</v>
      </c>
    </row>
    <row r="327" spans="1:2" x14ac:dyDescent="0.25">
      <c r="A327" t="s">
        <v>50</v>
      </c>
      <c r="B327">
        <v>35.200000000000003</v>
      </c>
    </row>
    <row r="328" spans="1:2" x14ac:dyDescent="0.25">
      <c r="A328" t="s">
        <v>38</v>
      </c>
      <c r="B328">
        <v>35.6</v>
      </c>
    </row>
    <row r="329" spans="1:2" x14ac:dyDescent="0.25">
      <c r="A329" t="s">
        <v>69</v>
      </c>
      <c r="B329">
        <v>40.1</v>
      </c>
    </row>
    <row r="330" spans="1:2" x14ac:dyDescent="0.25">
      <c r="A330" t="s">
        <v>49</v>
      </c>
      <c r="B330">
        <v>16</v>
      </c>
    </row>
    <row r="331" spans="1:2" x14ac:dyDescent="0.25">
      <c r="A331" t="s">
        <v>89</v>
      </c>
      <c r="B331">
        <v>25.2</v>
      </c>
    </row>
    <row r="332" spans="1:2" x14ac:dyDescent="0.25">
      <c r="A332" t="s">
        <v>59</v>
      </c>
      <c r="B332">
        <v>2.6</v>
      </c>
    </row>
    <row r="333" spans="1:2" x14ac:dyDescent="0.25">
      <c r="B333">
        <v>213.9</v>
      </c>
    </row>
    <row r="334" spans="1:2" x14ac:dyDescent="0.25">
      <c r="A334" s="4">
        <v>4.2183000000000003E-3</v>
      </c>
    </row>
    <row r="339" spans="1:1" x14ac:dyDescent="0.25">
      <c r="A339" t="s">
        <v>488</v>
      </c>
    </row>
  </sheetData>
  <sortState ref="I2:J29">
    <sortCondition ref="I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workbookViewId="0">
      <selection activeCell="B2" sqref="B2:F165"/>
    </sheetView>
  </sheetViews>
  <sheetFormatPr defaultRowHeight="15" x14ac:dyDescent="0.25"/>
  <sheetData>
    <row r="1" spans="1:6" x14ac:dyDescent="0.25">
      <c r="A1" t="s">
        <v>453</v>
      </c>
      <c r="B1" t="s">
        <v>454</v>
      </c>
      <c r="C1" t="s">
        <v>460</v>
      </c>
      <c r="D1" t="s">
        <v>455</v>
      </c>
      <c r="E1" t="s">
        <v>456</v>
      </c>
      <c r="F1" t="s">
        <v>457</v>
      </c>
    </row>
    <row r="2" spans="1:6" x14ac:dyDescent="0.25">
      <c r="A2" t="s">
        <v>3</v>
      </c>
      <c r="B2" t="s">
        <v>94</v>
      </c>
      <c r="C2">
        <v>15.03</v>
      </c>
      <c r="D2">
        <v>9.1300000000000008</v>
      </c>
      <c r="E2">
        <v>20.93</v>
      </c>
      <c r="F2">
        <v>15.03</v>
      </c>
    </row>
    <row r="3" spans="1:6" x14ac:dyDescent="0.25">
      <c r="A3" t="s">
        <v>17</v>
      </c>
      <c r="B3" t="s">
        <v>33</v>
      </c>
      <c r="C3">
        <v>33.14</v>
      </c>
      <c r="D3">
        <v>26.99</v>
      </c>
      <c r="E3">
        <v>39.29</v>
      </c>
      <c r="F3">
        <v>33.14</v>
      </c>
    </row>
    <row r="4" spans="1:6" x14ac:dyDescent="0.25">
      <c r="A4" t="s">
        <v>6</v>
      </c>
      <c r="B4" t="s">
        <v>52</v>
      </c>
      <c r="C4">
        <v>26.61</v>
      </c>
      <c r="D4">
        <v>21.24</v>
      </c>
      <c r="E4">
        <v>31.99</v>
      </c>
      <c r="F4">
        <v>26.614999999999998</v>
      </c>
    </row>
    <row r="5" spans="1:6" x14ac:dyDescent="0.25">
      <c r="A5" t="s">
        <v>16</v>
      </c>
      <c r="B5" t="s">
        <v>140</v>
      </c>
      <c r="C5">
        <v>12.57</v>
      </c>
      <c r="D5">
        <v>6.55</v>
      </c>
      <c r="E5">
        <v>18.59</v>
      </c>
      <c r="F5">
        <v>12.57</v>
      </c>
    </row>
    <row r="6" spans="1:6" x14ac:dyDescent="0.25">
      <c r="A6" t="s">
        <v>17</v>
      </c>
      <c r="B6" t="s">
        <v>74</v>
      </c>
      <c r="C6">
        <v>18.73</v>
      </c>
      <c r="D6">
        <v>8.08</v>
      </c>
      <c r="E6">
        <v>29.37</v>
      </c>
      <c r="F6">
        <v>18.725000000000001</v>
      </c>
    </row>
    <row r="7" spans="1:6" x14ac:dyDescent="0.25">
      <c r="A7" t="s">
        <v>6</v>
      </c>
      <c r="B7" t="s">
        <v>68</v>
      </c>
      <c r="C7">
        <v>23.03</v>
      </c>
      <c r="D7">
        <v>17.45</v>
      </c>
      <c r="E7">
        <v>28.61</v>
      </c>
      <c r="F7">
        <v>23.03</v>
      </c>
    </row>
    <row r="8" spans="1:6" x14ac:dyDescent="0.25">
      <c r="A8" t="s">
        <v>17</v>
      </c>
      <c r="B8" t="s">
        <v>72</v>
      </c>
      <c r="C8">
        <v>22.16</v>
      </c>
      <c r="D8">
        <v>11.4</v>
      </c>
      <c r="E8">
        <v>32.909999999999997</v>
      </c>
      <c r="F8">
        <v>22.155000000000001</v>
      </c>
    </row>
    <row r="9" spans="1:6" x14ac:dyDescent="0.25">
      <c r="A9" t="s">
        <v>6</v>
      </c>
      <c r="B9" t="s">
        <v>167</v>
      </c>
      <c r="C9">
        <v>3.5</v>
      </c>
      <c r="D9">
        <v>2</v>
      </c>
      <c r="E9">
        <v>5</v>
      </c>
      <c r="F9">
        <v>3.5</v>
      </c>
    </row>
    <row r="10" spans="1:6" x14ac:dyDescent="0.25">
      <c r="A10" t="s">
        <v>3</v>
      </c>
      <c r="B10" t="s">
        <v>110</v>
      </c>
      <c r="C10">
        <v>14.02</v>
      </c>
      <c r="D10">
        <v>6.84</v>
      </c>
      <c r="E10">
        <v>21.19</v>
      </c>
      <c r="F10">
        <v>14.015000000000001</v>
      </c>
    </row>
    <row r="11" spans="1:6" x14ac:dyDescent="0.25">
      <c r="A11" t="s">
        <v>16</v>
      </c>
      <c r="B11" t="s">
        <v>50</v>
      </c>
      <c r="C11">
        <v>23.84</v>
      </c>
      <c r="D11">
        <v>13.62</v>
      </c>
      <c r="E11">
        <v>34.06</v>
      </c>
      <c r="F11">
        <v>23.84</v>
      </c>
    </row>
    <row r="12" spans="1:6" x14ac:dyDescent="0.25">
      <c r="A12" t="s">
        <v>11</v>
      </c>
      <c r="B12" t="s">
        <v>23</v>
      </c>
      <c r="C12">
        <v>42.1</v>
      </c>
      <c r="D12">
        <v>30.59</v>
      </c>
      <c r="E12">
        <v>53.61</v>
      </c>
      <c r="F12">
        <v>42.1</v>
      </c>
    </row>
    <row r="13" spans="1:6" x14ac:dyDescent="0.25">
      <c r="A13" t="s">
        <v>11</v>
      </c>
      <c r="B13" t="s">
        <v>163</v>
      </c>
      <c r="C13">
        <v>8.9499999999999993</v>
      </c>
      <c r="D13">
        <v>6.5</v>
      </c>
      <c r="E13">
        <v>11.4</v>
      </c>
      <c r="F13">
        <v>8.9499999999999993</v>
      </c>
    </row>
    <row r="14" spans="1:6" x14ac:dyDescent="0.25">
      <c r="A14" t="s">
        <v>16</v>
      </c>
      <c r="B14" t="s">
        <v>191</v>
      </c>
      <c r="C14">
        <v>28.36</v>
      </c>
      <c r="D14">
        <v>18.54</v>
      </c>
      <c r="E14">
        <v>38.17</v>
      </c>
      <c r="F14">
        <v>28.355</v>
      </c>
    </row>
    <row r="15" spans="1:6" x14ac:dyDescent="0.25">
      <c r="A15" t="s">
        <v>17</v>
      </c>
      <c r="B15" t="s">
        <v>112</v>
      </c>
      <c r="C15">
        <v>14.11</v>
      </c>
      <c r="D15">
        <v>6.41</v>
      </c>
      <c r="E15">
        <v>21.82</v>
      </c>
      <c r="F15">
        <v>14.115</v>
      </c>
    </row>
    <row r="16" spans="1:6" x14ac:dyDescent="0.25">
      <c r="A16" t="s">
        <v>11</v>
      </c>
      <c r="B16" t="s">
        <v>111</v>
      </c>
      <c r="C16">
        <v>12.52</v>
      </c>
      <c r="D16">
        <v>6.98</v>
      </c>
      <c r="E16">
        <v>18.05</v>
      </c>
      <c r="F16">
        <v>12.515000000000001</v>
      </c>
    </row>
    <row r="17" spans="1:6" x14ac:dyDescent="0.25">
      <c r="A17" t="s">
        <v>16</v>
      </c>
      <c r="B17" t="s">
        <v>143</v>
      </c>
      <c r="C17">
        <v>9.48</v>
      </c>
      <c r="D17">
        <v>4.18</v>
      </c>
      <c r="E17">
        <v>14.78</v>
      </c>
      <c r="F17">
        <v>9.48</v>
      </c>
    </row>
    <row r="18" spans="1:6" x14ac:dyDescent="0.25">
      <c r="A18" t="s">
        <v>16</v>
      </c>
      <c r="B18" t="s">
        <v>42</v>
      </c>
      <c r="C18">
        <v>29.64</v>
      </c>
      <c r="D18">
        <v>22.72</v>
      </c>
      <c r="E18">
        <v>36.56</v>
      </c>
      <c r="F18">
        <v>29.64</v>
      </c>
    </row>
    <row r="19" spans="1:6" x14ac:dyDescent="0.25">
      <c r="A19" t="s">
        <v>6</v>
      </c>
      <c r="B19" t="s">
        <v>69</v>
      </c>
      <c r="C19">
        <v>20.73</v>
      </c>
      <c r="D19">
        <v>14.65</v>
      </c>
      <c r="E19">
        <v>26.81</v>
      </c>
      <c r="F19">
        <v>20.73</v>
      </c>
    </row>
    <row r="20" spans="1:6" x14ac:dyDescent="0.25">
      <c r="A20" t="s">
        <v>11</v>
      </c>
      <c r="B20" t="s">
        <v>169</v>
      </c>
      <c r="C20">
        <v>2.8</v>
      </c>
      <c r="D20">
        <v>2.4</v>
      </c>
      <c r="E20">
        <v>3.2</v>
      </c>
      <c r="F20">
        <v>2.8</v>
      </c>
    </row>
    <row r="21" spans="1:6" x14ac:dyDescent="0.25">
      <c r="A21" t="s">
        <v>6</v>
      </c>
      <c r="B21" t="s">
        <v>70</v>
      </c>
      <c r="C21">
        <v>12.98</v>
      </c>
      <c r="D21">
        <v>6.53</v>
      </c>
      <c r="E21">
        <v>19.43</v>
      </c>
      <c r="F21">
        <v>12.98</v>
      </c>
    </row>
    <row r="22" spans="1:6" x14ac:dyDescent="0.25">
      <c r="A22" t="s">
        <v>11</v>
      </c>
      <c r="B22" t="s">
        <v>135</v>
      </c>
      <c r="C22">
        <v>13.5</v>
      </c>
      <c r="D22">
        <v>5.24</v>
      </c>
      <c r="E22">
        <v>21.76</v>
      </c>
      <c r="F22">
        <v>13.5</v>
      </c>
    </row>
    <row r="23" spans="1:6" x14ac:dyDescent="0.25">
      <c r="A23" t="s">
        <v>6</v>
      </c>
      <c r="B23" t="s">
        <v>113</v>
      </c>
      <c r="C23">
        <v>11.58</v>
      </c>
      <c r="D23">
        <v>3.99</v>
      </c>
      <c r="E23">
        <v>19.16</v>
      </c>
      <c r="F23">
        <v>11.574999999999999</v>
      </c>
    </row>
    <row r="24" spans="1:6" x14ac:dyDescent="0.25">
      <c r="A24" t="s">
        <v>17</v>
      </c>
      <c r="B24" t="s">
        <v>108</v>
      </c>
      <c r="C24">
        <v>11.3</v>
      </c>
      <c r="D24">
        <v>8.3000000000000007</v>
      </c>
      <c r="E24">
        <v>14.3</v>
      </c>
      <c r="F24">
        <v>11.3</v>
      </c>
    </row>
    <row r="25" spans="1:6" x14ac:dyDescent="0.25">
      <c r="A25" t="s">
        <v>3</v>
      </c>
      <c r="B25" t="s">
        <v>24</v>
      </c>
      <c r="C25">
        <v>33.869999999999997</v>
      </c>
      <c r="D25">
        <v>23.28</v>
      </c>
      <c r="E25">
        <v>44.46</v>
      </c>
      <c r="F25">
        <v>33.869999999999997</v>
      </c>
    </row>
    <row r="26" spans="1:6" x14ac:dyDescent="0.25">
      <c r="A26" t="s">
        <v>11</v>
      </c>
      <c r="B26" t="s">
        <v>179</v>
      </c>
      <c r="C26">
        <v>2.8</v>
      </c>
      <c r="D26">
        <v>1.67</v>
      </c>
      <c r="E26">
        <v>3.93</v>
      </c>
      <c r="F26">
        <v>2.8</v>
      </c>
    </row>
    <row r="27" spans="1:6" x14ac:dyDescent="0.25">
      <c r="A27" t="s">
        <v>17</v>
      </c>
      <c r="B27" t="s">
        <v>130</v>
      </c>
      <c r="C27">
        <v>3.9</v>
      </c>
      <c r="D27">
        <v>1</v>
      </c>
      <c r="E27">
        <v>6.8</v>
      </c>
      <c r="F27">
        <v>3.9</v>
      </c>
    </row>
    <row r="28" spans="1:6" x14ac:dyDescent="0.25">
      <c r="A28" t="s">
        <v>16</v>
      </c>
      <c r="B28" t="s">
        <v>98</v>
      </c>
      <c r="C28">
        <v>16.920000000000002</v>
      </c>
      <c r="D28">
        <v>13.1</v>
      </c>
      <c r="E28">
        <v>20.74</v>
      </c>
      <c r="F28">
        <v>16.920000000000002</v>
      </c>
    </row>
    <row r="29" spans="1:6" x14ac:dyDescent="0.25">
      <c r="A29" t="s">
        <v>3</v>
      </c>
      <c r="B29" t="s">
        <v>64</v>
      </c>
      <c r="C29">
        <v>21.22</v>
      </c>
      <c r="D29">
        <v>15.06</v>
      </c>
      <c r="E29">
        <v>27.38</v>
      </c>
      <c r="F29">
        <v>21.22</v>
      </c>
    </row>
    <row r="30" spans="1:6" x14ac:dyDescent="0.25">
      <c r="A30" t="s">
        <v>3</v>
      </c>
      <c r="B30" t="s">
        <v>22</v>
      </c>
      <c r="C30">
        <v>40.93</v>
      </c>
      <c r="D30">
        <v>32.229999999999997</v>
      </c>
      <c r="E30">
        <v>49.63</v>
      </c>
      <c r="F30">
        <v>40.93</v>
      </c>
    </row>
    <row r="31" spans="1:6" x14ac:dyDescent="0.25">
      <c r="A31" t="s">
        <v>6</v>
      </c>
      <c r="B31" t="s">
        <v>39</v>
      </c>
      <c r="C31">
        <v>29.51</v>
      </c>
      <c r="D31">
        <v>18.84</v>
      </c>
      <c r="E31">
        <v>40.17</v>
      </c>
      <c r="F31">
        <v>29.504999999999999</v>
      </c>
    </row>
    <row r="32" spans="1:6" x14ac:dyDescent="0.25">
      <c r="A32" t="s">
        <v>11</v>
      </c>
      <c r="B32" t="s">
        <v>105</v>
      </c>
      <c r="C32">
        <v>13.27</v>
      </c>
      <c r="D32">
        <v>7.08</v>
      </c>
      <c r="E32">
        <v>19.46</v>
      </c>
      <c r="F32">
        <v>13.27</v>
      </c>
    </row>
    <row r="33" spans="1:6" x14ac:dyDescent="0.25">
      <c r="A33" t="s">
        <v>11</v>
      </c>
      <c r="B33" t="s">
        <v>99</v>
      </c>
      <c r="C33">
        <v>14.03</v>
      </c>
      <c r="D33">
        <v>6.59</v>
      </c>
      <c r="E33">
        <v>21.46</v>
      </c>
      <c r="F33">
        <v>14.025</v>
      </c>
    </row>
    <row r="34" spans="1:6" x14ac:dyDescent="0.25">
      <c r="A34" t="s">
        <v>17</v>
      </c>
      <c r="B34" t="s">
        <v>31</v>
      </c>
      <c r="C34">
        <v>32.68</v>
      </c>
      <c r="D34">
        <v>24.36</v>
      </c>
      <c r="E34">
        <v>41</v>
      </c>
      <c r="F34">
        <v>32.68</v>
      </c>
    </row>
    <row r="35" spans="1:6" x14ac:dyDescent="0.25">
      <c r="A35" t="s">
        <v>17</v>
      </c>
      <c r="B35" t="s">
        <v>171</v>
      </c>
      <c r="C35">
        <v>5.48</v>
      </c>
      <c r="D35">
        <v>-0.9</v>
      </c>
      <c r="E35">
        <v>11.85</v>
      </c>
      <c r="F35">
        <v>5.4749999999999996</v>
      </c>
    </row>
    <row r="36" spans="1:6" x14ac:dyDescent="0.25">
      <c r="A36" t="s">
        <v>3</v>
      </c>
      <c r="B36" t="s">
        <v>67</v>
      </c>
      <c r="C36">
        <v>21.34</v>
      </c>
      <c r="D36">
        <v>14.73</v>
      </c>
      <c r="E36">
        <v>27.94</v>
      </c>
      <c r="F36">
        <v>21.335000000000001</v>
      </c>
    </row>
    <row r="37" spans="1:6" x14ac:dyDescent="0.25">
      <c r="A37" t="s">
        <v>3</v>
      </c>
      <c r="B37" t="s">
        <v>41</v>
      </c>
      <c r="C37">
        <v>27.52</v>
      </c>
      <c r="D37">
        <v>20.23</v>
      </c>
      <c r="E37">
        <v>34.799999999999997</v>
      </c>
      <c r="F37">
        <v>27.515000000000001</v>
      </c>
    </row>
    <row r="38" spans="1:6" x14ac:dyDescent="0.25">
      <c r="A38" t="s">
        <v>3</v>
      </c>
      <c r="B38" t="s">
        <v>36</v>
      </c>
      <c r="C38">
        <v>25.4</v>
      </c>
      <c r="D38">
        <v>15.78</v>
      </c>
      <c r="E38">
        <v>35.020000000000003</v>
      </c>
      <c r="F38">
        <v>25.4</v>
      </c>
    </row>
    <row r="39" spans="1:6" x14ac:dyDescent="0.25">
      <c r="A39" t="s">
        <v>16</v>
      </c>
      <c r="B39" t="s">
        <v>106</v>
      </c>
      <c r="C39">
        <v>16.559999999999999</v>
      </c>
      <c r="D39">
        <v>10.45</v>
      </c>
      <c r="E39">
        <v>22.68</v>
      </c>
      <c r="F39">
        <v>16.565000000000001</v>
      </c>
    </row>
    <row r="40" spans="1:6" x14ac:dyDescent="0.25">
      <c r="A40" t="s">
        <v>11</v>
      </c>
      <c r="B40" t="s">
        <v>43</v>
      </c>
      <c r="C40">
        <v>29.16</v>
      </c>
      <c r="D40">
        <v>21.79</v>
      </c>
      <c r="E40">
        <v>36.53</v>
      </c>
      <c r="F40">
        <v>29.16</v>
      </c>
    </row>
    <row r="41" spans="1:6" x14ac:dyDescent="0.25">
      <c r="A41" t="s">
        <v>6</v>
      </c>
      <c r="B41" t="s">
        <v>165</v>
      </c>
      <c r="C41">
        <v>13.27</v>
      </c>
      <c r="D41">
        <v>7.27</v>
      </c>
      <c r="E41">
        <v>19.260000000000002</v>
      </c>
      <c r="F41">
        <v>13.265000000000001</v>
      </c>
    </row>
    <row r="42" spans="1:6" x14ac:dyDescent="0.25">
      <c r="A42" t="s">
        <v>11</v>
      </c>
      <c r="B42" t="s">
        <v>32</v>
      </c>
      <c r="C42">
        <v>33.869999999999997</v>
      </c>
      <c r="D42">
        <v>23.18</v>
      </c>
      <c r="E42">
        <v>44.56</v>
      </c>
      <c r="F42">
        <v>33.869999999999997</v>
      </c>
    </row>
    <row r="43" spans="1:6" x14ac:dyDescent="0.25">
      <c r="A43" t="s">
        <v>11</v>
      </c>
      <c r="B43" t="s">
        <v>125</v>
      </c>
      <c r="C43">
        <v>10.65</v>
      </c>
      <c r="D43">
        <v>1.1399999999999999</v>
      </c>
      <c r="E43">
        <v>20.16</v>
      </c>
      <c r="F43">
        <v>10.65</v>
      </c>
    </row>
    <row r="44" spans="1:6" x14ac:dyDescent="0.25">
      <c r="A44" t="s">
        <v>11</v>
      </c>
      <c r="B44" t="s">
        <v>78</v>
      </c>
      <c r="C44">
        <v>22.89</v>
      </c>
      <c r="D44">
        <v>17.34</v>
      </c>
      <c r="E44">
        <v>28.44</v>
      </c>
      <c r="F44">
        <v>22.89</v>
      </c>
    </row>
    <row r="45" spans="1:6" x14ac:dyDescent="0.25">
      <c r="A45" t="s">
        <v>3</v>
      </c>
      <c r="B45" t="s">
        <v>129</v>
      </c>
      <c r="C45">
        <v>10.36</v>
      </c>
      <c r="D45">
        <v>5.81</v>
      </c>
      <c r="E45">
        <v>14.91</v>
      </c>
      <c r="F45">
        <v>10.36</v>
      </c>
    </row>
    <row r="46" spans="1:6" x14ac:dyDescent="0.25">
      <c r="A46" t="s">
        <v>11</v>
      </c>
      <c r="B46" t="s">
        <v>83</v>
      </c>
      <c r="C46">
        <v>17.91</v>
      </c>
      <c r="D46">
        <v>9.0500000000000007</v>
      </c>
      <c r="E46">
        <v>26.78</v>
      </c>
      <c r="F46">
        <v>17.914999999999999</v>
      </c>
    </row>
    <row r="47" spans="1:6" x14ac:dyDescent="0.25">
      <c r="A47" t="s">
        <v>3</v>
      </c>
      <c r="B47" t="s">
        <v>47</v>
      </c>
      <c r="C47">
        <v>26.9</v>
      </c>
      <c r="D47">
        <v>19.54</v>
      </c>
      <c r="E47">
        <v>34.26</v>
      </c>
      <c r="F47">
        <v>26.9</v>
      </c>
    </row>
    <row r="48" spans="1:6" x14ac:dyDescent="0.25">
      <c r="A48" t="s">
        <v>6</v>
      </c>
      <c r="B48" t="s">
        <v>60</v>
      </c>
      <c r="C48">
        <v>21.08</v>
      </c>
      <c r="D48">
        <v>12.23</v>
      </c>
      <c r="E48">
        <v>29.94</v>
      </c>
      <c r="F48">
        <v>21.085000000000001</v>
      </c>
    </row>
    <row r="49" spans="1:6" x14ac:dyDescent="0.25">
      <c r="A49" t="s">
        <v>17</v>
      </c>
      <c r="B49" t="s">
        <v>86</v>
      </c>
      <c r="C49">
        <v>19.97</v>
      </c>
      <c r="D49">
        <v>13.86</v>
      </c>
      <c r="E49">
        <v>26.09</v>
      </c>
      <c r="F49">
        <v>19.975000000000001</v>
      </c>
    </row>
    <row r="50" spans="1:6" x14ac:dyDescent="0.25">
      <c r="A50" t="s">
        <v>3</v>
      </c>
      <c r="B50" t="s">
        <v>119</v>
      </c>
      <c r="C50">
        <v>12.11</v>
      </c>
      <c r="D50">
        <v>3.07</v>
      </c>
      <c r="E50">
        <v>21.16</v>
      </c>
      <c r="F50">
        <v>12.115</v>
      </c>
    </row>
    <row r="51" spans="1:6" x14ac:dyDescent="0.25">
      <c r="A51" t="s">
        <v>16</v>
      </c>
      <c r="B51" t="s">
        <v>92</v>
      </c>
      <c r="C51">
        <v>17.29</v>
      </c>
      <c r="D51">
        <v>10.66</v>
      </c>
      <c r="E51">
        <v>23.92</v>
      </c>
      <c r="F51">
        <v>17.29</v>
      </c>
    </row>
    <row r="52" spans="1:6" x14ac:dyDescent="0.25">
      <c r="A52" t="s">
        <v>16</v>
      </c>
      <c r="B52" t="s">
        <v>184</v>
      </c>
      <c r="C52">
        <v>11.32</v>
      </c>
      <c r="D52">
        <v>5.76</v>
      </c>
      <c r="E52">
        <v>16.88</v>
      </c>
      <c r="F52">
        <v>11.32</v>
      </c>
    </row>
    <row r="53" spans="1:6" x14ac:dyDescent="0.25">
      <c r="A53" t="s">
        <v>3</v>
      </c>
      <c r="B53" t="s">
        <v>46</v>
      </c>
      <c r="C53">
        <v>25.79</v>
      </c>
      <c r="D53">
        <v>17.77</v>
      </c>
      <c r="E53">
        <v>33.81</v>
      </c>
      <c r="F53">
        <v>25.79</v>
      </c>
    </row>
    <row r="54" spans="1:6" x14ac:dyDescent="0.25">
      <c r="A54" t="s">
        <v>16</v>
      </c>
      <c r="B54" t="s">
        <v>122</v>
      </c>
      <c r="C54">
        <v>8.9700000000000006</v>
      </c>
      <c r="D54">
        <v>5.25</v>
      </c>
      <c r="E54">
        <v>12.68</v>
      </c>
      <c r="F54">
        <v>8.9649999999999999</v>
      </c>
    </row>
    <row r="55" spans="1:6" x14ac:dyDescent="0.25">
      <c r="A55" t="s">
        <v>6</v>
      </c>
      <c r="B55" t="s">
        <v>58</v>
      </c>
      <c r="C55">
        <v>24.68</v>
      </c>
      <c r="D55">
        <v>18</v>
      </c>
      <c r="E55">
        <v>31.36</v>
      </c>
      <c r="F55">
        <v>24.68</v>
      </c>
    </row>
    <row r="56" spans="1:6" x14ac:dyDescent="0.25">
      <c r="A56" t="s">
        <v>16</v>
      </c>
      <c r="B56" t="s">
        <v>159</v>
      </c>
      <c r="C56">
        <v>6.18</v>
      </c>
      <c r="D56">
        <v>0.82</v>
      </c>
      <c r="E56">
        <v>11.54</v>
      </c>
      <c r="F56">
        <v>6.18</v>
      </c>
    </row>
    <row r="57" spans="1:6" x14ac:dyDescent="0.25">
      <c r="A57" t="s">
        <v>17</v>
      </c>
      <c r="B57" t="s">
        <v>76</v>
      </c>
      <c r="C57">
        <v>20.350000000000001</v>
      </c>
      <c r="D57">
        <v>12.41</v>
      </c>
      <c r="E57">
        <v>28.29</v>
      </c>
      <c r="F57">
        <v>20.350000000000001</v>
      </c>
    </row>
    <row r="58" spans="1:6" x14ac:dyDescent="0.25">
      <c r="A58" t="s">
        <v>3</v>
      </c>
      <c r="B58" t="s">
        <v>30</v>
      </c>
      <c r="C58">
        <v>33.47</v>
      </c>
      <c r="D58">
        <v>25.88</v>
      </c>
      <c r="E58">
        <v>41.05</v>
      </c>
      <c r="F58">
        <v>33.465000000000003</v>
      </c>
    </row>
    <row r="59" spans="1:6" x14ac:dyDescent="0.25">
      <c r="A59" t="s">
        <v>3</v>
      </c>
      <c r="B59" t="s">
        <v>288</v>
      </c>
      <c r="C59">
        <v>15.87</v>
      </c>
      <c r="D59">
        <v>9.0500000000000007</v>
      </c>
      <c r="E59">
        <v>22.69</v>
      </c>
      <c r="F59">
        <v>15.87</v>
      </c>
    </row>
    <row r="60" spans="1:6" x14ac:dyDescent="0.25">
      <c r="A60" t="s">
        <v>11</v>
      </c>
      <c r="B60" t="s">
        <v>93</v>
      </c>
      <c r="C60">
        <v>16.38</v>
      </c>
      <c r="D60">
        <v>4.88</v>
      </c>
      <c r="E60">
        <v>27.87</v>
      </c>
      <c r="F60">
        <v>16.375</v>
      </c>
    </row>
    <row r="61" spans="1:6" x14ac:dyDescent="0.25">
      <c r="A61" t="s">
        <v>16</v>
      </c>
      <c r="B61" t="s">
        <v>81</v>
      </c>
      <c r="C61">
        <v>18.190000000000001</v>
      </c>
      <c r="D61">
        <v>13.52</v>
      </c>
      <c r="E61">
        <v>22.86</v>
      </c>
      <c r="F61">
        <v>18.190000000000001</v>
      </c>
    </row>
    <row r="62" spans="1:6" x14ac:dyDescent="0.25">
      <c r="A62" t="s">
        <v>6</v>
      </c>
      <c r="B62" t="s">
        <v>66</v>
      </c>
      <c r="C62">
        <v>24.73</v>
      </c>
      <c r="D62">
        <v>17.14</v>
      </c>
      <c r="E62">
        <v>32.31</v>
      </c>
      <c r="F62">
        <v>24.725000000000001</v>
      </c>
    </row>
    <row r="63" spans="1:6" x14ac:dyDescent="0.25">
      <c r="A63" t="s">
        <v>16</v>
      </c>
      <c r="B63" t="s">
        <v>79</v>
      </c>
      <c r="C63">
        <v>19.22</v>
      </c>
      <c r="D63">
        <v>7.76</v>
      </c>
      <c r="E63">
        <v>30.68</v>
      </c>
      <c r="F63">
        <v>19.22</v>
      </c>
    </row>
    <row r="64" spans="1:6" x14ac:dyDescent="0.25">
      <c r="A64" t="s">
        <v>3</v>
      </c>
      <c r="B64" t="s">
        <v>88</v>
      </c>
      <c r="C64">
        <v>16.53</v>
      </c>
      <c r="D64">
        <v>9.75</v>
      </c>
      <c r="E64">
        <v>23.3</v>
      </c>
      <c r="F64">
        <v>16.524999999999999</v>
      </c>
    </row>
    <row r="65" spans="1:6" x14ac:dyDescent="0.25">
      <c r="A65" t="s">
        <v>6</v>
      </c>
      <c r="B65" t="s">
        <v>161</v>
      </c>
      <c r="C65">
        <v>1.35</v>
      </c>
      <c r="D65">
        <v>1.2</v>
      </c>
      <c r="E65">
        <v>1.5</v>
      </c>
      <c r="F65">
        <v>1.35</v>
      </c>
    </row>
    <row r="66" spans="1:6" x14ac:dyDescent="0.25">
      <c r="A66" t="s">
        <v>11</v>
      </c>
      <c r="B66" t="s">
        <v>174</v>
      </c>
      <c r="C66">
        <v>6.41</v>
      </c>
      <c r="D66">
        <v>0.85</v>
      </c>
      <c r="E66">
        <v>11.98</v>
      </c>
      <c r="F66">
        <v>6.415</v>
      </c>
    </row>
    <row r="67" spans="1:6" x14ac:dyDescent="0.25">
      <c r="A67" t="s">
        <v>11</v>
      </c>
      <c r="B67" t="s">
        <v>118</v>
      </c>
      <c r="C67">
        <v>13.99</v>
      </c>
      <c r="D67">
        <v>7.93</v>
      </c>
      <c r="E67">
        <v>20.04</v>
      </c>
      <c r="F67">
        <v>13.984999999999999</v>
      </c>
    </row>
    <row r="68" spans="1:6" x14ac:dyDescent="0.25">
      <c r="A68" t="s">
        <v>6</v>
      </c>
      <c r="B68" t="s">
        <v>120</v>
      </c>
      <c r="C68">
        <v>13</v>
      </c>
      <c r="D68">
        <v>6.54</v>
      </c>
      <c r="E68">
        <v>19.46</v>
      </c>
      <c r="F68">
        <v>13</v>
      </c>
    </row>
    <row r="69" spans="1:6" x14ac:dyDescent="0.25">
      <c r="A69" t="s">
        <v>11</v>
      </c>
      <c r="B69" t="s">
        <v>49</v>
      </c>
      <c r="C69">
        <v>26.96</v>
      </c>
      <c r="D69">
        <v>19.98</v>
      </c>
      <c r="E69">
        <v>33.94</v>
      </c>
      <c r="F69">
        <v>26.96</v>
      </c>
    </row>
    <row r="70" spans="1:6" x14ac:dyDescent="0.25">
      <c r="A70" t="s">
        <v>11</v>
      </c>
      <c r="B70" t="s">
        <v>114</v>
      </c>
      <c r="C70">
        <v>5.4</v>
      </c>
      <c r="D70">
        <v>0.56999999999999995</v>
      </c>
      <c r="E70">
        <v>10.23</v>
      </c>
      <c r="F70">
        <v>5.4</v>
      </c>
    </row>
    <row r="71" spans="1:6" x14ac:dyDescent="0.25">
      <c r="A71" t="s">
        <v>17</v>
      </c>
      <c r="B71" t="s">
        <v>115</v>
      </c>
      <c r="C71">
        <v>13.2</v>
      </c>
      <c r="D71">
        <v>13.2</v>
      </c>
      <c r="E71">
        <v>13.2</v>
      </c>
      <c r="F71">
        <v>13.2</v>
      </c>
    </row>
    <row r="72" spans="1:6" x14ac:dyDescent="0.25">
      <c r="A72" t="s">
        <v>6</v>
      </c>
      <c r="B72" t="s">
        <v>80</v>
      </c>
      <c r="C72">
        <v>16.579999999999998</v>
      </c>
      <c r="D72">
        <v>7.42</v>
      </c>
      <c r="E72">
        <v>25.74</v>
      </c>
      <c r="F72">
        <v>16.579999999999998</v>
      </c>
    </row>
    <row r="73" spans="1:6" x14ac:dyDescent="0.25">
      <c r="A73" t="s">
        <v>3</v>
      </c>
      <c r="B73" t="s">
        <v>35</v>
      </c>
      <c r="C73">
        <v>30.63</v>
      </c>
      <c r="D73">
        <v>21.36</v>
      </c>
      <c r="E73">
        <v>39.909999999999997</v>
      </c>
      <c r="F73">
        <v>30.635000000000002</v>
      </c>
    </row>
    <row r="74" spans="1:6" x14ac:dyDescent="0.25">
      <c r="A74" t="s">
        <v>11</v>
      </c>
      <c r="B74" t="s">
        <v>123</v>
      </c>
      <c r="C74">
        <v>5.83</v>
      </c>
      <c r="D74">
        <v>-0.56000000000000005</v>
      </c>
      <c r="E74">
        <v>12.22</v>
      </c>
      <c r="F74">
        <v>5.83</v>
      </c>
    </row>
    <row r="75" spans="1:6" x14ac:dyDescent="0.25">
      <c r="A75" t="s">
        <v>16</v>
      </c>
      <c r="B75" t="s">
        <v>27</v>
      </c>
      <c r="C75">
        <v>36.43</v>
      </c>
      <c r="D75">
        <v>27.85</v>
      </c>
      <c r="E75">
        <v>45.01</v>
      </c>
      <c r="F75">
        <v>36.43</v>
      </c>
    </row>
    <row r="76" spans="1:6" x14ac:dyDescent="0.25">
      <c r="A76" t="s">
        <v>17</v>
      </c>
      <c r="B76" t="s">
        <v>82</v>
      </c>
      <c r="C76">
        <v>18.350000000000001</v>
      </c>
      <c r="D76">
        <v>8.83</v>
      </c>
      <c r="E76">
        <v>27.88</v>
      </c>
      <c r="F76">
        <v>18.355</v>
      </c>
    </row>
    <row r="77" spans="1:6" x14ac:dyDescent="0.25">
      <c r="A77" t="s">
        <v>11</v>
      </c>
      <c r="B77" t="s">
        <v>96</v>
      </c>
      <c r="C77">
        <v>21.93</v>
      </c>
      <c r="D77">
        <v>19.52</v>
      </c>
      <c r="E77">
        <v>24.34</v>
      </c>
      <c r="F77">
        <v>21.93</v>
      </c>
    </row>
    <row r="78" spans="1:6" x14ac:dyDescent="0.25">
      <c r="A78" t="s">
        <v>16</v>
      </c>
      <c r="B78" t="s">
        <v>116</v>
      </c>
      <c r="C78">
        <v>13</v>
      </c>
      <c r="D78">
        <v>3.31</v>
      </c>
      <c r="E78">
        <v>22.69</v>
      </c>
      <c r="F78">
        <v>13</v>
      </c>
    </row>
    <row r="79" spans="1:6" x14ac:dyDescent="0.25">
      <c r="A79" t="s">
        <v>3</v>
      </c>
      <c r="B79" t="s">
        <v>25</v>
      </c>
      <c r="C79">
        <v>36.01</v>
      </c>
      <c r="D79">
        <v>27.79</v>
      </c>
      <c r="E79">
        <v>44.23</v>
      </c>
      <c r="F79">
        <v>36.01</v>
      </c>
    </row>
    <row r="80" spans="1:6" x14ac:dyDescent="0.25">
      <c r="A80" t="s">
        <v>11</v>
      </c>
      <c r="B80" t="s">
        <v>175</v>
      </c>
      <c r="C80">
        <v>8.0399999999999991</v>
      </c>
      <c r="D80">
        <v>4.17</v>
      </c>
      <c r="E80">
        <v>11.91</v>
      </c>
      <c r="F80">
        <v>8.0399999999999991</v>
      </c>
    </row>
    <row r="81" spans="1:6" x14ac:dyDescent="0.25">
      <c r="A81" t="s">
        <v>16</v>
      </c>
      <c r="B81" t="s">
        <v>178</v>
      </c>
      <c r="C81">
        <v>8.9499999999999993</v>
      </c>
      <c r="D81">
        <v>6</v>
      </c>
      <c r="E81">
        <v>11.9</v>
      </c>
      <c r="F81">
        <v>8.9499999999999993</v>
      </c>
    </row>
    <row r="82" spans="1:6" x14ac:dyDescent="0.25">
      <c r="A82" t="s">
        <v>3</v>
      </c>
      <c r="B82" t="s">
        <v>53</v>
      </c>
      <c r="C82">
        <v>22.64</v>
      </c>
      <c r="D82">
        <v>14.72</v>
      </c>
      <c r="E82">
        <v>30.56</v>
      </c>
      <c r="F82">
        <v>22.64</v>
      </c>
    </row>
    <row r="83" spans="1:6" x14ac:dyDescent="0.25">
      <c r="A83" t="s">
        <v>17</v>
      </c>
      <c r="B83" t="s">
        <v>63</v>
      </c>
      <c r="C83">
        <v>22.68</v>
      </c>
      <c r="D83">
        <v>14.97</v>
      </c>
      <c r="E83">
        <v>30.38</v>
      </c>
      <c r="F83">
        <v>22.675000000000001</v>
      </c>
    </row>
    <row r="84" spans="1:6" x14ac:dyDescent="0.25">
      <c r="A84" t="s">
        <v>11</v>
      </c>
      <c r="B84" t="s">
        <v>134</v>
      </c>
      <c r="C84">
        <v>6.05</v>
      </c>
      <c r="D84">
        <v>5.9</v>
      </c>
      <c r="E84">
        <v>6.2</v>
      </c>
      <c r="F84">
        <v>6.05</v>
      </c>
    </row>
    <row r="85" spans="1:6" x14ac:dyDescent="0.25">
      <c r="A85" t="s">
        <v>16</v>
      </c>
      <c r="B85" t="s">
        <v>157</v>
      </c>
      <c r="C85">
        <v>5.63</v>
      </c>
      <c r="D85">
        <v>0.43</v>
      </c>
      <c r="E85">
        <v>10.83</v>
      </c>
      <c r="F85">
        <v>5.63</v>
      </c>
    </row>
    <row r="86" spans="1:6" x14ac:dyDescent="0.25">
      <c r="A86" t="s">
        <v>11</v>
      </c>
      <c r="B86" t="s">
        <v>101</v>
      </c>
      <c r="C86">
        <v>13.83</v>
      </c>
      <c r="D86">
        <v>8.93</v>
      </c>
      <c r="E86">
        <v>18.73</v>
      </c>
      <c r="F86">
        <v>13.83</v>
      </c>
    </row>
    <row r="87" spans="1:6" x14ac:dyDescent="0.25">
      <c r="A87" t="s">
        <v>11</v>
      </c>
      <c r="B87" t="s">
        <v>54</v>
      </c>
      <c r="C87">
        <v>25.89</v>
      </c>
      <c r="D87">
        <v>13.66</v>
      </c>
      <c r="E87">
        <v>38.119999999999997</v>
      </c>
      <c r="F87">
        <v>25.89</v>
      </c>
    </row>
    <row r="88" spans="1:6" x14ac:dyDescent="0.25">
      <c r="A88" t="s">
        <v>6</v>
      </c>
      <c r="B88" t="s">
        <v>166</v>
      </c>
      <c r="C88">
        <v>6.85</v>
      </c>
      <c r="D88">
        <v>0.99</v>
      </c>
      <c r="E88">
        <v>12.71</v>
      </c>
      <c r="F88">
        <v>6.85</v>
      </c>
    </row>
    <row r="89" spans="1:6" x14ac:dyDescent="0.25">
      <c r="A89" t="s">
        <v>16</v>
      </c>
      <c r="B89" t="s">
        <v>144</v>
      </c>
      <c r="C89">
        <v>8.6</v>
      </c>
      <c r="D89">
        <v>3.41</v>
      </c>
      <c r="E89">
        <v>13.79</v>
      </c>
      <c r="F89">
        <v>8.6</v>
      </c>
    </row>
    <row r="90" spans="1:6" x14ac:dyDescent="0.25">
      <c r="A90" t="s">
        <v>17</v>
      </c>
      <c r="B90" t="s">
        <v>104</v>
      </c>
      <c r="C90">
        <v>16.739999999999998</v>
      </c>
      <c r="D90">
        <v>7.44</v>
      </c>
      <c r="E90">
        <v>26.03</v>
      </c>
      <c r="F90">
        <v>16.734999999999999</v>
      </c>
    </row>
    <row r="91" spans="1:6" x14ac:dyDescent="0.25">
      <c r="A91" t="s">
        <v>6</v>
      </c>
      <c r="B91" t="s">
        <v>177</v>
      </c>
      <c r="C91">
        <v>9.9499999999999993</v>
      </c>
      <c r="D91">
        <v>6.86</v>
      </c>
      <c r="E91">
        <v>13.04</v>
      </c>
      <c r="F91">
        <v>9.9499999999999993</v>
      </c>
    </row>
    <row r="92" spans="1:6" x14ac:dyDescent="0.25">
      <c r="A92" t="s">
        <v>11</v>
      </c>
      <c r="B92" t="s">
        <v>44</v>
      </c>
      <c r="C92">
        <v>26.51</v>
      </c>
      <c r="D92">
        <v>16.760000000000002</v>
      </c>
      <c r="E92">
        <v>36.26</v>
      </c>
      <c r="F92">
        <v>26.51</v>
      </c>
    </row>
    <row r="93" spans="1:6" x14ac:dyDescent="0.25">
      <c r="A93" t="s">
        <v>16</v>
      </c>
      <c r="B93" t="s">
        <v>65</v>
      </c>
      <c r="C93">
        <v>23.25</v>
      </c>
      <c r="D93">
        <v>13.96</v>
      </c>
      <c r="E93">
        <v>32.549999999999997</v>
      </c>
      <c r="F93">
        <v>23.254999999999999</v>
      </c>
    </row>
    <row r="94" spans="1:6" x14ac:dyDescent="0.25">
      <c r="A94" t="s">
        <v>16</v>
      </c>
      <c r="B94" t="s">
        <v>103</v>
      </c>
      <c r="C94">
        <v>14.4</v>
      </c>
      <c r="D94">
        <v>4.96</v>
      </c>
      <c r="E94">
        <v>23.84</v>
      </c>
      <c r="F94">
        <v>14.4</v>
      </c>
    </row>
    <row r="95" spans="1:6" x14ac:dyDescent="0.25">
      <c r="A95" t="s">
        <v>16</v>
      </c>
      <c r="B95" t="s">
        <v>45</v>
      </c>
      <c r="C95">
        <v>25.78</v>
      </c>
      <c r="D95">
        <v>19.48</v>
      </c>
      <c r="E95">
        <v>32.07</v>
      </c>
      <c r="F95">
        <v>25.774999999999999</v>
      </c>
    </row>
    <row r="96" spans="1:6" x14ac:dyDescent="0.25">
      <c r="A96" t="s">
        <v>16</v>
      </c>
      <c r="B96" t="s">
        <v>34</v>
      </c>
      <c r="C96">
        <v>25.42</v>
      </c>
      <c r="D96">
        <v>20.71</v>
      </c>
      <c r="E96">
        <v>30.14</v>
      </c>
      <c r="F96">
        <v>25.425000000000001</v>
      </c>
    </row>
    <row r="97" spans="1:6" x14ac:dyDescent="0.25">
      <c r="A97" t="s">
        <v>6</v>
      </c>
      <c r="B97" t="s">
        <v>132</v>
      </c>
      <c r="C97">
        <v>6.2</v>
      </c>
      <c r="D97">
        <v>1.19</v>
      </c>
      <c r="E97">
        <v>11.21</v>
      </c>
      <c r="F97">
        <v>6.2</v>
      </c>
    </row>
    <row r="98" spans="1:6" x14ac:dyDescent="0.25">
      <c r="A98" t="s">
        <v>11</v>
      </c>
      <c r="B98" t="s">
        <v>102</v>
      </c>
      <c r="C98">
        <v>15.73</v>
      </c>
      <c r="D98">
        <v>8.5</v>
      </c>
      <c r="E98">
        <v>22.96</v>
      </c>
      <c r="F98">
        <v>15.73</v>
      </c>
    </row>
    <row r="99" spans="1:6" x14ac:dyDescent="0.25">
      <c r="A99" t="s">
        <v>16</v>
      </c>
      <c r="B99" t="s">
        <v>77</v>
      </c>
      <c r="C99">
        <v>18.73</v>
      </c>
      <c r="D99">
        <v>9.16</v>
      </c>
      <c r="E99">
        <v>28.3</v>
      </c>
      <c r="F99">
        <v>18.73</v>
      </c>
    </row>
    <row r="100" spans="1:6" x14ac:dyDescent="0.25">
      <c r="A100" t="s">
        <v>16</v>
      </c>
      <c r="B100" t="s">
        <v>141</v>
      </c>
      <c r="C100">
        <v>9.6</v>
      </c>
      <c r="D100">
        <v>4.6500000000000004</v>
      </c>
      <c r="E100">
        <v>14.55</v>
      </c>
      <c r="F100">
        <v>9.6</v>
      </c>
    </row>
    <row r="101" spans="1:6" x14ac:dyDescent="0.25">
      <c r="A101" t="s">
        <v>16</v>
      </c>
      <c r="B101" t="s">
        <v>138</v>
      </c>
      <c r="C101">
        <v>10.33</v>
      </c>
      <c r="D101">
        <v>3.49</v>
      </c>
      <c r="E101">
        <v>17.18</v>
      </c>
      <c r="F101">
        <v>10.335000000000001</v>
      </c>
    </row>
    <row r="102" spans="1:6" x14ac:dyDescent="0.25">
      <c r="A102" t="s">
        <v>11</v>
      </c>
      <c r="B102" t="s">
        <v>194</v>
      </c>
      <c r="C102">
        <v>9.34</v>
      </c>
      <c r="D102">
        <v>5.39</v>
      </c>
      <c r="E102">
        <v>13.29</v>
      </c>
      <c r="F102">
        <v>9.34</v>
      </c>
    </row>
    <row r="103" spans="1:6" x14ac:dyDescent="0.25">
      <c r="A103" t="s">
        <v>11</v>
      </c>
      <c r="B103" t="s">
        <v>95</v>
      </c>
      <c r="C103">
        <v>14.88</v>
      </c>
      <c r="D103">
        <v>8.1</v>
      </c>
      <c r="E103">
        <v>21.67</v>
      </c>
      <c r="F103">
        <v>14.885</v>
      </c>
    </row>
    <row r="104" spans="1:6" x14ac:dyDescent="0.25">
      <c r="A104" t="s">
        <v>16</v>
      </c>
      <c r="B104" t="s">
        <v>180</v>
      </c>
      <c r="C104">
        <v>11.43</v>
      </c>
      <c r="D104">
        <v>7.76</v>
      </c>
      <c r="E104">
        <v>15.09</v>
      </c>
      <c r="F104">
        <v>11.425000000000001</v>
      </c>
    </row>
    <row r="105" spans="1:6" x14ac:dyDescent="0.25">
      <c r="A105" t="s">
        <v>16</v>
      </c>
      <c r="B105" t="s">
        <v>75</v>
      </c>
      <c r="C105">
        <v>20.48</v>
      </c>
      <c r="D105">
        <v>13.55</v>
      </c>
      <c r="E105">
        <v>27.42</v>
      </c>
      <c r="F105">
        <v>20.484999999999999</v>
      </c>
    </row>
    <row r="106" spans="1:6" x14ac:dyDescent="0.25">
      <c r="A106" t="s">
        <v>6</v>
      </c>
      <c r="B106" t="s">
        <v>149</v>
      </c>
      <c r="C106">
        <v>5.45</v>
      </c>
      <c r="D106">
        <v>1.63</v>
      </c>
      <c r="E106">
        <v>9.27</v>
      </c>
      <c r="F106">
        <v>5.45</v>
      </c>
    </row>
    <row r="107" spans="1:6" x14ac:dyDescent="0.25">
      <c r="A107" t="s">
        <v>6</v>
      </c>
      <c r="B107" t="s">
        <v>148</v>
      </c>
      <c r="C107">
        <v>1.6</v>
      </c>
      <c r="D107">
        <v>0.2</v>
      </c>
      <c r="E107">
        <v>3</v>
      </c>
      <c r="F107">
        <v>1.6</v>
      </c>
    </row>
    <row r="108" spans="1:6" x14ac:dyDescent="0.25">
      <c r="A108" t="s">
        <v>17</v>
      </c>
      <c r="B108" t="s">
        <v>28</v>
      </c>
      <c r="C108">
        <v>30.44</v>
      </c>
      <c r="D108">
        <v>20.48</v>
      </c>
      <c r="E108">
        <v>40.39</v>
      </c>
      <c r="F108">
        <v>30.434999999999999</v>
      </c>
    </row>
    <row r="109" spans="1:6" x14ac:dyDescent="0.25">
      <c r="A109" t="s">
        <v>3</v>
      </c>
      <c r="B109" t="s">
        <v>183</v>
      </c>
      <c r="C109">
        <v>9.9</v>
      </c>
      <c r="D109">
        <v>5.58</v>
      </c>
      <c r="E109">
        <v>14.22</v>
      </c>
      <c r="F109">
        <v>9.9</v>
      </c>
    </row>
    <row r="110" spans="1:6" x14ac:dyDescent="0.25">
      <c r="A110" t="s">
        <v>17</v>
      </c>
      <c r="B110" t="s">
        <v>56</v>
      </c>
      <c r="C110">
        <v>23.31</v>
      </c>
      <c r="D110">
        <v>18.309999999999999</v>
      </c>
      <c r="E110">
        <v>28.31</v>
      </c>
      <c r="F110">
        <v>23.31</v>
      </c>
    </row>
    <row r="111" spans="1:6" x14ac:dyDescent="0.25">
      <c r="A111" t="s">
        <v>3</v>
      </c>
      <c r="B111" t="s">
        <v>62</v>
      </c>
      <c r="C111">
        <v>19.21</v>
      </c>
      <c r="D111">
        <v>10.58</v>
      </c>
      <c r="E111">
        <v>27.85</v>
      </c>
      <c r="F111">
        <v>19.215</v>
      </c>
    </row>
    <row r="112" spans="1:6" x14ac:dyDescent="0.25">
      <c r="A112" t="s">
        <v>3</v>
      </c>
      <c r="B112" t="s">
        <v>87</v>
      </c>
      <c r="C112">
        <v>18.28</v>
      </c>
      <c r="D112">
        <v>10.56</v>
      </c>
      <c r="E112">
        <v>26</v>
      </c>
      <c r="F112">
        <v>18.28</v>
      </c>
    </row>
    <row r="113" spans="1:6" x14ac:dyDescent="0.25">
      <c r="A113" t="s">
        <v>11</v>
      </c>
      <c r="B113" t="s">
        <v>176</v>
      </c>
      <c r="C113">
        <v>10.58</v>
      </c>
      <c r="D113">
        <v>5.1100000000000003</v>
      </c>
      <c r="E113">
        <v>16.059999999999999</v>
      </c>
      <c r="F113">
        <v>10.585000000000001</v>
      </c>
    </row>
    <row r="114" spans="1:6" x14ac:dyDescent="0.25">
      <c r="A114" t="s">
        <v>17</v>
      </c>
      <c r="B114" t="s">
        <v>51</v>
      </c>
      <c r="C114">
        <v>26.83</v>
      </c>
      <c r="D114">
        <v>18.739999999999998</v>
      </c>
      <c r="E114">
        <v>34.92</v>
      </c>
      <c r="F114">
        <v>26.83</v>
      </c>
    </row>
    <row r="115" spans="1:6" x14ac:dyDescent="0.25">
      <c r="A115" t="s">
        <v>6</v>
      </c>
      <c r="B115" t="s">
        <v>107</v>
      </c>
      <c r="C115">
        <v>15.01</v>
      </c>
      <c r="D115">
        <v>6.84</v>
      </c>
      <c r="E115">
        <v>23.18</v>
      </c>
      <c r="F115">
        <v>15.01</v>
      </c>
    </row>
    <row r="116" spans="1:6" x14ac:dyDescent="0.25">
      <c r="A116" t="s">
        <v>6</v>
      </c>
      <c r="B116" t="s">
        <v>153</v>
      </c>
      <c r="C116">
        <v>12.6</v>
      </c>
      <c r="D116">
        <v>6.46</v>
      </c>
      <c r="E116">
        <v>18.739999999999998</v>
      </c>
      <c r="F116">
        <v>12.6</v>
      </c>
    </row>
    <row r="117" spans="1:6" x14ac:dyDescent="0.25">
      <c r="A117" t="s">
        <v>17</v>
      </c>
      <c r="B117" t="s">
        <v>84</v>
      </c>
      <c r="C117">
        <v>16.940000000000001</v>
      </c>
      <c r="D117">
        <v>9.25</v>
      </c>
      <c r="E117">
        <v>24.64</v>
      </c>
      <c r="F117">
        <v>16.945</v>
      </c>
    </row>
    <row r="118" spans="1:6" x14ac:dyDescent="0.25">
      <c r="A118" t="s">
        <v>3</v>
      </c>
      <c r="B118" t="s">
        <v>38</v>
      </c>
      <c r="C118">
        <v>29.36</v>
      </c>
      <c r="D118">
        <v>20.99</v>
      </c>
      <c r="E118">
        <v>37.72</v>
      </c>
      <c r="F118">
        <v>29.355</v>
      </c>
    </row>
    <row r="119" spans="1:6" x14ac:dyDescent="0.25">
      <c r="A119" t="s">
        <v>6</v>
      </c>
      <c r="B119" t="s">
        <v>133</v>
      </c>
      <c r="C119">
        <v>5.28</v>
      </c>
      <c r="D119">
        <v>1.59</v>
      </c>
      <c r="E119">
        <v>8.9700000000000006</v>
      </c>
      <c r="F119">
        <v>5.28</v>
      </c>
    </row>
    <row r="120" spans="1:6" x14ac:dyDescent="0.25">
      <c r="A120" t="s">
        <v>11</v>
      </c>
      <c r="B120" t="s">
        <v>137</v>
      </c>
      <c r="C120">
        <v>7.76</v>
      </c>
      <c r="D120">
        <v>4.1900000000000004</v>
      </c>
      <c r="E120">
        <v>11.32</v>
      </c>
      <c r="F120">
        <v>7.7549999999999999</v>
      </c>
    </row>
    <row r="121" spans="1:6" x14ac:dyDescent="0.25">
      <c r="A121" t="s">
        <v>6</v>
      </c>
      <c r="B121" t="s">
        <v>150</v>
      </c>
      <c r="C121">
        <v>8.48</v>
      </c>
      <c r="D121">
        <v>5.29</v>
      </c>
      <c r="E121">
        <v>11.68</v>
      </c>
      <c r="F121">
        <v>8.4849999999999994</v>
      </c>
    </row>
    <row r="122" spans="1:6" x14ac:dyDescent="0.25">
      <c r="A122" t="s">
        <v>6</v>
      </c>
      <c r="B122" t="s">
        <v>458</v>
      </c>
      <c r="C122">
        <v>13.21</v>
      </c>
      <c r="D122">
        <v>5.8</v>
      </c>
      <c r="E122">
        <v>20.63</v>
      </c>
      <c r="F122">
        <v>13.215</v>
      </c>
    </row>
    <row r="123" spans="1:6" x14ac:dyDescent="0.25">
      <c r="A123" t="s">
        <v>16</v>
      </c>
      <c r="B123" t="s">
        <v>40</v>
      </c>
      <c r="C123">
        <v>26.56</v>
      </c>
      <c r="D123">
        <v>18.62</v>
      </c>
      <c r="E123">
        <v>34.5</v>
      </c>
      <c r="F123">
        <v>26.56</v>
      </c>
    </row>
    <row r="124" spans="1:6" x14ac:dyDescent="0.25">
      <c r="A124" t="s">
        <v>11</v>
      </c>
      <c r="B124" t="s">
        <v>152</v>
      </c>
      <c r="C124">
        <v>13.16</v>
      </c>
      <c r="D124">
        <v>8.26</v>
      </c>
      <c r="E124">
        <v>18.05</v>
      </c>
      <c r="F124">
        <v>13.154999999999999</v>
      </c>
    </row>
    <row r="125" spans="1:6" x14ac:dyDescent="0.25">
      <c r="A125" t="s">
        <v>11</v>
      </c>
      <c r="B125" t="s">
        <v>85</v>
      </c>
      <c r="C125">
        <v>18.29</v>
      </c>
      <c r="D125">
        <v>9.2899999999999991</v>
      </c>
      <c r="E125">
        <v>27.28</v>
      </c>
      <c r="F125">
        <v>18.285</v>
      </c>
    </row>
    <row r="126" spans="1:6" x14ac:dyDescent="0.25">
      <c r="A126" t="s">
        <v>16</v>
      </c>
      <c r="B126" t="s">
        <v>131</v>
      </c>
      <c r="C126">
        <v>13.55</v>
      </c>
      <c r="D126">
        <v>6.73</v>
      </c>
      <c r="E126">
        <v>20.37</v>
      </c>
      <c r="F126">
        <v>13.55</v>
      </c>
    </row>
    <row r="127" spans="1:6" x14ac:dyDescent="0.25">
      <c r="A127" t="s">
        <v>17</v>
      </c>
      <c r="B127" t="s">
        <v>89</v>
      </c>
      <c r="C127">
        <v>16.55</v>
      </c>
      <c r="D127">
        <v>4.53</v>
      </c>
      <c r="E127">
        <v>28.57</v>
      </c>
      <c r="F127">
        <v>16.55</v>
      </c>
    </row>
    <row r="128" spans="1:6" x14ac:dyDescent="0.25">
      <c r="A128" t="s">
        <v>6</v>
      </c>
      <c r="B128" t="s">
        <v>57</v>
      </c>
      <c r="C128">
        <v>22.16</v>
      </c>
      <c r="D128">
        <v>11.71</v>
      </c>
      <c r="E128">
        <v>32.61</v>
      </c>
      <c r="F128">
        <v>22.16</v>
      </c>
    </row>
    <row r="129" spans="1:6" x14ac:dyDescent="0.25">
      <c r="A129" t="s">
        <v>11</v>
      </c>
      <c r="B129" t="s">
        <v>158</v>
      </c>
      <c r="C129">
        <v>7.1</v>
      </c>
      <c r="D129">
        <v>3.79</v>
      </c>
      <c r="E129">
        <v>10.41</v>
      </c>
      <c r="F129">
        <v>7.1</v>
      </c>
    </row>
    <row r="130" spans="1:6" x14ac:dyDescent="0.25">
      <c r="A130" t="s">
        <v>6</v>
      </c>
      <c r="B130" t="s">
        <v>55</v>
      </c>
      <c r="C130">
        <v>26.48</v>
      </c>
      <c r="D130">
        <v>20.13</v>
      </c>
      <c r="E130">
        <v>32.83</v>
      </c>
      <c r="F130">
        <v>26.48</v>
      </c>
    </row>
    <row r="131" spans="1:6" x14ac:dyDescent="0.25">
      <c r="A131" t="s">
        <v>3</v>
      </c>
      <c r="B131" t="s">
        <v>121</v>
      </c>
      <c r="C131">
        <v>6.75</v>
      </c>
      <c r="D131">
        <v>-0.65</v>
      </c>
      <c r="E131">
        <v>14.15</v>
      </c>
      <c r="F131">
        <v>6.75</v>
      </c>
    </row>
    <row r="132" spans="1:6" x14ac:dyDescent="0.25">
      <c r="A132" t="s">
        <v>16</v>
      </c>
      <c r="B132" t="s">
        <v>181</v>
      </c>
      <c r="C132">
        <v>1.73</v>
      </c>
      <c r="D132">
        <v>-0.75</v>
      </c>
      <c r="E132">
        <v>4.21</v>
      </c>
      <c r="F132">
        <v>1.73</v>
      </c>
    </row>
    <row r="133" spans="1:6" x14ac:dyDescent="0.25">
      <c r="A133" t="s">
        <v>11</v>
      </c>
      <c r="B133" t="s">
        <v>29</v>
      </c>
      <c r="C133">
        <v>33.06</v>
      </c>
      <c r="D133">
        <v>25.54</v>
      </c>
      <c r="E133">
        <v>40.58</v>
      </c>
      <c r="F133">
        <v>33.06</v>
      </c>
    </row>
    <row r="134" spans="1:6" x14ac:dyDescent="0.25">
      <c r="A134" t="s">
        <v>6</v>
      </c>
      <c r="B134" t="s">
        <v>21</v>
      </c>
      <c r="C134">
        <v>42.27</v>
      </c>
      <c r="D134">
        <v>32.5</v>
      </c>
      <c r="E134">
        <v>52.04</v>
      </c>
      <c r="F134">
        <v>42.27</v>
      </c>
    </row>
    <row r="135" spans="1:6" x14ac:dyDescent="0.25">
      <c r="A135" t="s">
        <v>11</v>
      </c>
      <c r="B135" t="s">
        <v>26</v>
      </c>
      <c r="C135">
        <v>38.36</v>
      </c>
      <c r="D135">
        <v>30.3</v>
      </c>
      <c r="E135">
        <v>46.42</v>
      </c>
      <c r="F135">
        <v>38.36</v>
      </c>
    </row>
    <row r="136" spans="1:6" x14ac:dyDescent="0.25">
      <c r="A136" t="s">
        <v>6</v>
      </c>
      <c r="B136" t="s">
        <v>185</v>
      </c>
      <c r="C136">
        <v>12.6</v>
      </c>
      <c r="D136">
        <v>5.36</v>
      </c>
      <c r="E136">
        <v>19.84</v>
      </c>
      <c r="F136">
        <v>12.6</v>
      </c>
    </row>
    <row r="137" spans="1:6" x14ac:dyDescent="0.25">
      <c r="A137" t="s">
        <v>3</v>
      </c>
      <c r="B137" t="s">
        <v>91</v>
      </c>
      <c r="C137">
        <v>17.690000000000001</v>
      </c>
      <c r="D137">
        <v>9.9499999999999993</v>
      </c>
      <c r="E137">
        <v>25.43</v>
      </c>
      <c r="F137">
        <v>17.690000000000001</v>
      </c>
    </row>
    <row r="138" spans="1:6" x14ac:dyDescent="0.25">
      <c r="A138" t="s">
        <v>16</v>
      </c>
      <c r="B138" t="s">
        <v>136</v>
      </c>
      <c r="C138">
        <v>8.56</v>
      </c>
      <c r="D138">
        <v>2.38</v>
      </c>
      <c r="E138">
        <v>14.73</v>
      </c>
      <c r="F138">
        <v>8.5549999999999997</v>
      </c>
    </row>
    <row r="139" spans="1:6" x14ac:dyDescent="0.25">
      <c r="A139" t="s">
        <v>3</v>
      </c>
      <c r="B139" t="s">
        <v>186</v>
      </c>
      <c r="C139">
        <v>14.15</v>
      </c>
      <c r="D139">
        <v>6</v>
      </c>
      <c r="E139">
        <v>22.3</v>
      </c>
      <c r="F139">
        <v>14.15</v>
      </c>
    </row>
    <row r="140" spans="1:6" x14ac:dyDescent="0.25">
      <c r="A140" t="s">
        <v>17</v>
      </c>
      <c r="B140" t="s">
        <v>126</v>
      </c>
      <c r="C140">
        <v>3.4</v>
      </c>
      <c r="D140">
        <v>3.4</v>
      </c>
      <c r="E140">
        <v>3.4</v>
      </c>
      <c r="F140">
        <v>3.4</v>
      </c>
    </row>
    <row r="141" spans="1:6" x14ac:dyDescent="0.25">
      <c r="A141" t="s">
        <v>16</v>
      </c>
      <c r="B141" t="s">
        <v>73</v>
      </c>
      <c r="C141">
        <v>18.350000000000001</v>
      </c>
      <c r="D141">
        <v>11.02</v>
      </c>
      <c r="E141">
        <v>25.68</v>
      </c>
      <c r="F141">
        <v>18.350000000000001</v>
      </c>
    </row>
    <row r="142" spans="1:6" x14ac:dyDescent="0.25">
      <c r="A142" t="s">
        <v>17</v>
      </c>
      <c r="B142" t="s">
        <v>61</v>
      </c>
      <c r="C142">
        <v>23.41</v>
      </c>
      <c r="D142">
        <v>16.14</v>
      </c>
      <c r="E142">
        <v>30.68</v>
      </c>
      <c r="F142">
        <v>23.41</v>
      </c>
    </row>
    <row r="143" spans="1:6" x14ac:dyDescent="0.25">
      <c r="A143" t="s">
        <v>3</v>
      </c>
      <c r="B143" t="s">
        <v>124</v>
      </c>
      <c r="C143">
        <v>4.5599999999999996</v>
      </c>
      <c r="D143">
        <v>2.37</v>
      </c>
      <c r="E143">
        <v>6.75</v>
      </c>
      <c r="F143">
        <v>4.5599999999999996</v>
      </c>
    </row>
    <row r="144" spans="1:6" x14ac:dyDescent="0.25">
      <c r="A144" t="s">
        <v>17</v>
      </c>
      <c r="B144" t="s">
        <v>142</v>
      </c>
      <c r="C144">
        <v>3.67</v>
      </c>
      <c r="D144">
        <v>0.86</v>
      </c>
      <c r="E144">
        <v>6.48</v>
      </c>
      <c r="F144">
        <v>3.67</v>
      </c>
    </row>
    <row r="145" spans="1:6" x14ac:dyDescent="0.25">
      <c r="A145" t="s">
        <v>3</v>
      </c>
      <c r="B145" t="s">
        <v>168</v>
      </c>
      <c r="C145">
        <v>11.02</v>
      </c>
      <c r="D145">
        <v>8.4499999999999993</v>
      </c>
      <c r="E145">
        <v>13.58</v>
      </c>
      <c r="F145">
        <v>11.015000000000001</v>
      </c>
    </row>
    <row r="146" spans="1:6" x14ac:dyDescent="0.25">
      <c r="A146" t="s">
        <v>17</v>
      </c>
      <c r="B146" t="s">
        <v>128</v>
      </c>
      <c r="C146">
        <v>-2</v>
      </c>
      <c r="D146">
        <v>-2</v>
      </c>
      <c r="E146">
        <v>-2</v>
      </c>
      <c r="F146">
        <v>-2</v>
      </c>
    </row>
    <row r="147" spans="1:6" x14ac:dyDescent="0.25">
      <c r="A147" t="s">
        <v>3</v>
      </c>
      <c r="B147" t="s">
        <v>139</v>
      </c>
      <c r="C147">
        <v>11.03</v>
      </c>
      <c r="D147">
        <v>3.31</v>
      </c>
      <c r="E147">
        <v>18.739999999999998</v>
      </c>
      <c r="F147">
        <v>11.025</v>
      </c>
    </row>
    <row r="148" spans="1:6" x14ac:dyDescent="0.25">
      <c r="A148" t="s">
        <v>16</v>
      </c>
      <c r="B148" t="s">
        <v>155</v>
      </c>
      <c r="C148">
        <v>6.23</v>
      </c>
      <c r="D148">
        <v>1.71</v>
      </c>
      <c r="E148">
        <v>10.75</v>
      </c>
      <c r="F148">
        <v>6.23</v>
      </c>
    </row>
    <row r="149" spans="1:6" x14ac:dyDescent="0.25">
      <c r="A149" t="s">
        <v>3</v>
      </c>
      <c r="B149" t="s">
        <v>20</v>
      </c>
      <c r="C149">
        <v>49.24</v>
      </c>
      <c r="D149">
        <v>37.78</v>
      </c>
      <c r="E149">
        <v>60.7</v>
      </c>
      <c r="F149">
        <v>49.24</v>
      </c>
    </row>
    <row r="150" spans="1:6" x14ac:dyDescent="0.25">
      <c r="A150" t="s">
        <v>11</v>
      </c>
      <c r="B150" t="s">
        <v>90</v>
      </c>
      <c r="C150">
        <v>16.45</v>
      </c>
      <c r="D150">
        <v>7.49</v>
      </c>
      <c r="E150">
        <v>25.41</v>
      </c>
      <c r="F150">
        <v>16.45</v>
      </c>
    </row>
    <row r="151" spans="1:6" x14ac:dyDescent="0.25">
      <c r="A151" t="s">
        <v>17</v>
      </c>
      <c r="B151" t="s">
        <v>127</v>
      </c>
      <c r="C151">
        <v>10.220000000000001</v>
      </c>
      <c r="D151">
        <v>5.1100000000000003</v>
      </c>
      <c r="E151">
        <v>15.32</v>
      </c>
      <c r="F151">
        <v>10.215</v>
      </c>
    </row>
    <row r="152" spans="1:6" x14ac:dyDescent="0.25">
      <c r="A152" t="s">
        <v>3</v>
      </c>
      <c r="B152" t="s">
        <v>160</v>
      </c>
      <c r="C152">
        <v>4.5199999999999996</v>
      </c>
      <c r="D152">
        <v>1.23</v>
      </c>
      <c r="E152">
        <v>7.8</v>
      </c>
      <c r="F152">
        <v>4.5149999999999997</v>
      </c>
    </row>
    <row r="153" spans="1:6" x14ac:dyDescent="0.25">
      <c r="A153" t="s">
        <v>6</v>
      </c>
      <c r="B153" t="s">
        <v>100</v>
      </c>
      <c r="C153">
        <v>17.59</v>
      </c>
      <c r="D153">
        <v>14.14</v>
      </c>
      <c r="E153">
        <v>21.04</v>
      </c>
      <c r="F153">
        <v>17.59</v>
      </c>
    </row>
    <row r="154" spans="1:6" x14ac:dyDescent="0.25">
      <c r="A154" t="s">
        <v>17</v>
      </c>
      <c r="B154" t="s">
        <v>182</v>
      </c>
      <c r="C154">
        <v>12.38</v>
      </c>
      <c r="D154">
        <v>7.61</v>
      </c>
      <c r="E154">
        <v>17.16</v>
      </c>
      <c r="F154">
        <v>12.385</v>
      </c>
    </row>
    <row r="155" spans="1:6" x14ac:dyDescent="0.25">
      <c r="A155" t="s">
        <v>3</v>
      </c>
      <c r="B155" t="s">
        <v>145</v>
      </c>
      <c r="C155">
        <v>3.4</v>
      </c>
      <c r="D155">
        <v>1.35</v>
      </c>
      <c r="E155">
        <v>5.45</v>
      </c>
      <c r="F155">
        <v>3.4</v>
      </c>
    </row>
    <row r="156" spans="1:6" x14ac:dyDescent="0.25">
      <c r="A156" t="s">
        <v>16</v>
      </c>
      <c r="B156" t="s">
        <v>97</v>
      </c>
      <c r="C156">
        <v>15.44</v>
      </c>
      <c r="D156">
        <v>9.8800000000000008</v>
      </c>
      <c r="E156">
        <v>21.01</v>
      </c>
      <c r="F156">
        <v>15.445</v>
      </c>
    </row>
    <row r="157" spans="1:6" x14ac:dyDescent="0.25">
      <c r="A157" t="s">
        <v>16</v>
      </c>
      <c r="B157" t="s">
        <v>164</v>
      </c>
      <c r="C157">
        <v>11.98</v>
      </c>
      <c r="D157">
        <v>6.5</v>
      </c>
      <c r="E157">
        <v>17.47</v>
      </c>
      <c r="F157">
        <v>11.984999999999999</v>
      </c>
    </row>
    <row r="158" spans="1:6" x14ac:dyDescent="0.25">
      <c r="A158" t="s">
        <v>17</v>
      </c>
      <c r="B158" t="s">
        <v>172</v>
      </c>
      <c r="C158">
        <v>8.49</v>
      </c>
      <c r="D158">
        <v>4.4400000000000004</v>
      </c>
      <c r="E158">
        <v>12.54</v>
      </c>
      <c r="F158">
        <v>8.49</v>
      </c>
    </row>
    <row r="159" spans="1:6" x14ac:dyDescent="0.25">
      <c r="A159" t="s">
        <v>6</v>
      </c>
      <c r="B159" t="s">
        <v>162</v>
      </c>
      <c r="C159">
        <v>10.53</v>
      </c>
      <c r="D159">
        <v>6.28</v>
      </c>
      <c r="E159">
        <v>14.78</v>
      </c>
      <c r="F159">
        <v>10.53</v>
      </c>
    </row>
    <row r="160" spans="1:6" x14ac:dyDescent="0.25">
      <c r="A160" t="s">
        <v>17</v>
      </c>
      <c r="B160" t="s">
        <v>173</v>
      </c>
      <c r="C160">
        <v>2.2000000000000002</v>
      </c>
      <c r="D160">
        <v>2.2000000000000002</v>
      </c>
      <c r="E160">
        <v>2.2000000000000002</v>
      </c>
      <c r="F160">
        <v>2.2000000000000002</v>
      </c>
    </row>
    <row r="161" spans="1:6" x14ac:dyDescent="0.25">
      <c r="A161" t="s">
        <v>6</v>
      </c>
      <c r="B161" t="s">
        <v>146</v>
      </c>
      <c r="C161">
        <v>9.9700000000000006</v>
      </c>
      <c r="D161">
        <v>5.18</v>
      </c>
      <c r="E161">
        <v>14.76</v>
      </c>
      <c r="F161">
        <v>9.9700000000000006</v>
      </c>
    </row>
    <row r="162" spans="1:6" x14ac:dyDescent="0.25">
      <c r="A162" t="s">
        <v>16</v>
      </c>
      <c r="B162" t="s">
        <v>71</v>
      </c>
      <c r="C162">
        <v>16.8</v>
      </c>
      <c r="D162">
        <v>8.16</v>
      </c>
      <c r="E162">
        <v>25.44</v>
      </c>
      <c r="F162">
        <v>16.8</v>
      </c>
    </row>
    <row r="163" spans="1:6" x14ac:dyDescent="0.25">
      <c r="A163" t="s">
        <v>16</v>
      </c>
      <c r="B163" t="s">
        <v>59</v>
      </c>
      <c r="C163">
        <v>26.36</v>
      </c>
      <c r="D163">
        <v>17.079999999999998</v>
      </c>
      <c r="E163">
        <v>35.630000000000003</v>
      </c>
      <c r="F163">
        <v>26.355</v>
      </c>
    </row>
    <row r="164" spans="1:6" x14ac:dyDescent="0.25">
      <c r="A164" t="s">
        <v>11</v>
      </c>
      <c r="B164" t="s">
        <v>37</v>
      </c>
      <c r="C164">
        <v>27.11</v>
      </c>
      <c r="D164">
        <v>18.11</v>
      </c>
      <c r="E164">
        <v>36.11</v>
      </c>
      <c r="F164">
        <v>27.11</v>
      </c>
    </row>
    <row r="165" spans="1:6" x14ac:dyDescent="0.25">
      <c r="A165" t="s">
        <v>17</v>
      </c>
      <c r="B165" t="s">
        <v>48</v>
      </c>
      <c r="C165">
        <v>27.29</v>
      </c>
      <c r="D165">
        <v>18.27</v>
      </c>
      <c r="E165">
        <v>36.299999999999997</v>
      </c>
      <c r="F165">
        <v>27.285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37" workbookViewId="0">
      <selection activeCell="B39" sqref="B39"/>
    </sheetView>
  </sheetViews>
  <sheetFormatPr defaultRowHeight="15" x14ac:dyDescent="0.25"/>
  <cols>
    <col min="1" max="2" width="17" style="3" customWidth="1"/>
  </cols>
  <sheetData>
    <row r="1" spans="1:2" x14ac:dyDescent="0.25">
      <c r="A1" s="2"/>
      <c r="B1" s="2" t="s">
        <v>189</v>
      </c>
    </row>
    <row r="2" spans="1:2" x14ac:dyDescent="0.25">
      <c r="A2" s="3" t="s">
        <v>33</v>
      </c>
      <c r="B2" s="3">
        <v>33.200000000000003</v>
      </c>
    </row>
    <row r="3" spans="1:2" x14ac:dyDescent="0.25">
      <c r="A3" s="3" t="s">
        <v>52</v>
      </c>
      <c r="B3" s="3">
        <v>33.5</v>
      </c>
    </row>
    <row r="4" spans="1:2" x14ac:dyDescent="0.25">
      <c r="A4" s="3" t="s">
        <v>140</v>
      </c>
      <c r="B4" s="3">
        <v>23</v>
      </c>
    </row>
    <row r="5" spans="1:2" x14ac:dyDescent="0.25">
      <c r="A5" s="3" t="s">
        <v>74</v>
      </c>
      <c r="B5" s="3">
        <v>25</v>
      </c>
    </row>
    <row r="6" spans="1:2" x14ac:dyDescent="0.25">
      <c r="A6" s="3" t="s">
        <v>68</v>
      </c>
      <c r="B6" s="3">
        <v>28.8</v>
      </c>
    </row>
    <row r="7" spans="1:2" x14ac:dyDescent="0.25">
      <c r="A7" s="3" t="s">
        <v>72</v>
      </c>
      <c r="B7" s="3">
        <v>19.100000000000001</v>
      </c>
    </row>
    <row r="8" spans="1:2" x14ac:dyDescent="0.25">
      <c r="A8" s="3" t="s">
        <v>110</v>
      </c>
      <c r="B8" s="3">
        <v>21.2</v>
      </c>
    </row>
    <row r="9" spans="1:2" x14ac:dyDescent="0.25">
      <c r="A9" s="3" t="s">
        <v>50</v>
      </c>
      <c r="B9" s="3">
        <v>33.200000000000003</v>
      </c>
    </row>
    <row r="10" spans="1:2" x14ac:dyDescent="0.25">
      <c r="A10" s="3" t="s">
        <v>23</v>
      </c>
      <c r="B10" s="3">
        <v>37.4</v>
      </c>
    </row>
    <row r="11" spans="1:2" x14ac:dyDescent="0.25">
      <c r="A11" s="3" t="s">
        <v>191</v>
      </c>
      <c r="B11" s="3">
        <v>36.4</v>
      </c>
    </row>
    <row r="12" spans="1:2" x14ac:dyDescent="0.25">
      <c r="A12" s="3" t="s">
        <v>111</v>
      </c>
      <c r="B12" s="3">
        <v>17.100000000000001</v>
      </c>
    </row>
    <row r="13" spans="1:2" x14ac:dyDescent="0.25">
      <c r="A13" s="3" t="s">
        <v>42</v>
      </c>
      <c r="B13" s="3">
        <v>34.6</v>
      </c>
    </row>
    <row r="14" spans="1:2" x14ac:dyDescent="0.25">
      <c r="A14" s="3" t="s">
        <v>69</v>
      </c>
      <c r="B14" s="3">
        <v>28.3</v>
      </c>
    </row>
    <row r="15" spans="1:2" x14ac:dyDescent="0.25">
      <c r="A15" s="3" t="s">
        <v>70</v>
      </c>
      <c r="B15" s="3">
        <v>23.3</v>
      </c>
    </row>
    <row r="16" spans="1:2" x14ac:dyDescent="0.25">
      <c r="A16" s="3" t="s">
        <v>113</v>
      </c>
      <c r="B16" s="3">
        <v>15.4</v>
      </c>
    </row>
    <row r="17" spans="1:2" x14ac:dyDescent="0.25">
      <c r="A17" s="3" t="s">
        <v>24</v>
      </c>
      <c r="B17" s="3">
        <v>34.1</v>
      </c>
    </row>
    <row r="18" spans="1:2" x14ac:dyDescent="0.25">
      <c r="A18" s="3" t="s">
        <v>130</v>
      </c>
      <c r="B18" s="3">
        <v>7.9</v>
      </c>
    </row>
    <row r="19" spans="1:2" x14ac:dyDescent="0.25">
      <c r="A19" s="3" t="s">
        <v>98</v>
      </c>
      <c r="B19" s="3">
        <v>28</v>
      </c>
    </row>
    <row r="20" spans="1:2" x14ac:dyDescent="0.25">
      <c r="A20" s="3" t="s">
        <v>22</v>
      </c>
      <c r="B20" s="3">
        <v>37.6</v>
      </c>
    </row>
    <row r="21" spans="1:2" x14ac:dyDescent="0.25">
      <c r="A21" s="3" t="s">
        <v>64</v>
      </c>
      <c r="B21" s="3">
        <v>30.1</v>
      </c>
    </row>
    <row r="22" spans="1:2" x14ac:dyDescent="0.25">
      <c r="A22" s="3" t="s">
        <v>39</v>
      </c>
      <c r="B22" s="3">
        <v>34.4</v>
      </c>
    </row>
    <row r="23" spans="1:2" x14ac:dyDescent="0.25">
      <c r="A23" s="3" t="s">
        <v>105</v>
      </c>
      <c r="B23" s="3">
        <v>27.6</v>
      </c>
    </row>
    <row r="24" spans="1:2" x14ac:dyDescent="0.25">
      <c r="A24" s="3" t="s">
        <v>99</v>
      </c>
      <c r="B24" s="3">
        <v>15.6</v>
      </c>
    </row>
    <row r="25" spans="1:2" x14ac:dyDescent="0.25">
      <c r="A25" s="3" t="s">
        <v>31</v>
      </c>
      <c r="B25" s="3">
        <v>34.5</v>
      </c>
    </row>
    <row r="26" spans="1:2" x14ac:dyDescent="0.25">
      <c r="A26" s="3" t="s">
        <v>67</v>
      </c>
      <c r="B26" s="3">
        <v>21.8</v>
      </c>
    </row>
    <row r="27" spans="1:2" x14ac:dyDescent="0.25">
      <c r="A27" s="3" t="s">
        <v>41</v>
      </c>
      <c r="B27" s="3">
        <v>33.299999999999997</v>
      </c>
    </row>
    <row r="28" spans="1:2" x14ac:dyDescent="0.25">
      <c r="A28" s="3" t="s">
        <v>36</v>
      </c>
      <c r="B28" s="3">
        <v>33.200000000000003</v>
      </c>
    </row>
    <row r="29" spans="1:2" x14ac:dyDescent="0.25">
      <c r="A29" s="3" t="s">
        <v>106</v>
      </c>
      <c r="B29" s="3">
        <v>20.8</v>
      </c>
    </row>
    <row r="30" spans="1:2" x14ac:dyDescent="0.25">
      <c r="A30" s="3" t="s">
        <v>43</v>
      </c>
      <c r="B30" s="3">
        <v>29.7</v>
      </c>
    </row>
    <row r="31" spans="1:2" x14ac:dyDescent="0.25">
      <c r="A31" s="3" t="s">
        <v>165</v>
      </c>
      <c r="B31" s="3">
        <v>17.2</v>
      </c>
    </row>
    <row r="32" spans="1:2" x14ac:dyDescent="0.25">
      <c r="A32" s="3" t="s">
        <v>32</v>
      </c>
      <c r="B32" s="3">
        <v>33.4</v>
      </c>
    </row>
    <row r="33" spans="1:2" x14ac:dyDescent="0.25">
      <c r="A33" s="3" t="s">
        <v>78</v>
      </c>
      <c r="B33" s="3">
        <v>16.3</v>
      </c>
    </row>
    <row r="34" spans="1:2" x14ac:dyDescent="0.25">
      <c r="A34" s="3" t="s">
        <v>83</v>
      </c>
      <c r="B34" s="3">
        <v>21.1</v>
      </c>
    </row>
    <row r="35" spans="1:2" x14ac:dyDescent="0.25">
      <c r="A35" s="3" t="s">
        <v>47</v>
      </c>
      <c r="B35" s="3">
        <v>31.3</v>
      </c>
    </row>
    <row r="36" spans="1:2" x14ac:dyDescent="0.25">
      <c r="A36" s="3" t="s">
        <v>129</v>
      </c>
      <c r="B36" s="3">
        <v>15.8</v>
      </c>
    </row>
    <row r="37" spans="1:2" x14ac:dyDescent="0.25">
      <c r="A37" s="3" t="s">
        <v>60</v>
      </c>
      <c r="B37" s="3">
        <v>26.2</v>
      </c>
    </row>
    <row r="38" spans="1:2" x14ac:dyDescent="0.25">
      <c r="A38" s="3" t="s">
        <v>86</v>
      </c>
      <c r="B38" s="3">
        <v>18.5</v>
      </c>
    </row>
    <row r="39" spans="1:2" x14ac:dyDescent="0.25">
      <c r="A39" s="3" t="s">
        <v>119</v>
      </c>
      <c r="B39" s="3">
        <v>15</v>
      </c>
    </row>
    <row r="40" spans="1:2" x14ac:dyDescent="0.25">
      <c r="A40" s="3" t="s">
        <v>92</v>
      </c>
      <c r="B40" s="3">
        <v>29</v>
      </c>
    </row>
    <row r="41" spans="1:2" x14ac:dyDescent="0.25">
      <c r="A41" s="3" t="s">
        <v>184</v>
      </c>
      <c r="B41" s="3">
        <v>16.3</v>
      </c>
    </row>
    <row r="42" spans="1:2" x14ac:dyDescent="0.25">
      <c r="A42" s="3" t="s">
        <v>46</v>
      </c>
      <c r="B42" s="3">
        <v>34.299999999999997</v>
      </c>
    </row>
    <row r="43" spans="1:2" x14ac:dyDescent="0.25">
      <c r="A43" s="3" t="s">
        <v>122</v>
      </c>
      <c r="B43" s="3">
        <v>17.2</v>
      </c>
    </row>
    <row r="44" spans="1:2" x14ac:dyDescent="0.25">
      <c r="A44" s="3" t="s">
        <v>195</v>
      </c>
      <c r="B44" s="3">
        <v>11.7</v>
      </c>
    </row>
    <row r="45" spans="1:2" x14ac:dyDescent="0.25">
      <c r="A45" s="3" t="s">
        <v>58</v>
      </c>
      <c r="B45" s="3">
        <v>30.2</v>
      </c>
    </row>
    <row r="46" spans="1:2" x14ac:dyDescent="0.25">
      <c r="A46" s="3" t="s">
        <v>76</v>
      </c>
      <c r="B46" s="3">
        <v>24.8</v>
      </c>
    </row>
    <row r="47" spans="1:2" x14ac:dyDescent="0.25">
      <c r="A47" s="3" t="s">
        <v>30</v>
      </c>
      <c r="B47" s="3">
        <v>33.4</v>
      </c>
    </row>
    <row r="48" spans="1:2" x14ac:dyDescent="0.25">
      <c r="A48" s="3" t="s">
        <v>93</v>
      </c>
      <c r="B48" s="3">
        <v>16.7</v>
      </c>
    </row>
    <row r="49" spans="1:2" x14ac:dyDescent="0.25">
      <c r="A49" s="3" t="s">
        <v>81</v>
      </c>
      <c r="B49" s="3">
        <v>30.2</v>
      </c>
    </row>
    <row r="50" spans="1:2" x14ac:dyDescent="0.25">
      <c r="A50" s="3" t="s">
        <v>66</v>
      </c>
      <c r="B50" s="3">
        <v>28.8</v>
      </c>
    </row>
    <row r="51" spans="1:2" x14ac:dyDescent="0.25">
      <c r="A51" s="3" t="s">
        <v>79</v>
      </c>
      <c r="B51" s="3">
        <v>26</v>
      </c>
    </row>
    <row r="52" spans="1:2" x14ac:dyDescent="0.25">
      <c r="A52" s="3" t="s">
        <v>88</v>
      </c>
      <c r="B52" s="3">
        <v>23.4</v>
      </c>
    </row>
    <row r="53" spans="1:2" x14ac:dyDescent="0.25">
      <c r="A53" s="3" t="s">
        <v>118</v>
      </c>
      <c r="B53" s="3">
        <v>22.3</v>
      </c>
    </row>
    <row r="54" spans="1:2" x14ac:dyDescent="0.25">
      <c r="A54" s="3" t="s">
        <v>120</v>
      </c>
      <c r="B54" s="3">
        <v>25.4</v>
      </c>
    </row>
    <row r="55" spans="1:2" x14ac:dyDescent="0.25">
      <c r="A55" s="3" t="s">
        <v>49</v>
      </c>
      <c r="B55" s="3">
        <v>28</v>
      </c>
    </row>
    <row r="56" spans="1:2" x14ac:dyDescent="0.25">
      <c r="A56" s="3" t="s">
        <v>80</v>
      </c>
      <c r="B56" s="3">
        <v>28.2</v>
      </c>
    </row>
    <row r="57" spans="1:2" x14ac:dyDescent="0.25">
      <c r="A57" s="3" t="s">
        <v>35</v>
      </c>
      <c r="B57" s="3">
        <v>33.6</v>
      </c>
    </row>
    <row r="58" spans="1:2" x14ac:dyDescent="0.25">
      <c r="A58" s="3" t="s">
        <v>123</v>
      </c>
      <c r="B58" s="3">
        <v>6.7</v>
      </c>
    </row>
    <row r="59" spans="1:2" x14ac:dyDescent="0.25">
      <c r="A59" s="3" t="s">
        <v>27</v>
      </c>
      <c r="B59" s="3">
        <v>38</v>
      </c>
    </row>
    <row r="60" spans="1:2" x14ac:dyDescent="0.25">
      <c r="A60" s="3" t="s">
        <v>82</v>
      </c>
      <c r="B60" s="3">
        <v>21.2</v>
      </c>
    </row>
    <row r="61" spans="1:2" x14ac:dyDescent="0.25">
      <c r="A61" s="3" t="s">
        <v>25</v>
      </c>
      <c r="B61" s="3">
        <v>36.700000000000003</v>
      </c>
    </row>
    <row r="62" spans="1:2" x14ac:dyDescent="0.25">
      <c r="A62" s="3" t="s">
        <v>175</v>
      </c>
      <c r="B62" s="3">
        <v>14.2</v>
      </c>
    </row>
    <row r="63" spans="1:2" x14ac:dyDescent="0.25">
      <c r="A63" s="3" t="s">
        <v>53</v>
      </c>
      <c r="B63" s="3">
        <v>32.799999999999997</v>
      </c>
    </row>
    <row r="64" spans="1:2" x14ac:dyDescent="0.25">
      <c r="A64" s="3" t="s">
        <v>63</v>
      </c>
      <c r="B64" s="3">
        <v>24.5</v>
      </c>
    </row>
    <row r="65" spans="1:2" x14ac:dyDescent="0.25">
      <c r="A65" s="3" t="s">
        <v>157</v>
      </c>
      <c r="B65" s="3">
        <v>8.5</v>
      </c>
    </row>
    <row r="66" spans="1:2" x14ac:dyDescent="0.25">
      <c r="A66" s="3" t="s">
        <v>101</v>
      </c>
      <c r="B66" s="3">
        <v>14.3</v>
      </c>
    </row>
    <row r="67" spans="1:2" x14ac:dyDescent="0.25">
      <c r="A67" s="3" t="s">
        <v>192</v>
      </c>
      <c r="B67" s="3">
        <v>16.100000000000001</v>
      </c>
    </row>
    <row r="68" spans="1:2" x14ac:dyDescent="0.25">
      <c r="A68" s="3" t="s">
        <v>54</v>
      </c>
      <c r="B68" s="3">
        <v>27.1</v>
      </c>
    </row>
    <row r="69" spans="1:2" x14ac:dyDescent="0.25">
      <c r="A69" s="3" t="s">
        <v>166</v>
      </c>
      <c r="B69" s="3">
        <v>8</v>
      </c>
    </row>
    <row r="70" spans="1:2" x14ac:dyDescent="0.25">
      <c r="A70" s="3" t="s">
        <v>144</v>
      </c>
      <c r="B70" s="3">
        <v>14.6</v>
      </c>
    </row>
    <row r="71" spans="1:2" x14ac:dyDescent="0.25">
      <c r="A71" s="3" t="s">
        <v>104</v>
      </c>
      <c r="B71" s="3">
        <v>18.2</v>
      </c>
    </row>
    <row r="72" spans="1:2" x14ac:dyDescent="0.25">
      <c r="A72" s="3" t="s">
        <v>103</v>
      </c>
      <c r="B72" s="3">
        <v>14.7</v>
      </c>
    </row>
    <row r="73" spans="1:2" x14ac:dyDescent="0.25">
      <c r="A73" s="3" t="s">
        <v>45</v>
      </c>
      <c r="B73" s="3">
        <v>32.9</v>
      </c>
    </row>
    <row r="74" spans="1:2" x14ac:dyDescent="0.25">
      <c r="A74" s="3" t="s">
        <v>34</v>
      </c>
      <c r="B74" s="3">
        <v>30.1</v>
      </c>
    </row>
    <row r="75" spans="1:2" x14ac:dyDescent="0.25">
      <c r="A75" s="3" t="s">
        <v>102</v>
      </c>
      <c r="B75" s="3">
        <v>20.7</v>
      </c>
    </row>
    <row r="76" spans="1:2" x14ac:dyDescent="0.25">
      <c r="A76" s="3" t="s">
        <v>77</v>
      </c>
      <c r="B76" s="3">
        <v>31.8</v>
      </c>
    </row>
    <row r="77" spans="1:2" x14ac:dyDescent="0.25">
      <c r="A77" s="3" t="s">
        <v>141</v>
      </c>
      <c r="B77" s="3">
        <v>18.8</v>
      </c>
    </row>
    <row r="78" spans="1:2" x14ac:dyDescent="0.25">
      <c r="A78" s="3" t="s">
        <v>194</v>
      </c>
      <c r="B78" s="3">
        <v>15.7</v>
      </c>
    </row>
    <row r="79" spans="1:2" x14ac:dyDescent="0.25">
      <c r="A79" s="3" t="s">
        <v>95</v>
      </c>
      <c r="B79" s="3">
        <v>19.600000000000001</v>
      </c>
    </row>
    <row r="80" spans="1:2" x14ac:dyDescent="0.25">
      <c r="A80" s="3" t="s">
        <v>180</v>
      </c>
      <c r="B80" s="3">
        <v>15.2</v>
      </c>
    </row>
    <row r="81" spans="1:2" x14ac:dyDescent="0.25">
      <c r="A81" s="3" t="s">
        <v>75</v>
      </c>
      <c r="B81" s="3">
        <v>22.7</v>
      </c>
    </row>
    <row r="82" spans="1:2" x14ac:dyDescent="0.25">
      <c r="A82" s="3" t="s">
        <v>28</v>
      </c>
      <c r="B82" s="3">
        <v>37.299999999999997</v>
      </c>
    </row>
    <row r="83" spans="1:2" x14ac:dyDescent="0.25">
      <c r="A83" s="3" t="s">
        <v>183</v>
      </c>
      <c r="B83" s="3">
        <v>4</v>
      </c>
    </row>
    <row r="84" spans="1:2" x14ac:dyDescent="0.25">
      <c r="A84" s="3" t="s">
        <v>56</v>
      </c>
      <c r="B84" s="3">
        <v>27.4</v>
      </c>
    </row>
    <row r="85" spans="1:2" x14ac:dyDescent="0.25">
      <c r="A85" s="3" t="s">
        <v>87</v>
      </c>
      <c r="B85" s="3">
        <v>19.2</v>
      </c>
    </row>
    <row r="86" spans="1:2" x14ac:dyDescent="0.25">
      <c r="A86" s="3" t="s">
        <v>51</v>
      </c>
      <c r="B86" s="3">
        <v>29.7</v>
      </c>
    </row>
    <row r="87" spans="1:2" x14ac:dyDescent="0.25">
      <c r="A87" s="3" t="s">
        <v>107</v>
      </c>
      <c r="B87" s="3">
        <v>24</v>
      </c>
    </row>
    <row r="88" spans="1:2" x14ac:dyDescent="0.25">
      <c r="A88" s="3" t="s">
        <v>170</v>
      </c>
      <c r="B88" s="3">
        <v>20.9</v>
      </c>
    </row>
    <row r="89" spans="1:2" x14ac:dyDescent="0.25">
      <c r="A89" s="3" t="s">
        <v>193</v>
      </c>
      <c r="B89" s="3">
        <v>16.399999999999999</v>
      </c>
    </row>
    <row r="90" spans="1:2" x14ac:dyDescent="0.25">
      <c r="A90" s="3" t="s">
        <v>38</v>
      </c>
      <c r="B90" s="3">
        <v>32</v>
      </c>
    </row>
    <row r="91" spans="1:2" x14ac:dyDescent="0.25">
      <c r="A91" s="3" t="s">
        <v>150</v>
      </c>
      <c r="B91" s="3">
        <v>12.1</v>
      </c>
    </row>
    <row r="92" spans="1:2" x14ac:dyDescent="0.25">
      <c r="A92" s="3" t="s">
        <v>40</v>
      </c>
      <c r="B92" s="3">
        <v>36.4</v>
      </c>
    </row>
    <row r="93" spans="1:2" x14ac:dyDescent="0.25">
      <c r="A93" s="3" t="s">
        <v>131</v>
      </c>
      <c r="B93" s="3">
        <v>21.1</v>
      </c>
    </row>
    <row r="94" spans="1:2" x14ac:dyDescent="0.25">
      <c r="A94" s="3" t="s">
        <v>89</v>
      </c>
      <c r="B94" s="3">
        <v>26.1</v>
      </c>
    </row>
    <row r="95" spans="1:2" x14ac:dyDescent="0.25">
      <c r="A95" s="3" t="s">
        <v>57</v>
      </c>
      <c r="B95" s="3">
        <v>25</v>
      </c>
    </row>
    <row r="96" spans="1:2" x14ac:dyDescent="0.25">
      <c r="A96" s="3" t="s">
        <v>158</v>
      </c>
      <c r="B96" s="3">
        <v>18.100000000000001</v>
      </c>
    </row>
    <row r="97" spans="1:2" x14ac:dyDescent="0.25">
      <c r="A97" s="3" t="s">
        <v>55</v>
      </c>
      <c r="B97" s="3">
        <v>33.799999999999997</v>
      </c>
    </row>
    <row r="98" spans="1:2" x14ac:dyDescent="0.25">
      <c r="A98" s="3" t="s">
        <v>29</v>
      </c>
      <c r="B98" s="3">
        <v>30</v>
      </c>
    </row>
    <row r="99" spans="1:2" x14ac:dyDescent="0.25">
      <c r="A99" s="3" t="s">
        <v>21</v>
      </c>
      <c r="B99" s="3">
        <v>37.1</v>
      </c>
    </row>
    <row r="100" spans="1:2" x14ac:dyDescent="0.25">
      <c r="A100" s="3" t="s">
        <v>26</v>
      </c>
      <c r="B100" s="3">
        <v>35.200000000000003</v>
      </c>
    </row>
    <row r="101" spans="1:2" x14ac:dyDescent="0.25">
      <c r="A101" s="3" t="s">
        <v>185</v>
      </c>
      <c r="B101" s="3">
        <v>20.9</v>
      </c>
    </row>
    <row r="102" spans="1:2" x14ac:dyDescent="0.25">
      <c r="A102" s="3" t="s">
        <v>91</v>
      </c>
      <c r="B102" s="3">
        <v>18.3</v>
      </c>
    </row>
    <row r="103" spans="1:2" x14ac:dyDescent="0.25">
      <c r="A103" s="3" t="s">
        <v>136</v>
      </c>
      <c r="B103" s="3">
        <v>17</v>
      </c>
    </row>
    <row r="104" spans="1:2" x14ac:dyDescent="0.25">
      <c r="A104" s="3" t="s">
        <v>186</v>
      </c>
      <c r="B104" s="3">
        <v>19</v>
      </c>
    </row>
    <row r="105" spans="1:2" x14ac:dyDescent="0.25">
      <c r="A105" s="3" t="s">
        <v>73</v>
      </c>
      <c r="B105" s="3">
        <v>21.8</v>
      </c>
    </row>
    <row r="106" spans="1:2" x14ac:dyDescent="0.25">
      <c r="A106" s="3" t="s">
        <v>61</v>
      </c>
      <c r="B106" s="3">
        <v>26.1</v>
      </c>
    </row>
    <row r="107" spans="1:2" x14ac:dyDescent="0.25">
      <c r="A107" s="3" t="s">
        <v>109</v>
      </c>
      <c r="B107" s="3">
        <v>4</v>
      </c>
    </row>
    <row r="108" spans="1:2" x14ac:dyDescent="0.25">
      <c r="A108" s="3" t="s">
        <v>168</v>
      </c>
      <c r="B108" s="3">
        <v>21.9</v>
      </c>
    </row>
    <row r="109" spans="1:2" x14ac:dyDescent="0.25">
      <c r="A109" s="3" t="s">
        <v>20</v>
      </c>
      <c r="B109" s="3">
        <v>34.299999999999997</v>
      </c>
    </row>
    <row r="110" spans="1:2" x14ac:dyDescent="0.25">
      <c r="A110" s="3" t="s">
        <v>90</v>
      </c>
      <c r="B110" s="3">
        <v>23.5</v>
      </c>
    </row>
    <row r="111" spans="1:2" x14ac:dyDescent="0.25">
      <c r="A111" s="3" t="s">
        <v>100</v>
      </c>
      <c r="B111" s="3">
        <v>25.3</v>
      </c>
    </row>
    <row r="112" spans="1:2" x14ac:dyDescent="0.25">
      <c r="A112" s="3" t="s">
        <v>97</v>
      </c>
      <c r="B112" s="3">
        <v>16.899999999999999</v>
      </c>
    </row>
    <row r="113" spans="1:2" x14ac:dyDescent="0.25">
      <c r="A113" s="3" t="s">
        <v>164</v>
      </c>
      <c r="B113" s="3">
        <v>23.4</v>
      </c>
    </row>
    <row r="114" spans="1:2" x14ac:dyDescent="0.25">
      <c r="A114" s="3" t="s">
        <v>162</v>
      </c>
      <c r="B114" s="3">
        <v>4.3</v>
      </c>
    </row>
    <row r="115" spans="1:2" x14ac:dyDescent="0.25">
      <c r="A115" s="3" t="s">
        <v>146</v>
      </c>
      <c r="B115" s="3">
        <v>14.8</v>
      </c>
    </row>
    <row r="116" spans="1:2" x14ac:dyDescent="0.25">
      <c r="A116" s="3" t="s">
        <v>71</v>
      </c>
      <c r="B116" s="3">
        <v>32.1</v>
      </c>
    </row>
    <row r="117" spans="1:2" x14ac:dyDescent="0.25">
      <c r="A117" s="3" t="s">
        <v>59</v>
      </c>
      <c r="B117" s="3">
        <v>26.2</v>
      </c>
    </row>
    <row r="118" spans="1:2" x14ac:dyDescent="0.25">
      <c r="A118" s="3" t="s">
        <v>37</v>
      </c>
      <c r="B118" s="3">
        <v>29.8</v>
      </c>
    </row>
    <row r="119" spans="1:2" x14ac:dyDescent="0.25">
      <c r="A119" s="3" t="s">
        <v>48</v>
      </c>
      <c r="B119" s="3">
        <v>31.2</v>
      </c>
    </row>
  </sheetData>
  <sortState ref="A2:B119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0"/>
  <sheetViews>
    <sheetView topLeftCell="A236" workbookViewId="0">
      <selection activeCell="A2" sqref="A2"/>
    </sheetView>
  </sheetViews>
  <sheetFormatPr defaultRowHeight="15" x14ac:dyDescent="0.25"/>
  <cols>
    <col min="1" max="1" width="31.140625" customWidth="1"/>
  </cols>
  <sheetData>
    <row r="1" spans="1:2" x14ac:dyDescent="0.25">
      <c r="A1" t="s">
        <v>188</v>
      </c>
      <c r="B1" t="s">
        <v>196</v>
      </c>
    </row>
    <row r="2" spans="1:2" x14ac:dyDescent="0.25">
      <c r="A2" t="s">
        <v>94</v>
      </c>
      <c r="B2">
        <v>17.8</v>
      </c>
    </row>
    <row r="3" spans="1:2" x14ac:dyDescent="0.25">
      <c r="A3" t="s">
        <v>197</v>
      </c>
      <c r="B3">
        <v>18.5</v>
      </c>
    </row>
    <row r="4" spans="1:2" x14ac:dyDescent="0.25">
      <c r="A4" t="s">
        <v>198</v>
      </c>
      <c r="B4">
        <v>6.5</v>
      </c>
    </row>
    <row r="5" spans="1:2" x14ac:dyDescent="0.25">
      <c r="A5" t="s">
        <v>199</v>
      </c>
      <c r="B5">
        <v>8.3000000000000007</v>
      </c>
    </row>
    <row r="6" spans="1:2" x14ac:dyDescent="0.25">
      <c r="A6" t="s">
        <v>33</v>
      </c>
      <c r="B6">
        <v>22.2</v>
      </c>
    </row>
    <row r="7" spans="1:2" x14ac:dyDescent="0.25">
      <c r="A7" t="s">
        <v>200</v>
      </c>
      <c r="B7">
        <v>20.8</v>
      </c>
    </row>
    <row r="8" spans="1:2" x14ac:dyDescent="0.25">
      <c r="A8" t="s">
        <v>201</v>
      </c>
      <c r="B8">
        <v>16.5</v>
      </c>
    </row>
    <row r="9" spans="1:2" x14ac:dyDescent="0.25">
      <c r="A9" t="s">
        <v>202</v>
      </c>
      <c r="B9">
        <v>13</v>
      </c>
    </row>
    <row r="10" spans="1:2" x14ac:dyDescent="0.25">
      <c r="A10" t="s">
        <v>203</v>
      </c>
      <c r="B10">
        <v>15.6</v>
      </c>
    </row>
    <row r="11" spans="1:2" x14ac:dyDescent="0.25">
      <c r="A11" t="s">
        <v>52</v>
      </c>
      <c r="B11">
        <v>13</v>
      </c>
    </row>
    <row r="12" spans="1:2" x14ac:dyDescent="0.25">
      <c r="A12" t="s">
        <v>140</v>
      </c>
      <c r="B12">
        <v>11</v>
      </c>
    </row>
    <row r="13" spans="1:2" x14ac:dyDescent="0.25">
      <c r="A13" t="s">
        <v>204</v>
      </c>
      <c r="B13">
        <v>6.6</v>
      </c>
    </row>
    <row r="14" spans="1:2" x14ac:dyDescent="0.25">
      <c r="A14" t="s">
        <v>205</v>
      </c>
      <c r="B14">
        <v>26.1</v>
      </c>
    </row>
    <row r="15" spans="1:2" x14ac:dyDescent="0.25">
      <c r="A15" t="s">
        <v>74</v>
      </c>
      <c r="B15">
        <v>15.1</v>
      </c>
    </row>
    <row r="16" spans="1:2" x14ac:dyDescent="0.25">
      <c r="A16" t="s">
        <v>206</v>
      </c>
      <c r="B16">
        <v>13.5</v>
      </c>
    </row>
    <row r="17" spans="1:2" x14ac:dyDescent="0.25">
      <c r="A17" t="s">
        <v>207</v>
      </c>
      <c r="B17">
        <v>24.4</v>
      </c>
    </row>
    <row r="18" spans="1:2" x14ac:dyDescent="0.25">
      <c r="A18" t="s">
        <v>68</v>
      </c>
      <c r="B18">
        <v>16.3</v>
      </c>
    </row>
    <row r="19" spans="1:2" x14ac:dyDescent="0.25">
      <c r="A19" t="s">
        <v>208</v>
      </c>
      <c r="B19">
        <v>14.5</v>
      </c>
    </row>
    <row r="20" spans="1:2" x14ac:dyDescent="0.25">
      <c r="A20" t="s">
        <v>209</v>
      </c>
      <c r="B20">
        <v>9.5</v>
      </c>
    </row>
    <row r="21" spans="1:2" x14ac:dyDescent="0.25">
      <c r="A21" t="s">
        <v>210</v>
      </c>
      <c r="B21">
        <v>8.5</v>
      </c>
    </row>
    <row r="22" spans="1:2" x14ac:dyDescent="0.25">
      <c r="A22" t="s">
        <v>72</v>
      </c>
      <c r="B22">
        <v>20.3</v>
      </c>
    </row>
    <row r="23" spans="1:2" x14ac:dyDescent="0.25">
      <c r="A23" t="s">
        <v>211</v>
      </c>
      <c r="B23">
        <v>14.2</v>
      </c>
    </row>
    <row r="24" spans="1:2" x14ac:dyDescent="0.25">
      <c r="A24" t="s">
        <v>212</v>
      </c>
      <c r="B24">
        <v>18.100000000000001</v>
      </c>
    </row>
    <row r="25" spans="1:2" x14ac:dyDescent="0.25">
      <c r="A25" t="s">
        <v>213</v>
      </c>
      <c r="B25">
        <v>3.6</v>
      </c>
    </row>
    <row r="26" spans="1:2" x14ac:dyDescent="0.25">
      <c r="A26" t="s">
        <v>167</v>
      </c>
      <c r="B26">
        <v>27.6</v>
      </c>
    </row>
    <row r="27" spans="1:2" x14ac:dyDescent="0.25">
      <c r="A27" t="s">
        <v>214</v>
      </c>
      <c r="B27">
        <v>25.1</v>
      </c>
    </row>
    <row r="28" spans="1:2" x14ac:dyDescent="0.25">
      <c r="A28" t="s">
        <v>215</v>
      </c>
      <c r="B28">
        <v>10.3</v>
      </c>
    </row>
    <row r="29" spans="1:2" x14ac:dyDescent="0.25">
      <c r="A29" t="s">
        <v>216</v>
      </c>
      <c r="B29">
        <v>5.6</v>
      </c>
    </row>
    <row r="30" spans="1:2" x14ac:dyDescent="0.25">
      <c r="A30" t="s">
        <v>217</v>
      </c>
      <c r="B30">
        <v>9.5</v>
      </c>
    </row>
    <row r="31" spans="1:2" x14ac:dyDescent="0.25">
      <c r="A31" t="s">
        <v>218</v>
      </c>
      <c r="B31">
        <v>15.2</v>
      </c>
    </row>
    <row r="32" spans="1:2" x14ac:dyDescent="0.25">
      <c r="A32" t="s">
        <v>219</v>
      </c>
      <c r="B32">
        <v>10.3</v>
      </c>
    </row>
    <row r="33" spans="1:2" x14ac:dyDescent="0.25">
      <c r="A33" t="s">
        <v>110</v>
      </c>
      <c r="B33">
        <v>10.1</v>
      </c>
    </row>
    <row r="34" spans="1:2" x14ac:dyDescent="0.25">
      <c r="A34" t="s">
        <v>50</v>
      </c>
      <c r="B34">
        <v>16.7</v>
      </c>
    </row>
    <row r="35" spans="1:2" x14ac:dyDescent="0.25">
      <c r="A35" t="s">
        <v>220</v>
      </c>
      <c r="B35">
        <v>8.6999999999999993</v>
      </c>
    </row>
    <row r="36" spans="1:2" x14ac:dyDescent="0.25">
      <c r="A36" t="s">
        <v>221</v>
      </c>
      <c r="B36">
        <v>11.4</v>
      </c>
    </row>
    <row r="37" spans="1:2" x14ac:dyDescent="0.25">
      <c r="A37" t="s">
        <v>221</v>
      </c>
      <c r="B37">
        <v>12.9</v>
      </c>
    </row>
    <row r="38" spans="1:2" x14ac:dyDescent="0.25">
      <c r="A38" t="s">
        <v>221</v>
      </c>
      <c r="B38">
        <v>3.4</v>
      </c>
    </row>
    <row r="39" spans="1:2" x14ac:dyDescent="0.25">
      <c r="A39" t="s">
        <v>222</v>
      </c>
      <c r="B39">
        <v>12.4</v>
      </c>
    </row>
    <row r="40" spans="1:2" x14ac:dyDescent="0.25">
      <c r="A40" t="s">
        <v>23</v>
      </c>
      <c r="B40">
        <v>27.8</v>
      </c>
    </row>
    <row r="41" spans="1:2" x14ac:dyDescent="0.25">
      <c r="A41" t="s">
        <v>223</v>
      </c>
      <c r="B41">
        <v>19.5</v>
      </c>
    </row>
    <row r="42" spans="1:2" x14ac:dyDescent="0.25">
      <c r="A42" t="s">
        <v>163</v>
      </c>
      <c r="B42">
        <v>19.7</v>
      </c>
    </row>
    <row r="43" spans="1:2" x14ac:dyDescent="0.25">
      <c r="A43" t="s">
        <v>224</v>
      </c>
      <c r="B43">
        <v>9.4</v>
      </c>
    </row>
    <row r="44" spans="1:2" x14ac:dyDescent="0.25">
      <c r="A44" t="s">
        <v>225</v>
      </c>
      <c r="B44">
        <v>13.4</v>
      </c>
    </row>
    <row r="45" spans="1:2" x14ac:dyDescent="0.25">
      <c r="A45" t="s">
        <v>191</v>
      </c>
      <c r="B45">
        <v>16.399999999999999</v>
      </c>
    </row>
    <row r="46" spans="1:2" x14ac:dyDescent="0.25">
      <c r="A46" t="s">
        <v>112</v>
      </c>
      <c r="B46">
        <v>17.7</v>
      </c>
    </row>
    <row r="47" spans="1:2" x14ac:dyDescent="0.25">
      <c r="A47" t="s">
        <v>111</v>
      </c>
      <c r="B47">
        <v>15.1</v>
      </c>
    </row>
    <row r="48" spans="1:2" x14ac:dyDescent="0.25">
      <c r="A48" t="s">
        <v>226</v>
      </c>
      <c r="B48">
        <v>19.5</v>
      </c>
    </row>
    <row r="49" spans="1:2" x14ac:dyDescent="0.25">
      <c r="A49" t="s">
        <v>143</v>
      </c>
      <c r="B49">
        <v>10.199999999999999</v>
      </c>
    </row>
    <row r="50" spans="1:2" x14ac:dyDescent="0.25">
      <c r="A50" t="s">
        <v>227</v>
      </c>
      <c r="B50">
        <v>6.3</v>
      </c>
    </row>
    <row r="51" spans="1:2" x14ac:dyDescent="0.25">
      <c r="A51" t="s">
        <v>228</v>
      </c>
      <c r="B51">
        <v>21.1</v>
      </c>
    </row>
    <row r="52" spans="1:2" x14ac:dyDescent="0.25">
      <c r="A52" t="s">
        <v>229</v>
      </c>
      <c r="B52">
        <v>-41.4</v>
      </c>
    </row>
    <row r="53" spans="1:2" x14ac:dyDescent="0.25">
      <c r="A53" t="s">
        <v>42</v>
      </c>
      <c r="B53">
        <v>17.600000000000001</v>
      </c>
    </row>
    <row r="54" spans="1:2" x14ac:dyDescent="0.25">
      <c r="A54" t="s">
        <v>69</v>
      </c>
      <c r="B54">
        <v>16.399999999999999</v>
      </c>
    </row>
    <row r="55" spans="1:2" x14ac:dyDescent="0.25">
      <c r="A55" t="s">
        <v>230</v>
      </c>
      <c r="B55">
        <v>11.7</v>
      </c>
    </row>
    <row r="56" spans="1:2" x14ac:dyDescent="0.25">
      <c r="A56" t="s">
        <v>169</v>
      </c>
      <c r="B56">
        <v>-2.4</v>
      </c>
    </row>
    <row r="57" spans="1:2" x14ac:dyDescent="0.25">
      <c r="A57" t="s">
        <v>231</v>
      </c>
      <c r="B57">
        <v>0.6</v>
      </c>
    </row>
    <row r="58" spans="1:2" x14ac:dyDescent="0.25">
      <c r="A58" t="s">
        <v>232</v>
      </c>
      <c r="B58">
        <v>21</v>
      </c>
    </row>
    <row r="59" spans="1:2" x14ac:dyDescent="0.25">
      <c r="A59" t="s">
        <v>233</v>
      </c>
      <c r="B59">
        <v>7.9</v>
      </c>
    </row>
    <row r="60" spans="1:2" x14ac:dyDescent="0.25">
      <c r="A60" t="s">
        <v>70</v>
      </c>
      <c r="B60">
        <v>12.8</v>
      </c>
    </row>
    <row r="61" spans="1:2" x14ac:dyDescent="0.25">
      <c r="A61" t="s">
        <v>234</v>
      </c>
      <c r="B61">
        <v>17.8</v>
      </c>
    </row>
    <row r="62" spans="1:2" x14ac:dyDescent="0.25">
      <c r="A62" t="s">
        <v>135</v>
      </c>
      <c r="B62">
        <v>14.2</v>
      </c>
    </row>
    <row r="63" spans="1:2" x14ac:dyDescent="0.25">
      <c r="A63" t="s">
        <v>113</v>
      </c>
      <c r="B63">
        <v>11.8</v>
      </c>
    </row>
    <row r="64" spans="1:2" x14ac:dyDescent="0.25">
      <c r="A64" t="s">
        <v>235</v>
      </c>
      <c r="B64">
        <v>5.5</v>
      </c>
    </row>
    <row r="65" spans="1:2" x14ac:dyDescent="0.25">
      <c r="A65" t="s">
        <v>236</v>
      </c>
      <c r="B65">
        <v>22.6</v>
      </c>
    </row>
    <row r="66" spans="1:2" x14ac:dyDescent="0.25">
      <c r="A66" t="s">
        <v>237</v>
      </c>
      <c r="B66">
        <v>8.6</v>
      </c>
    </row>
    <row r="67" spans="1:2" x14ac:dyDescent="0.25">
      <c r="A67" t="s">
        <v>238</v>
      </c>
      <c r="B67">
        <v>9.1999999999999993</v>
      </c>
    </row>
    <row r="68" spans="1:2" x14ac:dyDescent="0.25">
      <c r="A68" t="s">
        <v>108</v>
      </c>
      <c r="B68">
        <v>1.8</v>
      </c>
    </row>
    <row r="69" spans="1:2" x14ac:dyDescent="0.25">
      <c r="A69" t="s">
        <v>24</v>
      </c>
      <c r="B69">
        <v>21</v>
      </c>
    </row>
    <row r="70" spans="1:2" x14ac:dyDescent="0.25">
      <c r="A70" t="s">
        <v>239</v>
      </c>
      <c r="B70">
        <v>18.3</v>
      </c>
    </row>
    <row r="71" spans="1:2" x14ac:dyDescent="0.25">
      <c r="A71" t="s">
        <v>240</v>
      </c>
      <c r="B71">
        <v>1.8</v>
      </c>
    </row>
    <row r="72" spans="1:2" x14ac:dyDescent="0.25">
      <c r="A72" t="s">
        <v>241</v>
      </c>
      <c r="B72">
        <v>20.100000000000001</v>
      </c>
    </row>
    <row r="73" spans="1:2" x14ac:dyDescent="0.25">
      <c r="A73" t="s">
        <v>179</v>
      </c>
      <c r="B73">
        <v>13.7</v>
      </c>
    </row>
    <row r="74" spans="1:2" x14ac:dyDescent="0.25">
      <c r="A74" t="s">
        <v>242</v>
      </c>
      <c r="B74">
        <v>24</v>
      </c>
    </row>
    <row r="75" spans="1:2" x14ac:dyDescent="0.25">
      <c r="A75" t="s">
        <v>243</v>
      </c>
      <c r="B75">
        <v>13.8</v>
      </c>
    </row>
    <row r="76" spans="1:2" x14ac:dyDescent="0.25">
      <c r="A76" t="s">
        <v>130</v>
      </c>
      <c r="B76">
        <v>8.6999999999999993</v>
      </c>
    </row>
    <row r="77" spans="1:2" x14ac:dyDescent="0.25">
      <c r="A77" t="s">
        <v>244</v>
      </c>
      <c r="B77">
        <v>6.1</v>
      </c>
    </row>
    <row r="78" spans="1:2" x14ac:dyDescent="0.25">
      <c r="A78" t="s">
        <v>245</v>
      </c>
      <c r="B78">
        <v>0.5</v>
      </c>
    </row>
    <row r="79" spans="1:2" x14ac:dyDescent="0.25">
      <c r="A79" t="s">
        <v>246</v>
      </c>
      <c r="B79">
        <v>17.399999999999999</v>
      </c>
    </row>
    <row r="80" spans="1:2" x14ac:dyDescent="0.25">
      <c r="A80" t="s">
        <v>98</v>
      </c>
      <c r="B80">
        <v>10.199999999999999</v>
      </c>
    </row>
    <row r="81" spans="1:2" x14ac:dyDescent="0.25">
      <c r="A81" t="s">
        <v>147</v>
      </c>
      <c r="B81">
        <v>34.9</v>
      </c>
    </row>
    <row r="82" spans="1:2" x14ac:dyDescent="0.25">
      <c r="A82" t="s">
        <v>247</v>
      </c>
      <c r="B82">
        <v>12.3</v>
      </c>
    </row>
    <row r="83" spans="1:2" x14ac:dyDescent="0.25">
      <c r="A83" t="s">
        <v>22</v>
      </c>
      <c r="B83">
        <v>22.6</v>
      </c>
    </row>
    <row r="84" spans="1:2" x14ac:dyDescent="0.25">
      <c r="A84" t="s">
        <v>248</v>
      </c>
      <c r="B84">
        <v>4.7</v>
      </c>
    </row>
    <row r="85" spans="1:2" x14ac:dyDescent="0.25">
      <c r="A85" t="s">
        <v>249</v>
      </c>
      <c r="B85">
        <v>5.9</v>
      </c>
    </row>
    <row r="86" spans="1:2" x14ac:dyDescent="0.25">
      <c r="A86" t="s">
        <v>64</v>
      </c>
      <c r="B86">
        <v>12.7</v>
      </c>
    </row>
    <row r="87" spans="1:2" x14ac:dyDescent="0.25">
      <c r="A87" t="s">
        <v>39</v>
      </c>
      <c r="B87">
        <v>18.7</v>
      </c>
    </row>
    <row r="88" spans="1:2" x14ac:dyDescent="0.25">
      <c r="A88" t="s">
        <v>250</v>
      </c>
      <c r="B88">
        <v>8.6</v>
      </c>
    </row>
    <row r="89" spans="1:2" x14ac:dyDescent="0.25">
      <c r="A89" t="s">
        <v>251</v>
      </c>
      <c r="B89">
        <v>9.5</v>
      </c>
    </row>
    <row r="90" spans="1:2" x14ac:dyDescent="0.25">
      <c r="A90" t="s">
        <v>105</v>
      </c>
      <c r="B90">
        <v>9.8000000000000007</v>
      </c>
    </row>
    <row r="91" spans="1:2" x14ac:dyDescent="0.25">
      <c r="A91" t="s">
        <v>252</v>
      </c>
      <c r="B91">
        <v>12</v>
      </c>
    </row>
    <row r="92" spans="1:2" x14ac:dyDescent="0.25">
      <c r="A92" t="s">
        <v>253</v>
      </c>
      <c r="B92">
        <v>-15.1</v>
      </c>
    </row>
    <row r="93" spans="1:2" x14ac:dyDescent="0.25">
      <c r="A93" t="s">
        <v>99</v>
      </c>
      <c r="B93">
        <v>16</v>
      </c>
    </row>
    <row r="94" spans="1:2" x14ac:dyDescent="0.25">
      <c r="A94" t="s">
        <v>254</v>
      </c>
      <c r="B94">
        <v>13.1</v>
      </c>
    </row>
    <row r="95" spans="1:2" x14ac:dyDescent="0.25">
      <c r="A95" t="s">
        <v>31</v>
      </c>
      <c r="B95">
        <v>18.3</v>
      </c>
    </row>
    <row r="96" spans="1:2" x14ac:dyDescent="0.25">
      <c r="A96" t="s">
        <v>171</v>
      </c>
      <c r="B96">
        <v>-5.6</v>
      </c>
    </row>
    <row r="97" spans="1:2" x14ac:dyDescent="0.25">
      <c r="A97" t="s">
        <v>255</v>
      </c>
      <c r="B97">
        <v>-15.8</v>
      </c>
    </row>
    <row r="98" spans="1:2" x14ac:dyDescent="0.25">
      <c r="A98" t="s">
        <v>256</v>
      </c>
      <c r="B98">
        <v>19</v>
      </c>
    </row>
    <row r="99" spans="1:2" x14ac:dyDescent="0.25">
      <c r="A99" t="s">
        <v>257</v>
      </c>
      <c r="B99">
        <v>26.7</v>
      </c>
    </row>
    <row r="100" spans="1:2" x14ac:dyDescent="0.25">
      <c r="A100" t="s">
        <v>258</v>
      </c>
      <c r="B100">
        <v>12.3</v>
      </c>
    </row>
    <row r="101" spans="1:2" x14ac:dyDescent="0.25">
      <c r="A101" t="s">
        <v>67</v>
      </c>
      <c r="B101">
        <v>15.4</v>
      </c>
    </row>
    <row r="102" spans="1:2" x14ac:dyDescent="0.25">
      <c r="A102" t="s">
        <v>41</v>
      </c>
      <c r="B102">
        <v>18</v>
      </c>
    </row>
    <row r="103" spans="1:2" x14ac:dyDescent="0.25">
      <c r="A103" t="s">
        <v>259</v>
      </c>
      <c r="B103">
        <v>24.8</v>
      </c>
    </row>
    <row r="104" spans="1:2" x14ac:dyDescent="0.25">
      <c r="A104" t="s">
        <v>36</v>
      </c>
      <c r="B104">
        <v>11.1</v>
      </c>
    </row>
    <row r="105" spans="1:2" x14ac:dyDescent="0.25">
      <c r="A105" t="s">
        <v>260</v>
      </c>
      <c r="B105">
        <v>18.5</v>
      </c>
    </row>
    <row r="106" spans="1:2" x14ac:dyDescent="0.25">
      <c r="A106" t="s">
        <v>261</v>
      </c>
      <c r="B106">
        <v>13.9</v>
      </c>
    </row>
    <row r="107" spans="1:2" x14ac:dyDescent="0.25">
      <c r="A107" t="s">
        <v>106</v>
      </c>
      <c r="B107">
        <v>11.6</v>
      </c>
    </row>
    <row r="108" spans="1:2" x14ac:dyDescent="0.25">
      <c r="A108" t="s">
        <v>262</v>
      </c>
      <c r="B108">
        <v>-16.5</v>
      </c>
    </row>
    <row r="109" spans="1:2" x14ac:dyDescent="0.25">
      <c r="A109" t="s">
        <v>263</v>
      </c>
      <c r="B109">
        <v>14.3</v>
      </c>
    </row>
    <row r="110" spans="1:2" x14ac:dyDescent="0.25">
      <c r="A110" t="s">
        <v>264</v>
      </c>
      <c r="B110">
        <v>12.1</v>
      </c>
    </row>
    <row r="111" spans="1:2" x14ac:dyDescent="0.25">
      <c r="A111" t="s">
        <v>43</v>
      </c>
      <c r="B111">
        <v>22.8</v>
      </c>
    </row>
    <row r="112" spans="1:2" x14ac:dyDescent="0.25">
      <c r="A112" t="s">
        <v>265</v>
      </c>
      <c r="B112">
        <v>-1</v>
      </c>
    </row>
    <row r="113" spans="1:2" x14ac:dyDescent="0.25">
      <c r="A113" t="s">
        <v>165</v>
      </c>
      <c r="B113">
        <v>14.8</v>
      </c>
    </row>
    <row r="114" spans="1:2" x14ac:dyDescent="0.25">
      <c r="A114" t="s">
        <v>32</v>
      </c>
      <c r="B114">
        <v>17.8</v>
      </c>
    </row>
    <row r="115" spans="1:2" x14ac:dyDescent="0.25">
      <c r="A115" t="s">
        <v>125</v>
      </c>
      <c r="B115">
        <v>9.5</v>
      </c>
    </row>
    <row r="116" spans="1:2" x14ac:dyDescent="0.25">
      <c r="A116" t="s">
        <v>266</v>
      </c>
      <c r="B116">
        <v>21</v>
      </c>
    </row>
    <row r="117" spans="1:2" x14ac:dyDescent="0.25">
      <c r="A117" t="s">
        <v>78</v>
      </c>
      <c r="B117">
        <v>21.2</v>
      </c>
    </row>
    <row r="118" spans="1:2" x14ac:dyDescent="0.25">
      <c r="A118" t="s">
        <v>267</v>
      </c>
      <c r="B118">
        <v>21.1</v>
      </c>
    </row>
    <row r="119" spans="1:2" x14ac:dyDescent="0.25">
      <c r="A119" t="s">
        <v>83</v>
      </c>
      <c r="B119">
        <v>17.8</v>
      </c>
    </row>
    <row r="120" spans="1:2" x14ac:dyDescent="0.25">
      <c r="A120" t="s">
        <v>268</v>
      </c>
      <c r="B120">
        <v>11</v>
      </c>
    </row>
    <row r="121" spans="1:2" x14ac:dyDescent="0.25">
      <c r="A121" t="s">
        <v>269</v>
      </c>
      <c r="B121">
        <v>5.2</v>
      </c>
    </row>
    <row r="122" spans="1:2" x14ac:dyDescent="0.25">
      <c r="A122" t="s">
        <v>47</v>
      </c>
      <c r="B122">
        <v>9.5</v>
      </c>
    </row>
    <row r="123" spans="1:2" x14ac:dyDescent="0.25">
      <c r="A123" t="s">
        <v>270</v>
      </c>
      <c r="B123">
        <v>23.8</v>
      </c>
    </row>
    <row r="124" spans="1:2" x14ac:dyDescent="0.25">
      <c r="A124" t="s">
        <v>271</v>
      </c>
      <c r="B124">
        <v>23.9</v>
      </c>
    </row>
    <row r="125" spans="1:2" x14ac:dyDescent="0.25">
      <c r="A125" t="s">
        <v>272</v>
      </c>
      <c r="B125">
        <v>14.9</v>
      </c>
    </row>
    <row r="126" spans="1:2" x14ac:dyDescent="0.25">
      <c r="A126" t="s">
        <v>273</v>
      </c>
      <c r="B126">
        <v>9.8000000000000007</v>
      </c>
    </row>
    <row r="127" spans="1:2" x14ac:dyDescent="0.25">
      <c r="A127" t="s">
        <v>151</v>
      </c>
      <c r="B127">
        <v>1.1000000000000001</v>
      </c>
    </row>
    <row r="128" spans="1:2" x14ac:dyDescent="0.25">
      <c r="A128" t="s">
        <v>274</v>
      </c>
      <c r="B128">
        <v>12.9</v>
      </c>
    </row>
    <row r="129" spans="1:2" x14ac:dyDescent="0.25">
      <c r="A129" t="s">
        <v>129</v>
      </c>
      <c r="B129">
        <v>9.9</v>
      </c>
    </row>
    <row r="130" spans="1:2" x14ac:dyDescent="0.25">
      <c r="A130" t="s">
        <v>275</v>
      </c>
      <c r="B130">
        <v>16.100000000000001</v>
      </c>
    </row>
    <row r="131" spans="1:2" x14ac:dyDescent="0.25">
      <c r="A131" t="s">
        <v>60</v>
      </c>
      <c r="B131">
        <v>13.1</v>
      </c>
    </row>
    <row r="132" spans="1:2" x14ac:dyDescent="0.25">
      <c r="A132" t="s">
        <v>86</v>
      </c>
      <c r="B132">
        <v>18.3</v>
      </c>
    </row>
    <row r="133" spans="1:2" x14ac:dyDescent="0.25">
      <c r="A133" t="s">
        <v>276</v>
      </c>
      <c r="B133">
        <v>14.8</v>
      </c>
    </row>
    <row r="134" spans="1:2" x14ac:dyDescent="0.25">
      <c r="A134" t="s">
        <v>119</v>
      </c>
      <c r="B134">
        <v>14.2</v>
      </c>
    </row>
    <row r="135" spans="1:2" x14ac:dyDescent="0.25">
      <c r="A135" t="s">
        <v>92</v>
      </c>
      <c r="B135">
        <v>13.7</v>
      </c>
    </row>
    <row r="136" spans="1:2" x14ac:dyDescent="0.25">
      <c r="A136" t="s">
        <v>184</v>
      </c>
      <c r="B136">
        <v>10.8</v>
      </c>
    </row>
    <row r="137" spans="1:2" x14ac:dyDescent="0.25">
      <c r="A137" t="s">
        <v>46</v>
      </c>
      <c r="B137">
        <v>13.9</v>
      </c>
    </row>
    <row r="138" spans="1:2" x14ac:dyDescent="0.25">
      <c r="A138" t="s">
        <v>277</v>
      </c>
      <c r="B138">
        <v>5.7</v>
      </c>
    </row>
    <row r="139" spans="1:2" x14ac:dyDescent="0.25">
      <c r="A139" t="s">
        <v>122</v>
      </c>
      <c r="B139">
        <v>3</v>
      </c>
    </row>
    <row r="140" spans="1:2" x14ac:dyDescent="0.25">
      <c r="A140" t="s">
        <v>278</v>
      </c>
      <c r="B140">
        <v>18.7</v>
      </c>
    </row>
    <row r="141" spans="1:2" x14ac:dyDescent="0.25">
      <c r="A141" t="s">
        <v>117</v>
      </c>
      <c r="B141">
        <v>16.3</v>
      </c>
    </row>
    <row r="142" spans="1:2" x14ac:dyDescent="0.25">
      <c r="A142" t="s">
        <v>279</v>
      </c>
      <c r="B142">
        <v>12.1</v>
      </c>
    </row>
    <row r="143" spans="1:2" x14ac:dyDescent="0.25">
      <c r="A143" t="s">
        <v>280</v>
      </c>
      <c r="B143">
        <v>15</v>
      </c>
    </row>
    <row r="144" spans="1:2" x14ac:dyDescent="0.25">
      <c r="A144" t="s">
        <v>281</v>
      </c>
      <c r="B144">
        <v>14.4</v>
      </c>
    </row>
    <row r="145" spans="1:2" x14ac:dyDescent="0.25">
      <c r="A145" t="s">
        <v>282</v>
      </c>
      <c r="B145">
        <v>23.1</v>
      </c>
    </row>
    <row r="146" spans="1:2" x14ac:dyDescent="0.25">
      <c r="A146" t="s">
        <v>283</v>
      </c>
      <c r="B146">
        <v>8.9</v>
      </c>
    </row>
    <row r="147" spans="1:2" x14ac:dyDescent="0.25">
      <c r="A147" t="s">
        <v>58</v>
      </c>
      <c r="B147">
        <v>16.600000000000001</v>
      </c>
    </row>
    <row r="148" spans="1:2" x14ac:dyDescent="0.25">
      <c r="A148" t="s">
        <v>284</v>
      </c>
      <c r="B148">
        <v>26.8</v>
      </c>
    </row>
    <row r="149" spans="1:2" x14ac:dyDescent="0.25">
      <c r="A149" t="s">
        <v>285</v>
      </c>
      <c r="B149">
        <v>8.6</v>
      </c>
    </row>
    <row r="150" spans="1:2" x14ac:dyDescent="0.25">
      <c r="A150" t="s">
        <v>159</v>
      </c>
      <c r="B150">
        <v>17.3</v>
      </c>
    </row>
    <row r="151" spans="1:2" x14ac:dyDescent="0.25">
      <c r="A151" t="s">
        <v>76</v>
      </c>
      <c r="B151">
        <v>14.1</v>
      </c>
    </row>
    <row r="152" spans="1:2" x14ac:dyDescent="0.25">
      <c r="A152" t="s">
        <v>286</v>
      </c>
      <c r="B152">
        <v>11</v>
      </c>
    </row>
    <row r="153" spans="1:2" x14ac:dyDescent="0.25">
      <c r="A153" t="s">
        <v>30</v>
      </c>
      <c r="B153">
        <v>22.6</v>
      </c>
    </row>
    <row r="154" spans="1:2" x14ac:dyDescent="0.25">
      <c r="A154" t="s">
        <v>287</v>
      </c>
      <c r="B154">
        <v>16.899999999999999</v>
      </c>
    </row>
    <row r="155" spans="1:2" x14ac:dyDescent="0.25">
      <c r="A155" t="s">
        <v>288</v>
      </c>
      <c r="B155">
        <v>12.3</v>
      </c>
    </row>
    <row r="156" spans="1:2" x14ac:dyDescent="0.25">
      <c r="A156" t="s">
        <v>93</v>
      </c>
      <c r="B156">
        <v>17.3</v>
      </c>
    </row>
    <row r="157" spans="1:2" x14ac:dyDescent="0.25">
      <c r="A157" t="s">
        <v>81</v>
      </c>
      <c r="B157">
        <v>15.1</v>
      </c>
    </row>
    <row r="158" spans="1:2" x14ac:dyDescent="0.25">
      <c r="A158" t="s">
        <v>289</v>
      </c>
      <c r="B158">
        <v>9.1999999999999993</v>
      </c>
    </row>
    <row r="159" spans="1:2" x14ac:dyDescent="0.25">
      <c r="A159" t="s">
        <v>290</v>
      </c>
      <c r="B159">
        <v>13.8</v>
      </c>
    </row>
    <row r="160" spans="1:2" x14ac:dyDescent="0.25">
      <c r="A160" t="s">
        <v>66</v>
      </c>
      <c r="B160">
        <v>15.3</v>
      </c>
    </row>
    <row r="161" spans="1:2" x14ac:dyDescent="0.25">
      <c r="A161" t="s">
        <v>291</v>
      </c>
      <c r="B161">
        <v>15.7</v>
      </c>
    </row>
    <row r="162" spans="1:2" x14ac:dyDescent="0.25">
      <c r="A162" t="s">
        <v>292</v>
      </c>
      <c r="B162">
        <v>8.8000000000000007</v>
      </c>
    </row>
    <row r="163" spans="1:2" x14ac:dyDescent="0.25">
      <c r="A163" t="s">
        <v>79</v>
      </c>
      <c r="B163">
        <v>14</v>
      </c>
    </row>
    <row r="164" spans="1:2" x14ac:dyDescent="0.25">
      <c r="A164" t="s">
        <v>88</v>
      </c>
      <c r="B164">
        <v>7.8</v>
      </c>
    </row>
    <row r="165" spans="1:2" x14ac:dyDescent="0.25">
      <c r="A165" t="s">
        <v>293</v>
      </c>
      <c r="B165">
        <v>4.4000000000000004</v>
      </c>
    </row>
    <row r="166" spans="1:2" x14ac:dyDescent="0.25">
      <c r="A166" t="s">
        <v>161</v>
      </c>
      <c r="B166">
        <v>2.1</v>
      </c>
    </row>
    <row r="167" spans="1:2" x14ac:dyDescent="0.25">
      <c r="A167" t="s">
        <v>161</v>
      </c>
      <c r="B167">
        <v>2.4</v>
      </c>
    </row>
    <row r="168" spans="1:2" x14ac:dyDescent="0.25">
      <c r="A168" t="s">
        <v>161</v>
      </c>
      <c r="B168">
        <v>0</v>
      </c>
    </row>
    <row r="169" spans="1:2" x14ac:dyDescent="0.25">
      <c r="A169" t="s">
        <v>294</v>
      </c>
      <c r="B169">
        <v>23.1</v>
      </c>
    </row>
    <row r="170" spans="1:2" x14ac:dyDescent="0.25">
      <c r="A170" t="s">
        <v>295</v>
      </c>
      <c r="B170">
        <v>10.4</v>
      </c>
    </row>
    <row r="171" spans="1:2" x14ac:dyDescent="0.25">
      <c r="A171" t="s">
        <v>296</v>
      </c>
      <c r="B171">
        <v>10.7</v>
      </c>
    </row>
    <row r="172" spans="1:2" x14ac:dyDescent="0.25">
      <c r="A172" t="s">
        <v>174</v>
      </c>
      <c r="B172">
        <v>14.3</v>
      </c>
    </row>
    <row r="173" spans="1:2" x14ac:dyDescent="0.25">
      <c r="A173" t="s">
        <v>156</v>
      </c>
      <c r="B173">
        <v>0</v>
      </c>
    </row>
    <row r="174" spans="1:2" x14ac:dyDescent="0.25">
      <c r="A174" t="s">
        <v>118</v>
      </c>
      <c r="B174">
        <v>12.6</v>
      </c>
    </row>
    <row r="175" spans="1:2" x14ac:dyDescent="0.25">
      <c r="A175" t="s">
        <v>297</v>
      </c>
      <c r="B175">
        <v>6.3</v>
      </c>
    </row>
    <row r="176" spans="1:2" x14ac:dyDescent="0.25">
      <c r="A176" t="s">
        <v>120</v>
      </c>
      <c r="B176">
        <v>11.3</v>
      </c>
    </row>
    <row r="177" spans="1:2" x14ac:dyDescent="0.25">
      <c r="A177" t="s">
        <v>49</v>
      </c>
      <c r="B177">
        <v>20.100000000000001</v>
      </c>
    </row>
    <row r="178" spans="1:2" x14ac:dyDescent="0.25">
      <c r="A178" t="s">
        <v>298</v>
      </c>
      <c r="B178">
        <v>13.8</v>
      </c>
    </row>
    <row r="179" spans="1:2" x14ac:dyDescent="0.25">
      <c r="A179" t="s">
        <v>299</v>
      </c>
      <c r="B179">
        <v>16.8</v>
      </c>
    </row>
    <row r="180" spans="1:2" x14ac:dyDescent="0.25">
      <c r="A180" t="s">
        <v>300</v>
      </c>
      <c r="B180">
        <v>10.9</v>
      </c>
    </row>
    <row r="181" spans="1:2" x14ac:dyDescent="0.25">
      <c r="A181" t="s">
        <v>301</v>
      </c>
      <c r="B181">
        <v>6.6</v>
      </c>
    </row>
    <row r="182" spans="1:2" x14ac:dyDescent="0.25">
      <c r="A182" t="s">
        <v>114</v>
      </c>
      <c r="B182">
        <v>12.7</v>
      </c>
    </row>
    <row r="183" spans="1:2" x14ac:dyDescent="0.25">
      <c r="A183" t="s">
        <v>115</v>
      </c>
      <c r="B183">
        <v>24.7</v>
      </c>
    </row>
    <row r="184" spans="1:2" x14ac:dyDescent="0.25">
      <c r="A184" t="s">
        <v>80</v>
      </c>
      <c r="B184">
        <v>10.1</v>
      </c>
    </row>
    <row r="185" spans="1:2" x14ac:dyDescent="0.25">
      <c r="A185" t="s">
        <v>35</v>
      </c>
      <c r="B185">
        <v>18.600000000000001</v>
      </c>
    </row>
    <row r="186" spans="1:2" x14ac:dyDescent="0.25">
      <c r="A186" t="s">
        <v>302</v>
      </c>
      <c r="B186">
        <v>16.3</v>
      </c>
    </row>
    <row r="187" spans="1:2" x14ac:dyDescent="0.25">
      <c r="A187" t="s">
        <v>303</v>
      </c>
      <c r="B187">
        <v>12.6</v>
      </c>
    </row>
    <row r="188" spans="1:2" x14ac:dyDescent="0.25">
      <c r="A188" t="s">
        <v>123</v>
      </c>
      <c r="B188">
        <v>9.1999999999999993</v>
      </c>
    </row>
    <row r="189" spans="1:2" x14ac:dyDescent="0.25">
      <c r="A189" t="s">
        <v>304</v>
      </c>
      <c r="B189">
        <v>19.8</v>
      </c>
    </row>
    <row r="190" spans="1:2" x14ac:dyDescent="0.25">
      <c r="A190" t="s">
        <v>305</v>
      </c>
      <c r="B190">
        <v>16</v>
      </c>
    </row>
    <row r="191" spans="1:2" x14ac:dyDescent="0.25">
      <c r="A191" t="s">
        <v>306</v>
      </c>
      <c r="B191">
        <v>10</v>
      </c>
    </row>
    <row r="192" spans="1:2" x14ac:dyDescent="0.25">
      <c r="A192" t="s">
        <v>307</v>
      </c>
      <c r="B192">
        <v>14</v>
      </c>
    </row>
    <row r="193" spans="1:2" x14ac:dyDescent="0.25">
      <c r="A193" t="s">
        <v>308</v>
      </c>
      <c r="B193">
        <v>-1.4</v>
      </c>
    </row>
    <row r="194" spans="1:2" x14ac:dyDescent="0.25">
      <c r="A194" t="s">
        <v>27</v>
      </c>
      <c r="B194">
        <v>21.8</v>
      </c>
    </row>
    <row r="195" spans="1:2" x14ac:dyDescent="0.25">
      <c r="A195" t="s">
        <v>82</v>
      </c>
      <c r="B195">
        <v>10</v>
      </c>
    </row>
    <row r="196" spans="1:2" x14ac:dyDescent="0.25">
      <c r="A196" t="s">
        <v>309</v>
      </c>
      <c r="B196">
        <v>-6.5</v>
      </c>
    </row>
    <row r="197" spans="1:2" x14ac:dyDescent="0.25">
      <c r="A197" t="s">
        <v>310</v>
      </c>
      <c r="B197">
        <v>3.7</v>
      </c>
    </row>
    <row r="198" spans="1:2" x14ac:dyDescent="0.25">
      <c r="A198" t="s">
        <v>311</v>
      </c>
      <c r="B198">
        <v>11.4</v>
      </c>
    </row>
    <row r="199" spans="1:2" x14ac:dyDescent="0.25">
      <c r="A199" t="s">
        <v>312</v>
      </c>
      <c r="B199">
        <v>10.5</v>
      </c>
    </row>
    <row r="200" spans="1:2" x14ac:dyDescent="0.25">
      <c r="A200" t="s">
        <v>313</v>
      </c>
      <c r="B200">
        <v>46.1</v>
      </c>
    </row>
    <row r="201" spans="1:2" x14ac:dyDescent="0.25">
      <c r="A201" t="s">
        <v>96</v>
      </c>
      <c r="B201">
        <v>29</v>
      </c>
    </row>
    <row r="202" spans="1:2" x14ac:dyDescent="0.25">
      <c r="A202" t="s">
        <v>314</v>
      </c>
      <c r="B202">
        <v>17.5</v>
      </c>
    </row>
    <row r="203" spans="1:2" x14ac:dyDescent="0.25">
      <c r="A203" t="s">
        <v>116</v>
      </c>
      <c r="B203">
        <v>9.1</v>
      </c>
    </row>
    <row r="204" spans="1:2" x14ac:dyDescent="0.25">
      <c r="A204" t="s">
        <v>25</v>
      </c>
      <c r="B204">
        <v>18.7</v>
      </c>
    </row>
    <row r="205" spans="1:2" x14ac:dyDescent="0.25">
      <c r="A205" t="s">
        <v>315</v>
      </c>
      <c r="B205">
        <v>9.4</v>
      </c>
    </row>
    <row r="206" spans="1:2" x14ac:dyDescent="0.25">
      <c r="A206" t="s">
        <v>316</v>
      </c>
      <c r="B206">
        <v>13</v>
      </c>
    </row>
    <row r="207" spans="1:2" x14ac:dyDescent="0.25">
      <c r="A207" t="s">
        <v>175</v>
      </c>
      <c r="B207">
        <v>7.5</v>
      </c>
    </row>
    <row r="208" spans="1:2" x14ac:dyDescent="0.25">
      <c r="A208" t="s">
        <v>317</v>
      </c>
      <c r="B208">
        <v>19.7</v>
      </c>
    </row>
    <row r="209" spans="1:2" x14ac:dyDescent="0.25">
      <c r="A209" t="s">
        <v>318</v>
      </c>
      <c r="B209">
        <v>15.6</v>
      </c>
    </row>
    <row r="210" spans="1:2" x14ac:dyDescent="0.25">
      <c r="A210" t="s">
        <v>178</v>
      </c>
      <c r="B210">
        <v>17.7</v>
      </c>
    </row>
    <row r="211" spans="1:2" x14ac:dyDescent="0.25">
      <c r="A211" t="s">
        <v>53</v>
      </c>
      <c r="B211">
        <v>15.7</v>
      </c>
    </row>
    <row r="212" spans="1:2" x14ac:dyDescent="0.25">
      <c r="A212" t="s">
        <v>63</v>
      </c>
      <c r="B212">
        <v>16.399999999999999</v>
      </c>
    </row>
    <row r="213" spans="1:2" x14ac:dyDescent="0.25">
      <c r="A213" t="s">
        <v>134</v>
      </c>
      <c r="B213">
        <v>66</v>
      </c>
    </row>
    <row r="214" spans="1:2" x14ac:dyDescent="0.25">
      <c r="A214" t="s">
        <v>319</v>
      </c>
      <c r="B214">
        <v>12.6</v>
      </c>
    </row>
    <row r="215" spans="1:2" x14ac:dyDescent="0.25">
      <c r="A215" t="s">
        <v>157</v>
      </c>
      <c r="B215">
        <v>2.9</v>
      </c>
    </row>
    <row r="216" spans="1:2" x14ac:dyDescent="0.25">
      <c r="A216" t="s">
        <v>320</v>
      </c>
      <c r="B216">
        <v>7.3</v>
      </c>
    </row>
    <row r="217" spans="1:2" x14ac:dyDescent="0.25">
      <c r="A217" t="s">
        <v>321</v>
      </c>
      <c r="B217">
        <v>2.7</v>
      </c>
    </row>
    <row r="218" spans="1:2" x14ac:dyDescent="0.25">
      <c r="A218" t="s">
        <v>101</v>
      </c>
      <c r="B218">
        <v>11</v>
      </c>
    </row>
    <row r="219" spans="1:2" x14ac:dyDescent="0.25">
      <c r="A219" t="s">
        <v>322</v>
      </c>
      <c r="B219">
        <v>14.1</v>
      </c>
    </row>
    <row r="220" spans="1:2" x14ac:dyDescent="0.25">
      <c r="A220" t="s">
        <v>54</v>
      </c>
      <c r="B220">
        <v>12.8</v>
      </c>
    </row>
    <row r="221" spans="1:2" x14ac:dyDescent="0.25">
      <c r="A221" t="s">
        <v>166</v>
      </c>
      <c r="B221">
        <v>13.7</v>
      </c>
    </row>
    <row r="222" spans="1:2" x14ac:dyDescent="0.25">
      <c r="A222" t="s">
        <v>144</v>
      </c>
      <c r="B222">
        <v>7.1</v>
      </c>
    </row>
    <row r="223" spans="1:2" x14ac:dyDescent="0.25">
      <c r="A223" t="s">
        <v>323</v>
      </c>
      <c r="B223">
        <v>8.3000000000000007</v>
      </c>
    </row>
    <row r="224" spans="1:2" x14ac:dyDescent="0.25">
      <c r="A224" t="s">
        <v>324</v>
      </c>
      <c r="B224">
        <v>2</v>
      </c>
    </row>
    <row r="225" spans="1:2" x14ac:dyDescent="0.25">
      <c r="A225" t="s">
        <v>325</v>
      </c>
      <c r="B225">
        <v>21.8</v>
      </c>
    </row>
    <row r="226" spans="1:2" x14ac:dyDescent="0.25">
      <c r="A226" t="s">
        <v>326</v>
      </c>
      <c r="B226">
        <v>24.9</v>
      </c>
    </row>
    <row r="227" spans="1:2" x14ac:dyDescent="0.25">
      <c r="A227" t="s">
        <v>104</v>
      </c>
      <c r="B227">
        <v>14.7</v>
      </c>
    </row>
    <row r="228" spans="1:2" x14ac:dyDescent="0.25">
      <c r="A228" t="s">
        <v>177</v>
      </c>
      <c r="B228">
        <v>8.5</v>
      </c>
    </row>
    <row r="229" spans="1:2" x14ac:dyDescent="0.25">
      <c r="A229" t="s">
        <v>327</v>
      </c>
      <c r="B229">
        <v>22.8</v>
      </c>
    </row>
    <row r="230" spans="1:2" x14ac:dyDescent="0.25">
      <c r="A230" t="s">
        <v>328</v>
      </c>
      <c r="B230">
        <v>27.6</v>
      </c>
    </row>
    <row r="231" spans="1:2" x14ac:dyDescent="0.25">
      <c r="A231" t="s">
        <v>44</v>
      </c>
      <c r="B231">
        <v>20.5</v>
      </c>
    </row>
    <row r="232" spans="1:2" x14ac:dyDescent="0.25">
      <c r="A232" t="s">
        <v>65</v>
      </c>
      <c r="B232">
        <v>15.8</v>
      </c>
    </row>
    <row r="233" spans="1:2" x14ac:dyDescent="0.25">
      <c r="A233" t="s">
        <v>329</v>
      </c>
      <c r="B233">
        <v>12.2</v>
      </c>
    </row>
    <row r="234" spans="1:2" x14ac:dyDescent="0.25">
      <c r="A234" t="s">
        <v>330</v>
      </c>
      <c r="B234">
        <v>30.4</v>
      </c>
    </row>
    <row r="235" spans="1:2" x14ac:dyDescent="0.25">
      <c r="A235" t="s">
        <v>331</v>
      </c>
      <c r="B235">
        <v>12.6</v>
      </c>
    </row>
    <row r="236" spans="1:2" x14ac:dyDescent="0.25">
      <c r="A236" t="s">
        <v>332</v>
      </c>
      <c r="B236">
        <v>21.8</v>
      </c>
    </row>
    <row r="237" spans="1:2" x14ac:dyDescent="0.25">
      <c r="A237" t="s">
        <v>333</v>
      </c>
      <c r="B237">
        <v>13.1</v>
      </c>
    </row>
    <row r="238" spans="1:2" x14ac:dyDescent="0.25">
      <c r="A238" t="s">
        <v>334</v>
      </c>
      <c r="B238">
        <v>12</v>
      </c>
    </row>
    <row r="239" spans="1:2" x14ac:dyDescent="0.25">
      <c r="A239" t="s">
        <v>335</v>
      </c>
      <c r="B239">
        <v>12</v>
      </c>
    </row>
    <row r="240" spans="1:2" x14ac:dyDescent="0.25">
      <c r="A240" t="s">
        <v>103</v>
      </c>
      <c r="B240">
        <v>22.2</v>
      </c>
    </row>
    <row r="241" spans="1:2" x14ac:dyDescent="0.25">
      <c r="A241" t="s">
        <v>45</v>
      </c>
      <c r="B241">
        <v>14.4</v>
      </c>
    </row>
    <row r="242" spans="1:2" x14ac:dyDescent="0.25">
      <c r="A242" t="s">
        <v>34</v>
      </c>
      <c r="B242">
        <v>11.9</v>
      </c>
    </row>
    <row r="243" spans="1:2" x14ac:dyDescent="0.25">
      <c r="A243" t="s">
        <v>336</v>
      </c>
      <c r="B243">
        <v>14.8</v>
      </c>
    </row>
    <row r="244" spans="1:2" x14ac:dyDescent="0.25">
      <c r="A244" t="s">
        <v>132</v>
      </c>
      <c r="B244">
        <v>11.6</v>
      </c>
    </row>
    <row r="245" spans="1:2" x14ac:dyDescent="0.25">
      <c r="A245" t="s">
        <v>102</v>
      </c>
      <c r="B245">
        <v>13.5</v>
      </c>
    </row>
    <row r="246" spans="1:2" x14ac:dyDescent="0.25">
      <c r="A246" t="s">
        <v>337</v>
      </c>
      <c r="B246">
        <v>19.600000000000001</v>
      </c>
    </row>
    <row r="247" spans="1:2" x14ac:dyDescent="0.25">
      <c r="A247" t="s">
        <v>338</v>
      </c>
      <c r="B247">
        <v>11.7</v>
      </c>
    </row>
    <row r="248" spans="1:2" x14ac:dyDescent="0.25">
      <c r="A248" t="s">
        <v>77</v>
      </c>
      <c r="B248">
        <v>11.5</v>
      </c>
    </row>
    <row r="249" spans="1:2" x14ac:dyDescent="0.25">
      <c r="A249" t="s">
        <v>339</v>
      </c>
      <c r="B249">
        <v>23.2</v>
      </c>
    </row>
    <row r="250" spans="1:2" x14ac:dyDescent="0.25">
      <c r="A250" t="s">
        <v>340</v>
      </c>
      <c r="B250">
        <v>16.7</v>
      </c>
    </row>
    <row r="251" spans="1:2" x14ac:dyDescent="0.25">
      <c r="A251" t="s">
        <v>341</v>
      </c>
      <c r="B251">
        <v>-1.1000000000000001</v>
      </c>
    </row>
    <row r="252" spans="1:2" x14ac:dyDescent="0.25">
      <c r="A252" t="s">
        <v>141</v>
      </c>
      <c r="B252">
        <v>6.6</v>
      </c>
    </row>
    <row r="253" spans="1:2" x14ac:dyDescent="0.25">
      <c r="A253" t="s">
        <v>342</v>
      </c>
      <c r="B253">
        <v>17.5</v>
      </c>
    </row>
    <row r="254" spans="1:2" x14ac:dyDescent="0.25">
      <c r="A254" t="s">
        <v>138</v>
      </c>
      <c r="B254">
        <v>6.4</v>
      </c>
    </row>
    <row r="255" spans="1:2" x14ac:dyDescent="0.25">
      <c r="A255" t="s">
        <v>343</v>
      </c>
      <c r="B255">
        <v>8.9</v>
      </c>
    </row>
    <row r="256" spans="1:2" x14ac:dyDescent="0.25">
      <c r="A256" t="s">
        <v>344</v>
      </c>
      <c r="B256">
        <v>16.600000000000001</v>
      </c>
    </row>
    <row r="257" spans="1:2" x14ac:dyDescent="0.25">
      <c r="A257" t="s">
        <v>154</v>
      </c>
      <c r="B257">
        <v>8.8000000000000007</v>
      </c>
    </row>
    <row r="258" spans="1:2" x14ac:dyDescent="0.25">
      <c r="A258" t="s">
        <v>95</v>
      </c>
      <c r="B258">
        <v>9.6999999999999993</v>
      </c>
    </row>
    <row r="259" spans="1:2" x14ac:dyDescent="0.25">
      <c r="A259" t="s">
        <v>180</v>
      </c>
      <c r="B259">
        <v>10.8</v>
      </c>
    </row>
    <row r="260" spans="1:2" x14ac:dyDescent="0.25">
      <c r="A260" t="s">
        <v>345</v>
      </c>
      <c r="B260">
        <v>27.3</v>
      </c>
    </row>
    <row r="261" spans="1:2" x14ac:dyDescent="0.25">
      <c r="A261" t="s">
        <v>346</v>
      </c>
      <c r="B261">
        <v>10.1</v>
      </c>
    </row>
    <row r="262" spans="1:2" x14ac:dyDescent="0.25">
      <c r="A262" t="s">
        <v>347</v>
      </c>
      <c r="B262">
        <v>14.4</v>
      </c>
    </row>
    <row r="263" spans="1:2" x14ac:dyDescent="0.25">
      <c r="A263" t="s">
        <v>348</v>
      </c>
      <c r="B263">
        <v>11</v>
      </c>
    </row>
    <row r="264" spans="1:2" x14ac:dyDescent="0.25">
      <c r="A264" t="s">
        <v>349</v>
      </c>
      <c r="B264">
        <v>47.1</v>
      </c>
    </row>
    <row r="265" spans="1:2" x14ac:dyDescent="0.25">
      <c r="A265" t="s">
        <v>148</v>
      </c>
      <c r="B265">
        <v>10.199999999999999</v>
      </c>
    </row>
    <row r="266" spans="1:2" x14ac:dyDescent="0.25">
      <c r="A266" t="s">
        <v>350</v>
      </c>
      <c r="B266">
        <v>15.9</v>
      </c>
    </row>
    <row r="267" spans="1:2" x14ac:dyDescent="0.25">
      <c r="A267" t="s">
        <v>351</v>
      </c>
      <c r="B267">
        <v>7.7</v>
      </c>
    </row>
    <row r="268" spans="1:2" x14ac:dyDescent="0.25">
      <c r="A268" t="s">
        <v>352</v>
      </c>
      <c r="B268">
        <v>13.8</v>
      </c>
    </row>
    <row r="269" spans="1:2" x14ac:dyDescent="0.25">
      <c r="A269" t="s">
        <v>353</v>
      </c>
      <c r="B269">
        <v>23.8</v>
      </c>
    </row>
    <row r="270" spans="1:2" x14ac:dyDescent="0.25">
      <c r="A270" t="s">
        <v>28</v>
      </c>
      <c r="B270">
        <v>17.8</v>
      </c>
    </row>
    <row r="271" spans="1:2" x14ac:dyDescent="0.25">
      <c r="A271" t="s">
        <v>183</v>
      </c>
      <c r="B271">
        <v>11.5</v>
      </c>
    </row>
    <row r="272" spans="1:2" x14ac:dyDescent="0.25">
      <c r="A272" t="s">
        <v>56</v>
      </c>
      <c r="B272">
        <v>15</v>
      </c>
    </row>
    <row r="273" spans="1:2" x14ac:dyDescent="0.25">
      <c r="A273" t="s">
        <v>354</v>
      </c>
      <c r="B273">
        <v>11.3</v>
      </c>
    </row>
    <row r="274" spans="1:2" x14ac:dyDescent="0.25">
      <c r="A274" t="s">
        <v>355</v>
      </c>
      <c r="B274">
        <v>12.9</v>
      </c>
    </row>
    <row r="275" spans="1:2" x14ac:dyDescent="0.25">
      <c r="A275" t="s">
        <v>62</v>
      </c>
      <c r="B275">
        <v>10.5</v>
      </c>
    </row>
    <row r="276" spans="1:2" x14ac:dyDescent="0.25">
      <c r="A276" t="s">
        <v>356</v>
      </c>
      <c r="B276">
        <v>13.6</v>
      </c>
    </row>
    <row r="277" spans="1:2" x14ac:dyDescent="0.25">
      <c r="A277" t="s">
        <v>87</v>
      </c>
      <c r="B277">
        <v>18.100000000000001</v>
      </c>
    </row>
    <row r="278" spans="1:2" x14ac:dyDescent="0.25">
      <c r="A278" t="s">
        <v>87</v>
      </c>
      <c r="B278">
        <v>10</v>
      </c>
    </row>
    <row r="279" spans="1:2" x14ac:dyDescent="0.25">
      <c r="A279" t="s">
        <v>87</v>
      </c>
      <c r="B279">
        <v>28.1</v>
      </c>
    </row>
    <row r="280" spans="1:2" x14ac:dyDescent="0.25">
      <c r="A280" t="s">
        <v>357</v>
      </c>
      <c r="B280">
        <v>5</v>
      </c>
    </row>
    <row r="281" spans="1:2" x14ac:dyDescent="0.25">
      <c r="A281" t="s">
        <v>358</v>
      </c>
      <c r="B281">
        <v>3.4</v>
      </c>
    </row>
    <row r="282" spans="1:2" x14ac:dyDescent="0.25">
      <c r="A282" t="s">
        <v>359</v>
      </c>
      <c r="B282">
        <v>12.6</v>
      </c>
    </row>
    <row r="283" spans="1:2" x14ac:dyDescent="0.25">
      <c r="A283" t="s">
        <v>176</v>
      </c>
      <c r="B283">
        <v>10</v>
      </c>
    </row>
    <row r="284" spans="1:2" x14ac:dyDescent="0.25">
      <c r="A284" t="s">
        <v>360</v>
      </c>
      <c r="B284">
        <v>14.7</v>
      </c>
    </row>
    <row r="285" spans="1:2" x14ac:dyDescent="0.25">
      <c r="A285" t="s">
        <v>51</v>
      </c>
      <c r="B285">
        <v>19.2</v>
      </c>
    </row>
    <row r="286" spans="1:2" x14ac:dyDescent="0.25">
      <c r="A286" t="s">
        <v>107</v>
      </c>
      <c r="B286">
        <v>9.1</v>
      </c>
    </row>
    <row r="287" spans="1:2" x14ac:dyDescent="0.25">
      <c r="A287" t="s">
        <v>361</v>
      </c>
      <c r="B287">
        <v>40.6</v>
      </c>
    </row>
    <row r="288" spans="1:2" x14ac:dyDescent="0.25">
      <c r="A288" t="s">
        <v>362</v>
      </c>
      <c r="B288">
        <v>14.3</v>
      </c>
    </row>
    <row r="289" spans="1:2" x14ac:dyDescent="0.25">
      <c r="A289" t="s">
        <v>170</v>
      </c>
      <c r="B289">
        <v>11.9</v>
      </c>
    </row>
    <row r="290" spans="1:2" x14ac:dyDescent="0.25">
      <c r="A290" t="s">
        <v>153</v>
      </c>
      <c r="B290">
        <v>11.9</v>
      </c>
    </row>
    <row r="291" spans="1:2" x14ac:dyDescent="0.25">
      <c r="A291" t="s">
        <v>84</v>
      </c>
      <c r="B291">
        <v>10.5</v>
      </c>
    </row>
    <row r="292" spans="1:2" x14ac:dyDescent="0.25">
      <c r="A292" t="s">
        <v>363</v>
      </c>
      <c r="B292">
        <v>14.2</v>
      </c>
    </row>
    <row r="293" spans="1:2" x14ac:dyDescent="0.25">
      <c r="A293" t="s">
        <v>38</v>
      </c>
      <c r="B293">
        <v>18.899999999999999</v>
      </c>
    </row>
    <row r="294" spans="1:2" x14ac:dyDescent="0.25">
      <c r="A294" t="s">
        <v>133</v>
      </c>
      <c r="B294">
        <v>13.8</v>
      </c>
    </row>
    <row r="295" spans="1:2" x14ac:dyDescent="0.25">
      <c r="A295" t="s">
        <v>137</v>
      </c>
      <c r="B295">
        <v>13</v>
      </c>
    </row>
    <row r="296" spans="1:2" x14ac:dyDescent="0.25">
      <c r="A296" t="s">
        <v>150</v>
      </c>
      <c r="B296">
        <v>12.5</v>
      </c>
    </row>
    <row r="297" spans="1:2" x14ac:dyDescent="0.25">
      <c r="A297" t="s">
        <v>364</v>
      </c>
      <c r="B297">
        <v>10.7</v>
      </c>
    </row>
    <row r="298" spans="1:2" x14ac:dyDescent="0.25">
      <c r="A298" t="s">
        <v>365</v>
      </c>
      <c r="B298">
        <v>14.9</v>
      </c>
    </row>
    <row r="299" spans="1:2" x14ac:dyDescent="0.25">
      <c r="A299" t="s">
        <v>366</v>
      </c>
      <c r="B299">
        <v>5.0999999999999996</v>
      </c>
    </row>
    <row r="300" spans="1:2" x14ac:dyDescent="0.25">
      <c r="A300" t="s">
        <v>367</v>
      </c>
      <c r="B300">
        <v>18.2</v>
      </c>
    </row>
    <row r="301" spans="1:2" x14ac:dyDescent="0.25">
      <c r="A301" t="s">
        <v>40</v>
      </c>
      <c r="B301">
        <v>12.9</v>
      </c>
    </row>
    <row r="302" spans="1:2" x14ac:dyDescent="0.25">
      <c r="A302" t="s">
        <v>368</v>
      </c>
      <c r="B302">
        <v>14.8</v>
      </c>
    </row>
    <row r="303" spans="1:2" x14ac:dyDescent="0.25">
      <c r="A303" t="s">
        <v>152</v>
      </c>
      <c r="B303">
        <v>13.5</v>
      </c>
    </row>
    <row r="304" spans="1:2" x14ac:dyDescent="0.25">
      <c r="A304" t="s">
        <v>369</v>
      </c>
      <c r="B304">
        <v>2.6</v>
      </c>
    </row>
    <row r="305" spans="1:2" x14ac:dyDescent="0.25">
      <c r="A305" t="s">
        <v>370</v>
      </c>
      <c r="B305">
        <v>11</v>
      </c>
    </row>
    <row r="306" spans="1:2" x14ac:dyDescent="0.25">
      <c r="A306" t="s">
        <v>85</v>
      </c>
      <c r="B306">
        <v>16.600000000000001</v>
      </c>
    </row>
    <row r="307" spans="1:2" x14ac:dyDescent="0.25">
      <c r="A307" t="s">
        <v>371</v>
      </c>
      <c r="B307">
        <v>10.4</v>
      </c>
    </row>
    <row r="308" spans="1:2" x14ac:dyDescent="0.25">
      <c r="A308" t="s">
        <v>372</v>
      </c>
      <c r="B308">
        <v>10.7</v>
      </c>
    </row>
    <row r="309" spans="1:2" x14ac:dyDescent="0.25">
      <c r="A309" t="s">
        <v>131</v>
      </c>
      <c r="B309">
        <v>15.1</v>
      </c>
    </row>
    <row r="310" spans="1:2" x14ac:dyDescent="0.25">
      <c r="A310" t="s">
        <v>373</v>
      </c>
      <c r="B310">
        <v>17.7</v>
      </c>
    </row>
    <row r="311" spans="1:2" x14ac:dyDescent="0.25">
      <c r="A311" t="s">
        <v>374</v>
      </c>
      <c r="B311">
        <v>8.4</v>
      </c>
    </row>
    <row r="312" spans="1:2" x14ac:dyDescent="0.25">
      <c r="A312" t="s">
        <v>89</v>
      </c>
      <c r="B312">
        <v>22.1</v>
      </c>
    </row>
    <row r="313" spans="1:2" x14ac:dyDescent="0.25">
      <c r="A313" t="s">
        <v>57</v>
      </c>
      <c r="B313">
        <v>13.5</v>
      </c>
    </row>
    <row r="314" spans="1:2" x14ac:dyDescent="0.25">
      <c r="A314" t="s">
        <v>375</v>
      </c>
      <c r="B314">
        <v>20.9</v>
      </c>
    </row>
    <row r="315" spans="1:2" x14ac:dyDescent="0.25">
      <c r="A315" t="s">
        <v>158</v>
      </c>
      <c r="B315">
        <v>3</v>
      </c>
    </row>
    <row r="316" spans="1:2" x14ac:dyDescent="0.25">
      <c r="A316" t="s">
        <v>376</v>
      </c>
      <c r="B316">
        <v>-1.9</v>
      </c>
    </row>
    <row r="317" spans="1:2" x14ac:dyDescent="0.25">
      <c r="A317" t="s">
        <v>377</v>
      </c>
      <c r="B317">
        <v>14.9</v>
      </c>
    </row>
    <row r="318" spans="1:2" x14ac:dyDescent="0.25">
      <c r="A318" t="s">
        <v>378</v>
      </c>
      <c r="B318">
        <v>3.2</v>
      </c>
    </row>
    <row r="319" spans="1:2" x14ac:dyDescent="0.25">
      <c r="A319" t="s">
        <v>379</v>
      </c>
      <c r="B319">
        <v>12.9</v>
      </c>
    </row>
    <row r="320" spans="1:2" x14ac:dyDescent="0.25">
      <c r="A320" t="s">
        <v>55</v>
      </c>
      <c r="B320">
        <v>17.100000000000001</v>
      </c>
    </row>
    <row r="321" spans="1:2" x14ac:dyDescent="0.25">
      <c r="A321" t="s">
        <v>380</v>
      </c>
      <c r="B321">
        <v>6.3</v>
      </c>
    </row>
    <row r="322" spans="1:2" x14ac:dyDescent="0.25">
      <c r="A322" t="s">
        <v>381</v>
      </c>
      <c r="B322">
        <v>10.199999999999999</v>
      </c>
    </row>
    <row r="323" spans="1:2" x14ac:dyDescent="0.25">
      <c r="A323" t="s">
        <v>121</v>
      </c>
      <c r="B323">
        <v>0.1</v>
      </c>
    </row>
    <row r="324" spans="1:2" x14ac:dyDescent="0.25">
      <c r="A324" t="s">
        <v>181</v>
      </c>
      <c r="B324">
        <v>13</v>
      </c>
    </row>
    <row r="325" spans="1:2" x14ac:dyDescent="0.25">
      <c r="A325" t="s">
        <v>382</v>
      </c>
      <c r="B325">
        <v>4.5</v>
      </c>
    </row>
    <row r="326" spans="1:2" x14ac:dyDescent="0.25">
      <c r="A326" t="s">
        <v>383</v>
      </c>
      <c r="B326">
        <v>14.8</v>
      </c>
    </row>
    <row r="327" spans="1:2" x14ac:dyDescent="0.25">
      <c r="A327" t="s">
        <v>384</v>
      </c>
      <c r="B327">
        <v>8.8000000000000007</v>
      </c>
    </row>
    <row r="328" spans="1:2" x14ac:dyDescent="0.25">
      <c r="A328" t="s">
        <v>29</v>
      </c>
      <c r="B328">
        <v>19.8</v>
      </c>
    </row>
    <row r="329" spans="1:2" x14ac:dyDescent="0.25">
      <c r="A329" t="s">
        <v>21</v>
      </c>
      <c r="B329">
        <v>24.1</v>
      </c>
    </row>
    <row r="330" spans="1:2" x14ac:dyDescent="0.25">
      <c r="A330" t="s">
        <v>26</v>
      </c>
      <c r="B330">
        <v>22.3</v>
      </c>
    </row>
    <row r="331" spans="1:2" x14ac:dyDescent="0.25">
      <c r="A331" t="s">
        <v>185</v>
      </c>
      <c r="B331">
        <v>7.9</v>
      </c>
    </row>
    <row r="332" spans="1:2" x14ac:dyDescent="0.25">
      <c r="A332" t="s">
        <v>385</v>
      </c>
      <c r="B332">
        <v>16.899999999999999</v>
      </c>
    </row>
    <row r="333" spans="1:2" x14ac:dyDescent="0.25">
      <c r="A333" t="s">
        <v>188</v>
      </c>
      <c r="B333" t="s">
        <v>196</v>
      </c>
    </row>
    <row r="334" spans="1:2" x14ac:dyDescent="0.25">
      <c r="A334" t="s">
        <v>188</v>
      </c>
      <c r="B334" t="s">
        <v>196</v>
      </c>
    </row>
    <row r="335" spans="1:2" x14ac:dyDescent="0.25">
      <c r="A335" t="s">
        <v>188</v>
      </c>
      <c r="B335" t="s">
        <v>196</v>
      </c>
    </row>
    <row r="336" spans="1:2" x14ac:dyDescent="0.25">
      <c r="A336" t="s">
        <v>188</v>
      </c>
      <c r="B336" t="s">
        <v>196</v>
      </c>
    </row>
    <row r="337" spans="1:2" x14ac:dyDescent="0.25">
      <c r="A337" t="s">
        <v>188</v>
      </c>
      <c r="B337" t="s">
        <v>196</v>
      </c>
    </row>
    <row r="338" spans="1:2" x14ac:dyDescent="0.25">
      <c r="A338" t="s">
        <v>188</v>
      </c>
      <c r="B338" t="s">
        <v>196</v>
      </c>
    </row>
    <row r="339" spans="1:2" x14ac:dyDescent="0.25">
      <c r="A339" t="s">
        <v>188</v>
      </c>
      <c r="B339" t="s">
        <v>196</v>
      </c>
    </row>
    <row r="340" spans="1:2" x14ac:dyDescent="0.25">
      <c r="A340" t="s">
        <v>188</v>
      </c>
      <c r="B340" t="s">
        <v>196</v>
      </c>
    </row>
    <row r="341" spans="1:2" x14ac:dyDescent="0.25">
      <c r="A341" t="s">
        <v>188</v>
      </c>
      <c r="B341" t="s">
        <v>196</v>
      </c>
    </row>
    <row r="342" spans="1:2" x14ac:dyDescent="0.25">
      <c r="A342" t="s">
        <v>188</v>
      </c>
      <c r="B342" t="s">
        <v>196</v>
      </c>
    </row>
    <row r="343" spans="1:2" x14ac:dyDescent="0.25">
      <c r="A343" t="s">
        <v>188</v>
      </c>
      <c r="B343" t="s">
        <v>196</v>
      </c>
    </row>
    <row r="344" spans="1:2" x14ac:dyDescent="0.25">
      <c r="A344" t="s">
        <v>188</v>
      </c>
      <c r="B344" t="s">
        <v>196</v>
      </c>
    </row>
    <row r="345" spans="1:2" x14ac:dyDescent="0.25">
      <c r="A345" t="s">
        <v>188</v>
      </c>
      <c r="B345" t="s">
        <v>196</v>
      </c>
    </row>
    <row r="346" spans="1:2" x14ac:dyDescent="0.25">
      <c r="A346" t="s">
        <v>188</v>
      </c>
      <c r="B346" t="s">
        <v>196</v>
      </c>
    </row>
    <row r="347" spans="1:2" x14ac:dyDescent="0.25">
      <c r="A347" t="s">
        <v>188</v>
      </c>
      <c r="B347" t="s">
        <v>196</v>
      </c>
    </row>
    <row r="348" spans="1:2" x14ac:dyDescent="0.25">
      <c r="A348" t="s">
        <v>188</v>
      </c>
      <c r="B348" t="s">
        <v>196</v>
      </c>
    </row>
    <row r="349" spans="1:2" x14ac:dyDescent="0.25">
      <c r="A349" t="s">
        <v>188</v>
      </c>
      <c r="B349" t="s">
        <v>196</v>
      </c>
    </row>
    <row r="350" spans="1:2" x14ac:dyDescent="0.25">
      <c r="A350" t="s">
        <v>188</v>
      </c>
      <c r="B350" t="s">
        <v>196</v>
      </c>
    </row>
    <row r="351" spans="1:2" x14ac:dyDescent="0.25">
      <c r="A351" t="s">
        <v>188</v>
      </c>
      <c r="B351" t="s">
        <v>196</v>
      </c>
    </row>
    <row r="352" spans="1:2" x14ac:dyDescent="0.25">
      <c r="A352" t="s">
        <v>188</v>
      </c>
      <c r="B352" t="s">
        <v>196</v>
      </c>
    </row>
    <row r="353" spans="1:2" x14ac:dyDescent="0.25">
      <c r="A353" t="s">
        <v>188</v>
      </c>
      <c r="B353" t="s">
        <v>196</v>
      </c>
    </row>
    <row r="354" spans="1:2" x14ac:dyDescent="0.25">
      <c r="A354" t="s">
        <v>386</v>
      </c>
      <c r="B354">
        <v>7.2</v>
      </c>
    </row>
    <row r="355" spans="1:2" x14ac:dyDescent="0.25">
      <c r="A355" t="s">
        <v>387</v>
      </c>
      <c r="B355">
        <v>3.8</v>
      </c>
    </row>
    <row r="356" spans="1:2" x14ac:dyDescent="0.25">
      <c r="A356" t="s">
        <v>388</v>
      </c>
      <c r="B356">
        <v>16.600000000000001</v>
      </c>
    </row>
    <row r="357" spans="1:2" x14ac:dyDescent="0.25">
      <c r="A357" t="s">
        <v>91</v>
      </c>
      <c r="B357">
        <v>19.899999999999999</v>
      </c>
    </row>
    <row r="358" spans="1:2" x14ac:dyDescent="0.25">
      <c r="A358" t="s">
        <v>136</v>
      </c>
      <c r="B358">
        <v>3.4</v>
      </c>
    </row>
    <row r="359" spans="1:2" x14ac:dyDescent="0.25">
      <c r="A359" t="s">
        <v>389</v>
      </c>
      <c r="B359">
        <v>11.1</v>
      </c>
    </row>
    <row r="360" spans="1:2" x14ac:dyDescent="0.25">
      <c r="A360" t="s">
        <v>390</v>
      </c>
      <c r="B360">
        <v>13</v>
      </c>
    </row>
    <row r="361" spans="1:2" x14ac:dyDescent="0.25">
      <c r="A361" t="s">
        <v>391</v>
      </c>
      <c r="B361">
        <v>7.9</v>
      </c>
    </row>
    <row r="362" spans="1:2" x14ac:dyDescent="0.25">
      <c r="A362" t="s">
        <v>392</v>
      </c>
      <c r="B362">
        <v>7.4</v>
      </c>
    </row>
    <row r="363" spans="1:2" x14ac:dyDescent="0.25">
      <c r="A363" t="s">
        <v>186</v>
      </c>
      <c r="B363">
        <v>8.3000000000000007</v>
      </c>
    </row>
    <row r="364" spans="1:2" x14ac:dyDescent="0.25">
      <c r="A364" t="s">
        <v>393</v>
      </c>
      <c r="B364">
        <v>-6.2</v>
      </c>
    </row>
    <row r="365" spans="1:2" x14ac:dyDescent="0.25">
      <c r="A365" t="s">
        <v>394</v>
      </c>
      <c r="B365">
        <v>19.600000000000001</v>
      </c>
    </row>
    <row r="366" spans="1:2" x14ac:dyDescent="0.25">
      <c r="A366" t="s">
        <v>395</v>
      </c>
      <c r="B366">
        <v>8.1</v>
      </c>
    </row>
    <row r="367" spans="1:2" x14ac:dyDescent="0.25">
      <c r="A367" t="s">
        <v>396</v>
      </c>
      <c r="B367">
        <v>15.1</v>
      </c>
    </row>
    <row r="368" spans="1:2" x14ac:dyDescent="0.25">
      <c r="A368" t="s">
        <v>397</v>
      </c>
      <c r="B368">
        <v>17.899999999999999</v>
      </c>
    </row>
    <row r="369" spans="1:2" x14ac:dyDescent="0.25">
      <c r="A369" t="s">
        <v>398</v>
      </c>
      <c r="B369">
        <v>8.4</v>
      </c>
    </row>
    <row r="370" spans="1:2" x14ac:dyDescent="0.25">
      <c r="A370" t="s">
        <v>126</v>
      </c>
      <c r="B370">
        <v>1.7</v>
      </c>
    </row>
    <row r="371" spans="1:2" x14ac:dyDescent="0.25">
      <c r="A371" t="s">
        <v>399</v>
      </c>
      <c r="B371">
        <v>12.6</v>
      </c>
    </row>
    <row r="372" spans="1:2" x14ac:dyDescent="0.25">
      <c r="A372" t="s">
        <v>400</v>
      </c>
      <c r="B372">
        <v>13.9</v>
      </c>
    </row>
    <row r="373" spans="1:2" x14ac:dyDescent="0.25">
      <c r="A373" t="s">
        <v>73</v>
      </c>
      <c r="B373">
        <v>14.7</v>
      </c>
    </row>
    <row r="374" spans="1:2" x14ac:dyDescent="0.25">
      <c r="A374" t="s">
        <v>401</v>
      </c>
      <c r="B374">
        <v>14</v>
      </c>
    </row>
    <row r="375" spans="1:2" x14ac:dyDescent="0.25">
      <c r="A375" t="s">
        <v>402</v>
      </c>
      <c r="B375">
        <v>12.2</v>
      </c>
    </row>
    <row r="376" spans="1:2" x14ac:dyDescent="0.25">
      <c r="A376" t="s">
        <v>61</v>
      </c>
      <c r="B376">
        <v>17</v>
      </c>
    </row>
    <row r="377" spans="1:2" x14ac:dyDescent="0.25">
      <c r="A377" t="s">
        <v>403</v>
      </c>
      <c r="B377">
        <v>16.5</v>
      </c>
    </row>
    <row r="378" spans="1:2" x14ac:dyDescent="0.25">
      <c r="A378" t="s">
        <v>404</v>
      </c>
      <c r="B378">
        <v>16</v>
      </c>
    </row>
    <row r="379" spans="1:2" x14ac:dyDescent="0.25">
      <c r="A379" t="s">
        <v>124</v>
      </c>
      <c r="B379">
        <v>7.5</v>
      </c>
    </row>
    <row r="380" spans="1:2" x14ac:dyDescent="0.25">
      <c r="A380" t="s">
        <v>405</v>
      </c>
      <c r="B380">
        <v>32.700000000000003</v>
      </c>
    </row>
    <row r="381" spans="1:2" x14ac:dyDescent="0.25">
      <c r="A381" t="s">
        <v>406</v>
      </c>
      <c r="B381">
        <v>19.8</v>
      </c>
    </row>
    <row r="382" spans="1:2" x14ac:dyDescent="0.25">
      <c r="A382" t="s">
        <v>109</v>
      </c>
      <c r="B382">
        <v>9.6999999999999993</v>
      </c>
    </row>
    <row r="383" spans="1:2" x14ac:dyDescent="0.25">
      <c r="A383" t="s">
        <v>142</v>
      </c>
      <c r="B383">
        <v>5.7</v>
      </c>
    </row>
    <row r="384" spans="1:2" x14ac:dyDescent="0.25">
      <c r="A384" t="s">
        <v>407</v>
      </c>
      <c r="B384">
        <v>10.9</v>
      </c>
    </row>
    <row r="385" spans="1:2" x14ac:dyDescent="0.25">
      <c r="A385" t="s">
        <v>408</v>
      </c>
      <c r="B385">
        <v>8.6</v>
      </c>
    </row>
    <row r="386" spans="1:2" x14ac:dyDescent="0.25">
      <c r="A386" t="s">
        <v>409</v>
      </c>
      <c r="B386">
        <v>5.4</v>
      </c>
    </row>
    <row r="387" spans="1:2" x14ac:dyDescent="0.25">
      <c r="A387" t="s">
        <v>410</v>
      </c>
      <c r="B387">
        <v>14.3</v>
      </c>
    </row>
    <row r="388" spans="1:2" x14ac:dyDescent="0.25">
      <c r="A388" t="s">
        <v>411</v>
      </c>
      <c r="B388">
        <v>6.1</v>
      </c>
    </row>
    <row r="389" spans="1:2" x14ac:dyDescent="0.25">
      <c r="A389" t="s">
        <v>412</v>
      </c>
      <c r="B389">
        <v>24.1</v>
      </c>
    </row>
    <row r="390" spans="1:2" x14ac:dyDescent="0.25">
      <c r="A390" t="s">
        <v>413</v>
      </c>
      <c r="B390">
        <v>12</v>
      </c>
    </row>
    <row r="391" spans="1:2" x14ac:dyDescent="0.25">
      <c r="A391" t="s">
        <v>414</v>
      </c>
      <c r="B391">
        <v>12.7</v>
      </c>
    </row>
    <row r="392" spans="1:2" x14ac:dyDescent="0.25">
      <c r="A392" t="s">
        <v>415</v>
      </c>
      <c r="B392">
        <v>16.7</v>
      </c>
    </row>
    <row r="393" spans="1:2" x14ac:dyDescent="0.25">
      <c r="A393" t="s">
        <v>168</v>
      </c>
      <c r="B393">
        <v>8.6999999999999993</v>
      </c>
    </row>
    <row r="394" spans="1:2" x14ac:dyDescent="0.25">
      <c r="A394" t="s">
        <v>128</v>
      </c>
      <c r="B394">
        <v>-63</v>
      </c>
    </row>
    <row r="395" spans="1:2" x14ac:dyDescent="0.25">
      <c r="A395" t="s">
        <v>139</v>
      </c>
      <c r="B395">
        <v>13.9</v>
      </c>
    </row>
    <row r="396" spans="1:2" x14ac:dyDescent="0.25">
      <c r="A396" t="s">
        <v>155</v>
      </c>
      <c r="B396">
        <v>8.4</v>
      </c>
    </row>
    <row r="397" spans="1:2" x14ac:dyDescent="0.25">
      <c r="A397" t="s">
        <v>416</v>
      </c>
      <c r="B397">
        <v>1.1000000000000001</v>
      </c>
    </row>
    <row r="398" spans="1:2" x14ac:dyDescent="0.25">
      <c r="A398" t="s">
        <v>417</v>
      </c>
      <c r="B398">
        <v>8.8000000000000007</v>
      </c>
    </row>
    <row r="399" spans="1:2" x14ac:dyDescent="0.25">
      <c r="A399" t="s">
        <v>418</v>
      </c>
      <c r="B399">
        <v>9.4</v>
      </c>
    </row>
    <row r="400" spans="1:2" x14ac:dyDescent="0.25">
      <c r="A400" t="s">
        <v>419</v>
      </c>
      <c r="B400">
        <v>9.8000000000000007</v>
      </c>
    </row>
    <row r="401" spans="1:2" x14ac:dyDescent="0.25">
      <c r="A401" t="s">
        <v>20</v>
      </c>
      <c r="B401">
        <v>33.5</v>
      </c>
    </row>
    <row r="402" spans="1:2" x14ac:dyDescent="0.25">
      <c r="A402" t="s">
        <v>420</v>
      </c>
      <c r="B402">
        <v>6.4</v>
      </c>
    </row>
    <row r="403" spans="1:2" x14ac:dyDescent="0.25">
      <c r="A403" t="s">
        <v>421</v>
      </c>
      <c r="B403">
        <v>151.5</v>
      </c>
    </row>
    <row r="404" spans="1:2" x14ac:dyDescent="0.25">
      <c r="A404" t="s">
        <v>422</v>
      </c>
      <c r="B404">
        <v>13.4</v>
      </c>
    </row>
    <row r="405" spans="1:2" x14ac:dyDescent="0.25">
      <c r="A405" t="s">
        <v>423</v>
      </c>
      <c r="B405">
        <v>13.1</v>
      </c>
    </row>
    <row r="406" spans="1:2" x14ac:dyDescent="0.25">
      <c r="A406" t="s">
        <v>424</v>
      </c>
      <c r="B406">
        <v>16.399999999999999</v>
      </c>
    </row>
    <row r="407" spans="1:2" x14ac:dyDescent="0.25">
      <c r="A407" t="s">
        <v>90</v>
      </c>
      <c r="B407">
        <v>12.4</v>
      </c>
    </row>
    <row r="408" spans="1:2" x14ac:dyDescent="0.25">
      <c r="A408" t="s">
        <v>127</v>
      </c>
      <c r="B408">
        <v>9.6999999999999993</v>
      </c>
    </row>
    <row r="409" spans="1:2" x14ac:dyDescent="0.25">
      <c r="A409" t="s">
        <v>425</v>
      </c>
      <c r="B409">
        <v>5.4</v>
      </c>
    </row>
    <row r="410" spans="1:2" x14ac:dyDescent="0.25">
      <c r="A410" t="s">
        <v>426</v>
      </c>
      <c r="B410">
        <v>16.5</v>
      </c>
    </row>
    <row r="411" spans="1:2" x14ac:dyDescent="0.25">
      <c r="A411" t="s">
        <v>427</v>
      </c>
      <c r="B411">
        <v>7.3</v>
      </c>
    </row>
    <row r="412" spans="1:2" x14ac:dyDescent="0.25">
      <c r="A412" t="s">
        <v>160</v>
      </c>
      <c r="B412">
        <v>-4.0999999999999996</v>
      </c>
    </row>
    <row r="413" spans="1:2" x14ac:dyDescent="0.25">
      <c r="A413" t="s">
        <v>100</v>
      </c>
      <c r="B413">
        <v>15.5</v>
      </c>
    </row>
    <row r="414" spans="1:2" x14ac:dyDescent="0.25">
      <c r="A414" t="s">
        <v>428</v>
      </c>
      <c r="B414">
        <v>20.100000000000001</v>
      </c>
    </row>
    <row r="415" spans="1:2" x14ac:dyDescent="0.25">
      <c r="A415" t="s">
        <v>429</v>
      </c>
      <c r="B415">
        <v>15.1</v>
      </c>
    </row>
    <row r="416" spans="1:2" x14ac:dyDescent="0.25">
      <c r="A416" t="s">
        <v>182</v>
      </c>
      <c r="B416">
        <v>11.6</v>
      </c>
    </row>
    <row r="417" spans="1:2" x14ac:dyDescent="0.25">
      <c r="A417" t="s">
        <v>430</v>
      </c>
      <c r="B417">
        <v>1.9</v>
      </c>
    </row>
    <row r="418" spans="1:2" x14ac:dyDescent="0.25">
      <c r="A418" t="s">
        <v>431</v>
      </c>
      <c r="B418">
        <v>19.5</v>
      </c>
    </row>
    <row r="419" spans="1:2" x14ac:dyDescent="0.25">
      <c r="A419" t="s">
        <v>145</v>
      </c>
      <c r="B419">
        <v>7.1</v>
      </c>
    </row>
    <row r="420" spans="1:2" x14ac:dyDescent="0.25">
      <c r="A420" t="s">
        <v>432</v>
      </c>
      <c r="B420">
        <v>14.9</v>
      </c>
    </row>
    <row r="421" spans="1:2" x14ac:dyDescent="0.25">
      <c r="A421" t="s">
        <v>433</v>
      </c>
      <c r="B421">
        <v>16.5</v>
      </c>
    </row>
    <row r="422" spans="1:2" x14ac:dyDescent="0.25">
      <c r="A422" t="s">
        <v>434</v>
      </c>
      <c r="B422">
        <v>14.1</v>
      </c>
    </row>
    <row r="423" spans="1:2" x14ac:dyDescent="0.25">
      <c r="A423" t="s">
        <v>97</v>
      </c>
      <c r="B423">
        <v>11.3</v>
      </c>
    </row>
    <row r="424" spans="1:2" x14ac:dyDescent="0.25">
      <c r="A424" t="s">
        <v>435</v>
      </c>
      <c r="B424">
        <v>18</v>
      </c>
    </row>
    <row r="425" spans="1:2" x14ac:dyDescent="0.25">
      <c r="A425" t="s">
        <v>164</v>
      </c>
      <c r="B425">
        <v>5.6</v>
      </c>
    </row>
    <row r="426" spans="1:2" x14ac:dyDescent="0.25">
      <c r="A426" t="s">
        <v>436</v>
      </c>
      <c r="B426">
        <v>10.7</v>
      </c>
    </row>
    <row r="427" spans="1:2" x14ac:dyDescent="0.25">
      <c r="A427" t="s">
        <v>437</v>
      </c>
      <c r="B427">
        <v>6.6</v>
      </c>
    </row>
    <row r="428" spans="1:2" x14ac:dyDescent="0.25">
      <c r="A428" t="s">
        <v>438</v>
      </c>
      <c r="B428">
        <v>16.600000000000001</v>
      </c>
    </row>
    <row r="429" spans="1:2" x14ac:dyDescent="0.25">
      <c r="A429" t="s">
        <v>439</v>
      </c>
      <c r="B429">
        <v>3.7</v>
      </c>
    </row>
    <row r="430" spans="1:2" x14ac:dyDescent="0.25">
      <c r="A430" t="s">
        <v>440</v>
      </c>
      <c r="B430">
        <v>16.7</v>
      </c>
    </row>
    <row r="431" spans="1:2" x14ac:dyDescent="0.25">
      <c r="A431" t="s">
        <v>441</v>
      </c>
      <c r="B431">
        <v>8.6999999999999993</v>
      </c>
    </row>
    <row r="432" spans="1:2" x14ac:dyDescent="0.25">
      <c r="A432" t="s">
        <v>442</v>
      </c>
      <c r="B432">
        <v>7.4</v>
      </c>
    </row>
    <row r="433" spans="1:2" x14ac:dyDescent="0.25">
      <c r="A433" t="s">
        <v>443</v>
      </c>
      <c r="B433">
        <v>9.4</v>
      </c>
    </row>
    <row r="434" spans="1:2" x14ac:dyDescent="0.25">
      <c r="A434" t="s">
        <v>444</v>
      </c>
      <c r="B434">
        <v>27.3</v>
      </c>
    </row>
    <row r="435" spans="1:2" x14ac:dyDescent="0.25">
      <c r="A435" t="s">
        <v>445</v>
      </c>
      <c r="B435">
        <v>18</v>
      </c>
    </row>
    <row r="436" spans="1:2" x14ac:dyDescent="0.25">
      <c r="A436" t="s">
        <v>172</v>
      </c>
      <c r="B436">
        <v>19.8</v>
      </c>
    </row>
    <row r="437" spans="1:2" x14ac:dyDescent="0.25">
      <c r="A437" t="s">
        <v>446</v>
      </c>
      <c r="B437">
        <v>12</v>
      </c>
    </row>
    <row r="438" spans="1:2" x14ac:dyDescent="0.25">
      <c r="A438" t="s">
        <v>447</v>
      </c>
      <c r="B438">
        <v>-6.6</v>
      </c>
    </row>
    <row r="439" spans="1:2" x14ac:dyDescent="0.25">
      <c r="A439" t="s">
        <v>448</v>
      </c>
      <c r="B439">
        <v>17.8</v>
      </c>
    </row>
    <row r="440" spans="1:2" x14ac:dyDescent="0.25">
      <c r="A440" t="s">
        <v>449</v>
      </c>
      <c r="B440">
        <v>13.1</v>
      </c>
    </row>
    <row r="441" spans="1:2" x14ac:dyDescent="0.25">
      <c r="A441" t="s">
        <v>162</v>
      </c>
      <c r="B441">
        <v>7</v>
      </c>
    </row>
    <row r="442" spans="1:2" x14ac:dyDescent="0.25">
      <c r="A442" t="s">
        <v>173</v>
      </c>
      <c r="B442">
        <v>24.3</v>
      </c>
    </row>
    <row r="443" spans="1:2" x14ac:dyDescent="0.25">
      <c r="A443" t="s">
        <v>450</v>
      </c>
      <c r="B443">
        <v>7.9</v>
      </c>
    </row>
    <row r="444" spans="1:2" x14ac:dyDescent="0.25">
      <c r="A444" t="s">
        <v>146</v>
      </c>
      <c r="B444">
        <v>13.9</v>
      </c>
    </row>
    <row r="445" spans="1:2" x14ac:dyDescent="0.25">
      <c r="A445" t="s">
        <v>71</v>
      </c>
      <c r="B445">
        <v>9.6999999999999993</v>
      </c>
    </row>
    <row r="446" spans="1:2" x14ac:dyDescent="0.25">
      <c r="A446" t="s">
        <v>59</v>
      </c>
      <c r="B446">
        <v>22.3</v>
      </c>
    </row>
    <row r="447" spans="1:2" x14ac:dyDescent="0.25">
      <c r="A447" t="s">
        <v>451</v>
      </c>
      <c r="B447">
        <v>13.9</v>
      </c>
    </row>
    <row r="448" spans="1:2" x14ac:dyDescent="0.25">
      <c r="A448" t="s">
        <v>452</v>
      </c>
      <c r="B448">
        <v>16.899999999999999</v>
      </c>
    </row>
    <row r="449" spans="1:2" x14ac:dyDescent="0.25">
      <c r="A449" t="s">
        <v>37</v>
      </c>
      <c r="B449">
        <v>16.3</v>
      </c>
    </row>
    <row r="450" spans="1:2" x14ac:dyDescent="0.25">
      <c r="A450" t="s">
        <v>48</v>
      </c>
      <c r="B450">
        <v>18.3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tuesday</vt:lpstr>
      <vt:lpstr>Top50</vt:lpstr>
      <vt:lpstr>Lineups</vt:lpstr>
      <vt:lpstr>Sheet3</vt:lpstr>
      <vt:lpstr>Numberfire</vt:lpstr>
      <vt:lpstr>Per</vt:lpstr>
      <vt:lpstr>fc</vt:lpstr>
      <vt:lpstr>fp</vt:lpstr>
      <vt:lpstr>mp</vt:lpstr>
      <vt:lpstr>Per</vt:lpstr>
      <vt:lpstr>real</vt:lpstr>
      <vt:lpstr>realfp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2015-11-24T21:09:23Z</dcterms:created>
  <dcterms:modified xsi:type="dcterms:W3CDTF">2015-11-25T14:24:36Z</dcterms:modified>
</cp:coreProperties>
</file>