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 activeTab="6"/>
  </bookViews>
  <sheets>
    <sheet name="DKSalaries (1)" sheetId="1" r:id="rId1"/>
    <sheet name="Sheet4" sheetId="7" r:id="rId2"/>
    <sheet name="Sheet1" sheetId="2" r:id="rId3"/>
    <sheet name="Sheet2" sheetId="3" r:id="rId4"/>
    <sheet name="Top OU" sheetId="6" r:id="rId5"/>
    <sheet name="late night" sheetId="4" r:id="rId6"/>
    <sheet name="Sheet5" sheetId="8" r:id="rId7"/>
  </sheets>
  <definedNames>
    <definedName name="fp">Sheet1!$A$2:$F$162</definedName>
  </definedNames>
  <calcPr calcId="152511"/>
</workbook>
</file>

<file path=xl/calcChain.xml><?xml version="1.0" encoding="utf-8"?>
<calcChain xmlns="http://schemas.openxmlformats.org/spreadsheetml/2006/main">
  <c r="I54" i="1" l="1"/>
  <c r="I132" i="1"/>
  <c r="I98" i="1"/>
  <c r="I70" i="1"/>
  <c r="I94" i="1"/>
  <c r="I19" i="1"/>
  <c r="K19" i="1" s="1"/>
  <c r="I119" i="1"/>
  <c r="I138" i="1"/>
  <c r="I18" i="1"/>
  <c r="I41" i="1"/>
  <c r="I143" i="1"/>
  <c r="I4" i="1"/>
  <c r="I80" i="1"/>
  <c r="I11" i="1"/>
  <c r="I53" i="1"/>
  <c r="I26" i="1"/>
  <c r="I111" i="1"/>
  <c r="I145" i="1"/>
  <c r="I139" i="1"/>
  <c r="I83" i="1"/>
  <c r="I116" i="1"/>
  <c r="I114" i="1"/>
  <c r="I46" i="1"/>
  <c r="I107" i="1"/>
  <c r="I87" i="1"/>
  <c r="I6" i="1"/>
  <c r="I99" i="1"/>
  <c r="I113" i="1"/>
  <c r="I150" i="1"/>
  <c r="I37" i="1"/>
  <c r="I63" i="1"/>
  <c r="I33" i="1"/>
  <c r="I65" i="1"/>
  <c r="I108" i="1"/>
  <c r="I28" i="1"/>
  <c r="I69" i="1"/>
  <c r="I43" i="1"/>
  <c r="I61" i="1"/>
  <c r="I25" i="1"/>
  <c r="I51" i="1"/>
  <c r="I123" i="1"/>
  <c r="I141" i="1"/>
  <c r="I7" i="1"/>
  <c r="I21" i="1"/>
  <c r="I15" i="1"/>
  <c r="I38" i="1"/>
  <c r="I66" i="1"/>
  <c r="I60" i="1"/>
  <c r="I78" i="1"/>
  <c r="I120" i="1"/>
  <c r="I136" i="1"/>
  <c r="I149" i="1"/>
  <c r="I131" i="1"/>
  <c r="I67" i="1"/>
  <c r="I27" i="1"/>
  <c r="I71" i="1"/>
  <c r="I59" i="1"/>
  <c r="I134" i="1"/>
  <c r="I152" i="1"/>
  <c r="I125" i="1"/>
  <c r="I42" i="1"/>
  <c r="I20" i="1"/>
  <c r="I93" i="1"/>
  <c r="I32" i="1"/>
  <c r="I82" i="1"/>
  <c r="I39" i="1"/>
  <c r="I10" i="1"/>
  <c r="I81" i="1"/>
  <c r="I92" i="1"/>
  <c r="I29" i="1"/>
  <c r="I75" i="1"/>
  <c r="I135" i="1"/>
  <c r="I30" i="1"/>
  <c r="I103" i="1"/>
  <c r="I153" i="1"/>
  <c r="I102" i="1"/>
  <c r="I35" i="1"/>
  <c r="I62" i="1"/>
  <c r="I57" i="1"/>
  <c r="I101" i="1"/>
  <c r="I68" i="1"/>
  <c r="I24" i="1"/>
  <c r="I129" i="1"/>
  <c r="I3" i="1"/>
  <c r="I31" i="1"/>
  <c r="I36" i="1"/>
  <c r="I52" i="1"/>
  <c r="I40" i="1"/>
  <c r="I77" i="1"/>
  <c r="I85" i="1"/>
  <c r="I115" i="1"/>
  <c r="I105" i="1"/>
  <c r="I47" i="1"/>
  <c r="I49" i="1"/>
  <c r="I55" i="1"/>
  <c r="I22" i="1"/>
  <c r="I109" i="1"/>
  <c r="I74" i="1"/>
  <c r="I64" i="1"/>
  <c r="I121" i="1"/>
  <c r="I48" i="1"/>
  <c r="I12" i="1"/>
  <c r="I88" i="1"/>
  <c r="I8" i="1"/>
  <c r="I106" i="1"/>
  <c r="I124" i="1"/>
  <c r="I148" i="1"/>
  <c r="I16" i="1"/>
  <c r="I117" i="1"/>
  <c r="I104" i="1"/>
  <c r="I14" i="1"/>
  <c r="I89" i="1"/>
  <c r="I91" i="1"/>
  <c r="I13" i="1"/>
  <c r="I146" i="1"/>
  <c r="I140" i="1"/>
  <c r="I17" i="1"/>
  <c r="I112" i="1"/>
  <c r="I147" i="1"/>
  <c r="I76" i="1"/>
  <c r="I154" i="1"/>
  <c r="I86" i="1"/>
  <c r="I97" i="1"/>
  <c r="I130" i="1"/>
  <c r="I100" i="1"/>
  <c r="I23" i="1"/>
  <c r="I45" i="1"/>
  <c r="I2" i="1"/>
  <c r="I5" i="1"/>
  <c r="I144" i="1"/>
  <c r="I95" i="1"/>
  <c r="I133" i="1"/>
  <c r="I142" i="1"/>
  <c r="I137" i="1"/>
  <c r="I44" i="1"/>
  <c r="I72" i="1"/>
  <c r="I73" i="1"/>
  <c r="I128" i="1"/>
  <c r="I151" i="1"/>
  <c r="I84" i="1"/>
  <c r="I127" i="1"/>
  <c r="I56" i="1"/>
  <c r="I34" i="1"/>
  <c r="I9" i="1"/>
  <c r="I79" i="1"/>
  <c r="I58" i="1"/>
  <c r="I96" i="1"/>
  <c r="I126" i="1"/>
  <c r="I90" i="1"/>
  <c r="I110" i="1"/>
  <c r="I118" i="1"/>
  <c r="I122" i="1"/>
  <c r="I50" i="1"/>
  <c r="H54" i="1"/>
  <c r="H132" i="1"/>
  <c r="H98" i="1"/>
  <c r="H70" i="1"/>
  <c r="H94" i="1"/>
  <c r="H119" i="1"/>
  <c r="H138" i="1"/>
  <c r="H18" i="1"/>
  <c r="H41" i="1"/>
  <c r="H143" i="1"/>
  <c r="K143" i="1" s="1"/>
  <c r="H4" i="1"/>
  <c r="H80" i="1"/>
  <c r="H11" i="1"/>
  <c r="H53" i="1"/>
  <c r="H26" i="1"/>
  <c r="H111" i="1"/>
  <c r="H145" i="1"/>
  <c r="H139" i="1"/>
  <c r="H83" i="1"/>
  <c r="H116" i="1"/>
  <c r="H114" i="1"/>
  <c r="K114" i="1" s="1"/>
  <c r="H46" i="1"/>
  <c r="K46" i="1" s="1"/>
  <c r="H107" i="1"/>
  <c r="H87" i="1"/>
  <c r="H6" i="1"/>
  <c r="H99" i="1"/>
  <c r="H113" i="1"/>
  <c r="H150" i="1"/>
  <c r="H37" i="1"/>
  <c r="L37" i="1" s="1"/>
  <c r="H63" i="1"/>
  <c r="H33" i="1"/>
  <c r="H65" i="1"/>
  <c r="H108" i="1"/>
  <c r="H28" i="1"/>
  <c r="H69" i="1"/>
  <c r="H43" i="1"/>
  <c r="H61" i="1"/>
  <c r="K61" i="1" s="1"/>
  <c r="H25" i="1"/>
  <c r="H51" i="1"/>
  <c r="H123" i="1"/>
  <c r="H141" i="1"/>
  <c r="H7" i="1"/>
  <c r="H21" i="1"/>
  <c r="H15" i="1"/>
  <c r="H38" i="1"/>
  <c r="K38" i="1" s="1"/>
  <c r="H66" i="1"/>
  <c r="H60" i="1"/>
  <c r="H78" i="1"/>
  <c r="H120" i="1"/>
  <c r="H136" i="1"/>
  <c r="H149" i="1"/>
  <c r="H131" i="1"/>
  <c r="H67" i="1"/>
  <c r="H27" i="1"/>
  <c r="H71" i="1"/>
  <c r="H59" i="1"/>
  <c r="H134" i="1"/>
  <c r="H152" i="1"/>
  <c r="K152" i="1" s="1"/>
  <c r="H125" i="1"/>
  <c r="H42" i="1"/>
  <c r="H20" i="1"/>
  <c r="K20" i="1" s="1"/>
  <c r="H93" i="1"/>
  <c r="H32" i="1"/>
  <c r="H82" i="1"/>
  <c r="H39" i="1"/>
  <c r="H10" i="1"/>
  <c r="K10" i="1" s="1"/>
  <c r="H81" i="1"/>
  <c r="H92" i="1"/>
  <c r="H29" i="1"/>
  <c r="H75" i="1"/>
  <c r="H135" i="1"/>
  <c r="H30" i="1"/>
  <c r="H103" i="1"/>
  <c r="H153" i="1"/>
  <c r="H102" i="1"/>
  <c r="H35" i="1"/>
  <c r="H62" i="1"/>
  <c r="M62" i="1" s="1"/>
  <c r="H57" i="1"/>
  <c r="K57" i="1" s="1"/>
  <c r="H101" i="1"/>
  <c r="H68" i="1"/>
  <c r="H24" i="1"/>
  <c r="H129" i="1"/>
  <c r="H3" i="1"/>
  <c r="H31" i="1"/>
  <c r="K31" i="1" s="1"/>
  <c r="H36" i="1"/>
  <c r="H52" i="1"/>
  <c r="H40" i="1"/>
  <c r="H77" i="1"/>
  <c r="H85" i="1"/>
  <c r="H115" i="1"/>
  <c r="H105" i="1"/>
  <c r="K105" i="1" s="1"/>
  <c r="H47" i="1"/>
  <c r="H49" i="1"/>
  <c r="H55" i="1"/>
  <c r="H22" i="1"/>
  <c r="H109" i="1"/>
  <c r="H74" i="1"/>
  <c r="H64" i="1"/>
  <c r="H121" i="1"/>
  <c r="H48" i="1"/>
  <c r="H12" i="1"/>
  <c r="H88" i="1"/>
  <c r="H8" i="1"/>
  <c r="H106" i="1"/>
  <c r="H124" i="1"/>
  <c r="H148" i="1"/>
  <c r="H16" i="1"/>
  <c r="H117" i="1"/>
  <c r="H104" i="1"/>
  <c r="H14" i="1"/>
  <c r="H89" i="1"/>
  <c r="H91" i="1"/>
  <c r="K91" i="1" s="1"/>
  <c r="H13" i="1"/>
  <c r="H146" i="1"/>
  <c r="H140" i="1"/>
  <c r="H17" i="1"/>
  <c r="H112" i="1"/>
  <c r="H147" i="1"/>
  <c r="H76" i="1"/>
  <c r="H154" i="1"/>
  <c r="H86" i="1"/>
  <c r="H97" i="1"/>
  <c r="H130" i="1"/>
  <c r="K130" i="1" s="1"/>
  <c r="H100" i="1"/>
  <c r="K100" i="1" s="1"/>
  <c r="H23" i="1"/>
  <c r="H45" i="1"/>
  <c r="H2" i="1"/>
  <c r="H5" i="1"/>
  <c r="H144" i="1"/>
  <c r="K144" i="1" s="1"/>
  <c r="H95" i="1"/>
  <c r="H133" i="1"/>
  <c r="H142" i="1"/>
  <c r="H137" i="1"/>
  <c r="H44" i="1"/>
  <c r="H72" i="1"/>
  <c r="H73" i="1"/>
  <c r="H128" i="1"/>
  <c r="H151" i="1"/>
  <c r="H84" i="1"/>
  <c r="K84" i="1" s="1"/>
  <c r="H127" i="1"/>
  <c r="H56" i="1"/>
  <c r="K56" i="1" s="1"/>
  <c r="H34" i="1"/>
  <c r="H9" i="1"/>
  <c r="H79" i="1"/>
  <c r="H58" i="1"/>
  <c r="K58" i="1" s="1"/>
  <c r="H96" i="1"/>
  <c r="K96" i="1" s="1"/>
  <c r="H126" i="1"/>
  <c r="H90" i="1"/>
  <c r="H110" i="1"/>
  <c r="M110" i="1" s="1"/>
  <c r="H118" i="1"/>
  <c r="H122" i="1"/>
  <c r="H50" i="1"/>
  <c r="G54" i="1"/>
  <c r="G132" i="1"/>
  <c r="G98" i="1"/>
  <c r="G70" i="1"/>
  <c r="G94" i="1"/>
  <c r="G119" i="1"/>
  <c r="G138" i="1"/>
  <c r="G18" i="1"/>
  <c r="G41" i="1"/>
  <c r="G143" i="1"/>
  <c r="G4" i="1"/>
  <c r="G80" i="1"/>
  <c r="G11" i="1"/>
  <c r="G53" i="1"/>
  <c r="G26" i="1"/>
  <c r="G111" i="1"/>
  <c r="G145" i="1"/>
  <c r="G139" i="1"/>
  <c r="G83" i="1"/>
  <c r="G116" i="1"/>
  <c r="G114" i="1"/>
  <c r="G46" i="1"/>
  <c r="G107" i="1"/>
  <c r="G87" i="1"/>
  <c r="G6" i="1"/>
  <c r="G99" i="1"/>
  <c r="G113" i="1"/>
  <c r="G150" i="1"/>
  <c r="G37" i="1"/>
  <c r="G63" i="1"/>
  <c r="G33" i="1"/>
  <c r="G65" i="1"/>
  <c r="G108" i="1"/>
  <c r="G28" i="1"/>
  <c r="G69" i="1"/>
  <c r="G43" i="1"/>
  <c r="G61" i="1"/>
  <c r="G25" i="1"/>
  <c r="G51" i="1"/>
  <c r="G123" i="1"/>
  <c r="G141" i="1"/>
  <c r="G7" i="1"/>
  <c r="G21" i="1"/>
  <c r="G15" i="1"/>
  <c r="G38" i="1"/>
  <c r="G66" i="1"/>
  <c r="G60" i="1"/>
  <c r="G78" i="1"/>
  <c r="G120" i="1"/>
  <c r="G136" i="1"/>
  <c r="G149" i="1"/>
  <c r="G131" i="1"/>
  <c r="G67" i="1"/>
  <c r="G27" i="1"/>
  <c r="G71" i="1"/>
  <c r="G59" i="1"/>
  <c r="G134" i="1"/>
  <c r="G152" i="1"/>
  <c r="G125" i="1"/>
  <c r="G42" i="1"/>
  <c r="G20" i="1"/>
  <c r="G93" i="1"/>
  <c r="G32" i="1"/>
  <c r="G82" i="1"/>
  <c r="G39" i="1"/>
  <c r="G10" i="1"/>
  <c r="G81" i="1"/>
  <c r="G92" i="1"/>
  <c r="G29" i="1"/>
  <c r="G75" i="1"/>
  <c r="G135" i="1"/>
  <c r="G30" i="1"/>
  <c r="G103" i="1"/>
  <c r="G153" i="1"/>
  <c r="G102" i="1"/>
  <c r="G35" i="1"/>
  <c r="G62" i="1"/>
  <c r="G57" i="1"/>
  <c r="G101" i="1"/>
  <c r="G68" i="1"/>
  <c r="G24" i="1"/>
  <c r="G129" i="1"/>
  <c r="G3" i="1"/>
  <c r="G31" i="1"/>
  <c r="G36" i="1"/>
  <c r="G52" i="1"/>
  <c r="G40" i="1"/>
  <c r="G77" i="1"/>
  <c r="G85" i="1"/>
  <c r="G115" i="1"/>
  <c r="G105" i="1"/>
  <c r="G47" i="1"/>
  <c r="G49" i="1"/>
  <c r="G55" i="1"/>
  <c r="G22" i="1"/>
  <c r="G109" i="1"/>
  <c r="G74" i="1"/>
  <c r="G64" i="1"/>
  <c r="G121" i="1"/>
  <c r="G48" i="1"/>
  <c r="G12" i="1"/>
  <c r="G88" i="1"/>
  <c r="G8" i="1"/>
  <c r="G106" i="1"/>
  <c r="G124" i="1"/>
  <c r="G148" i="1"/>
  <c r="G16" i="1"/>
  <c r="G117" i="1"/>
  <c r="G104" i="1"/>
  <c r="G14" i="1"/>
  <c r="G89" i="1"/>
  <c r="G91" i="1"/>
  <c r="G13" i="1"/>
  <c r="G146" i="1"/>
  <c r="G140" i="1"/>
  <c r="G17" i="1"/>
  <c r="G112" i="1"/>
  <c r="G147" i="1"/>
  <c r="G76" i="1"/>
  <c r="G154" i="1"/>
  <c r="G86" i="1"/>
  <c r="G97" i="1"/>
  <c r="G130" i="1"/>
  <c r="G100" i="1"/>
  <c r="G23" i="1"/>
  <c r="G45" i="1"/>
  <c r="G2" i="1"/>
  <c r="G5" i="1"/>
  <c r="G144" i="1"/>
  <c r="G95" i="1"/>
  <c r="G133" i="1"/>
  <c r="G142" i="1"/>
  <c r="G137" i="1"/>
  <c r="G44" i="1"/>
  <c r="G72" i="1"/>
  <c r="G73" i="1"/>
  <c r="G128" i="1"/>
  <c r="G151" i="1"/>
  <c r="G84" i="1"/>
  <c r="G127" i="1"/>
  <c r="G56" i="1"/>
  <c r="G34" i="1"/>
  <c r="G9" i="1"/>
  <c r="G79" i="1"/>
  <c r="G58" i="1"/>
  <c r="G96" i="1"/>
  <c r="G126" i="1"/>
  <c r="G90" i="1"/>
  <c r="G110" i="1"/>
  <c r="G118" i="1"/>
  <c r="G122" i="1"/>
  <c r="G50" i="1"/>
  <c r="F54" i="1"/>
  <c r="N54" i="1" s="1"/>
  <c r="F132" i="1"/>
  <c r="N132" i="1" s="1"/>
  <c r="F98" i="1"/>
  <c r="N98" i="1" s="1"/>
  <c r="F70" i="1"/>
  <c r="N70" i="1" s="1"/>
  <c r="F94" i="1"/>
  <c r="N94" i="1" s="1"/>
  <c r="F19" i="1"/>
  <c r="F119" i="1"/>
  <c r="N119" i="1" s="1"/>
  <c r="F138" i="1"/>
  <c r="F18" i="1"/>
  <c r="F41" i="1"/>
  <c r="F143" i="1"/>
  <c r="N143" i="1" s="1"/>
  <c r="F4" i="1"/>
  <c r="F80" i="1"/>
  <c r="N80" i="1" s="1"/>
  <c r="F11" i="1"/>
  <c r="F53" i="1"/>
  <c r="N53" i="1" s="1"/>
  <c r="F26" i="1"/>
  <c r="F111" i="1"/>
  <c r="F145" i="1"/>
  <c r="F139" i="1"/>
  <c r="N139" i="1" s="1"/>
  <c r="F83" i="1"/>
  <c r="F116" i="1"/>
  <c r="F114" i="1"/>
  <c r="F46" i="1"/>
  <c r="N46" i="1" s="1"/>
  <c r="F107" i="1"/>
  <c r="F87" i="1"/>
  <c r="F6" i="1"/>
  <c r="F99" i="1"/>
  <c r="N99" i="1" s="1"/>
  <c r="F113" i="1"/>
  <c r="F150" i="1"/>
  <c r="F37" i="1"/>
  <c r="F63" i="1"/>
  <c r="N63" i="1" s="1"/>
  <c r="F33" i="1"/>
  <c r="F65" i="1"/>
  <c r="F108" i="1"/>
  <c r="F28" i="1"/>
  <c r="N28" i="1" s="1"/>
  <c r="F69" i="1"/>
  <c r="F43" i="1"/>
  <c r="F61" i="1"/>
  <c r="F25" i="1"/>
  <c r="N25" i="1" s="1"/>
  <c r="F51" i="1"/>
  <c r="F123" i="1"/>
  <c r="F141" i="1"/>
  <c r="F7" i="1"/>
  <c r="N7" i="1" s="1"/>
  <c r="F21" i="1"/>
  <c r="F15" i="1"/>
  <c r="N15" i="1" s="1"/>
  <c r="F38" i="1"/>
  <c r="F66" i="1"/>
  <c r="N66" i="1" s="1"/>
  <c r="F60" i="1"/>
  <c r="F78" i="1"/>
  <c r="F120" i="1"/>
  <c r="F136" i="1"/>
  <c r="N136" i="1" s="1"/>
  <c r="F149" i="1"/>
  <c r="F131" i="1"/>
  <c r="F67" i="1"/>
  <c r="F27" i="1"/>
  <c r="N27" i="1" s="1"/>
  <c r="F71" i="1"/>
  <c r="F59" i="1"/>
  <c r="F134" i="1"/>
  <c r="F152" i="1"/>
  <c r="N152" i="1" s="1"/>
  <c r="F125" i="1"/>
  <c r="F42" i="1"/>
  <c r="F20" i="1"/>
  <c r="F93" i="1"/>
  <c r="N93" i="1" s="1"/>
  <c r="F32" i="1"/>
  <c r="F82" i="1"/>
  <c r="F39" i="1"/>
  <c r="F10" i="1"/>
  <c r="N10" i="1" s="1"/>
  <c r="F81" i="1"/>
  <c r="F92" i="1"/>
  <c r="F29" i="1"/>
  <c r="F75" i="1"/>
  <c r="N75" i="1" s="1"/>
  <c r="F135" i="1"/>
  <c r="F30" i="1"/>
  <c r="F103" i="1"/>
  <c r="F153" i="1"/>
  <c r="N153" i="1" s="1"/>
  <c r="F102" i="1"/>
  <c r="F35" i="1"/>
  <c r="F62" i="1"/>
  <c r="F57" i="1"/>
  <c r="N57" i="1" s="1"/>
  <c r="F101" i="1"/>
  <c r="F68" i="1"/>
  <c r="F24" i="1"/>
  <c r="F129" i="1"/>
  <c r="N129" i="1" s="1"/>
  <c r="F3" i="1"/>
  <c r="F31" i="1"/>
  <c r="F36" i="1"/>
  <c r="F52" i="1"/>
  <c r="N52" i="1" s="1"/>
  <c r="F40" i="1"/>
  <c r="F77" i="1"/>
  <c r="F85" i="1"/>
  <c r="F115" i="1"/>
  <c r="N115" i="1" s="1"/>
  <c r="F105" i="1"/>
  <c r="F47" i="1"/>
  <c r="N47" i="1" s="1"/>
  <c r="F49" i="1"/>
  <c r="F55" i="1"/>
  <c r="N55" i="1" s="1"/>
  <c r="F22" i="1"/>
  <c r="F109" i="1"/>
  <c r="F74" i="1"/>
  <c r="F64" i="1"/>
  <c r="N64" i="1" s="1"/>
  <c r="F121" i="1"/>
  <c r="F48" i="1"/>
  <c r="F12" i="1"/>
  <c r="F88" i="1"/>
  <c r="N88" i="1" s="1"/>
  <c r="F8" i="1"/>
  <c r="F106" i="1"/>
  <c r="F124" i="1"/>
  <c r="F148" i="1"/>
  <c r="L148" i="1" s="1"/>
  <c r="F16" i="1"/>
  <c r="F117" i="1"/>
  <c r="F104" i="1"/>
  <c r="F14" i="1"/>
  <c r="N14" i="1" s="1"/>
  <c r="F89" i="1"/>
  <c r="F91" i="1"/>
  <c r="F13" i="1"/>
  <c r="F146" i="1"/>
  <c r="N146" i="1" s="1"/>
  <c r="F140" i="1"/>
  <c r="F17" i="1"/>
  <c r="F112" i="1"/>
  <c r="F147" i="1"/>
  <c r="N147" i="1" s="1"/>
  <c r="F76" i="1"/>
  <c r="F154" i="1"/>
  <c r="F86" i="1"/>
  <c r="F97" i="1"/>
  <c r="N97" i="1" s="1"/>
  <c r="F130" i="1"/>
  <c r="F100" i="1"/>
  <c r="F23" i="1"/>
  <c r="F45" i="1"/>
  <c r="N45" i="1" s="1"/>
  <c r="F2" i="1"/>
  <c r="F5" i="1"/>
  <c r="F144" i="1"/>
  <c r="F95" i="1"/>
  <c r="N95" i="1" s="1"/>
  <c r="F133" i="1"/>
  <c r="F142" i="1"/>
  <c r="F137" i="1"/>
  <c r="F44" i="1"/>
  <c r="N44" i="1" s="1"/>
  <c r="F72" i="1"/>
  <c r="F73" i="1"/>
  <c r="F128" i="1"/>
  <c r="F151" i="1"/>
  <c r="N151" i="1" s="1"/>
  <c r="F84" i="1"/>
  <c r="F127" i="1"/>
  <c r="F56" i="1"/>
  <c r="F34" i="1"/>
  <c r="N34" i="1" s="1"/>
  <c r="F9" i="1"/>
  <c r="F79" i="1"/>
  <c r="F58" i="1"/>
  <c r="F96" i="1"/>
  <c r="N96" i="1" s="1"/>
  <c r="F126" i="1"/>
  <c r="F90" i="1"/>
  <c r="F110" i="1"/>
  <c r="F118" i="1"/>
  <c r="N118" i="1" s="1"/>
  <c r="F122" i="1"/>
  <c r="F50" i="1"/>
  <c r="E54" i="1"/>
  <c r="E132" i="1"/>
  <c r="E98" i="1"/>
  <c r="E70" i="1"/>
  <c r="E94" i="1"/>
  <c r="E119" i="1"/>
  <c r="J119" i="1" s="1"/>
  <c r="E138" i="1"/>
  <c r="E18" i="1"/>
  <c r="E41" i="1"/>
  <c r="E143" i="1"/>
  <c r="J143" i="1" s="1"/>
  <c r="E4" i="1"/>
  <c r="E80" i="1"/>
  <c r="J80" i="1" s="1"/>
  <c r="E11" i="1"/>
  <c r="E53" i="1"/>
  <c r="J53" i="1" s="1"/>
  <c r="E26" i="1"/>
  <c r="E111" i="1"/>
  <c r="E145" i="1"/>
  <c r="J145" i="1" s="1"/>
  <c r="E139" i="1"/>
  <c r="J139" i="1" s="1"/>
  <c r="E83" i="1"/>
  <c r="E116" i="1"/>
  <c r="E114" i="1"/>
  <c r="E46" i="1"/>
  <c r="J46" i="1" s="1"/>
  <c r="E107" i="1"/>
  <c r="E87" i="1"/>
  <c r="J87" i="1" s="1"/>
  <c r="E6" i="1"/>
  <c r="E99" i="1"/>
  <c r="J99" i="1" s="1"/>
  <c r="E113" i="1"/>
  <c r="E150" i="1"/>
  <c r="J150" i="1" s="1"/>
  <c r="E37" i="1"/>
  <c r="E63" i="1"/>
  <c r="J63" i="1" s="1"/>
  <c r="E33" i="1"/>
  <c r="E65" i="1"/>
  <c r="J65" i="1" s="1"/>
  <c r="E108" i="1"/>
  <c r="E28" i="1"/>
  <c r="J28" i="1" s="1"/>
  <c r="E69" i="1"/>
  <c r="E43" i="1"/>
  <c r="E61" i="1"/>
  <c r="E25" i="1"/>
  <c r="J25" i="1" s="1"/>
  <c r="E51" i="1"/>
  <c r="E123" i="1"/>
  <c r="E141" i="1"/>
  <c r="E7" i="1"/>
  <c r="J7" i="1" s="1"/>
  <c r="E21" i="1"/>
  <c r="E15" i="1"/>
  <c r="J15" i="1" s="1"/>
  <c r="E38" i="1"/>
  <c r="E66" i="1"/>
  <c r="J66" i="1" s="1"/>
  <c r="E60" i="1"/>
  <c r="E78" i="1"/>
  <c r="E120" i="1"/>
  <c r="E136" i="1"/>
  <c r="J136" i="1" s="1"/>
  <c r="E149" i="1"/>
  <c r="E131" i="1"/>
  <c r="J131" i="1" s="1"/>
  <c r="E67" i="1"/>
  <c r="E27" i="1"/>
  <c r="J27" i="1" s="1"/>
  <c r="E71" i="1"/>
  <c r="E59" i="1"/>
  <c r="E134" i="1"/>
  <c r="E152" i="1"/>
  <c r="J152" i="1" s="1"/>
  <c r="E125" i="1"/>
  <c r="E42" i="1"/>
  <c r="E20" i="1"/>
  <c r="E93" i="1"/>
  <c r="J93" i="1" s="1"/>
  <c r="E32" i="1"/>
  <c r="E82" i="1"/>
  <c r="E39" i="1"/>
  <c r="E10" i="1"/>
  <c r="J10" i="1" s="1"/>
  <c r="E81" i="1"/>
  <c r="E92" i="1"/>
  <c r="E29" i="1"/>
  <c r="E75" i="1"/>
  <c r="J75" i="1" s="1"/>
  <c r="E135" i="1"/>
  <c r="E30" i="1"/>
  <c r="J30" i="1" s="1"/>
  <c r="E103" i="1"/>
  <c r="E153" i="1"/>
  <c r="J153" i="1" s="1"/>
  <c r="E102" i="1"/>
  <c r="E35" i="1"/>
  <c r="E62" i="1"/>
  <c r="E57" i="1"/>
  <c r="J57" i="1" s="1"/>
  <c r="E101" i="1"/>
  <c r="E68" i="1"/>
  <c r="E24" i="1"/>
  <c r="E129" i="1"/>
  <c r="J129" i="1" s="1"/>
  <c r="E3" i="1"/>
  <c r="E31" i="1"/>
  <c r="E36" i="1"/>
  <c r="E52" i="1"/>
  <c r="J52" i="1" s="1"/>
  <c r="E40" i="1"/>
  <c r="E77" i="1"/>
  <c r="E85" i="1"/>
  <c r="E115" i="1"/>
  <c r="J115" i="1" s="1"/>
  <c r="E105" i="1"/>
  <c r="E47" i="1"/>
  <c r="E49" i="1"/>
  <c r="E55" i="1"/>
  <c r="J55" i="1" s="1"/>
  <c r="E22" i="1"/>
  <c r="E109" i="1"/>
  <c r="J109" i="1" s="1"/>
  <c r="E74" i="1"/>
  <c r="E64" i="1"/>
  <c r="J64" i="1" s="1"/>
  <c r="E121" i="1"/>
  <c r="E48" i="1"/>
  <c r="E12" i="1"/>
  <c r="E88" i="1"/>
  <c r="J88" i="1" s="1"/>
  <c r="E8" i="1"/>
  <c r="E106" i="1"/>
  <c r="E124" i="1"/>
  <c r="E148" i="1"/>
  <c r="J148" i="1" s="1"/>
  <c r="E16" i="1"/>
  <c r="E117" i="1"/>
  <c r="J117" i="1" s="1"/>
  <c r="E104" i="1"/>
  <c r="E14" i="1"/>
  <c r="J14" i="1" s="1"/>
  <c r="E89" i="1"/>
  <c r="E91" i="1"/>
  <c r="E13" i="1"/>
  <c r="J13" i="1" s="1"/>
  <c r="E146" i="1"/>
  <c r="J146" i="1" s="1"/>
  <c r="E140" i="1"/>
  <c r="E17" i="1"/>
  <c r="E112" i="1"/>
  <c r="E147" i="1"/>
  <c r="J147" i="1" s="1"/>
  <c r="E76" i="1"/>
  <c r="E154" i="1"/>
  <c r="E86" i="1"/>
  <c r="E97" i="1"/>
  <c r="J97" i="1" s="1"/>
  <c r="E130" i="1"/>
  <c r="E100" i="1"/>
  <c r="E23" i="1"/>
  <c r="E45" i="1"/>
  <c r="J45" i="1" s="1"/>
  <c r="E2" i="1"/>
  <c r="E5" i="1"/>
  <c r="E144" i="1"/>
  <c r="E95" i="1"/>
  <c r="J95" i="1" s="1"/>
  <c r="E133" i="1"/>
  <c r="J133" i="1" s="1"/>
  <c r="E142" i="1"/>
  <c r="J142" i="1" s="1"/>
  <c r="E137" i="1"/>
  <c r="E44" i="1"/>
  <c r="J44" i="1" s="1"/>
  <c r="E72" i="1"/>
  <c r="J72" i="1" s="1"/>
  <c r="E73" i="1"/>
  <c r="J73" i="1" s="1"/>
  <c r="E128" i="1"/>
  <c r="E151" i="1"/>
  <c r="J151" i="1" s="1"/>
  <c r="E84" i="1"/>
  <c r="J84" i="1" s="1"/>
  <c r="E127" i="1"/>
  <c r="J127" i="1" s="1"/>
  <c r="E56" i="1"/>
  <c r="E34" i="1"/>
  <c r="J34" i="1" s="1"/>
  <c r="E9" i="1"/>
  <c r="J9" i="1" s="1"/>
  <c r="E79" i="1"/>
  <c r="E58" i="1"/>
  <c r="E96" i="1"/>
  <c r="J96" i="1" s="1"/>
  <c r="E126" i="1"/>
  <c r="J126" i="1" s="1"/>
  <c r="E90" i="1"/>
  <c r="E110" i="1"/>
  <c r="E118" i="1"/>
  <c r="J118" i="1" s="1"/>
  <c r="E122" i="1"/>
  <c r="J122" i="1" s="1"/>
  <c r="E50" i="1"/>
  <c r="J50" i="1" s="1"/>
  <c r="M101" i="1" l="1"/>
  <c r="M33" i="1"/>
  <c r="L128" i="1"/>
  <c r="K128" i="1"/>
  <c r="J132" i="1"/>
  <c r="J110" i="1"/>
  <c r="J58" i="1"/>
  <c r="J56" i="1"/>
  <c r="J128" i="1"/>
  <c r="J137" i="1"/>
  <c r="J144" i="1"/>
  <c r="J23" i="1"/>
  <c r="J86" i="1"/>
  <c r="J112" i="1"/>
  <c r="J104" i="1"/>
  <c r="J124" i="1"/>
  <c r="J12" i="1"/>
  <c r="J74" i="1"/>
  <c r="J49" i="1"/>
  <c r="J85" i="1"/>
  <c r="J36" i="1"/>
  <c r="J24" i="1"/>
  <c r="J62" i="1"/>
  <c r="J103" i="1"/>
  <c r="J29" i="1"/>
  <c r="J39" i="1"/>
  <c r="J20" i="1"/>
  <c r="J134" i="1"/>
  <c r="J67" i="1"/>
  <c r="J120" i="1"/>
  <c r="J38" i="1"/>
  <c r="J141" i="1"/>
  <c r="J61" i="1"/>
  <c r="J108" i="1"/>
  <c r="J37" i="1"/>
  <c r="J11" i="1"/>
  <c r="M132" i="1"/>
  <c r="L135" i="1"/>
  <c r="L32" i="1"/>
  <c r="L29" i="1"/>
  <c r="L20" i="1"/>
  <c r="J2" i="1"/>
  <c r="J130" i="1"/>
  <c r="J76" i="1"/>
  <c r="J140" i="1"/>
  <c r="J89" i="1"/>
  <c r="J16" i="1"/>
  <c r="J8" i="1"/>
  <c r="J121" i="1"/>
  <c r="J22" i="1"/>
  <c r="J105" i="1"/>
  <c r="J40" i="1"/>
  <c r="J3" i="1"/>
  <c r="J101" i="1"/>
  <c r="J102" i="1"/>
  <c r="J135" i="1"/>
  <c r="J81" i="1"/>
  <c r="J32" i="1"/>
  <c r="J125" i="1"/>
  <c r="J71" i="1"/>
  <c r="J149" i="1"/>
  <c r="J60" i="1"/>
  <c r="J21" i="1"/>
  <c r="J51" i="1"/>
  <c r="J69" i="1"/>
  <c r="J33" i="1"/>
  <c r="J113" i="1"/>
  <c r="J107" i="1"/>
  <c r="J83" i="1"/>
  <c r="J26" i="1"/>
  <c r="J4" i="1"/>
  <c r="J138" i="1"/>
  <c r="J98" i="1"/>
  <c r="N122" i="1"/>
  <c r="N126" i="1"/>
  <c r="N9" i="1"/>
  <c r="N84" i="1"/>
  <c r="N72" i="1"/>
  <c r="N133" i="1"/>
  <c r="N2" i="1"/>
  <c r="N130" i="1"/>
  <c r="N76" i="1"/>
  <c r="N140" i="1"/>
  <c r="N89" i="1"/>
  <c r="N16" i="1"/>
  <c r="N8" i="1"/>
  <c r="N121" i="1"/>
  <c r="N22" i="1"/>
  <c r="N105" i="1"/>
  <c r="N40" i="1"/>
  <c r="N3" i="1"/>
  <c r="N101" i="1"/>
  <c r="N102" i="1"/>
  <c r="N135" i="1"/>
  <c r="N81" i="1"/>
  <c r="N32" i="1"/>
  <c r="N125" i="1"/>
  <c r="N71" i="1"/>
  <c r="N149" i="1"/>
  <c r="N60" i="1"/>
  <c r="N21" i="1"/>
  <c r="N51" i="1"/>
  <c r="N69" i="1"/>
  <c r="N33" i="1"/>
  <c r="N113" i="1"/>
  <c r="N107" i="1"/>
  <c r="N83" i="1"/>
  <c r="N26" i="1"/>
  <c r="N4" i="1"/>
  <c r="N138" i="1"/>
  <c r="J90" i="1"/>
  <c r="J91" i="1"/>
  <c r="L117" i="1"/>
  <c r="J48" i="1"/>
  <c r="J68" i="1"/>
  <c r="L65" i="1"/>
  <c r="L73" i="1"/>
  <c r="M106" i="1"/>
  <c r="M111" i="1"/>
  <c r="K94" i="1"/>
  <c r="K29" i="1"/>
  <c r="J6" i="1"/>
  <c r="J114" i="1"/>
  <c r="J41" i="1"/>
  <c r="J94" i="1"/>
  <c r="J54" i="1"/>
  <c r="N110" i="1"/>
  <c r="N58" i="1"/>
  <c r="N56" i="1"/>
  <c r="N128" i="1"/>
  <c r="N137" i="1"/>
  <c r="N144" i="1"/>
  <c r="N23" i="1"/>
  <c r="N86" i="1"/>
  <c r="N112" i="1"/>
  <c r="N13" i="1"/>
  <c r="N104" i="1"/>
  <c r="N124" i="1"/>
  <c r="N12" i="1"/>
  <c r="N74" i="1"/>
  <c r="N49" i="1"/>
  <c r="N85" i="1"/>
  <c r="N36" i="1"/>
  <c r="N24" i="1"/>
  <c r="N62" i="1"/>
  <c r="N103" i="1"/>
  <c r="N29" i="1"/>
  <c r="N39" i="1"/>
  <c r="N20" i="1"/>
  <c r="N134" i="1"/>
  <c r="N67" i="1"/>
  <c r="N120" i="1"/>
  <c r="N38" i="1"/>
  <c r="N141" i="1"/>
  <c r="N61" i="1"/>
  <c r="N108" i="1"/>
  <c r="N37" i="1"/>
  <c r="N6" i="1"/>
  <c r="N114" i="1"/>
  <c r="N145" i="1"/>
  <c r="N11" i="1"/>
  <c r="N41" i="1"/>
  <c r="L153" i="1"/>
  <c r="L122" i="1"/>
  <c r="K122" i="1"/>
  <c r="M122" i="1"/>
  <c r="M9" i="1"/>
  <c r="L9" i="1"/>
  <c r="K9" i="1"/>
  <c r="L72" i="1"/>
  <c r="K72" i="1"/>
  <c r="M72" i="1"/>
  <c r="M2" i="1"/>
  <c r="L2" i="1"/>
  <c r="K2" i="1"/>
  <c r="M76" i="1"/>
  <c r="K76" i="1"/>
  <c r="K89" i="1"/>
  <c r="M89" i="1"/>
  <c r="M8" i="1"/>
  <c r="K8" i="1"/>
  <c r="L8" i="1"/>
  <c r="M22" i="1"/>
  <c r="L22" i="1"/>
  <c r="M40" i="1"/>
  <c r="K40" i="1"/>
  <c r="L40" i="1"/>
  <c r="M102" i="1"/>
  <c r="L81" i="1"/>
  <c r="K81" i="1"/>
  <c r="L125" i="1"/>
  <c r="K125" i="1"/>
  <c r="M125" i="1"/>
  <c r="M149" i="1"/>
  <c r="M21" i="1"/>
  <c r="L69" i="1"/>
  <c r="K69" i="1"/>
  <c r="M69" i="1"/>
  <c r="M113" i="1"/>
  <c r="L113" i="1"/>
  <c r="K113" i="1"/>
  <c r="M83" i="1"/>
  <c r="L83" i="1"/>
  <c r="K83" i="1"/>
  <c r="M26" i="1"/>
  <c r="K26" i="1"/>
  <c r="L26" i="1"/>
  <c r="M4" i="1"/>
  <c r="L4" i="1"/>
  <c r="M138" i="1"/>
  <c r="K138" i="1"/>
  <c r="L138" i="1"/>
  <c r="L98" i="1"/>
  <c r="K98" i="1"/>
  <c r="M98" i="1"/>
  <c r="K149" i="1"/>
  <c r="L99" i="1"/>
  <c r="L45" i="1"/>
  <c r="J79" i="1"/>
  <c r="J5" i="1"/>
  <c r="J100" i="1"/>
  <c r="J154" i="1"/>
  <c r="J17" i="1"/>
  <c r="J106" i="1"/>
  <c r="J47" i="1"/>
  <c r="J77" i="1"/>
  <c r="J31" i="1"/>
  <c r="J35" i="1"/>
  <c r="J92" i="1"/>
  <c r="J82" i="1"/>
  <c r="J42" i="1"/>
  <c r="J59" i="1"/>
  <c r="J78" i="1"/>
  <c r="J123" i="1"/>
  <c r="J43" i="1"/>
  <c r="J116" i="1"/>
  <c r="J111" i="1"/>
  <c r="J18" i="1"/>
  <c r="J70" i="1"/>
  <c r="N50" i="1"/>
  <c r="N90" i="1"/>
  <c r="N79" i="1"/>
  <c r="N127" i="1"/>
  <c r="N73" i="1"/>
  <c r="N142" i="1"/>
  <c r="N5" i="1"/>
  <c r="N100" i="1"/>
  <c r="N154" i="1"/>
  <c r="N17" i="1"/>
  <c r="N91" i="1"/>
  <c r="N117" i="1"/>
  <c r="N106" i="1"/>
  <c r="N48" i="1"/>
  <c r="N109" i="1"/>
  <c r="N77" i="1"/>
  <c r="N31" i="1"/>
  <c r="N68" i="1"/>
  <c r="N35" i="1"/>
  <c r="N30" i="1"/>
  <c r="N92" i="1"/>
  <c r="N82" i="1"/>
  <c r="N42" i="1"/>
  <c r="N59" i="1"/>
  <c r="N131" i="1"/>
  <c r="N78" i="1"/>
  <c r="N123" i="1"/>
  <c r="N43" i="1"/>
  <c r="N65" i="1"/>
  <c r="N150" i="1"/>
  <c r="N87" i="1"/>
  <c r="N116" i="1"/>
  <c r="N111" i="1"/>
  <c r="N18" i="1"/>
  <c r="L110" i="1"/>
  <c r="M128" i="1"/>
  <c r="L137" i="1"/>
  <c r="M137" i="1"/>
  <c r="M144" i="1"/>
  <c r="L144" i="1"/>
  <c r="M23" i="1"/>
  <c r="L86" i="1"/>
  <c r="K86" i="1"/>
  <c r="M86" i="1"/>
  <c r="L112" i="1"/>
  <c r="M112" i="1"/>
  <c r="M13" i="1"/>
  <c r="K13" i="1"/>
  <c r="K104" i="1"/>
  <c r="L104" i="1"/>
  <c r="M124" i="1"/>
  <c r="L124" i="1"/>
  <c r="K124" i="1"/>
  <c r="M12" i="1"/>
  <c r="L12" i="1"/>
  <c r="M74" i="1"/>
  <c r="L74" i="1"/>
  <c r="M49" i="1"/>
  <c r="K49" i="1"/>
  <c r="M85" i="1"/>
  <c r="L85" i="1"/>
  <c r="K85" i="1"/>
  <c r="L36" i="1"/>
  <c r="K36" i="1"/>
  <c r="M36" i="1"/>
  <c r="L24" i="1"/>
  <c r="K24" i="1"/>
  <c r="M24" i="1"/>
  <c r="L62" i="1"/>
  <c r="M103" i="1"/>
  <c r="L103" i="1"/>
  <c r="K103" i="1"/>
  <c r="M39" i="1"/>
  <c r="M20" i="1"/>
  <c r="M134" i="1"/>
  <c r="K134" i="1"/>
  <c r="L67" i="1"/>
  <c r="K67" i="1"/>
  <c r="M67" i="1"/>
  <c r="M120" i="1"/>
  <c r="L120" i="1"/>
  <c r="M38" i="1"/>
  <c r="L38" i="1"/>
  <c r="K141" i="1"/>
  <c r="M141" i="1"/>
  <c r="L141" i="1"/>
  <c r="M61" i="1"/>
  <c r="L61" i="1"/>
  <c r="M108" i="1"/>
  <c r="L108" i="1"/>
  <c r="K108" i="1"/>
  <c r="M37" i="1"/>
  <c r="K37" i="1"/>
  <c r="M6" i="1"/>
  <c r="L6" i="1"/>
  <c r="M114" i="1"/>
  <c r="L114" i="1"/>
  <c r="M145" i="1"/>
  <c r="L145" i="1"/>
  <c r="M11" i="1"/>
  <c r="K11" i="1"/>
  <c r="K41" i="1"/>
  <c r="M41" i="1"/>
  <c r="M94" i="1"/>
  <c r="L94" i="1"/>
  <c r="K54" i="1"/>
  <c r="K23" i="1"/>
  <c r="K137" i="1"/>
  <c r="K21" i="1"/>
  <c r="K110" i="1"/>
  <c r="K6" i="1"/>
  <c r="K145" i="1"/>
  <c r="K106" i="1"/>
  <c r="K39" i="1"/>
  <c r="L149" i="1"/>
  <c r="L58" i="1"/>
  <c r="L56" i="1"/>
  <c r="L54" i="1"/>
  <c r="L41" i="1"/>
  <c r="L89" i="1"/>
  <c r="M29" i="1"/>
  <c r="M130" i="1"/>
  <c r="N148" i="1"/>
  <c r="L50" i="1"/>
  <c r="M90" i="1"/>
  <c r="L90" i="1"/>
  <c r="K90" i="1"/>
  <c r="M79" i="1"/>
  <c r="L79" i="1"/>
  <c r="K79" i="1"/>
  <c r="M127" i="1"/>
  <c r="K127" i="1"/>
  <c r="M73" i="1"/>
  <c r="K73" i="1"/>
  <c r="M142" i="1"/>
  <c r="K142" i="1"/>
  <c r="L5" i="1"/>
  <c r="K5" i="1"/>
  <c r="M5" i="1"/>
  <c r="M100" i="1"/>
  <c r="L100" i="1"/>
  <c r="L154" i="1"/>
  <c r="K154" i="1"/>
  <c r="L17" i="1"/>
  <c r="M91" i="1"/>
  <c r="L91" i="1"/>
  <c r="M117" i="1"/>
  <c r="K117" i="1"/>
  <c r="M48" i="1"/>
  <c r="K48" i="1"/>
  <c r="M109" i="1"/>
  <c r="K109" i="1"/>
  <c r="L47" i="1"/>
  <c r="M47" i="1"/>
  <c r="M77" i="1"/>
  <c r="L77" i="1"/>
  <c r="K77" i="1"/>
  <c r="M31" i="1"/>
  <c r="L31" i="1"/>
  <c r="M68" i="1"/>
  <c r="L68" i="1"/>
  <c r="K68" i="1"/>
  <c r="M35" i="1"/>
  <c r="L35" i="1"/>
  <c r="K30" i="1"/>
  <c r="M30" i="1"/>
  <c r="L30" i="1"/>
  <c r="M92" i="1"/>
  <c r="L92" i="1"/>
  <c r="K92" i="1"/>
  <c r="M82" i="1"/>
  <c r="L82" i="1"/>
  <c r="L42" i="1"/>
  <c r="K42" i="1"/>
  <c r="M59" i="1"/>
  <c r="L59" i="1"/>
  <c r="K59" i="1"/>
  <c r="M131" i="1"/>
  <c r="L131" i="1"/>
  <c r="K131" i="1"/>
  <c r="L78" i="1"/>
  <c r="M78" i="1"/>
  <c r="K78" i="1"/>
  <c r="M15" i="1"/>
  <c r="L15" i="1"/>
  <c r="M123" i="1"/>
  <c r="L123" i="1"/>
  <c r="K123" i="1"/>
  <c r="M43" i="1"/>
  <c r="L43" i="1"/>
  <c r="K43" i="1"/>
  <c r="M65" i="1"/>
  <c r="K65" i="1"/>
  <c r="M150" i="1"/>
  <c r="L150" i="1"/>
  <c r="K150" i="1"/>
  <c r="M87" i="1"/>
  <c r="L87" i="1"/>
  <c r="L116" i="1"/>
  <c r="M116" i="1"/>
  <c r="K116" i="1"/>
  <c r="L111" i="1"/>
  <c r="K111" i="1"/>
  <c r="M80" i="1"/>
  <c r="K80" i="1"/>
  <c r="M18" i="1"/>
  <c r="L18" i="1"/>
  <c r="K18" i="1"/>
  <c r="L70" i="1"/>
  <c r="M70" i="1"/>
  <c r="K87" i="1"/>
  <c r="K50" i="1"/>
  <c r="K70" i="1"/>
  <c r="K17" i="1"/>
  <c r="L152" i="1"/>
  <c r="L49" i="1"/>
  <c r="L21" i="1"/>
  <c r="L80" i="1"/>
  <c r="L76" i="1"/>
  <c r="L106" i="1"/>
  <c r="L39" i="1"/>
  <c r="M50" i="1"/>
  <c r="M58" i="1"/>
  <c r="M56" i="1"/>
  <c r="M42" i="1"/>
  <c r="M104" i="1"/>
  <c r="M126" i="1"/>
  <c r="L126" i="1"/>
  <c r="M84" i="1"/>
  <c r="L84" i="1"/>
  <c r="L133" i="1"/>
  <c r="K133" i="1"/>
  <c r="M133" i="1"/>
  <c r="L130" i="1"/>
  <c r="M140" i="1"/>
  <c r="L140" i="1"/>
  <c r="K140" i="1"/>
  <c r="M16" i="1"/>
  <c r="L16" i="1"/>
  <c r="K16" i="1"/>
  <c r="L121" i="1"/>
  <c r="K121" i="1"/>
  <c r="M121" i="1"/>
  <c r="M105" i="1"/>
  <c r="L105" i="1"/>
  <c r="L3" i="1"/>
  <c r="K3" i="1"/>
  <c r="M3" i="1"/>
  <c r="L101" i="1"/>
  <c r="K101" i="1"/>
  <c r="M135" i="1"/>
  <c r="K135" i="1"/>
  <c r="M32" i="1"/>
  <c r="L71" i="1"/>
  <c r="K71" i="1"/>
  <c r="M60" i="1"/>
  <c r="K60" i="1"/>
  <c r="L60" i="1"/>
  <c r="K51" i="1"/>
  <c r="L51" i="1"/>
  <c r="M51" i="1"/>
  <c r="K33" i="1"/>
  <c r="L33" i="1"/>
  <c r="L107" i="1"/>
  <c r="K107" i="1"/>
  <c r="M107" i="1"/>
  <c r="K102" i="1"/>
  <c r="K126" i="1"/>
  <c r="K32" i="1"/>
  <c r="K4" i="1"/>
  <c r="L127" i="1"/>
  <c r="L34" i="1"/>
  <c r="M139" i="1"/>
  <c r="M17" i="1"/>
  <c r="M88" i="1"/>
  <c r="N19" i="1"/>
  <c r="J19" i="1"/>
  <c r="M118" i="1"/>
  <c r="L118" i="1"/>
  <c r="K118" i="1"/>
  <c r="M96" i="1"/>
  <c r="L96" i="1"/>
  <c r="M34" i="1"/>
  <c r="K34" i="1"/>
  <c r="L151" i="1"/>
  <c r="K151" i="1"/>
  <c r="M151" i="1"/>
  <c r="M44" i="1"/>
  <c r="L44" i="1"/>
  <c r="K44" i="1"/>
  <c r="L95" i="1"/>
  <c r="K95" i="1"/>
  <c r="M95" i="1"/>
  <c r="M45" i="1"/>
  <c r="K45" i="1"/>
  <c r="M97" i="1"/>
  <c r="L97" i="1"/>
  <c r="K97" i="1"/>
  <c r="L147" i="1"/>
  <c r="K147" i="1"/>
  <c r="M147" i="1"/>
  <c r="M146" i="1"/>
  <c r="L146" i="1"/>
  <c r="L14" i="1"/>
  <c r="K14" i="1"/>
  <c r="M148" i="1"/>
  <c r="K148" i="1"/>
  <c r="L88" i="1"/>
  <c r="K88" i="1"/>
  <c r="L64" i="1"/>
  <c r="K64" i="1"/>
  <c r="M64" i="1"/>
  <c r="L55" i="1"/>
  <c r="K55" i="1"/>
  <c r="M55" i="1"/>
  <c r="M115" i="1"/>
  <c r="K115" i="1"/>
  <c r="L115" i="1"/>
  <c r="L52" i="1"/>
  <c r="M52" i="1"/>
  <c r="L129" i="1"/>
  <c r="M129" i="1"/>
  <c r="K129" i="1"/>
  <c r="M57" i="1"/>
  <c r="L57" i="1"/>
  <c r="M153" i="1"/>
  <c r="K153" i="1"/>
  <c r="M75" i="1"/>
  <c r="L75" i="1"/>
  <c r="K75" i="1"/>
  <c r="M10" i="1"/>
  <c r="L10" i="1"/>
  <c r="M93" i="1"/>
  <c r="L93" i="1"/>
  <c r="K93" i="1"/>
  <c r="M152" i="1"/>
  <c r="L27" i="1"/>
  <c r="K27" i="1"/>
  <c r="M136" i="1"/>
  <c r="K136" i="1"/>
  <c r="L66" i="1"/>
  <c r="K66" i="1"/>
  <c r="M66" i="1"/>
  <c r="M7" i="1"/>
  <c r="K7" i="1"/>
  <c r="L7" i="1"/>
  <c r="M25" i="1"/>
  <c r="L25" i="1"/>
  <c r="K25" i="1"/>
  <c r="M28" i="1"/>
  <c r="K28" i="1"/>
  <c r="L28" i="1"/>
  <c r="M63" i="1"/>
  <c r="L63" i="1"/>
  <c r="K63" i="1"/>
  <c r="M99" i="1"/>
  <c r="K99" i="1"/>
  <c r="M46" i="1"/>
  <c r="L46" i="1"/>
  <c r="L139" i="1"/>
  <c r="K139" i="1"/>
  <c r="M53" i="1"/>
  <c r="L53" i="1"/>
  <c r="K53" i="1"/>
  <c r="M143" i="1"/>
  <c r="L143" i="1"/>
  <c r="M119" i="1"/>
  <c r="K119" i="1"/>
  <c r="L119" i="1"/>
  <c r="K132" i="1"/>
  <c r="L132" i="1"/>
  <c r="L102" i="1"/>
  <c r="K62" i="1"/>
  <c r="K12" i="1"/>
  <c r="K112" i="1"/>
  <c r="K22" i="1"/>
  <c r="K35" i="1"/>
  <c r="K82" i="1"/>
  <c r="K47" i="1"/>
  <c r="K146" i="1"/>
  <c r="K15" i="1"/>
  <c r="K120" i="1"/>
  <c r="K52" i="1"/>
  <c r="K74" i="1"/>
  <c r="L13" i="1"/>
  <c r="L11" i="1"/>
  <c r="L23" i="1"/>
  <c r="L136" i="1"/>
  <c r="L48" i="1"/>
  <c r="L134" i="1"/>
  <c r="L109" i="1"/>
  <c r="L142" i="1"/>
  <c r="M154" i="1"/>
  <c r="M71" i="1"/>
  <c r="M81" i="1"/>
  <c r="M54" i="1"/>
  <c r="M27" i="1"/>
  <c r="M14" i="1"/>
  <c r="M19" i="1"/>
  <c r="L19" i="1"/>
</calcChain>
</file>

<file path=xl/sharedStrings.xml><?xml version="1.0" encoding="utf-8"?>
<sst xmlns="http://schemas.openxmlformats.org/spreadsheetml/2006/main" count="1827" uniqueCount="188">
  <si>
    <t>Position</t>
  </si>
  <si>
    <t>Name</t>
  </si>
  <si>
    <t>Salary</t>
  </si>
  <si>
    <t>AvgPointsPerGame</t>
  </si>
  <si>
    <t>teamAbbrev</t>
  </si>
  <si>
    <t>PG</t>
  </si>
  <si>
    <t>Stephen Curry</t>
  </si>
  <si>
    <t>GS</t>
  </si>
  <si>
    <t>SG</t>
  </si>
  <si>
    <t>James Harden</t>
  </si>
  <si>
    <t>Hou</t>
  </si>
  <si>
    <t>PF</t>
  </si>
  <si>
    <t>DeMarcus Cousins</t>
  </si>
  <si>
    <t>Sac</t>
  </si>
  <si>
    <t>Russell Westbrook</t>
  </si>
  <si>
    <t>OKC</t>
  </si>
  <si>
    <t>SF</t>
  </si>
  <si>
    <t>Paul George</t>
  </si>
  <si>
    <t>Ind</t>
  </si>
  <si>
    <t>Kevin Durant</t>
  </si>
  <si>
    <t>LeBron James</t>
  </si>
  <si>
    <t>Cle</t>
  </si>
  <si>
    <t>Damian Lillard</t>
  </si>
  <si>
    <t>Por</t>
  </si>
  <si>
    <t>Rajon Rondo</t>
  </si>
  <si>
    <t>Kevin Love</t>
  </si>
  <si>
    <t>Draymond Green</t>
  </si>
  <si>
    <t>Derrick Favors</t>
  </si>
  <si>
    <t>Uta</t>
  </si>
  <si>
    <t>C</t>
  </si>
  <si>
    <t>Brook Lopez</t>
  </si>
  <si>
    <t>Bkn</t>
  </si>
  <si>
    <t>Marc Gasol</t>
  </si>
  <si>
    <t>Mem</t>
  </si>
  <si>
    <t>Thaddeus Young</t>
  </si>
  <si>
    <t>Dwight Howard</t>
  </si>
  <si>
    <t>Danilo Gallinari</t>
  </si>
  <si>
    <t>Den</t>
  </si>
  <si>
    <t>Nikola Vucevic</t>
  </si>
  <si>
    <t>Orl</t>
  </si>
  <si>
    <t>Gordon Hayward</t>
  </si>
  <si>
    <t>Rudy Gay</t>
  </si>
  <si>
    <t>Mike Conley</t>
  </si>
  <si>
    <t>C.J. McCollum</t>
  </si>
  <si>
    <t>Victor Oladipo</t>
  </si>
  <si>
    <t>Klay Thompson</t>
  </si>
  <si>
    <t>Elfrid Payton</t>
  </si>
  <si>
    <t>Zach Randolph</t>
  </si>
  <si>
    <t>Jarrett Jack</t>
  </si>
  <si>
    <t>Serge Ibaka</t>
  </si>
  <si>
    <t>Tobias Harris</t>
  </si>
  <si>
    <t>Rudy Gobert</t>
  </si>
  <si>
    <t>Will Barton</t>
  </si>
  <si>
    <t>C.J. Miles</t>
  </si>
  <si>
    <t>Kenneth Faried</t>
  </si>
  <si>
    <t>George Hill</t>
  </si>
  <si>
    <t>Evan Fournier</t>
  </si>
  <si>
    <t>Emmanuel Mudiay</t>
  </si>
  <si>
    <t>Monta Ellis</t>
  </si>
  <si>
    <t>Harrison Barnes</t>
  </si>
  <si>
    <t>Trevor Ariza</t>
  </si>
  <si>
    <t>Tristan Thompson</t>
  </si>
  <si>
    <t>Clint Capela</t>
  </si>
  <si>
    <t>Mason Plumlee</t>
  </si>
  <si>
    <t>Alec Burks</t>
  </si>
  <si>
    <t>Joe Johnson</t>
  </si>
  <si>
    <t>Mo Williams</t>
  </si>
  <si>
    <t>J.R. Smith</t>
  </si>
  <si>
    <t>Andre Iguodala</t>
  </si>
  <si>
    <t>Ian Mahinmi</t>
  </si>
  <si>
    <t>Terrence Jones</t>
  </si>
  <si>
    <t>Jeff Green</t>
  </si>
  <si>
    <t>Ed Davis</t>
  </si>
  <si>
    <t>Omri Casspi</t>
  </si>
  <si>
    <t>Rodney Hood</t>
  </si>
  <si>
    <t>Darren Collison</t>
  </si>
  <si>
    <t>Jordan Hill</t>
  </si>
  <si>
    <t>Darrell Arthur</t>
  </si>
  <si>
    <t>Rodney Stuckey</t>
  </si>
  <si>
    <t>Patrick Beverley</t>
  </si>
  <si>
    <t>Kosta Koufos</t>
  </si>
  <si>
    <t>Trevor Booker</t>
  </si>
  <si>
    <t>Meyers Leonard</t>
  </si>
  <si>
    <t>Festus Ezeli</t>
  </si>
  <si>
    <t>Matthew Dellavedova</t>
  </si>
  <si>
    <t>Enes Kanter</t>
  </si>
  <si>
    <t>Joffrey Lauvergne</t>
  </si>
  <si>
    <t>Matt Barnes</t>
  </si>
  <si>
    <t>Andrew Bogut</t>
  </si>
  <si>
    <t>Shane Larkin</t>
  </si>
  <si>
    <t>Mario Chalmers</t>
  </si>
  <si>
    <t>Dion Waiters</t>
  </si>
  <si>
    <t>Gary Harris</t>
  </si>
  <si>
    <t>Courtney Lee</t>
  </si>
  <si>
    <t>Marco Belinelli</t>
  </si>
  <si>
    <t>J.J. Hickson</t>
  </si>
  <si>
    <t>Andrew Nicholson</t>
  </si>
  <si>
    <t>Trey Burke</t>
  </si>
  <si>
    <t>Aaron Gordon</t>
  </si>
  <si>
    <t>Nikola Jokic</t>
  </si>
  <si>
    <t>Ty Lawson</t>
  </si>
  <si>
    <t>Marcus Thornton</t>
  </si>
  <si>
    <t>Steven Adams</t>
  </si>
  <si>
    <t>Lavoy Allen</t>
  </si>
  <si>
    <t>Timofey Mozgov</t>
  </si>
  <si>
    <t>Ben McLemore</t>
  </si>
  <si>
    <t>Bojan Bogdanovic</t>
  </si>
  <si>
    <t>Jameer Nelson</t>
  </si>
  <si>
    <t>Randy Foye</t>
  </si>
  <si>
    <t>Corey Brewer</t>
  </si>
  <si>
    <t>Brandon Rush</t>
  </si>
  <si>
    <t>JaMychal Green</t>
  </si>
  <si>
    <t>Tony Allen</t>
  </si>
  <si>
    <t>Allen Crabbe</t>
  </si>
  <si>
    <t>Channing Frye</t>
  </si>
  <si>
    <t>Leandro Barbosa</t>
  </si>
  <si>
    <t>Shaun Livingston</t>
  </si>
  <si>
    <t>Jason Terry</t>
  </si>
  <si>
    <t>Richard Jefferson</t>
  </si>
  <si>
    <t>Jason Smith</t>
  </si>
  <si>
    <t>Brandan Wright</t>
  </si>
  <si>
    <t>Chase Budinger</t>
  </si>
  <si>
    <t>Gerald Henderson</t>
  </si>
  <si>
    <t>Marreese Speights</t>
  </si>
  <si>
    <t>Thomas Robinson</t>
  </si>
  <si>
    <t>Andre Roberson</t>
  </si>
  <si>
    <t>Markel Brown</t>
  </si>
  <si>
    <t>Dewayne Dedmon</t>
  </si>
  <si>
    <t>Maurice Harkless</t>
  </si>
  <si>
    <t>Raul Neto</t>
  </si>
  <si>
    <t>James Jones</t>
  </si>
  <si>
    <t>Chris Kaman</t>
  </si>
  <si>
    <t>C.J. Watson</t>
  </si>
  <si>
    <t>Anderson Varejao</t>
  </si>
  <si>
    <t>Anthony Morrow</t>
  </si>
  <si>
    <t>D.J. Augustin</t>
  </si>
  <si>
    <t>Wayne Ellington</t>
  </si>
  <si>
    <t>Jeff Withey</t>
  </si>
  <si>
    <t>Seth Curry</t>
  </si>
  <si>
    <t>Jared Cunningham</t>
  </si>
  <si>
    <t>Shabazz Napier</t>
  </si>
  <si>
    <t>Joe Ingles</t>
  </si>
  <si>
    <t>James Ennis</t>
  </si>
  <si>
    <t>Trey Lyles</t>
  </si>
  <si>
    <t>Vince Carter</t>
  </si>
  <si>
    <t>Nick Collison</t>
  </si>
  <si>
    <t>Caron Butler</t>
  </si>
  <si>
    <t>Steve Novak</t>
  </si>
  <si>
    <t>Sasha Kaun</t>
  </si>
  <si>
    <t>Jason Thompson</t>
  </si>
  <si>
    <t>Andrea Bargnani</t>
  </si>
  <si>
    <t>Donald Sloan</t>
  </si>
  <si>
    <t>Elijah Millsap</t>
  </si>
  <si>
    <t>Kyle Singler</t>
  </si>
  <si>
    <t>James Anderson</t>
  </si>
  <si>
    <t>Chris Johnson</t>
  </si>
  <si>
    <t>Quincy Acy</t>
  </si>
  <si>
    <t>Ian Clark</t>
  </si>
  <si>
    <t>Shayne Whittington</t>
  </si>
  <si>
    <t>Solomon Hill</t>
  </si>
  <si>
    <t>Tim Frazier</t>
  </si>
  <si>
    <t>Tibor Pleiss</t>
  </si>
  <si>
    <t>Russ Smith</t>
  </si>
  <si>
    <t>Pat Connaughton</t>
  </si>
  <si>
    <t>K.J. McDaniels</t>
  </si>
  <si>
    <t>Kostas Papanikolaou</t>
  </si>
  <si>
    <t>Sergey Karasev</t>
  </si>
  <si>
    <t>Jordan Adams</t>
  </si>
  <si>
    <t>Montrezl Harrell</t>
  </si>
  <si>
    <t>Mitch McGary</t>
  </si>
  <si>
    <t>Noah Vonleh</t>
  </si>
  <si>
    <t>Cameron Payne</t>
  </si>
  <si>
    <t>Mario Hezonja</t>
  </si>
  <si>
    <t>Cliff Alexander</t>
  </si>
  <si>
    <t>Luis Montero</t>
  </si>
  <si>
    <t>Min</t>
  </si>
  <si>
    <t>Pts</t>
  </si>
  <si>
    <t>Reb</t>
  </si>
  <si>
    <t>Al Farouq</t>
  </si>
  <si>
    <t>Joseph Young</t>
  </si>
  <si>
    <t>Glenn Robinson</t>
  </si>
  <si>
    <t>Nick Johnson</t>
  </si>
  <si>
    <t>James Michael</t>
  </si>
  <si>
    <t>Willie Cauley</t>
  </si>
  <si>
    <t>Rondae Hollis</t>
  </si>
  <si>
    <t>Chuck Hayes</t>
  </si>
  <si>
    <t>FGM</t>
  </si>
  <si>
    <t>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</si>
</sst>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workbookViewId="0">
      <selection sqref="A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175</v>
      </c>
      <c r="F1" t="s">
        <v>176</v>
      </c>
      <c r="G1" t="s">
        <v>186</v>
      </c>
      <c r="H1" t="s">
        <v>187</v>
      </c>
      <c r="I1" t="s">
        <v>177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29</v>
      </c>
      <c r="B2" t="s">
        <v>150</v>
      </c>
      <c r="C2">
        <v>3000</v>
      </c>
      <c r="D2" t="s">
        <v>31</v>
      </c>
      <c r="E2">
        <f>VLOOKUP(B2,fp,2,FALSE)</f>
        <v>0</v>
      </c>
      <c r="F2">
        <f>VLOOKUP(B2,fp,3,FALSE)</f>
        <v>0</v>
      </c>
      <c r="G2">
        <f>VLOOKUP(B2,fp,4,FALSE)</f>
        <v>0</v>
      </c>
      <c r="H2">
        <f>VLOOKUP(B2,fp,5,FALSE)</f>
        <v>0</v>
      </c>
      <c r="I2">
        <f>VLOOKUP(B2,fp,6,FALSE)</f>
        <v>0</v>
      </c>
      <c r="J2">
        <f>E2+F2+G2+H2+I2</f>
        <v>0</v>
      </c>
      <c r="K2">
        <f>H2+I2</f>
        <v>0</v>
      </c>
      <c r="L2">
        <f>H2+I2+F2+G2</f>
        <v>0</v>
      </c>
      <c r="M2">
        <f>H2+I2+F2</f>
        <v>0</v>
      </c>
      <c r="N2">
        <f>F2+H2</f>
        <v>0</v>
      </c>
    </row>
    <row r="3" spans="1:14" x14ac:dyDescent="0.25">
      <c r="A3" t="s">
        <v>16</v>
      </c>
      <c r="B3" t="s">
        <v>106</v>
      </c>
      <c r="C3">
        <v>3600</v>
      </c>
      <c r="D3" t="s">
        <v>31</v>
      </c>
      <c r="E3">
        <f>VLOOKUP(B3,fp,2,FALSE)</f>
        <v>19.899999999999999</v>
      </c>
      <c r="F3">
        <f>VLOOKUP(B3,fp,3,FALSE)</f>
        <v>7.7</v>
      </c>
      <c r="G3">
        <f>VLOOKUP(B3,fp,4,FALSE)</f>
        <v>3</v>
      </c>
      <c r="H3">
        <f>VLOOKUP(B3,fp,5,FALSE)</f>
        <v>6.8</v>
      </c>
      <c r="I3">
        <f>VLOOKUP(B3,fp,6,FALSE)</f>
        <v>2.7</v>
      </c>
      <c r="J3">
        <f>E3+F3+G3+H3+I3</f>
        <v>40.1</v>
      </c>
      <c r="K3">
        <f>H3+I3</f>
        <v>9.5</v>
      </c>
      <c r="L3">
        <f>H3+I3+F3+G3</f>
        <v>20.2</v>
      </c>
      <c r="M3">
        <f>H3+I3+F3</f>
        <v>17.2</v>
      </c>
      <c r="N3">
        <f>F3+H3</f>
        <v>14.5</v>
      </c>
    </row>
    <row r="4" spans="1:14" x14ac:dyDescent="0.25">
      <c r="A4" t="s">
        <v>29</v>
      </c>
      <c r="B4" t="s">
        <v>30</v>
      </c>
      <c r="C4">
        <v>7700</v>
      </c>
      <c r="D4" t="s">
        <v>31</v>
      </c>
      <c r="E4">
        <f>VLOOKUP(B4,fp,2,FALSE)</f>
        <v>33.9</v>
      </c>
      <c r="F4">
        <f>VLOOKUP(B4,fp,3,FALSE)</f>
        <v>19.100000000000001</v>
      </c>
      <c r="G4">
        <f>VLOOKUP(B4,fp,4,FALSE)</f>
        <v>7.6</v>
      </c>
      <c r="H4">
        <f>VLOOKUP(B4,fp,5,FALSE)</f>
        <v>15.5</v>
      </c>
      <c r="I4">
        <f>VLOOKUP(B4,fp,6,FALSE)</f>
        <v>8.1999999999999993</v>
      </c>
      <c r="J4">
        <f>E4+F4+G4+H4+I4</f>
        <v>84.3</v>
      </c>
      <c r="K4">
        <f>H4+I4</f>
        <v>23.7</v>
      </c>
      <c r="L4">
        <f>H4+I4+F4+G4</f>
        <v>50.4</v>
      </c>
      <c r="M4">
        <f>H4+I4+F4</f>
        <v>42.8</v>
      </c>
      <c r="N4">
        <f>F4+H4</f>
        <v>34.6</v>
      </c>
    </row>
    <row r="5" spans="1:14" x14ac:dyDescent="0.25">
      <c r="A5" t="s">
        <v>5</v>
      </c>
      <c r="B5" t="s">
        <v>151</v>
      </c>
      <c r="C5">
        <v>3000</v>
      </c>
      <c r="D5" t="s">
        <v>31</v>
      </c>
      <c r="E5">
        <f>VLOOKUP(B5,fp,2,FALSE)</f>
        <v>2.4</v>
      </c>
      <c r="F5">
        <f>VLOOKUP(B5,fp,3,FALSE)</f>
        <v>0.8</v>
      </c>
      <c r="G5">
        <f>VLOOKUP(B5,fp,4,FALSE)</f>
        <v>0.3</v>
      </c>
      <c r="H5">
        <f>VLOOKUP(B5,fp,5,FALSE)</f>
        <v>0.7</v>
      </c>
      <c r="I5">
        <f>VLOOKUP(B5,fp,6,FALSE)</f>
        <v>0.3</v>
      </c>
      <c r="J5">
        <f>E5+F5+G5+H5+I5</f>
        <v>4.5</v>
      </c>
      <c r="K5">
        <f>H5+I5</f>
        <v>1</v>
      </c>
      <c r="L5">
        <f>H5+I5+F5+G5</f>
        <v>2.1</v>
      </c>
      <c r="M5">
        <f>H5+I5+F5</f>
        <v>1.8</v>
      </c>
      <c r="N5">
        <f>F5+H5</f>
        <v>1.5</v>
      </c>
    </row>
    <row r="6" spans="1:14" x14ac:dyDescent="0.25">
      <c r="A6" t="s">
        <v>5</v>
      </c>
      <c r="B6" t="s">
        <v>48</v>
      </c>
      <c r="C6">
        <v>6200</v>
      </c>
      <c r="D6" t="s">
        <v>31</v>
      </c>
      <c r="E6">
        <f>VLOOKUP(B6,fp,2,FALSE)</f>
        <v>30.7</v>
      </c>
      <c r="F6">
        <f>VLOOKUP(B6,fp,3,FALSE)</f>
        <v>13.5</v>
      </c>
      <c r="G6">
        <f>VLOOKUP(B6,fp,4,FALSE)</f>
        <v>4.7</v>
      </c>
      <c r="H6">
        <f>VLOOKUP(B6,fp,5,FALSE)</f>
        <v>11.3</v>
      </c>
      <c r="I6">
        <f>VLOOKUP(B6,fp,6,FALSE)</f>
        <v>3.6</v>
      </c>
      <c r="J6">
        <f>E6+F6+G6+H6+I6</f>
        <v>63.800000000000004</v>
      </c>
      <c r="K6">
        <f>H6+I6</f>
        <v>14.9</v>
      </c>
      <c r="L6">
        <f>H6+I6+F6+G6</f>
        <v>33.1</v>
      </c>
      <c r="M6">
        <f>H6+I6+F6</f>
        <v>28.4</v>
      </c>
      <c r="N6">
        <f>F6+H6</f>
        <v>24.8</v>
      </c>
    </row>
    <row r="7" spans="1:14" x14ac:dyDescent="0.25">
      <c r="A7" t="s">
        <v>16</v>
      </c>
      <c r="B7" t="s">
        <v>65</v>
      </c>
      <c r="C7">
        <v>5300</v>
      </c>
      <c r="D7" t="s">
        <v>31</v>
      </c>
      <c r="E7">
        <f>VLOOKUP(B7,fp,2,FALSE)</f>
        <v>35.700000000000003</v>
      </c>
      <c r="F7">
        <f>VLOOKUP(B7,fp,3,FALSE)</f>
        <v>13.8</v>
      </c>
      <c r="G7">
        <f>VLOOKUP(B7,fp,4,FALSE)</f>
        <v>5</v>
      </c>
      <c r="H7">
        <f>VLOOKUP(B7,fp,5,FALSE)</f>
        <v>12.9</v>
      </c>
      <c r="I7">
        <f>VLOOKUP(B7,fp,6,FALSE)</f>
        <v>4.5</v>
      </c>
      <c r="J7">
        <f>E7+F7+G7+H7+I7</f>
        <v>71.900000000000006</v>
      </c>
      <c r="K7">
        <f>H7+I7</f>
        <v>17.399999999999999</v>
      </c>
      <c r="L7">
        <f>H7+I7+F7+G7</f>
        <v>36.200000000000003</v>
      </c>
      <c r="M7">
        <f>H7+I7+F7</f>
        <v>31.2</v>
      </c>
      <c r="N7">
        <f>F7+H7</f>
        <v>26.700000000000003</v>
      </c>
    </row>
    <row r="8" spans="1:14" x14ac:dyDescent="0.25">
      <c r="A8" t="s">
        <v>8</v>
      </c>
      <c r="B8" t="s">
        <v>126</v>
      </c>
      <c r="C8">
        <v>3200</v>
      </c>
      <c r="D8" t="s">
        <v>31</v>
      </c>
      <c r="E8">
        <f>VLOOKUP(B8,fp,2,FALSE)</f>
        <v>5.0999999999999996</v>
      </c>
      <c r="F8">
        <f>VLOOKUP(B8,fp,3,FALSE)</f>
        <v>1.5</v>
      </c>
      <c r="G8">
        <f>VLOOKUP(B8,fp,4,FALSE)</f>
        <v>0.6</v>
      </c>
      <c r="H8">
        <f>VLOOKUP(B8,fp,5,FALSE)</f>
        <v>1.4</v>
      </c>
      <c r="I8">
        <f>VLOOKUP(B8,fp,6,FALSE)</f>
        <v>0.7</v>
      </c>
      <c r="J8">
        <f>E8+F8+G8+H8+I8</f>
        <v>9.2999999999999989</v>
      </c>
      <c r="K8">
        <f>H8+I8</f>
        <v>2.0999999999999996</v>
      </c>
      <c r="L8">
        <f>H8+I8+F8+G8</f>
        <v>4.1999999999999993</v>
      </c>
      <c r="M8">
        <f>H8+I8+F8</f>
        <v>3.5999999999999996</v>
      </c>
      <c r="N8">
        <f>F8+H8</f>
        <v>2.9</v>
      </c>
    </row>
    <row r="9" spans="1:14" x14ac:dyDescent="0.25">
      <c r="A9" t="s">
        <v>16</v>
      </c>
      <c r="B9" t="s">
        <v>166</v>
      </c>
      <c r="C9">
        <v>3000</v>
      </c>
      <c r="D9" t="s">
        <v>31</v>
      </c>
      <c r="E9">
        <f>VLOOKUP(B9,fp,2,FALSE)</f>
        <v>0</v>
      </c>
      <c r="F9">
        <f>VLOOKUP(B9,fp,3,FALSE)</f>
        <v>0</v>
      </c>
      <c r="G9">
        <f>VLOOKUP(B9,fp,4,FALSE)</f>
        <v>0</v>
      </c>
      <c r="H9">
        <f>VLOOKUP(B9,fp,5,FALSE)</f>
        <v>0</v>
      </c>
      <c r="I9">
        <f>VLOOKUP(B9,fp,6,FALSE)</f>
        <v>0</v>
      </c>
      <c r="J9">
        <f>E9+F9+G9+H9+I9</f>
        <v>0</v>
      </c>
      <c r="K9">
        <f>H9+I9</f>
        <v>0</v>
      </c>
      <c r="L9">
        <f>H9+I9+F9+G9</f>
        <v>0</v>
      </c>
      <c r="M9">
        <f>H9+I9+F9</f>
        <v>0</v>
      </c>
      <c r="N9">
        <f>F9+H9</f>
        <v>0</v>
      </c>
    </row>
    <row r="10" spans="1:14" x14ac:dyDescent="0.25">
      <c r="A10" t="s">
        <v>5</v>
      </c>
      <c r="B10" t="s">
        <v>89</v>
      </c>
      <c r="C10">
        <v>4300</v>
      </c>
      <c r="D10" t="s">
        <v>31</v>
      </c>
      <c r="E10">
        <f>VLOOKUP(B10,fp,2,FALSE)</f>
        <v>25.9</v>
      </c>
      <c r="F10">
        <f>VLOOKUP(B10,fp,3,FALSE)</f>
        <v>8.1999999999999993</v>
      </c>
      <c r="G10">
        <f>VLOOKUP(B10,fp,4,FALSE)</f>
        <v>3</v>
      </c>
      <c r="H10">
        <f>VLOOKUP(B10,fp,5,FALSE)</f>
        <v>7.8</v>
      </c>
      <c r="I10">
        <f>VLOOKUP(B10,fp,6,FALSE)</f>
        <v>2.5</v>
      </c>
      <c r="J10">
        <f>E10+F10+G10+H10+I10</f>
        <v>47.399999999999991</v>
      </c>
      <c r="K10">
        <f>H10+I10</f>
        <v>10.3</v>
      </c>
      <c r="L10">
        <f>H10+I10+F10+G10</f>
        <v>21.5</v>
      </c>
      <c r="M10">
        <f>H10+I10+F10</f>
        <v>18.5</v>
      </c>
      <c r="N10">
        <f>F10+H10</f>
        <v>16</v>
      </c>
    </row>
    <row r="11" spans="1:14" x14ac:dyDescent="0.25">
      <c r="A11" t="s">
        <v>11</v>
      </c>
      <c r="B11" t="s">
        <v>34</v>
      </c>
      <c r="C11">
        <v>7100</v>
      </c>
      <c r="D11" t="s">
        <v>31</v>
      </c>
      <c r="E11">
        <f>VLOOKUP(B11,fp,2,FALSE)</f>
        <v>34</v>
      </c>
      <c r="F11">
        <f>VLOOKUP(B11,fp,3,FALSE)</f>
        <v>15.8</v>
      </c>
      <c r="G11">
        <f>VLOOKUP(B11,fp,4,FALSE)</f>
        <v>6.5</v>
      </c>
      <c r="H11">
        <f>VLOOKUP(B11,fp,5,FALSE)</f>
        <v>14.3</v>
      </c>
      <c r="I11">
        <f>VLOOKUP(B11,fp,6,FALSE)</f>
        <v>6.6</v>
      </c>
      <c r="J11">
        <f>E11+F11+G11+H11+I11</f>
        <v>77.199999999999989</v>
      </c>
      <c r="K11">
        <f>H11+I11</f>
        <v>20.9</v>
      </c>
      <c r="L11">
        <f>H11+I11+F11+G11</f>
        <v>43.2</v>
      </c>
      <c r="M11">
        <f>H11+I11+F11</f>
        <v>36.700000000000003</v>
      </c>
      <c r="N11">
        <f>F11+H11</f>
        <v>30.1</v>
      </c>
    </row>
    <row r="12" spans="1:14" x14ac:dyDescent="0.25">
      <c r="A12" t="s">
        <v>11</v>
      </c>
      <c r="B12" t="s">
        <v>124</v>
      </c>
      <c r="C12">
        <v>3200</v>
      </c>
      <c r="D12" t="s">
        <v>31</v>
      </c>
      <c r="E12">
        <f>VLOOKUP(B12,fp,2,FALSE)</f>
        <v>12.1</v>
      </c>
      <c r="F12">
        <f>VLOOKUP(B12,fp,3,FALSE)</f>
        <v>3.6</v>
      </c>
      <c r="G12">
        <f>VLOOKUP(B12,fp,4,FALSE)</f>
        <v>1.4</v>
      </c>
      <c r="H12">
        <f>VLOOKUP(B12,fp,5,FALSE)</f>
        <v>3.2</v>
      </c>
      <c r="I12">
        <f>VLOOKUP(B12,fp,6,FALSE)</f>
        <v>4.0999999999999996</v>
      </c>
      <c r="J12">
        <f>E12+F12+G12+H12+I12</f>
        <v>24.4</v>
      </c>
      <c r="K12">
        <f>H12+I12</f>
        <v>7.3</v>
      </c>
      <c r="L12">
        <f>H12+I12+F12+G12</f>
        <v>12.3</v>
      </c>
      <c r="M12">
        <f>H12+I12+F12</f>
        <v>10.9</v>
      </c>
      <c r="N12">
        <f>F12+H12</f>
        <v>6.8000000000000007</v>
      </c>
    </row>
    <row r="13" spans="1:14" x14ac:dyDescent="0.25">
      <c r="A13" t="s">
        <v>8</v>
      </c>
      <c r="B13" t="s">
        <v>136</v>
      </c>
      <c r="C13">
        <v>3100</v>
      </c>
      <c r="D13" t="s">
        <v>31</v>
      </c>
      <c r="E13">
        <f>VLOOKUP(B13,fp,2,FALSE)</f>
        <v>15.1</v>
      </c>
      <c r="F13">
        <f>VLOOKUP(B13,fp,3,FALSE)</f>
        <v>5.0999999999999996</v>
      </c>
      <c r="G13">
        <f>VLOOKUP(B13,fp,4,FALSE)</f>
        <v>2</v>
      </c>
      <c r="H13">
        <f>VLOOKUP(B13,fp,5,FALSE)</f>
        <v>5.0999999999999996</v>
      </c>
      <c r="I13">
        <f>VLOOKUP(B13,fp,6,FALSE)</f>
        <v>1.8</v>
      </c>
      <c r="J13">
        <f>E13+F13+G13+H13+I13</f>
        <v>29.099999999999998</v>
      </c>
      <c r="K13">
        <f>H13+I13</f>
        <v>6.8999999999999995</v>
      </c>
      <c r="L13">
        <f>H13+I13+F13+G13</f>
        <v>14</v>
      </c>
      <c r="M13">
        <f>H13+I13+F13</f>
        <v>12</v>
      </c>
      <c r="N13">
        <f>F13+H13</f>
        <v>10.199999999999999</v>
      </c>
    </row>
    <row r="14" spans="1:14" x14ac:dyDescent="0.25">
      <c r="A14" t="s">
        <v>29</v>
      </c>
      <c r="B14" t="s">
        <v>133</v>
      </c>
      <c r="C14">
        <v>3100</v>
      </c>
      <c r="D14" t="s">
        <v>21</v>
      </c>
      <c r="E14">
        <f>VLOOKUP(B14,fp,2,FALSE)</f>
        <v>8.6999999999999993</v>
      </c>
      <c r="F14">
        <f>VLOOKUP(B14,fp,3,FALSE)</f>
        <v>3.1</v>
      </c>
      <c r="G14">
        <f>VLOOKUP(B14,fp,4,FALSE)</f>
        <v>1.3</v>
      </c>
      <c r="H14">
        <f>VLOOKUP(B14,fp,5,FALSE)</f>
        <v>2.5</v>
      </c>
      <c r="I14">
        <f>VLOOKUP(B14,fp,6,FALSE)</f>
        <v>2.2000000000000002</v>
      </c>
      <c r="J14">
        <f>E14+F14+G14+H14+I14</f>
        <v>17.8</v>
      </c>
      <c r="K14">
        <f>H14+I14</f>
        <v>4.7</v>
      </c>
      <c r="L14">
        <f>H14+I14+F14+G14</f>
        <v>9.1000000000000014</v>
      </c>
      <c r="M14">
        <f>H14+I14+F14</f>
        <v>7.8000000000000007</v>
      </c>
      <c r="N14">
        <f>F14+H14</f>
        <v>5.6</v>
      </c>
    </row>
    <row r="15" spans="1:14" x14ac:dyDescent="0.25">
      <c r="A15" t="s">
        <v>8</v>
      </c>
      <c r="B15" t="s">
        <v>67</v>
      </c>
      <c r="C15">
        <v>5300</v>
      </c>
      <c r="D15" t="s">
        <v>21</v>
      </c>
      <c r="E15">
        <f>VLOOKUP(B15,fp,2,FALSE)</f>
        <v>33.6</v>
      </c>
      <c r="F15">
        <f>VLOOKUP(B15,fp,3,FALSE)</f>
        <v>12.4</v>
      </c>
      <c r="G15">
        <f>VLOOKUP(B15,fp,4,FALSE)</f>
        <v>4.5999999999999996</v>
      </c>
      <c r="H15">
        <f>VLOOKUP(B15,fp,5,FALSE)</f>
        <v>10.9</v>
      </c>
      <c r="I15">
        <f>VLOOKUP(B15,fp,6,FALSE)</f>
        <v>3.7</v>
      </c>
      <c r="J15">
        <f>E15+F15+G15+H15+I15</f>
        <v>65.2</v>
      </c>
      <c r="K15">
        <f>H15+I15</f>
        <v>14.600000000000001</v>
      </c>
      <c r="L15">
        <f>H15+I15+F15+G15</f>
        <v>31.6</v>
      </c>
      <c r="M15">
        <f>H15+I15+F15</f>
        <v>27</v>
      </c>
      <c r="N15">
        <f>F15+H15</f>
        <v>23.3</v>
      </c>
    </row>
    <row r="16" spans="1:14" x14ac:dyDescent="0.25">
      <c r="A16" t="s">
        <v>8</v>
      </c>
      <c r="B16" t="s">
        <v>130</v>
      </c>
      <c r="C16">
        <v>3100</v>
      </c>
      <c r="D16" t="s">
        <v>21</v>
      </c>
      <c r="E16">
        <f>VLOOKUP(B16,fp,2,FALSE)</f>
        <v>3</v>
      </c>
      <c r="F16">
        <f>VLOOKUP(B16,fp,3,FALSE)</f>
        <v>1</v>
      </c>
      <c r="G16">
        <f>VLOOKUP(B16,fp,4,FALSE)</f>
        <v>0.3</v>
      </c>
      <c r="H16">
        <f>VLOOKUP(B16,fp,5,FALSE)</f>
        <v>0.7</v>
      </c>
      <c r="I16">
        <f>VLOOKUP(B16,fp,6,FALSE)</f>
        <v>0.2</v>
      </c>
      <c r="J16">
        <f>E16+F16+G16+H16+I16</f>
        <v>5.2</v>
      </c>
      <c r="K16">
        <f>H16+I16</f>
        <v>0.89999999999999991</v>
      </c>
      <c r="L16">
        <f>H16+I16+F16+G16</f>
        <v>2.1999999999999997</v>
      </c>
      <c r="M16">
        <f>H16+I16+F16</f>
        <v>1.9</v>
      </c>
      <c r="N16">
        <f>F16+H16</f>
        <v>1.7</v>
      </c>
    </row>
    <row r="17" spans="1:14" x14ac:dyDescent="0.25">
      <c r="A17" t="s">
        <v>8</v>
      </c>
      <c r="B17" t="s">
        <v>139</v>
      </c>
      <c r="C17">
        <v>3100</v>
      </c>
      <c r="D17" t="s">
        <v>21</v>
      </c>
      <c r="E17">
        <f>VLOOKUP(B17,fp,2,FALSE)</f>
        <v>2.4</v>
      </c>
      <c r="F17">
        <f>VLOOKUP(B17,fp,3,FALSE)</f>
        <v>0.8</v>
      </c>
      <c r="G17">
        <f>VLOOKUP(B17,fp,4,FALSE)</f>
        <v>0.3</v>
      </c>
      <c r="H17">
        <f>VLOOKUP(B17,fp,5,FALSE)</f>
        <v>0.7</v>
      </c>
      <c r="I17">
        <f>VLOOKUP(B17,fp,6,FALSE)</f>
        <v>0.2</v>
      </c>
      <c r="J17">
        <f>E17+F17+G17+H17+I17</f>
        <v>4.4000000000000004</v>
      </c>
      <c r="K17">
        <f>H17+I17</f>
        <v>0.89999999999999991</v>
      </c>
      <c r="L17">
        <f>H17+I17+F17+G17</f>
        <v>2</v>
      </c>
      <c r="M17">
        <f>H17+I17+F17</f>
        <v>1.7</v>
      </c>
      <c r="N17">
        <f>F17+H17</f>
        <v>1.5</v>
      </c>
    </row>
    <row r="18" spans="1:14" x14ac:dyDescent="0.25">
      <c r="A18" t="s">
        <v>11</v>
      </c>
      <c r="B18" t="s">
        <v>25</v>
      </c>
      <c r="C18">
        <v>8300</v>
      </c>
      <c r="D18" t="s">
        <v>21</v>
      </c>
      <c r="E18">
        <f>VLOOKUP(B18,fp,2,FALSE)</f>
        <v>35.1</v>
      </c>
      <c r="F18">
        <f>VLOOKUP(B18,fp,3,FALSE)</f>
        <v>18.3</v>
      </c>
      <c r="G18">
        <f>VLOOKUP(B18,fp,4,FALSE)</f>
        <v>6.8</v>
      </c>
      <c r="H18">
        <f>VLOOKUP(B18,fp,5,FALSE)</f>
        <v>14.8</v>
      </c>
      <c r="I18">
        <f>VLOOKUP(B18,fp,6,FALSE)</f>
        <v>10.5</v>
      </c>
      <c r="J18">
        <f>E18+F18+G18+H18+I18</f>
        <v>85.5</v>
      </c>
      <c r="K18">
        <f>H18+I18</f>
        <v>25.3</v>
      </c>
      <c r="L18">
        <f>H18+I18+F18+G18</f>
        <v>50.4</v>
      </c>
      <c r="M18">
        <f>H18+I18+F18</f>
        <v>43.6</v>
      </c>
      <c r="N18">
        <f>F18+H18</f>
        <v>33.1</v>
      </c>
    </row>
    <row r="19" spans="1:14" x14ac:dyDescent="0.25">
      <c r="A19" t="s">
        <v>16</v>
      </c>
      <c r="B19" t="s">
        <v>20</v>
      </c>
      <c r="C19">
        <v>10000</v>
      </c>
      <c r="D19" t="s">
        <v>21</v>
      </c>
      <c r="E19">
        <v>36</v>
      </c>
      <c r="F19">
        <f>VLOOKUP(B19,fp,3,FALSE)</f>
        <v>24.6</v>
      </c>
      <c r="G19">
        <v>8.5</v>
      </c>
      <c r="H19">
        <v>17</v>
      </c>
      <c r="I19">
        <f>VLOOKUP(B19,fp,6,FALSE)</f>
        <v>6.4</v>
      </c>
      <c r="J19">
        <f>E19+F19+G19+H19+I19</f>
        <v>92.5</v>
      </c>
      <c r="K19">
        <f>H19+I19</f>
        <v>23.4</v>
      </c>
      <c r="L19">
        <f>H19+I19+F19+G19</f>
        <v>56.5</v>
      </c>
      <c r="M19">
        <f>H19+I19+F19</f>
        <v>48</v>
      </c>
      <c r="N19">
        <f>F19+H19</f>
        <v>41.6</v>
      </c>
    </row>
    <row r="20" spans="1:14" x14ac:dyDescent="0.25">
      <c r="A20" t="s">
        <v>5</v>
      </c>
      <c r="B20" t="s">
        <v>84</v>
      </c>
      <c r="C20">
        <v>4500</v>
      </c>
      <c r="D20" t="s">
        <v>21</v>
      </c>
      <c r="E20">
        <f>VLOOKUP(B20,fp,2,FALSE)</f>
        <v>28.7</v>
      </c>
      <c r="F20">
        <f>VLOOKUP(B20,fp,3,FALSE)</f>
        <v>9.9</v>
      </c>
      <c r="G20">
        <f>VLOOKUP(B20,fp,4,FALSE)</f>
        <v>3.8</v>
      </c>
      <c r="H20">
        <f>VLOOKUP(B20,fp,5,FALSE)</f>
        <v>9</v>
      </c>
      <c r="I20">
        <f>VLOOKUP(B20,fp,6,FALSE)</f>
        <v>2.4</v>
      </c>
      <c r="J20">
        <f>E20+F20+G20+H20+I20</f>
        <v>53.8</v>
      </c>
      <c r="K20">
        <f>H20+I20</f>
        <v>11.4</v>
      </c>
      <c r="L20">
        <f>H20+I20+F20+G20</f>
        <v>25.1</v>
      </c>
      <c r="M20">
        <f>H20+I20+F20</f>
        <v>21.3</v>
      </c>
      <c r="N20">
        <f>F20+H20</f>
        <v>18.899999999999999</v>
      </c>
    </row>
    <row r="21" spans="1:14" x14ac:dyDescent="0.25">
      <c r="A21" t="s">
        <v>5</v>
      </c>
      <c r="B21" t="s">
        <v>66</v>
      </c>
      <c r="C21">
        <v>5300</v>
      </c>
      <c r="D21" t="s">
        <v>21</v>
      </c>
      <c r="E21">
        <f>VLOOKUP(B21,fp,2,FALSE)</f>
        <v>22.6</v>
      </c>
      <c r="F21">
        <f>VLOOKUP(B21,fp,3,FALSE)</f>
        <v>11.4</v>
      </c>
      <c r="G21">
        <f>VLOOKUP(B21,fp,4,FALSE)</f>
        <v>4.5</v>
      </c>
      <c r="H21">
        <f>VLOOKUP(B21,fp,5,FALSE)</f>
        <v>9.3000000000000007</v>
      </c>
      <c r="I21">
        <f>VLOOKUP(B21,fp,6,FALSE)</f>
        <v>2.1</v>
      </c>
      <c r="J21">
        <f>E21+F21+G21+H21+I21</f>
        <v>49.9</v>
      </c>
      <c r="K21">
        <f>H21+I21</f>
        <v>11.4</v>
      </c>
      <c r="L21">
        <f>H21+I21+F21+G21</f>
        <v>27.3</v>
      </c>
      <c r="M21">
        <f>H21+I21+F21</f>
        <v>22.8</v>
      </c>
      <c r="N21">
        <f>F21+H21</f>
        <v>20.700000000000003</v>
      </c>
    </row>
    <row r="22" spans="1:14" x14ac:dyDescent="0.25">
      <c r="A22" t="s">
        <v>16</v>
      </c>
      <c r="B22" t="s">
        <v>118</v>
      </c>
      <c r="C22">
        <v>3200</v>
      </c>
      <c r="D22" t="s">
        <v>21</v>
      </c>
      <c r="E22">
        <f>VLOOKUP(B22,fp,2,FALSE)</f>
        <v>17.5</v>
      </c>
      <c r="F22">
        <f>VLOOKUP(B22,fp,3,FALSE)</f>
        <v>4.9000000000000004</v>
      </c>
      <c r="G22">
        <f>VLOOKUP(B22,fp,4,FALSE)</f>
        <v>1.9</v>
      </c>
      <c r="H22">
        <f>VLOOKUP(B22,fp,5,FALSE)</f>
        <v>4.3</v>
      </c>
      <c r="I22">
        <f>VLOOKUP(B22,fp,6,FALSE)</f>
        <v>2</v>
      </c>
      <c r="J22">
        <f>E22+F22+G22+H22+I22</f>
        <v>30.599999999999998</v>
      </c>
      <c r="K22">
        <f>H22+I22</f>
        <v>6.3</v>
      </c>
      <c r="L22">
        <f>H22+I22+F22+G22</f>
        <v>13.1</v>
      </c>
      <c r="M22">
        <f>H22+I22+F22</f>
        <v>11.2</v>
      </c>
      <c r="N22">
        <f>F22+H22</f>
        <v>9.1999999999999993</v>
      </c>
    </row>
    <row r="23" spans="1:14" x14ac:dyDescent="0.25">
      <c r="A23" t="s">
        <v>29</v>
      </c>
      <c r="B23" t="s">
        <v>148</v>
      </c>
      <c r="C23">
        <v>3000</v>
      </c>
      <c r="D23" t="s">
        <v>21</v>
      </c>
      <c r="E23">
        <f>VLOOKUP(B23,fp,2,FALSE)</f>
        <v>0.1</v>
      </c>
      <c r="F23">
        <f>VLOOKUP(B23,fp,3,FALSE)</f>
        <v>0</v>
      </c>
      <c r="G23">
        <f>VLOOKUP(B23,fp,4,FALSE)</f>
        <v>0</v>
      </c>
      <c r="H23">
        <f>VLOOKUP(B23,fp,5,FALSE)</f>
        <v>0</v>
      </c>
      <c r="I23">
        <f>VLOOKUP(B23,fp,6,FALSE)</f>
        <v>0</v>
      </c>
      <c r="J23">
        <f>E23+F23+G23+H23+I23</f>
        <v>0.1</v>
      </c>
      <c r="K23">
        <f>H23+I23</f>
        <v>0</v>
      </c>
      <c r="L23">
        <f>H23+I23+F23+G23</f>
        <v>0</v>
      </c>
      <c r="M23">
        <f>H23+I23+F23</f>
        <v>0</v>
      </c>
      <c r="N23">
        <f>F23+H23</f>
        <v>0</v>
      </c>
    </row>
    <row r="24" spans="1:14" x14ac:dyDescent="0.25">
      <c r="A24" t="s">
        <v>29</v>
      </c>
      <c r="B24" t="s">
        <v>104</v>
      </c>
      <c r="C24">
        <v>3700</v>
      </c>
      <c r="D24" t="s">
        <v>21</v>
      </c>
      <c r="E24">
        <f>VLOOKUP(B24,fp,2,FALSE)</f>
        <v>18.3</v>
      </c>
      <c r="F24">
        <f>VLOOKUP(B24,fp,3,FALSE)</f>
        <v>4.8</v>
      </c>
      <c r="G24">
        <f>VLOOKUP(B24,fp,4,FALSE)</f>
        <v>1.9</v>
      </c>
      <c r="H24">
        <f>VLOOKUP(B24,fp,5,FALSE)</f>
        <v>3.5</v>
      </c>
      <c r="I24">
        <f>VLOOKUP(B24,fp,6,FALSE)</f>
        <v>4.5999999999999996</v>
      </c>
      <c r="J24">
        <f>E24+F24+G24+H24+I24</f>
        <v>33.1</v>
      </c>
      <c r="K24">
        <f>H24+I24</f>
        <v>8.1</v>
      </c>
      <c r="L24">
        <f>H24+I24+F24+G24</f>
        <v>14.799999999999999</v>
      </c>
      <c r="M24">
        <f>H24+I24+F24</f>
        <v>12.899999999999999</v>
      </c>
      <c r="N24">
        <f>F24+H24</f>
        <v>8.3000000000000007</v>
      </c>
    </row>
    <row r="25" spans="1:14" x14ac:dyDescent="0.25">
      <c r="A25" t="s">
        <v>11</v>
      </c>
      <c r="B25" t="s">
        <v>61</v>
      </c>
      <c r="C25">
        <v>5500</v>
      </c>
      <c r="D25" t="s">
        <v>21</v>
      </c>
      <c r="E25">
        <f>VLOOKUP(B25,fp,2,FALSE)</f>
        <v>29</v>
      </c>
      <c r="F25">
        <f>VLOOKUP(B25,fp,3,FALSE)</f>
        <v>7.7</v>
      </c>
      <c r="G25">
        <f>VLOOKUP(B25,fp,4,FALSE)</f>
        <v>3.2</v>
      </c>
      <c r="H25">
        <f>VLOOKUP(B25,fp,5,FALSE)</f>
        <v>5.9</v>
      </c>
      <c r="I25">
        <f>VLOOKUP(B25,fp,6,FALSE)</f>
        <v>9.1</v>
      </c>
      <c r="J25">
        <f>E25+F25+G25+H25+I25</f>
        <v>54.900000000000006</v>
      </c>
      <c r="K25">
        <f>H25+I25</f>
        <v>15</v>
      </c>
      <c r="L25">
        <f>H25+I25+F25+G25</f>
        <v>25.9</v>
      </c>
      <c r="M25">
        <f>H25+I25+F25</f>
        <v>22.7</v>
      </c>
      <c r="N25">
        <f>F25+H25</f>
        <v>13.600000000000001</v>
      </c>
    </row>
    <row r="26" spans="1:14" x14ac:dyDescent="0.25">
      <c r="A26" t="s">
        <v>16</v>
      </c>
      <c r="B26" t="s">
        <v>36</v>
      </c>
      <c r="C26">
        <v>7000</v>
      </c>
      <c r="D26" t="s">
        <v>37</v>
      </c>
      <c r="E26">
        <f>VLOOKUP(B26,fp,2,FALSE)</f>
        <v>34.200000000000003</v>
      </c>
      <c r="F26">
        <f>VLOOKUP(B26,fp,3,FALSE)</f>
        <v>17.399999999999999</v>
      </c>
      <c r="G26">
        <f>VLOOKUP(B26,fp,4,FALSE)</f>
        <v>6</v>
      </c>
      <c r="H26">
        <f>VLOOKUP(B26,fp,5,FALSE)</f>
        <v>14</v>
      </c>
      <c r="I26">
        <f>VLOOKUP(B26,fp,6,FALSE)</f>
        <v>6.2</v>
      </c>
      <c r="J26">
        <f>E26+F26+G26+H26+I26</f>
        <v>77.8</v>
      </c>
      <c r="K26">
        <f>H26+I26</f>
        <v>20.2</v>
      </c>
      <c r="L26">
        <f>H26+I26+F26+G26</f>
        <v>43.599999999999994</v>
      </c>
      <c r="M26">
        <f>H26+I26+F26</f>
        <v>37.599999999999994</v>
      </c>
      <c r="N26">
        <f>F26+H26</f>
        <v>31.4</v>
      </c>
    </row>
    <row r="27" spans="1:14" x14ac:dyDescent="0.25">
      <c r="A27" t="s">
        <v>11</v>
      </c>
      <c r="B27" t="s">
        <v>77</v>
      </c>
      <c r="C27">
        <v>4800</v>
      </c>
      <c r="D27" t="s">
        <v>37</v>
      </c>
      <c r="E27">
        <f>VLOOKUP(B27,fp,2,FALSE)</f>
        <v>20</v>
      </c>
      <c r="F27">
        <f>VLOOKUP(B27,fp,3,FALSE)</f>
        <v>8.1999999999999993</v>
      </c>
      <c r="G27">
        <f>VLOOKUP(B27,fp,4,FALSE)</f>
        <v>3.3</v>
      </c>
      <c r="H27">
        <f>VLOOKUP(B27,fp,5,FALSE)</f>
        <v>7.2</v>
      </c>
      <c r="I27">
        <f>VLOOKUP(B27,fp,6,FALSE)</f>
        <v>3.4</v>
      </c>
      <c r="J27">
        <f>E27+F27+G27+H27+I27</f>
        <v>42.1</v>
      </c>
      <c r="K27">
        <f>H27+I27</f>
        <v>10.6</v>
      </c>
      <c r="L27">
        <f>H27+I27+F27+G27</f>
        <v>22.099999999999998</v>
      </c>
      <c r="M27">
        <f>H27+I27+F27</f>
        <v>18.799999999999997</v>
      </c>
      <c r="N27">
        <f>F27+H27</f>
        <v>15.399999999999999</v>
      </c>
    </row>
    <row r="28" spans="1:14" x14ac:dyDescent="0.25">
      <c r="A28" t="s">
        <v>5</v>
      </c>
      <c r="B28" t="s">
        <v>57</v>
      </c>
      <c r="C28">
        <v>5700</v>
      </c>
      <c r="D28" t="s">
        <v>37</v>
      </c>
      <c r="E28">
        <f>VLOOKUP(B28,fp,2,FALSE)</f>
        <v>30.6</v>
      </c>
      <c r="F28">
        <f>VLOOKUP(B28,fp,3,FALSE)</f>
        <v>10.7</v>
      </c>
      <c r="G28">
        <f>VLOOKUP(B28,fp,4,FALSE)</f>
        <v>4</v>
      </c>
      <c r="H28">
        <f>VLOOKUP(B28,fp,5,FALSE)</f>
        <v>10.9</v>
      </c>
      <c r="I28">
        <f>VLOOKUP(B28,fp,6,FALSE)</f>
        <v>3.4</v>
      </c>
      <c r="J28">
        <f>E28+F28+G28+H28+I28</f>
        <v>59.599999999999994</v>
      </c>
      <c r="K28">
        <f>H28+I28</f>
        <v>14.3</v>
      </c>
      <c r="L28">
        <f>H28+I28+F28+G28</f>
        <v>29</v>
      </c>
      <c r="M28">
        <f>H28+I28+F28</f>
        <v>25</v>
      </c>
      <c r="N28">
        <f>F28+H28</f>
        <v>21.6</v>
      </c>
    </row>
    <row r="29" spans="1:14" x14ac:dyDescent="0.25">
      <c r="A29" t="s">
        <v>8</v>
      </c>
      <c r="B29" t="s">
        <v>92</v>
      </c>
      <c r="C29">
        <v>4100</v>
      </c>
      <c r="D29" t="s">
        <v>37</v>
      </c>
      <c r="E29">
        <f>VLOOKUP(B29,fp,2,FALSE)</f>
        <v>25.8</v>
      </c>
      <c r="F29">
        <f>VLOOKUP(B29,fp,3,FALSE)</f>
        <v>8.8000000000000007</v>
      </c>
      <c r="G29">
        <f>VLOOKUP(B29,fp,4,FALSE)</f>
        <v>3.4</v>
      </c>
      <c r="H29">
        <f>VLOOKUP(B29,fp,5,FALSE)</f>
        <v>8.1999999999999993</v>
      </c>
      <c r="I29">
        <f>VLOOKUP(B29,fp,6,FALSE)</f>
        <v>2.2000000000000002</v>
      </c>
      <c r="J29">
        <f>E29+F29+G29+H29+I29</f>
        <v>48.400000000000006</v>
      </c>
      <c r="K29">
        <f>H29+I29</f>
        <v>10.399999999999999</v>
      </c>
      <c r="L29">
        <f>H29+I29+F29+G29</f>
        <v>22.599999999999998</v>
      </c>
      <c r="M29">
        <f>H29+I29+F29</f>
        <v>19.2</v>
      </c>
      <c r="N29">
        <f>F29+H29</f>
        <v>17</v>
      </c>
    </row>
    <row r="30" spans="1:14" x14ac:dyDescent="0.25">
      <c r="A30" t="s">
        <v>11</v>
      </c>
      <c r="B30" t="s">
        <v>95</v>
      </c>
      <c r="C30">
        <v>4000</v>
      </c>
      <c r="D30" t="s">
        <v>37</v>
      </c>
      <c r="E30">
        <f>VLOOKUP(B30,fp,2,FALSE)</f>
        <v>5.4</v>
      </c>
      <c r="F30">
        <f>VLOOKUP(B30,fp,3,FALSE)</f>
        <v>2.4</v>
      </c>
      <c r="G30">
        <f>VLOOKUP(B30,fp,4,FALSE)</f>
        <v>1</v>
      </c>
      <c r="H30">
        <f>VLOOKUP(B30,fp,5,FALSE)</f>
        <v>1.9</v>
      </c>
      <c r="I30">
        <f>VLOOKUP(B30,fp,6,FALSE)</f>
        <v>1.5</v>
      </c>
      <c r="J30">
        <f>E30+F30+G30+H30+I30</f>
        <v>12.200000000000001</v>
      </c>
      <c r="K30">
        <f>H30+I30</f>
        <v>3.4</v>
      </c>
      <c r="L30">
        <f>H30+I30+F30+G30</f>
        <v>6.8</v>
      </c>
      <c r="M30">
        <f>H30+I30+F30</f>
        <v>5.8</v>
      </c>
      <c r="N30">
        <f>F30+H30</f>
        <v>4.3</v>
      </c>
    </row>
    <row r="31" spans="1:14" x14ac:dyDescent="0.25">
      <c r="A31" t="s">
        <v>5</v>
      </c>
      <c r="B31" t="s">
        <v>107</v>
      </c>
      <c r="C31">
        <v>3500</v>
      </c>
      <c r="D31" t="s">
        <v>37</v>
      </c>
      <c r="E31">
        <f>VLOOKUP(B31,fp,2,FALSE)</f>
        <v>24.9</v>
      </c>
      <c r="F31">
        <f>VLOOKUP(B31,fp,3,FALSE)</f>
        <v>7.8</v>
      </c>
      <c r="G31">
        <f>VLOOKUP(B31,fp,4,FALSE)</f>
        <v>3</v>
      </c>
      <c r="H31">
        <f>VLOOKUP(B31,fp,5,FALSE)</f>
        <v>7.6</v>
      </c>
      <c r="I31">
        <f>VLOOKUP(B31,fp,6,FALSE)</f>
        <v>2.2000000000000002</v>
      </c>
      <c r="J31">
        <f>E31+F31+G31+H31+I31</f>
        <v>45.5</v>
      </c>
      <c r="K31">
        <f>H31+I31</f>
        <v>9.8000000000000007</v>
      </c>
      <c r="L31">
        <f>H31+I31+F31+G31</f>
        <v>20.6</v>
      </c>
      <c r="M31">
        <f>H31+I31+F31</f>
        <v>17.600000000000001</v>
      </c>
      <c r="N31">
        <f>F31+H31</f>
        <v>15.399999999999999</v>
      </c>
    </row>
    <row r="32" spans="1:14" x14ac:dyDescent="0.25">
      <c r="A32" t="s">
        <v>29</v>
      </c>
      <c r="B32" t="s">
        <v>86</v>
      </c>
      <c r="C32">
        <v>4500</v>
      </c>
      <c r="D32" t="s">
        <v>37</v>
      </c>
      <c r="E32">
        <f>VLOOKUP(B32,fp,2,FALSE)</f>
        <v>18.3</v>
      </c>
      <c r="F32">
        <f>VLOOKUP(B32,fp,3,FALSE)</f>
        <v>6.8</v>
      </c>
      <c r="G32">
        <f>VLOOKUP(B32,fp,4,FALSE)</f>
        <v>2.8</v>
      </c>
      <c r="H32">
        <f>VLOOKUP(B32,fp,5,FALSE)</f>
        <v>6</v>
      </c>
      <c r="I32">
        <f>VLOOKUP(B32,fp,6,FALSE)</f>
        <v>5</v>
      </c>
      <c r="J32">
        <f>E32+F32+G32+H32+I32</f>
        <v>38.900000000000006</v>
      </c>
      <c r="K32">
        <f>H32+I32</f>
        <v>11</v>
      </c>
      <c r="L32">
        <f>H32+I32+F32+G32</f>
        <v>20.6</v>
      </c>
      <c r="M32">
        <f>H32+I32+F32</f>
        <v>17.8</v>
      </c>
      <c r="N32">
        <f>F32+H32</f>
        <v>12.8</v>
      </c>
    </row>
    <row r="33" spans="1:14" x14ac:dyDescent="0.25">
      <c r="A33" t="s">
        <v>11</v>
      </c>
      <c r="B33" t="s">
        <v>54</v>
      </c>
      <c r="C33">
        <v>5800</v>
      </c>
      <c r="D33" t="s">
        <v>37</v>
      </c>
      <c r="E33">
        <f>VLOOKUP(B33,fp,2,FALSE)</f>
        <v>23</v>
      </c>
      <c r="F33">
        <f>VLOOKUP(B33,fp,3,FALSE)</f>
        <v>10.199999999999999</v>
      </c>
      <c r="G33">
        <f>VLOOKUP(B33,fp,4,FALSE)</f>
        <v>3.9</v>
      </c>
      <c r="H33">
        <f>VLOOKUP(B33,fp,5,FALSE)</f>
        <v>7.2</v>
      </c>
      <c r="I33">
        <f>VLOOKUP(B33,fp,6,FALSE)</f>
        <v>7.2</v>
      </c>
      <c r="J33">
        <f>E33+F33+G33+H33+I33</f>
        <v>51.500000000000007</v>
      </c>
      <c r="K33">
        <f>H33+I33</f>
        <v>14.4</v>
      </c>
      <c r="L33">
        <f>H33+I33+F33+G33</f>
        <v>28.5</v>
      </c>
      <c r="M33">
        <f>H33+I33+F33</f>
        <v>24.6</v>
      </c>
      <c r="N33">
        <f>F33+H33</f>
        <v>17.399999999999999</v>
      </c>
    </row>
    <row r="34" spans="1:14" x14ac:dyDescent="0.25">
      <c r="A34" t="s">
        <v>16</v>
      </c>
      <c r="B34" t="s">
        <v>165</v>
      </c>
      <c r="C34">
        <v>3000</v>
      </c>
      <c r="D34" t="s">
        <v>37</v>
      </c>
      <c r="E34">
        <f>VLOOKUP(B34,fp,2,FALSE)</f>
        <v>3.5</v>
      </c>
      <c r="F34">
        <f>VLOOKUP(B34,fp,3,FALSE)</f>
        <v>0.9</v>
      </c>
      <c r="G34">
        <f>VLOOKUP(B34,fp,4,FALSE)</f>
        <v>0.3</v>
      </c>
      <c r="H34">
        <f>VLOOKUP(B34,fp,5,FALSE)</f>
        <v>0.8</v>
      </c>
      <c r="I34">
        <f>VLOOKUP(B34,fp,6,FALSE)</f>
        <v>0.4</v>
      </c>
      <c r="J34">
        <f>E34+F34+G34+H34+I34</f>
        <v>5.9</v>
      </c>
      <c r="K34">
        <f>H34+I34</f>
        <v>1.2000000000000002</v>
      </c>
      <c r="L34">
        <f>H34+I34+F34+G34</f>
        <v>2.4</v>
      </c>
      <c r="M34">
        <f>H34+I34+F34</f>
        <v>2.1</v>
      </c>
      <c r="N34">
        <f>F34+H34</f>
        <v>1.7000000000000002</v>
      </c>
    </row>
    <row r="35" spans="1:14" x14ac:dyDescent="0.25">
      <c r="A35" t="s">
        <v>29</v>
      </c>
      <c r="B35" t="s">
        <v>99</v>
      </c>
      <c r="C35">
        <v>3900</v>
      </c>
      <c r="D35" t="s">
        <v>37</v>
      </c>
      <c r="E35">
        <f>VLOOKUP(B35,fp,2,FALSE)</f>
        <v>12.2</v>
      </c>
      <c r="F35">
        <f>VLOOKUP(B35,fp,3,FALSE)</f>
        <v>4.5999999999999996</v>
      </c>
      <c r="G35">
        <f>VLOOKUP(B35,fp,4,FALSE)</f>
        <v>1.8</v>
      </c>
      <c r="H35">
        <f>VLOOKUP(B35,fp,5,FALSE)</f>
        <v>3.8</v>
      </c>
      <c r="I35">
        <f>VLOOKUP(B35,fp,6,FALSE)</f>
        <v>2.7</v>
      </c>
      <c r="J35">
        <f>E35+F35+G35+H35+I35</f>
        <v>25.099999999999998</v>
      </c>
      <c r="K35">
        <f>H35+I35</f>
        <v>6.5</v>
      </c>
      <c r="L35">
        <f>H35+I35+F35+G35</f>
        <v>12.9</v>
      </c>
      <c r="M35">
        <f>H35+I35+F35</f>
        <v>11.1</v>
      </c>
      <c r="N35">
        <f>F35+H35</f>
        <v>8.3999999999999986</v>
      </c>
    </row>
    <row r="36" spans="1:14" x14ac:dyDescent="0.25">
      <c r="A36" t="s">
        <v>5</v>
      </c>
      <c r="B36" t="s">
        <v>108</v>
      </c>
      <c r="C36">
        <v>3500</v>
      </c>
      <c r="D36" t="s">
        <v>37</v>
      </c>
      <c r="E36">
        <f>VLOOKUP(B36,fp,2,FALSE)</f>
        <v>10.8</v>
      </c>
      <c r="F36">
        <f>VLOOKUP(B36,fp,3,FALSE)</f>
        <v>3.3</v>
      </c>
      <c r="G36">
        <f>VLOOKUP(B36,fp,4,FALSE)</f>
        <v>1.2</v>
      </c>
      <c r="H36">
        <f>VLOOKUP(B36,fp,5,FALSE)</f>
        <v>3.3</v>
      </c>
      <c r="I36">
        <f>VLOOKUP(B36,fp,6,FALSE)</f>
        <v>0.8</v>
      </c>
      <c r="J36">
        <f>E36+F36+G36+H36+I36</f>
        <v>19.400000000000002</v>
      </c>
      <c r="K36">
        <f>H36+I36</f>
        <v>4.0999999999999996</v>
      </c>
      <c r="L36">
        <f>H36+I36+F36+G36</f>
        <v>8.6</v>
      </c>
      <c r="M36">
        <f>H36+I36+F36</f>
        <v>7.3999999999999995</v>
      </c>
      <c r="N36">
        <f>F36+H36</f>
        <v>6.6</v>
      </c>
    </row>
    <row r="37" spans="1:14" x14ac:dyDescent="0.25">
      <c r="A37" t="s">
        <v>8</v>
      </c>
      <c r="B37" t="s">
        <v>52</v>
      </c>
      <c r="C37">
        <v>5900</v>
      </c>
      <c r="D37" t="s">
        <v>37</v>
      </c>
      <c r="E37">
        <f>VLOOKUP(B37,fp,2,FALSE)</f>
        <v>29.5</v>
      </c>
      <c r="F37">
        <f>VLOOKUP(B37,fp,3,FALSE)</f>
        <v>13.6</v>
      </c>
      <c r="G37">
        <f>VLOOKUP(B37,fp,4,FALSE)</f>
        <v>5.2</v>
      </c>
      <c r="H37">
        <f>VLOOKUP(B37,fp,5,FALSE)</f>
        <v>11.1</v>
      </c>
      <c r="I37">
        <f>VLOOKUP(B37,fp,6,FALSE)</f>
        <v>5.4</v>
      </c>
      <c r="J37">
        <f>E37+F37+G37+H37+I37</f>
        <v>64.800000000000011</v>
      </c>
      <c r="K37">
        <f>H37+I37</f>
        <v>16.5</v>
      </c>
      <c r="L37">
        <f>H37+I37+F37+G37</f>
        <v>35.300000000000004</v>
      </c>
      <c r="M37">
        <f>H37+I37+F37</f>
        <v>30.1</v>
      </c>
      <c r="N37">
        <f>F37+H37</f>
        <v>24.7</v>
      </c>
    </row>
    <row r="38" spans="1:14" x14ac:dyDescent="0.25">
      <c r="A38" t="s">
        <v>16</v>
      </c>
      <c r="B38" t="s">
        <v>68</v>
      </c>
      <c r="C38">
        <v>5200</v>
      </c>
      <c r="D38" t="s">
        <v>7</v>
      </c>
      <c r="E38">
        <f>VLOOKUP(B38,fp,2,FALSE)</f>
        <v>25</v>
      </c>
      <c r="F38">
        <f>VLOOKUP(B38,fp,3,FALSE)</f>
        <v>7.7</v>
      </c>
      <c r="G38">
        <f>VLOOKUP(B38,fp,4,FALSE)</f>
        <v>2.8</v>
      </c>
      <c r="H38">
        <f>VLOOKUP(B38,fp,5,FALSE)</f>
        <v>5.9</v>
      </c>
      <c r="I38">
        <f>VLOOKUP(B38,fp,6,FALSE)</f>
        <v>3.1</v>
      </c>
      <c r="J38">
        <f>E38+F38+G38+H38+I38</f>
        <v>44.5</v>
      </c>
      <c r="K38">
        <f>H38+I38</f>
        <v>9</v>
      </c>
      <c r="L38">
        <f>H38+I38+F38+G38</f>
        <v>19.5</v>
      </c>
      <c r="M38">
        <f>H38+I38+F38</f>
        <v>16.7</v>
      </c>
      <c r="N38">
        <f>F38+H38</f>
        <v>13.600000000000001</v>
      </c>
    </row>
    <row r="39" spans="1:14" x14ac:dyDescent="0.25">
      <c r="A39" t="s">
        <v>29</v>
      </c>
      <c r="B39" t="s">
        <v>88</v>
      </c>
      <c r="C39">
        <v>4300</v>
      </c>
      <c r="D39" t="s">
        <v>7</v>
      </c>
      <c r="E39">
        <f>VLOOKUP(B39,fp,2,FALSE)</f>
        <v>20.3</v>
      </c>
      <c r="F39">
        <f>VLOOKUP(B39,fp,3,FALSE)</f>
        <v>5</v>
      </c>
      <c r="G39">
        <f>VLOOKUP(B39,fp,4,FALSE)</f>
        <v>2.1</v>
      </c>
      <c r="H39">
        <f>VLOOKUP(B39,fp,5,FALSE)</f>
        <v>3.9</v>
      </c>
      <c r="I39">
        <f>VLOOKUP(B39,fp,6,FALSE)</f>
        <v>6.4</v>
      </c>
      <c r="J39">
        <f>E39+F39+G39+H39+I39</f>
        <v>37.700000000000003</v>
      </c>
      <c r="K39">
        <f>H39+I39</f>
        <v>10.3</v>
      </c>
      <c r="L39">
        <f>H39+I39+F39+G39</f>
        <v>17.400000000000002</v>
      </c>
      <c r="M39">
        <f>H39+I39+F39</f>
        <v>15.3</v>
      </c>
      <c r="N39">
        <f>F39+H39</f>
        <v>8.9</v>
      </c>
    </row>
    <row r="40" spans="1:14" x14ac:dyDescent="0.25">
      <c r="A40" t="s">
        <v>8</v>
      </c>
      <c r="B40" t="s">
        <v>110</v>
      </c>
      <c r="C40">
        <v>3500</v>
      </c>
      <c r="D40" t="s">
        <v>7</v>
      </c>
      <c r="E40">
        <f>VLOOKUP(B40,fp,2,FALSE)</f>
        <v>1.5</v>
      </c>
      <c r="F40">
        <f>VLOOKUP(B40,fp,3,FALSE)</f>
        <v>0.4</v>
      </c>
      <c r="G40">
        <f>VLOOKUP(B40,fp,4,FALSE)</f>
        <v>0.1</v>
      </c>
      <c r="H40">
        <f>VLOOKUP(B40,fp,5,FALSE)</f>
        <v>0.3</v>
      </c>
      <c r="I40">
        <f>VLOOKUP(B40,fp,6,FALSE)</f>
        <v>0.2</v>
      </c>
      <c r="J40">
        <f>E40+F40+G40+H40+I40</f>
        <v>2.5</v>
      </c>
      <c r="K40">
        <f>H40+I40</f>
        <v>0.5</v>
      </c>
      <c r="L40">
        <f>H40+I40+F40+G40</f>
        <v>1</v>
      </c>
      <c r="M40">
        <f>H40+I40+F40</f>
        <v>0.9</v>
      </c>
      <c r="N40">
        <f>F40+H40</f>
        <v>0.7</v>
      </c>
    </row>
    <row r="41" spans="1:14" x14ac:dyDescent="0.25">
      <c r="A41" t="s">
        <v>11</v>
      </c>
      <c r="B41" t="s">
        <v>26</v>
      </c>
      <c r="C41">
        <v>8100</v>
      </c>
      <c r="D41" t="s">
        <v>7</v>
      </c>
      <c r="E41">
        <f>VLOOKUP(B41,fp,2,FALSE)</f>
        <v>34.5</v>
      </c>
      <c r="F41">
        <f>VLOOKUP(B41,fp,3,FALSE)</f>
        <v>16.100000000000001</v>
      </c>
      <c r="G41">
        <f>VLOOKUP(B41,fp,4,FALSE)</f>
        <v>5.8</v>
      </c>
      <c r="H41">
        <f>VLOOKUP(B41,fp,5,FALSE)</f>
        <v>12.2</v>
      </c>
      <c r="I41">
        <f>VLOOKUP(B41,fp,6,FALSE)</f>
        <v>8.6</v>
      </c>
      <c r="J41">
        <f>E41+F41+G41+H41+I41</f>
        <v>77.199999999999989</v>
      </c>
      <c r="K41">
        <f>H41+I41</f>
        <v>20.799999999999997</v>
      </c>
      <c r="L41">
        <f>H41+I41+F41+G41</f>
        <v>42.699999999999996</v>
      </c>
      <c r="M41">
        <f>H41+I41+F41</f>
        <v>36.9</v>
      </c>
      <c r="N41">
        <f>F41+H41</f>
        <v>28.3</v>
      </c>
    </row>
    <row r="42" spans="1:14" x14ac:dyDescent="0.25">
      <c r="A42" t="s">
        <v>29</v>
      </c>
      <c r="B42" t="s">
        <v>83</v>
      </c>
      <c r="C42">
        <v>4500</v>
      </c>
      <c r="D42" t="s">
        <v>7</v>
      </c>
      <c r="E42">
        <f>VLOOKUP(B42,fp,2,FALSE)</f>
        <v>19.5</v>
      </c>
      <c r="F42">
        <f>VLOOKUP(B42,fp,3,FALSE)</f>
        <v>6.7</v>
      </c>
      <c r="G42">
        <f>VLOOKUP(B42,fp,4,FALSE)</f>
        <v>2.7</v>
      </c>
      <c r="H42">
        <f>VLOOKUP(B42,fp,5,FALSE)</f>
        <v>5</v>
      </c>
      <c r="I42">
        <f>VLOOKUP(B42,fp,6,FALSE)</f>
        <v>6.2</v>
      </c>
      <c r="J42">
        <f>E42+F42+G42+H42+I42</f>
        <v>40.1</v>
      </c>
      <c r="K42">
        <f>H42+I42</f>
        <v>11.2</v>
      </c>
      <c r="L42">
        <f>H42+I42+F42+G42</f>
        <v>20.599999999999998</v>
      </c>
      <c r="M42">
        <f>H42+I42+F42</f>
        <v>17.899999999999999</v>
      </c>
      <c r="N42">
        <f>F42+H42</f>
        <v>11.7</v>
      </c>
    </row>
    <row r="43" spans="1:14" x14ac:dyDescent="0.25">
      <c r="A43" t="s">
        <v>16</v>
      </c>
      <c r="B43" t="s">
        <v>59</v>
      </c>
      <c r="C43">
        <v>5600</v>
      </c>
      <c r="D43" t="s">
        <v>7</v>
      </c>
      <c r="E43">
        <f>VLOOKUP(B43,fp,2,FALSE)</f>
        <v>0</v>
      </c>
      <c r="F43">
        <f>VLOOKUP(B43,fp,3,FALSE)</f>
        <v>0</v>
      </c>
      <c r="G43">
        <f>VLOOKUP(B43,fp,4,FALSE)</f>
        <v>0</v>
      </c>
      <c r="H43">
        <f>VLOOKUP(B43,fp,5,FALSE)</f>
        <v>0</v>
      </c>
      <c r="I43">
        <f>VLOOKUP(B43,fp,6,FALSE)</f>
        <v>0</v>
      </c>
      <c r="J43">
        <f>E43+F43+G43+H43+I43</f>
        <v>0</v>
      </c>
      <c r="K43">
        <f>H43+I43</f>
        <v>0</v>
      </c>
      <c r="L43">
        <f>H43+I43+F43+G43</f>
        <v>0</v>
      </c>
      <c r="M43">
        <f>H43+I43+F43</f>
        <v>0</v>
      </c>
      <c r="N43">
        <f>F43+H43</f>
        <v>0</v>
      </c>
    </row>
    <row r="44" spans="1:14" x14ac:dyDescent="0.25">
      <c r="A44" t="s">
        <v>8</v>
      </c>
      <c r="B44" t="s">
        <v>157</v>
      </c>
      <c r="C44">
        <v>3000</v>
      </c>
      <c r="D44" t="s">
        <v>7</v>
      </c>
      <c r="E44">
        <f>VLOOKUP(B44,fp,2,FALSE)</f>
        <v>0.9</v>
      </c>
      <c r="F44">
        <f>VLOOKUP(B44,fp,3,FALSE)</f>
        <v>0.3</v>
      </c>
      <c r="G44">
        <f>VLOOKUP(B44,fp,4,FALSE)</f>
        <v>0.1</v>
      </c>
      <c r="H44">
        <f>VLOOKUP(B44,fp,5,FALSE)</f>
        <v>0.3</v>
      </c>
      <c r="I44">
        <f>VLOOKUP(B44,fp,6,FALSE)</f>
        <v>0.1</v>
      </c>
      <c r="J44">
        <f>E44+F44+G44+H44+I44</f>
        <v>1.7000000000000002</v>
      </c>
      <c r="K44">
        <f>H44+I44</f>
        <v>0.4</v>
      </c>
      <c r="L44">
        <f>H44+I44+F44+G44</f>
        <v>0.79999999999999993</v>
      </c>
      <c r="M44">
        <f>H44+I44+F44</f>
        <v>0.7</v>
      </c>
      <c r="N44">
        <f>F44+H44</f>
        <v>0.6</v>
      </c>
    </row>
    <row r="45" spans="1:14" x14ac:dyDescent="0.25">
      <c r="A45" t="s">
        <v>11</v>
      </c>
      <c r="B45" t="s">
        <v>149</v>
      </c>
      <c r="C45">
        <v>3000</v>
      </c>
      <c r="D45" t="s">
        <v>7</v>
      </c>
      <c r="E45">
        <f>VLOOKUP(B45,fp,2,FALSE)</f>
        <v>0.9</v>
      </c>
      <c r="F45">
        <f>VLOOKUP(B45,fp,3,FALSE)</f>
        <v>0.2</v>
      </c>
      <c r="G45">
        <f>VLOOKUP(B45,fp,4,FALSE)</f>
        <v>0.1</v>
      </c>
      <c r="H45">
        <f>VLOOKUP(B45,fp,5,FALSE)</f>
        <v>0.2</v>
      </c>
      <c r="I45">
        <f>VLOOKUP(B45,fp,6,FALSE)</f>
        <v>0.3</v>
      </c>
      <c r="J45">
        <f>E45+F45+G45+H45+I45</f>
        <v>1.7000000000000002</v>
      </c>
      <c r="K45">
        <f>H45+I45</f>
        <v>0.5</v>
      </c>
      <c r="L45">
        <f>H45+I45+F45+G45</f>
        <v>0.79999999999999993</v>
      </c>
      <c r="M45">
        <f>H45+I45+F45</f>
        <v>0.7</v>
      </c>
      <c r="N45">
        <f>F45+H45</f>
        <v>0.4</v>
      </c>
    </row>
    <row r="46" spans="1:14" x14ac:dyDescent="0.25">
      <c r="A46" t="s">
        <v>8</v>
      </c>
      <c r="B46" t="s">
        <v>45</v>
      </c>
      <c r="C46">
        <v>6400</v>
      </c>
      <c r="D46" t="s">
        <v>7</v>
      </c>
      <c r="E46">
        <f>VLOOKUP(B46,fp,2,FALSE)</f>
        <v>33.4</v>
      </c>
      <c r="F46">
        <f>VLOOKUP(B46,fp,3,FALSE)</f>
        <v>21.2</v>
      </c>
      <c r="G46">
        <f>VLOOKUP(B46,fp,4,FALSE)</f>
        <v>7</v>
      </c>
      <c r="H46">
        <f>VLOOKUP(B46,fp,5,FALSE)</f>
        <v>15.8</v>
      </c>
      <c r="I46">
        <f>VLOOKUP(B46,fp,6,FALSE)</f>
        <v>4.5999999999999996</v>
      </c>
      <c r="J46">
        <f>E46+F46+G46+H46+I46</f>
        <v>81.999999999999986</v>
      </c>
      <c r="K46">
        <f>H46+I46</f>
        <v>20.399999999999999</v>
      </c>
      <c r="L46">
        <f>H46+I46+F46+G46</f>
        <v>48.599999999999994</v>
      </c>
      <c r="M46">
        <f>H46+I46+F46</f>
        <v>41.599999999999994</v>
      </c>
      <c r="N46">
        <f>F46+H46</f>
        <v>37</v>
      </c>
    </row>
    <row r="47" spans="1:14" x14ac:dyDescent="0.25">
      <c r="A47" t="s">
        <v>5</v>
      </c>
      <c r="B47" t="s">
        <v>115</v>
      </c>
      <c r="C47">
        <v>3300</v>
      </c>
      <c r="D47" t="s">
        <v>7</v>
      </c>
      <c r="E47">
        <f>VLOOKUP(B47,fp,2,FALSE)</f>
        <v>16.8</v>
      </c>
      <c r="F47">
        <f>VLOOKUP(B47,fp,3,FALSE)</f>
        <v>6.7</v>
      </c>
      <c r="G47">
        <f>VLOOKUP(B47,fp,4,FALSE)</f>
        <v>2.6</v>
      </c>
      <c r="H47">
        <f>VLOOKUP(B47,fp,5,FALSE)</f>
        <v>6</v>
      </c>
      <c r="I47">
        <f>VLOOKUP(B47,fp,6,FALSE)</f>
        <v>1.8</v>
      </c>
      <c r="J47">
        <f>E47+F47+G47+H47+I47</f>
        <v>33.9</v>
      </c>
      <c r="K47">
        <f>H47+I47</f>
        <v>7.8</v>
      </c>
      <c r="L47">
        <f>H47+I47+F47+G47</f>
        <v>17.100000000000001</v>
      </c>
      <c r="M47">
        <f>H47+I47+F47</f>
        <v>14.5</v>
      </c>
      <c r="N47">
        <f>F47+H47</f>
        <v>12.7</v>
      </c>
    </row>
    <row r="48" spans="1:14" x14ac:dyDescent="0.25">
      <c r="A48" t="s">
        <v>29</v>
      </c>
      <c r="B48" t="s">
        <v>123</v>
      </c>
      <c r="C48">
        <v>3200</v>
      </c>
      <c r="D48" t="s">
        <v>7</v>
      </c>
      <c r="E48">
        <f>VLOOKUP(B48,fp,2,FALSE)</f>
        <v>7.5</v>
      </c>
      <c r="F48">
        <f>VLOOKUP(B48,fp,3,FALSE)</f>
        <v>3.6</v>
      </c>
      <c r="G48">
        <f>VLOOKUP(B48,fp,4,FALSE)</f>
        <v>1.4</v>
      </c>
      <c r="H48">
        <f>VLOOKUP(B48,fp,5,FALSE)</f>
        <v>3.2</v>
      </c>
      <c r="I48">
        <f>VLOOKUP(B48,fp,6,FALSE)</f>
        <v>2</v>
      </c>
      <c r="J48">
        <f>E48+F48+G48+H48+I48</f>
        <v>17.7</v>
      </c>
      <c r="K48">
        <f>H48+I48</f>
        <v>5.2</v>
      </c>
      <c r="L48">
        <f>H48+I48+F48+G48</f>
        <v>10.200000000000001</v>
      </c>
      <c r="M48">
        <f>H48+I48+F48</f>
        <v>8.8000000000000007</v>
      </c>
      <c r="N48">
        <f>F48+H48</f>
        <v>6.8000000000000007</v>
      </c>
    </row>
    <row r="49" spans="1:14" x14ac:dyDescent="0.25">
      <c r="A49" t="s">
        <v>5</v>
      </c>
      <c r="B49" t="s">
        <v>116</v>
      </c>
      <c r="C49">
        <v>3300</v>
      </c>
      <c r="D49" t="s">
        <v>7</v>
      </c>
      <c r="E49">
        <f>VLOOKUP(B49,fp,2,FALSE)</f>
        <v>18.2</v>
      </c>
      <c r="F49">
        <f>VLOOKUP(B49,fp,3,FALSE)</f>
        <v>5.3</v>
      </c>
      <c r="G49">
        <f>VLOOKUP(B49,fp,4,FALSE)</f>
        <v>2.1</v>
      </c>
      <c r="H49">
        <f>VLOOKUP(B49,fp,5,FALSE)</f>
        <v>4.5</v>
      </c>
      <c r="I49">
        <f>VLOOKUP(B49,fp,6,FALSE)</f>
        <v>1.9</v>
      </c>
      <c r="J49">
        <f>E49+F49+G49+H49+I49</f>
        <v>32</v>
      </c>
      <c r="K49">
        <f>H49+I49</f>
        <v>6.4</v>
      </c>
      <c r="L49">
        <f>H49+I49+F49+G49</f>
        <v>13.799999999999999</v>
      </c>
      <c r="M49">
        <f>H49+I49+F49</f>
        <v>11.7</v>
      </c>
      <c r="N49">
        <f>F49+H49</f>
        <v>9.8000000000000007</v>
      </c>
    </row>
    <row r="50" spans="1:14" x14ac:dyDescent="0.25">
      <c r="A50" t="s">
        <v>5</v>
      </c>
      <c r="B50" t="s">
        <v>6</v>
      </c>
      <c r="C50">
        <v>10700</v>
      </c>
      <c r="D50" t="s">
        <v>7</v>
      </c>
      <c r="E50">
        <f>VLOOKUP(B50,fp,2,FALSE)</f>
        <v>35</v>
      </c>
      <c r="F50">
        <f>VLOOKUP(B50,fp,3,FALSE)</f>
        <v>25.1</v>
      </c>
      <c r="G50">
        <f>VLOOKUP(B50,fp,4,FALSE)</f>
        <v>8.3000000000000007</v>
      </c>
      <c r="H50">
        <f>VLOOKUP(B50,fp,5,FALSE)</f>
        <v>17.2</v>
      </c>
      <c r="I50">
        <f>VLOOKUP(B50,fp,6,FALSE)</f>
        <v>4.3</v>
      </c>
      <c r="J50">
        <f>E50+F50+G50+H50+I50</f>
        <v>89.9</v>
      </c>
      <c r="K50">
        <f>H50+I50</f>
        <v>21.5</v>
      </c>
      <c r="L50">
        <f>H50+I50+F50+G50</f>
        <v>54.900000000000006</v>
      </c>
      <c r="M50">
        <f>H50+I50+F50</f>
        <v>46.6</v>
      </c>
      <c r="N50">
        <f>F50+H50</f>
        <v>42.3</v>
      </c>
    </row>
    <row r="51" spans="1:14" x14ac:dyDescent="0.25">
      <c r="A51" t="s">
        <v>29</v>
      </c>
      <c r="B51" t="s">
        <v>62</v>
      </c>
      <c r="C51">
        <v>5500</v>
      </c>
      <c r="D51" t="s">
        <v>10</v>
      </c>
      <c r="E51">
        <f>VLOOKUP(B51,fp,2,FALSE)</f>
        <v>22.8</v>
      </c>
      <c r="F51">
        <f>VLOOKUP(B51,fp,3,FALSE)</f>
        <v>7.8</v>
      </c>
      <c r="G51">
        <f>VLOOKUP(B51,fp,4,FALSE)</f>
        <v>3</v>
      </c>
      <c r="H51">
        <f>VLOOKUP(B51,fp,5,FALSE)</f>
        <v>5.7</v>
      </c>
      <c r="I51">
        <f>VLOOKUP(B51,fp,6,FALSE)</f>
        <v>6.7</v>
      </c>
      <c r="J51">
        <f>E51+F51+G51+H51+I51</f>
        <v>46.000000000000007</v>
      </c>
      <c r="K51">
        <f>H51+I51</f>
        <v>12.4</v>
      </c>
      <c r="L51">
        <f>H51+I51+F51+G51</f>
        <v>23.2</v>
      </c>
      <c r="M51">
        <f>H51+I51+F51</f>
        <v>20.2</v>
      </c>
      <c r="N51">
        <f>F51+H51</f>
        <v>13.5</v>
      </c>
    </row>
    <row r="52" spans="1:14" x14ac:dyDescent="0.25">
      <c r="A52" t="s">
        <v>16</v>
      </c>
      <c r="B52" t="s">
        <v>109</v>
      </c>
      <c r="C52">
        <v>3500</v>
      </c>
      <c r="D52" t="s">
        <v>10</v>
      </c>
      <c r="E52">
        <f>VLOOKUP(B52,fp,2,FALSE)</f>
        <v>15.6</v>
      </c>
      <c r="F52">
        <f>VLOOKUP(B52,fp,3,FALSE)</f>
        <v>5.2</v>
      </c>
      <c r="G52">
        <f>VLOOKUP(B52,fp,4,FALSE)</f>
        <v>2</v>
      </c>
      <c r="H52">
        <f>VLOOKUP(B52,fp,5,FALSE)</f>
        <v>5.5</v>
      </c>
      <c r="I52">
        <f>VLOOKUP(B52,fp,6,FALSE)</f>
        <v>2</v>
      </c>
      <c r="J52">
        <f>E52+F52+G52+H52+I52</f>
        <v>30.3</v>
      </c>
      <c r="K52">
        <f>H52+I52</f>
        <v>7.5</v>
      </c>
      <c r="L52">
        <f>H52+I52+F52+G52</f>
        <v>14.7</v>
      </c>
      <c r="M52">
        <f>H52+I52+F52</f>
        <v>12.7</v>
      </c>
      <c r="N52">
        <f>F52+H52</f>
        <v>10.7</v>
      </c>
    </row>
    <row r="53" spans="1:14" x14ac:dyDescent="0.25">
      <c r="A53" t="s">
        <v>29</v>
      </c>
      <c r="B53" t="s">
        <v>35</v>
      </c>
      <c r="C53">
        <v>7000</v>
      </c>
      <c r="D53" t="s">
        <v>10</v>
      </c>
      <c r="E53">
        <f>VLOOKUP(B53,fp,2,FALSE)</f>
        <v>30</v>
      </c>
      <c r="F53">
        <f>VLOOKUP(B53,fp,3,FALSE)</f>
        <v>14.1</v>
      </c>
      <c r="G53">
        <f>VLOOKUP(B53,fp,4,FALSE)</f>
        <v>4.5999999999999996</v>
      </c>
      <c r="H53">
        <f>VLOOKUP(B53,fp,5,FALSE)</f>
        <v>9</v>
      </c>
      <c r="I53">
        <f>VLOOKUP(B53,fp,6,FALSE)</f>
        <v>10.8</v>
      </c>
      <c r="J53">
        <f>E53+F53+G53+H53+I53</f>
        <v>68.5</v>
      </c>
      <c r="K53">
        <f>H53+I53</f>
        <v>19.8</v>
      </c>
      <c r="L53">
        <f>H53+I53+F53+G53</f>
        <v>38.5</v>
      </c>
      <c r="M53">
        <f>H53+I53+F53</f>
        <v>33.9</v>
      </c>
      <c r="N53">
        <f>F53+H53</f>
        <v>23.1</v>
      </c>
    </row>
    <row r="54" spans="1:14" x14ac:dyDescent="0.25">
      <c r="A54" t="s">
        <v>8</v>
      </c>
      <c r="B54" t="s">
        <v>9</v>
      </c>
      <c r="C54">
        <v>10600</v>
      </c>
      <c r="D54" t="s">
        <v>10</v>
      </c>
      <c r="E54">
        <f>VLOOKUP(B54,fp,2,FALSE)</f>
        <v>38.1</v>
      </c>
      <c r="F54">
        <f>VLOOKUP(B54,fp,3,FALSE)</f>
        <v>24.8</v>
      </c>
      <c r="G54">
        <f>VLOOKUP(B54,fp,4,FALSE)</f>
        <v>8</v>
      </c>
      <c r="H54">
        <f>VLOOKUP(B54,fp,5,FALSE)</f>
        <v>17.899999999999999</v>
      </c>
      <c r="I54">
        <f>VLOOKUP(B54,fp,6,FALSE)</f>
        <v>4.8</v>
      </c>
      <c r="J54">
        <f>E54+F54+G54+H54+I54</f>
        <v>93.600000000000009</v>
      </c>
      <c r="K54">
        <f>H54+I54</f>
        <v>22.7</v>
      </c>
      <c r="L54">
        <f>H54+I54+F54+G54</f>
        <v>55.5</v>
      </c>
      <c r="M54">
        <f>H54+I54+F54</f>
        <v>47.5</v>
      </c>
      <c r="N54">
        <f>F54+H54</f>
        <v>42.7</v>
      </c>
    </row>
    <row r="55" spans="1:14" x14ac:dyDescent="0.25">
      <c r="A55" t="s">
        <v>5</v>
      </c>
      <c r="B55" t="s">
        <v>117</v>
      </c>
      <c r="C55">
        <v>3200</v>
      </c>
      <c r="D55" t="s">
        <v>10</v>
      </c>
      <c r="E55">
        <f>VLOOKUP(B55,fp,2,FALSE)</f>
        <v>5.0999999999999996</v>
      </c>
      <c r="F55">
        <f>VLOOKUP(B55,fp,3,FALSE)</f>
        <v>1.7</v>
      </c>
      <c r="G55">
        <f>VLOOKUP(B55,fp,4,FALSE)</f>
        <v>0.7</v>
      </c>
      <c r="H55">
        <f>VLOOKUP(B55,fp,5,FALSE)</f>
        <v>1.4</v>
      </c>
      <c r="I55">
        <f>VLOOKUP(B55,fp,6,FALSE)</f>
        <v>0.7</v>
      </c>
      <c r="J55">
        <f>E55+F55+G55+H55+I55</f>
        <v>9.6</v>
      </c>
      <c r="K55">
        <f>H55+I55</f>
        <v>2.0999999999999996</v>
      </c>
      <c r="L55">
        <f>H55+I55+F55+G55</f>
        <v>4.5</v>
      </c>
      <c r="M55">
        <f>H55+I55+F55</f>
        <v>3.8</v>
      </c>
      <c r="N55">
        <f>F55+H55</f>
        <v>3.0999999999999996</v>
      </c>
    </row>
    <row r="56" spans="1:14" x14ac:dyDescent="0.25">
      <c r="A56" t="s">
        <v>16</v>
      </c>
      <c r="B56" t="s">
        <v>164</v>
      </c>
      <c r="C56">
        <v>3000</v>
      </c>
      <c r="D56" t="s">
        <v>10</v>
      </c>
      <c r="E56">
        <f>VLOOKUP(B56,fp,2,FALSE)</f>
        <v>0</v>
      </c>
      <c r="F56">
        <f>VLOOKUP(B56,fp,3,FALSE)</f>
        <v>0</v>
      </c>
      <c r="G56">
        <f>VLOOKUP(B56,fp,4,FALSE)</f>
        <v>0</v>
      </c>
      <c r="H56">
        <f>VLOOKUP(B56,fp,5,FALSE)</f>
        <v>0</v>
      </c>
      <c r="I56">
        <f>VLOOKUP(B56,fp,6,FALSE)</f>
        <v>0</v>
      </c>
      <c r="J56">
        <f>E56+F56+G56+H56+I56</f>
        <v>0</v>
      </c>
      <c r="K56">
        <f>H56+I56</f>
        <v>0</v>
      </c>
      <c r="L56">
        <f>H56+I56+F56+G56</f>
        <v>0</v>
      </c>
      <c r="M56">
        <f>H56+I56+F56</f>
        <v>0</v>
      </c>
      <c r="N56">
        <f>F56+H56</f>
        <v>0</v>
      </c>
    </row>
    <row r="57" spans="1:14" x14ac:dyDescent="0.25">
      <c r="A57" t="s">
        <v>16</v>
      </c>
      <c r="B57" t="s">
        <v>101</v>
      </c>
      <c r="C57">
        <v>3800</v>
      </c>
      <c r="D57" t="s">
        <v>10</v>
      </c>
      <c r="E57">
        <f>VLOOKUP(B57,fp,2,FALSE)</f>
        <v>11</v>
      </c>
      <c r="F57">
        <f>VLOOKUP(B57,fp,3,FALSE)</f>
        <v>5.0999999999999996</v>
      </c>
      <c r="G57">
        <f>VLOOKUP(B57,fp,4,FALSE)</f>
        <v>2</v>
      </c>
      <c r="H57">
        <f>VLOOKUP(B57,fp,5,FALSE)</f>
        <v>4.5999999999999996</v>
      </c>
      <c r="I57">
        <f>VLOOKUP(B57,fp,6,FALSE)</f>
        <v>1.4</v>
      </c>
      <c r="J57">
        <f>E57+F57+G57+H57+I57</f>
        <v>24.1</v>
      </c>
      <c r="K57">
        <f>H57+I57</f>
        <v>6</v>
      </c>
      <c r="L57">
        <f>H57+I57+F57+G57</f>
        <v>13.1</v>
      </c>
      <c r="M57">
        <f>H57+I57+F57</f>
        <v>11.1</v>
      </c>
      <c r="N57">
        <f>F57+H57</f>
        <v>9.6999999999999993</v>
      </c>
    </row>
    <row r="58" spans="1:14" x14ac:dyDescent="0.25">
      <c r="A58" t="s">
        <v>11</v>
      </c>
      <c r="B58" t="s">
        <v>168</v>
      </c>
      <c r="C58">
        <v>3000</v>
      </c>
      <c r="D58" t="s">
        <v>10</v>
      </c>
      <c r="E58">
        <f>VLOOKUP(B58,fp,2,FALSE)</f>
        <v>0</v>
      </c>
      <c r="F58">
        <f>VLOOKUP(B58,fp,3,FALSE)</f>
        <v>0</v>
      </c>
      <c r="G58">
        <f>VLOOKUP(B58,fp,4,FALSE)</f>
        <v>0</v>
      </c>
      <c r="H58">
        <f>VLOOKUP(B58,fp,5,FALSE)</f>
        <v>0</v>
      </c>
      <c r="I58">
        <f>VLOOKUP(B58,fp,6,FALSE)</f>
        <v>0</v>
      </c>
      <c r="J58">
        <f>E58+F58+G58+H58+I58</f>
        <v>0</v>
      </c>
      <c r="K58">
        <f>H58+I58</f>
        <v>0</v>
      </c>
      <c r="L58">
        <f>H58+I58+F58+G58</f>
        <v>0</v>
      </c>
      <c r="M58">
        <f>H58+I58+F58</f>
        <v>0</v>
      </c>
      <c r="N58">
        <f>F58+H58</f>
        <v>0</v>
      </c>
    </row>
    <row r="59" spans="1:14" x14ac:dyDescent="0.25">
      <c r="A59" t="s">
        <v>5</v>
      </c>
      <c r="B59" t="s">
        <v>79</v>
      </c>
      <c r="C59">
        <v>4700</v>
      </c>
      <c r="D59" t="s">
        <v>10</v>
      </c>
      <c r="E59">
        <f>VLOOKUP(B59,fp,2,FALSE)</f>
        <v>28.1</v>
      </c>
      <c r="F59">
        <f>VLOOKUP(B59,fp,3,FALSE)</f>
        <v>8.8000000000000007</v>
      </c>
      <c r="G59">
        <f>VLOOKUP(B59,fp,4,FALSE)</f>
        <v>3.2</v>
      </c>
      <c r="H59">
        <f>VLOOKUP(B59,fp,5,FALSE)</f>
        <v>7.5</v>
      </c>
      <c r="I59">
        <f>VLOOKUP(B59,fp,6,FALSE)</f>
        <v>3.5</v>
      </c>
      <c r="J59">
        <f>E59+F59+G59+H59+I59</f>
        <v>51.100000000000009</v>
      </c>
      <c r="K59">
        <f>H59+I59</f>
        <v>11</v>
      </c>
      <c r="L59">
        <f>H59+I59+F59+G59</f>
        <v>23</v>
      </c>
      <c r="M59">
        <f>H59+I59+F59</f>
        <v>19.8</v>
      </c>
      <c r="N59">
        <f>F59+H59</f>
        <v>16.3</v>
      </c>
    </row>
    <row r="60" spans="1:14" x14ac:dyDescent="0.25">
      <c r="A60" t="s">
        <v>11</v>
      </c>
      <c r="B60" t="s">
        <v>70</v>
      </c>
      <c r="C60">
        <v>5100</v>
      </c>
      <c r="D60" t="s">
        <v>10</v>
      </c>
      <c r="E60">
        <f>VLOOKUP(B60,fp,2,FALSE)</f>
        <v>24.4</v>
      </c>
      <c r="F60">
        <f>VLOOKUP(B60,fp,3,FALSE)</f>
        <v>10.7</v>
      </c>
      <c r="G60">
        <f>VLOOKUP(B60,fp,4,FALSE)</f>
        <v>4.2</v>
      </c>
      <c r="H60">
        <f>VLOOKUP(B60,fp,5,FALSE)</f>
        <v>8.6</v>
      </c>
      <c r="I60">
        <f>VLOOKUP(B60,fp,6,FALSE)</f>
        <v>5.7</v>
      </c>
      <c r="J60">
        <f>E60+F60+G60+H60+I60</f>
        <v>53.6</v>
      </c>
      <c r="K60">
        <f>H60+I60</f>
        <v>14.3</v>
      </c>
      <c r="L60">
        <f>H60+I60+F60+G60</f>
        <v>29.2</v>
      </c>
      <c r="M60">
        <f>H60+I60+F60</f>
        <v>25</v>
      </c>
      <c r="N60">
        <f>F60+H60</f>
        <v>19.299999999999997</v>
      </c>
    </row>
    <row r="61" spans="1:14" x14ac:dyDescent="0.25">
      <c r="A61" t="s">
        <v>16</v>
      </c>
      <c r="B61" t="s">
        <v>60</v>
      </c>
      <c r="C61">
        <v>5500</v>
      </c>
      <c r="D61" t="s">
        <v>10</v>
      </c>
      <c r="E61">
        <f>VLOOKUP(B61,fp,2,FALSE)</f>
        <v>34.4</v>
      </c>
      <c r="F61">
        <f>VLOOKUP(B61,fp,3,FALSE)</f>
        <v>11.8</v>
      </c>
      <c r="G61">
        <f>VLOOKUP(B61,fp,4,FALSE)</f>
        <v>4.3</v>
      </c>
      <c r="H61">
        <f>VLOOKUP(B61,fp,5,FALSE)</f>
        <v>10.199999999999999</v>
      </c>
      <c r="I61">
        <f>VLOOKUP(B61,fp,6,FALSE)</f>
        <v>4.8</v>
      </c>
      <c r="J61">
        <f>E61+F61+G61+H61+I61</f>
        <v>65.5</v>
      </c>
      <c r="K61">
        <f>H61+I61</f>
        <v>15</v>
      </c>
      <c r="L61">
        <f>H61+I61+F61+G61</f>
        <v>31.1</v>
      </c>
      <c r="M61">
        <f>H61+I61+F61</f>
        <v>26.8</v>
      </c>
      <c r="N61">
        <f>F61+H61</f>
        <v>22</v>
      </c>
    </row>
    <row r="62" spans="1:14" x14ac:dyDescent="0.25">
      <c r="A62" t="s">
        <v>5</v>
      </c>
      <c r="B62" t="s">
        <v>100</v>
      </c>
      <c r="C62">
        <v>3800</v>
      </c>
      <c r="D62" t="s">
        <v>10</v>
      </c>
      <c r="E62">
        <f>VLOOKUP(B62,fp,2,FALSE)</f>
        <v>18.899999999999999</v>
      </c>
      <c r="F62">
        <f>VLOOKUP(B62,fp,3,FALSE)</f>
        <v>6.7</v>
      </c>
      <c r="G62">
        <f>VLOOKUP(B62,fp,4,FALSE)</f>
        <v>2.4</v>
      </c>
      <c r="H62">
        <f>VLOOKUP(B62,fp,5,FALSE)</f>
        <v>5.8</v>
      </c>
      <c r="I62">
        <f>VLOOKUP(B62,fp,6,FALSE)</f>
        <v>1.4</v>
      </c>
      <c r="J62">
        <f>E62+F62+G62+H62+I62</f>
        <v>35.199999999999996</v>
      </c>
      <c r="K62">
        <f>H62+I62</f>
        <v>7.1999999999999993</v>
      </c>
      <c r="L62">
        <f>H62+I62+F62+G62</f>
        <v>16.299999999999997</v>
      </c>
      <c r="M62">
        <f>H62+I62+F62</f>
        <v>13.899999999999999</v>
      </c>
      <c r="N62">
        <f>F62+H62</f>
        <v>12.5</v>
      </c>
    </row>
    <row r="63" spans="1:14" x14ac:dyDescent="0.25">
      <c r="A63" t="s">
        <v>16</v>
      </c>
      <c r="B63" t="s">
        <v>53</v>
      </c>
      <c r="C63">
        <v>5800</v>
      </c>
      <c r="D63" t="s">
        <v>18</v>
      </c>
      <c r="E63">
        <f>VLOOKUP(B63,fp,2,FALSE)</f>
        <v>29</v>
      </c>
      <c r="F63">
        <f>VLOOKUP(B63,fp,3,FALSE)</f>
        <v>13.4</v>
      </c>
      <c r="G63">
        <f>VLOOKUP(B63,fp,4,FALSE)</f>
        <v>5</v>
      </c>
      <c r="H63">
        <f>VLOOKUP(B63,fp,5,FALSE)</f>
        <v>11.6</v>
      </c>
      <c r="I63">
        <f>VLOOKUP(B63,fp,6,FALSE)</f>
        <v>3.2</v>
      </c>
      <c r="J63">
        <f>E63+F63+G63+H63+I63</f>
        <v>62.2</v>
      </c>
      <c r="K63">
        <f>H63+I63</f>
        <v>14.8</v>
      </c>
      <c r="L63">
        <f>H63+I63+F63+G63</f>
        <v>33.200000000000003</v>
      </c>
      <c r="M63">
        <f>H63+I63+F63</f>
        <v>28.200000000000003</v>
      </c>
      <c r="N63">
        <f>F63+H63</f>
        <v>25</v>
      </c>
    </row>
    <row r="64" spans="1:14" x14ac:dyDescent="0.25">
      <c r="A64" t="s">
        <v>16</v>
      </c>
      <c r="B64" t="s">
        <v>121</v>
      </c>
      <c r="C64">
        <v>3200</v>
      </c>
      <c r="D64" t="s">
        <v>18</v>
      </c>
      <c r="E64">
        <f>VLOOKUP(B64,fp,2,FALSE)</f>
        <v>13.2</v>
      </c>
      <c r="F64">
        <f>VLOOKUP(B64,fp,3,FALSE)</f>
        <v>3.9</v>
      </c>
      <c r="G64">
        <f>VLOOKUP(B64,fp,4,FALSE)</f>
        <v>1.4</v>
      </c>
      <c r="H64">
        <f>VLOOKUP(B64,fp,5,FALSE)</f>
        <v>3.4</v>
      </c>
      <c r="I64">
        <f>VLOOKUP(B64,fp,6,FALSE)</f>
        <v>1.5</v>
      </c>
      <c r="J64">
        <f>E64+F64+G64+H64+I64</f>
        <v>23.399999999999995</v>
      </c>
      <c r="K64">
        <f>H64+I64</f>
        <v>4.9000000000000004</v>
      </c>
      <c r="L64">
        <f>H64+I64+F64+G64</f>
        <v>10.200000000000001</v>
      </c>
      <c r="M64">
        <f>H64+I64+F64</f>
        <v>8.8000000000000007</v>
      </c>
      <c r="N64">
        <f>F64+H64</f>
        <v>7.3</v>
      </c>
    </row>
    <row r="65" spans="1:14" x14ac:dyDescent="0.25">
      <c r="A65" t="s">
        <v>5</v>
      </c>
      <c r="B65" t="s">
        <v>55</v>
      </c>
      <c r="C65">
        <v>5700</v>
      </c>
      <c r="D65" t="s">
        <v>18</v>
      </c>
      <c r="E65">
        <f>VLOOKUP(B65,fp,2,FALSE)</f>
        <v>33.700000000000003</v>
      </c>
      <c r="F65">
        <f>VLOOKUP(B65,fp,3,FALSE)</f>
        <v>14.6</v>
      </c>
      <c r="G65">
        <f>VLOOKUP(B65,fp,4,FALSE)</f>
        <v>5.2</v>
      </c>
      <c r="H65">
        <f>VLOOKUP(B65,fp,5,FALSE)</f>
        <v>13</v>
      </c>
      <c r="I65">
        <f>VLOOKUP(B65,fp,6,FALSE)</f>
        <v>3.4</v>
      </c>
      <c r="J65">
        <f>E65+F65+G65+H65+I65</f>
        <v>69.900000000000006</v>
      </c>
      <c r="K65">
        <f>H65+I65</f>
        <v>16.399999999999999</v>
      </c>
      <c r="L65">
        <f>H65+I65+F65+G65</f>
        <v>36.200000000000003</v>
      </c>
      <c r="M65">
        <f>H65+I65+F65</f>
        <v>31</v>
      </c>
      <c r="N65">
        <f>F65+H65</f>
        <v>27.6</v>
      </c>
    </row>
    <row r="66" spans="1:14" x14ac:dyDescent="0.25">
      <c r="A66" t="s">
        <v>29</v>
      </c>
      <c r="B66" t="s">
        <v>69</v>
      </c>
      <c r="C66">
        <v>5100</v>
      </c>
      <c r="D66" t="s">
        <v>18</v>
      </c>
      <c r="E66">
        <f>VLOOKUP(B66,fp,2,FALSE)</f>
        <v>25.8</v>
      </c>
      <c r="F66">
        <f>VLOOKUP(B66,fp,3,FALSE)</f>
        <v>7.9</v>
      </c>
      <c r="G66">
        <f>VLOOKUP(B66,fp,4,FALSE)</f>
        <v>3.1</v>
      </c>
      <c r="H66">
        <f>VLOOKUP(B66,fp,5,FALSE)</f>
        <v>5.9</v>
      </c>
      <c r="I66">
        <f>VLOOKUP(B66,fp,6,FALSE)</f>
        <v>7.8</v>
      </c>
      <c r="J66">
        <f>E66+F66+G66+H66+I66</f>
        <v>50.5</v>
      </c>
      <c r="K66">
        <f>H66+I66</f>
        <v>13.7</v>
      </c>
      <c r="L66">
        <f>H66+I66+F66+G66</f>
        <v>24.700000000000003</v>
      </c>
      <c r="M66">
        <f>H66+I66+F66</f>
        <v>21.6</v>
      </c>
      <c r="N66">
        <f>F66+H66</f>
        <v>13.8</v>
      </c>
    </row>
    <row r="67" spans="1:14" x14ac:dyDescent="0.25">
      <c r="A67" t="s">
        <v>11</v>
      </c>
      <c r="B67" t="s">
        <v>76</v>
      </c>
      <c r="C67">
        <v>4800</v>
      </c>
      <c r="D67" t="s">
        <v>18</v>
      </c>
      <c r="E67">
        <f>VLOOKUP(B67,fp,2,FALSE)</f>
        <v>20.2</v>
      </c>
      <c r="F67">
        <f>VLOOKUP(B67,fp,3,FALSE)</f>
        <v>8.1999999999999993</v>
      </c>
      <c r="G67">
        <f>VLOOKUP(B67,fp,4,FALSE)</f>
        <v>3.3</v>
      </c>
      <c r="H67">
        <f>VLOOKUP(B67,fp,5,FALSE)</f>
        <v>7.6</v>
      </c>
      <c r="I67">
        <f>VLOOKUP(B67,fp,6,FALSE)</f>
        <v>5.9</v>
      </c>
      <c r="J67">
        <f>E67+F67+G67+H67+I67</f>
        <v>45.199999999999996</v>
      </c>
      <c r="K67">
        <f>H67+I67</f>
        <v>13.5</v>
      </c>
      <c r="L67">
        <f>H67+I67+F67+G67</f>
        <v>25</v>
      </c>
      <c r="M67">
        <f>H67+I67+F67</f>
        <v>21.7</v>
      </c>
      <c r="N67">
        <f>F67+H67</f>
        <v>15.799999999999999</v>
      </c>
    </row>
    <row r="68" spans="1:14" x14ac:dyDescent="0.25">
      <c r="A68" t="s">
        <v>29</v>
      </c>
      <c r="B68" t="s">
        <v>103</v>
      </c>
      <c r="C68">
        <v>3700</v>
      </c>
      <c r="D68" t="s">
        <v>18</v>
      </c>
      <c r="E68">
        <f>VLOOKUP(B68,fp,2,FALSE)</f>
        <v>19</v>
      </c>
      <c r="F68">
        <f>VLOOKUP(B68,fp,3,FALSE)</f>
        <v>5.7</v>
      </c>
      <c r="G68">
        <f>VLOOKUP(B68,fp,4,FALSE)</f>
        <v>2.4</v>
      </c>
      <c r="H68">
        <f>VLOOKUP(B68,fp,5,FALSE)</f>
        <v>5.0999999999999996</v>
      </c>
      <c r="I68">
        <f>VLOOKUP(B68,fp,6,FALSE)</f>
        <v>5.2</v>
      </c>
      <c r="J68">
        <f>E68+F68+G68+H68+I68</f>
        <v>37.4</v>
      </c>
      <c r="K68">
        <f>H68+I68</f>
        <v>10.3</v>
      </c>
      <c r="L68">
        <f>H68+I68+F68+G68</f>
        <v>18.399999999999999</v>
      </c>
      <c r="M68">
        <f>H68+I68+F68</f>
        <v>16</v>
      </c>
      <c r="N68">
        <f>F68+H68</f>
        <v>10.8</v>
      </c>
    </row>
    <row r="69" spans="1:14" x14ac:dyDescent="0.25">
      <c r="A69" t="s">
        <v>8</v>
      </c>
      <c r="B69" t="s">
        <v>58</v>
      </c>
      <c r="C69">
        <v>5600</v>
      </c>
      <c r="D69" t="s">
        <v>18</v>
      </c>
      <c r="E69">
        <f>VLOOKUP(B69,fp,2,FALSE)</f>
        <v>32.299999999999997</v>
      </c>
      <c r="F69">
        <f>VLOOKUP(B69,fp,3,FALSE)</f>
        <v>14</v>
      </c>
      <c r="G69">
        <f>VLOOKUP(B69,fp,4,FALSE)</f>
        <v>5</v>
      </c>
      <c r="H69">
        <f>VLOOKUP(B69,fp,5,FALSE)</f>
        <v>13.7</v>
      </c>
      <c r="I69">
        <f>VLOOKUP(B69,fp,6,FALSE)</f>
        <v>3.9</v>
      </c>
      <c r="J69">
        <f>E69+F69+G69+H69+I69</f>
        <v>68.900000000000006</v>
      </c>
      <c r="K69">
        <f>H69+I69</f>
        <v>17.599999999999998</v>
      </c>
      <c r="L69">
        <f>H69+I69+F69+G69</f>
        <v>36.599999999999994</v>
      </c>
      <c r="M69">
        <f>H69+I69+F69</f>
        <v>31.599999999999998</v>
      </c>
      <c r="N69">
        <f>F69+H69</f>
        <v>27.7</v>
      </c>
    </row>
    <row r="70" spans="1:14" x14ac:dyDescent="0.25">
      <c r="A70" t="s">
        <v>16</v>
      </c>
      <c r="B70" t="s">
        <v>17</v>
      </c>
      <c r="C70">
        <v>10200</v>
      </c>
      <c r="D70" t="s">
        <v>18</v>
      </c>
      <c r="E70">
        <f>VLOOKUP(B70,fp,2,FALSE)</f>
        <v>36.299999999999997</v>
      </c>
      <c r="F70">
        <f>VLOOKUP(B70,fp,3,FALSE)</f>
        <v>22.4</v>
      </c>
      <c r="G70">
        <f>VLOOKUP(B70,fp,4,FALSE)</f>
        <v>7.6</v>
      </c>
      <c r="H70">
        <f>VLOOKUP(B70,fp,5,FALSE)</f>
        <v>18.5</v>
      </c>
      <c r="I70">
        <f>VLOOKUP(B70,fp,6,FALSE)</f>
        <v>6.7</v>
      </c>
      <c r="J70">
        <f>E70+F70+G70+H70+I70</f>
        <v>91.5</v>
      </c>
      <c r="K70">
        <f>H70+I70</f>
        <v>25.2</v>
      </c>
      <c r="L70">
        <f>H70+I70+F70+G70</f>
        <v>55.199999999999996</v>
      </c>
      <c r="M70">
        <f>H70+I70+F70</f>
        <v>47.599999999999994</v>
      </c>
      <c r="N70">
        <f>F70+H70</f>
        <v>40.9</v>
      </c>
    </row>
    <row r="71" spans="1:14" x14ac:dyDescent="0.25">
      <c r="A71" t="s">
        <v>8</v>
      </c>
      <c r="B71" t="s">
        <v>78</v>
      </c>
      <c r="C71">
        <v>4700</v>
      </c>
      <c r="D71" t="s">
        <v>18</v>
      </c>
      <c r="E71">
        <f>VLOOKUP(B71,fp,2,FALSE)</f>
        <v>29.3</v>
      </c>
      <c r="F71">
        <f>VLOOKUP(B71,fp,3,FALSE)</f>
        <v>13.6</v>
      </c>
      <c r="G71">
        <f>VLOOKUP(B71,fp,4,FALSE)</f>
        <v>4.8</v>
      </c>
      <c r="H71">
        <f>VLOOKUP(B71,fp,5,FALSE)</f>
        <v>11.4</v>
      </c>
      <c r="I71">
        <f>VLOOKUP(B71,fp,6,FALSE)</f>
        <v>3</v>
      </c>
      <c r="J71">
        <f>E71+F71+G71+H71+I71</f>
        <v>62.099999999999994</v>
      </c>
      <c r="K71">
        <f>H71+I71</f>
        <v>14.4</v>
      </c>
      <c r="L71">
        <f>H71+I71+F71+G71</f>
        <v>32.799999999999997</v>
      </c>
      <c r="M71">
        <f>H71+I71+F71</f>
        <v>28</v>
      </c>
      <c r="N71">
        <f>F71+H71</f>
        <v>25</v>
      </c>
    </row>
    <row r="72" spans="1:14" x14ac:dyDescent="0.25">
      <c r="A72" t="s">
        <v>29</v>
      </c>
      <c r="B72" t="s">
        <v>158</v>
      </c>
      <c r="C72">
        <v>3000</v>
      </c>
      <c r="D72" t="s">
        <v>18</v>
      </c>
      <c r="E72">
        <f>VLOOKUP(B72,fp,2,FALSE)</f>
        <v>0</v>
      </c>
      <c r="F72">
        <f>VLOOKUP(B72,fp,3,FALSE)</f>
        <v>0</v>
      </c>
      <c r="G72">
        <f>VLOOKUP(B72,fp,4,FALSE)</f>
        <v>0</v>
      </c>
      <c r="H72">
        <f>VLOOKUP(B72,fp,5,FALSE)</f>
        <v>0</v>
      </c>
      <c r="I72">
        <f>VLOOKUP(B72,fp,6,FALSE)</f>
        <v>0</v>
      </c>
      <c r="J72">
        <f>E72+F72+G72+H72+I72</f>
        <v>0</v>
      </c>
      <c r="K72">
        <f>H72+I72</f>
        <v>0</v>
      </c>
      <c r="L72">
        <f>H72+I72+F72+G72</f>
        <v>0</v>
      </c>
      <c r="M72">
        <f>H72+I72+F72</f>
        <v>0</v>
      </c>
      <c r="N72">
        <f>F72+H72</f>
        <v>0</v>
      </c>
    </row>
    <row r="73" spans="1:14" x14ac:dyDescent="0.25">
      <c r="A73" t="s">
        <v>16</v>
      </c>
      <c r="B73" t="s">
        <v>159</v>
      </c>
      <c r="C73">
        <v>3000</v>
      </c>
      <c r="D73" t="s">
        <v>18</v>
      </c>
      <c r="E73">
        <f>VLOOKUP(B73,fp,2,FALSE)</f>
        <v>1.7</v>
      </c>
      <c r="F73">
        <f>VLOOKUP(B73,fp,3,FALSE)</f>
        <v>0.6</v>
      </c>
      <c r="G73">
        <f>VLOOKUP(B73,fp,4,FALSE)</f>
        <v>0.2</v>
      </c>
      <c r="H73">
        <f>VLOOKUP(B73,fp,5,FALSE)</f>
        <v>0.5</v>
      </c>
      <c r="I73">
        <f>VLOOKUP(B73,fp,6,FALSE)</f>
        <v>0.3</v>
      </c>
      <c r="J73">
        <f>E73+F73+G73+H73+I73</f>
        <v>3.3</v>
      </c>
      <c r="K73">
        <f>H73+I73</f>
        <v>0.8</v>
      </c>
      <c r="L73">
        <f>H73+I73+F73+G73</f>
        <v>1.5999999999999999</v>
      </c>
      <c r="M73">
        <f>H73+I73+F73</f>
        <v>1.4</v>
      </c>
      <c r="N73">
        <f>F73+H73</f>
        <v>1.1000000000000001</v>
      </c>
    </row>
    <row r="74" spans="1:14" x14ac:dyDescent="0.25">
      <c r="A74" t="s">
        <v>11</v>
      </c>
      <c r="B74" t="s">
        <v>120</v>
      </c>
      <c r="C74">
        <v>3200</v>
      </c>
      <c r="D74" t="s">
        <v>33</v>
      </c>
      <c r="E74">
        <f>VLOOKUP(B74,fp,2,FALSE)</f>
        <v>0</v>
      </c>
      <c r="F74">
        <f>VLOOKUP(B74,fp,3,FALSE)</f>
        <v>0</v>
      </c>
      <c r="G74">
        <f>VLOOKUP(B74,fp,4,FALSE)</f>
        <v>0</v>
      </c>
      <c r="H74">
        <f>VLOOKUP(B74,fp,5,FALSE)</f>
        <v>0</v>
      </c>
      <c r="I74">
        <f>VLOOKUP(B74,fp,6,FALSE)</f>
        <v>0</v>
      </c>
      <c r="J74">
        <f>E74+F74+G74+H74+I74</f>
        <v>0</v>
      </c>
      <c r="K74">
        <f>H74+I74</f>
        <v>0</v>
      </c>
      <c r="L74">
        <f>H74+I74+F74+G74</f>
        <v>0</v>
      </c>
      <c r="M74">
        <f>H74+I74+F74</f>
        <v>0</v>
      </c>
      <c r="N74">
        <f>F74+H74</f>
        <v>0</v>
      </c>
    </row>
    <row r="75" spans="1:14" x14ac:dyDescent="0.25">
      <c r="A75" t="s">
        <v>8</v>
      </c>
      <c r="B75" t="s">
        <v>93</v>
      </c>
      <c r="C75">
        <v>4000</v>
      </c>
      <c r="D75" t="s">
        <v>33</v>
      </c>
      <c r="E75">
        <f>VLOOKUP(B75,fp,2,FALSE)</f>
        <v>28.8</v>
      </c>
      <c r="F75">
        <f>VLOOKUP(B75,fp,3,FALSE)</f>
        <v>11.4</v>
      </c>
      <c r="G75">
        <f>VLOOKUP(B75,fp,4,FALSE)</f>
        <v>4.2</v>
      </c>
      <c r="H75">
        <f>VLOOKUP(B75,fp,5,FALSE)</f>
        <v>9.1999999999999993</v>
      </c>
      <c r="I75">
        <f>VLOOKUP(B75,fp,6,FALSE)</f>
        <v>3</v>
      </c>
      <c r="J75">
        <f>E75+F75+G75+H75+I75</f>
        <v>56.600000000000009</v>
      </c>
      <c r="K75">
        <f>H75+I75</f>
        <v>12.2</v>
      </c>
      <c r="L75">
        <f>H75+I75+F75+G75</f>
        <v>27.8</v>
      </c>
      <c r="M75">
        <f>H75+I75+F75</f>
        <v>23.6</v>
      </c>
      <c r="N75">
        <f>F75+H75</f>
        <v>20.6</v>
      </c>
    </row>
    <row r="76" spans="1:14" x14ac:dyDescent="0.25">
      <c r="A76" t="s">
        <v>8</v>
      </c>
      <c r="B76" t="s">
        <v>142</v>
      </c>
      <c r="C76">
        <v>3100</v>
      </c>
      <c r="D76" t="s">
        <v>33</v>
      </c>
      <c r="E76">
        <f>VLOOKUP(B76,fp,2,FALSE)</f>
        <v>0.1</v>
      </c>
      <c r="F76">
        <f>VLOOKUP(B76,fp,3,FALSE)</f>
        <v>0</v>
      </c>
      <c r="G76">
        <f>VLOOKUP(B76,fp,4,FALSE)</f>
        <v>0</v>
      </c>
      <c r="H76">
        <f>VLOOKUP(B76,fp,5,FALSE)</f>
        <v>0</v>
      </c>
      <c r="I76">
        <f>VLOOKUP(B76,fp,6,FALSE)</f>
        <v>0</v>
      </c>
      <c r="J76">
        <f>E76+F76+G76+H76+I76</f>
        <v>0.1</v>
      </c>
      <c r="K76">
        <f>H76+I76</f>
        <v>0</v>
      </c>
      <c r="L76">
        <f>H76+I76+F76+G76</f>
        <v>0</v>
      </c>
      <c r="M76">
        <f>H76+I76+F76</f>
        <v>0</v>
      </c>
      <c r="N76">
        <f>F76+H76</f>
        <v>0</v>
      </c>
    </row>
    <row r="77" spans="1:14" x14ac:dyDescent="0.25">
      <c r="A77" t="s">
        <v>11</v>
      </c>
      <c r="B77" t="s">
        <v>111</v>
      </c>
      <c r="C77">
        <v>3500</v>
      </c>
      <c r="D77" t="s">
        <v>33</v>
      </c>
      <c r="E77">
        <f>VLOOKUP(B77,fp,2,FALSE)</f>
        <v>18.2</v>
      </c>
      <c r="F77">
        <f>VLOOKUP(B77,fp,3,FALSE)</f>
        <v>5.6</v>
      </c>
      <c r="G77">
        <f>VLOOKUP(B77,fp,4,FALSE)</f>
        <v>2</v>
      </c>
      <c r="H77">
        <f>VLOOKUP(B77,fp,5,FALSE)</f>
        <v>4.5</v>
      </c>
      <c r="I77">
        <f>VLOOKUP(B77,fp,6,FALSE)</f>
        <v>4.7</v>
      </c>
      <c r="J77">
        <f>E77+F77+G77+H77+I77</f>
        <v>35</v>
      </c>
      <c r="K77">
        <f>H77+I77</f>
        <v>9.1999999999999993</v>
      </c>
      <c r="L77">
        <f>H77+I77+F77+G77</f>
        <v>16.799999999999997</v>
      </c>
      <c r="M77">
        <f>H77+I77+F77</f>
        <v>14.799999999999999</v>
      </c>
      <c r="N77">
        <f>F77+H77</f>
        <v>10.1</v>
      </c>
    </row>
    <row r="78" spans="1:14" x14ac:dyDescent="0.25">
      <c r="A78" t="s">
        <v>16</v>
      </c>
      <c r="B78" t="s">
        <v>71</v>
      </c>
      <c r="C78">
        <v>5000</v>
      </c>
      <c r="D78" t="s">
        <v>33</v>
      </c>
      <c r="E78">
        <f>VLOOKUP(B78,fp,2,FALSE)</f>
        <v>28.8</v>
      </c>
      <c r="F78">
        <f>VLOOKUP(B78,fp,3,FALSE)</f>
        <v>13.5</v>
      </c>
      <c r="G78">
        <f>VLOOKUP(B78,fp,4,FALSE)</f>
        <v>4.8</v>
      </c>
      <c r="H78">
        <f>VLOOKUP(B78,fp,5,FALSE)</f>
        <v>10.9</v>
      </c>
      <c r="I78">
        <f>VLOOKUP(B78,fp,6,FALSE)</f>
        <v>3.6</v>
      </c>
      <c r="J78">
        <f>E78+F78+G78+H78+I78</f>
        <v>61.599999999999994</v>
      </c>
      <c r="K78">
        <f>H78+I78</f>
        <v>14.5</v>
      </c>
      <c r="L78">
        <f>H78+I78+F78+G78</f>
        <v>32.799999999999997</v>
      </c>
      <c r="M78">
        <f>H78+I78+F78</f>
        <v>28</v>
      </c>
      <c r="N78">
        <f>F78+H78</f>
        <v>24.4</v>
      </c>
    </row>
    <row r="79" spans="1:14" x14ac:dyDescent="0.25">
      <c r="A79" t="s">
        <v>8</v>
      </c>
      <c r="B79" t="s">
        <v>167</v>
      </c>
      <c r="C79">
        <v>3000</v>
      </c>
      <c r="D79" t="s">
        <v>33</v>
      </c>
      <c r="E79">
        <f>VLOOKUP(B79,fp,2,FALSE)</f>
        <v>0</v>
      </c>
      <c r="F79">
        <f>VLOOKUP(B79,fp,3,FALSE)</f>
        <v>0</v>
      </c>
      <c r="G79">
        <f>VLOOKUP(B79,fp,4,FALSE)</f>
        <v>0</v>
      </c>
      <c r="H79">
        <f>VLOOKUP(B79,fp,5,FALSE)</f>
        <v>0</v>
      </c>
      <c r="I79">
        <f>VLOOKUP(B79,fp,6,FALSE)</f>
        <v>0</v>
      </c>
      <c r="J79">
        <f>E79+F79+G79+H79+I79</f>
        <v>0</v>
      </c>
      <c r="K79">
        <f>H79+I79</f>
        <v>0</v>
      </c>
      <c r="L79">
        <f>H79+I79+F79+G79</f>
        <v>0</v>
      </c>
      <c r="M79">
        <f>H79+I79+F79</f>
        <v>0</v>
      </c>
      <c r="N79">
        <f>F79+H79</f>
        <v>0</v>
      </c>
    </row>
    <row r="80" spans="1:14" x14ac:dyDescent="0.25">
      <c r="A80" t="s">
        <v>29</v>
      </c>
      <c r="B80" t="s">
        <v>32</v>
      </c>
      <c r="C80">
        <v>7300</v>
      </c>
      <c r="D80" t="s">
        <v>33</v>
      </c>
      <c r="E80">
        <f>VLOOKUP(B80,fp,2,FALSE)</f>
        <v>36.700000000000003</v>
      </c>
      <c r="F80">
        <f>VLOOKUP(B80,fp,3,FALSE)</f>
        <v>19.7</v>
      </c>
      <c r="G80">
        <f>VLOOKUP(B80,fp,4,FALSE)</f>
        <v>7.5</v>
      </c>
      <c r="H80">
        <f>VLOOKUP(B80,fp,5,FALSE)</f>
        <v>14.5</v>
      </c>
      <c r="I80">
        <f>VLOOKUP(B80,fp,6,FALSE)</f>
        <v>10</v>
      </c>
      <c r="J80">
        <f>E80+F80+G80+H80+I80</f>
        <v>88.4</v>
      </c>
      <c r="K80">
        <f>H80+I80</f>
        <v>24.5</v>
      </c>
      <c r="L80">
        <f>H80+I80+F80+G80</f>
        <v>51.7</v>
      </c>
      <c r="M80">
        <f>H80+I80+F80</f>
        <v>44.2</v>
      </c>
      <c r="N80">
        <f>F80+H80</f>
        <v>34.200000000000003</v>
      </c>
    </row>
    <row r="81" spans="1:14" x14ac:dyDescent="0.25">
      <c r="A81" t="s">
        <v>5</v>
      </c>
      <c r="B81" t="s">
        <v>90</v>
      </c>
      <c r="C81">
        <v>4100</v>
      </c>
      <c r="D81" t="s">
        <v>33</v>
      </c>
      <c r="E81">
        <f>VLOOKUP(B81,fp,2,FALSE)</f>
        <v>18.3</v>
      </c>
      <c r="F81">
        <f>VLOOKUP(B81,fp,3,FALSE)</f>
        <v>7.5</v>
      </c>
      <c r="G81">
        <f>VLOOKUP(B81,fp,4,FALSE)</f>
        <v>2.6</v>
      </c>
      <c r="H81">
        <f>VLOOKUP(B81,fp,5,FALSE)</f>
        <v>6</v>
      </c>
      <c r="I81">
        <f>VLOOKUP(B81,fp,6,FALSE)</f>
        <v>2</v>
      </c>
      <c r="J81">
        <f>E81+F81+G81+H81+I81</f>
        <v>36.400000000000006</v>
      </c>
      <c r="K81">
        <f>H81+I81</f>
        <v>8</v>
      </c>
      <c r="L81">
        <f>H81+I81+F81+G81</f>
        <v>18.100000000000001</v>
      </c>
      <c r="M81">
        <f>H81+I81+F81</f>
        <v>15.5</v>
      </c>
      <c r="N81">
        <f>F81+H81</f>
        <v>13.5</v>
      </c>
    </row>
    <row r="82" spans="1:14" x14ac:dyDescent="0.25">
      <c r="A82" t="s">
        <v>16</v>
      </c>
      <c r="B82" t="s">
        <v>87</v>
      </c>
      <c r="C82">
        <v>4400</v>
      </c>
      <c r="D82" t="s">
        <v>33</v>
      </c>
      <c r="E82">
        <f>VLOOKUP(B82,fp,2,FALSE)</f>
        <v>26.2</v>
      </c>
      <c r="F82">
        <f>VLOOKUP(B82,fp,3,FALSE)</f>
        <v>9.6999999999999993</v>
      </c>
      <c r="G82">
        <f>VLOOKUP(B82,fp,4,FALSE)</f>
        <v>3.3</v>
      </c>
      <c r="H82">
        <f>VLOOKUP(B82,fp,5,FALSE)</f>
        <v>8.1</v>
      </c>
      <c r="I82">
        <f>VLOOKUP(B82,fp,6,FALSE)</f>
        <v>4</v>
      </c>
      <c r="J82">
        <f>E82+F82+G82+H82+I82</f>
        <v>51.3</v>
      </c>
      <c r="K82">
        <f>H82+I82</f>
        <v>12.1</v>
      </c>
      <c r="L82">
        <f>H82+I82+F82+G82</f>
        <v>25.099999999999998</v>
      </c>
      <c r="M82">
        <f>H82+I82+F82</f>
        <v>21.799999999999997</v>
      </c>
      <c r="N82">
        <f>F82+H82</f>
        <v>17.799999999999997</v>
      </c>
    </row>
    <row r="83" spans="1:14" x14ac:dyDescent="0.25">
      <c r="A83" t="s">
        <v>5</v>
      </c>
      <c r="B83" t="s">
        <v>42</v>
      </c>
      <c r="C83">
        <v>6700</v>
      </c>
      <c r="D83" t="s">
        <v>33</v>
      </c>
      <c r="E83">
        <f>VLOOKUP(B83,fp,2,FALSE)</f>
        <v>33.700000000000003</v>
      </c>
      <c r="F83">
        <f>VLOOKUP(B83,fp,3,FALSE)</f>
        <v>16.899999999999999</v>
      </c>
      <c r="G83">
        <f>VLOOKUP(B83,fp,4,FALSE)</f>
        <v>5.8</v>
      </c>
      <c r="H83">
        <f>VLOOKUP(B83,fp,5,FALSE)</f>
        <v>13.3</v>
      </c>
      <c r="I83">
        <f>VLOOKUP(B83,fp,6,FALSE)</f>
        <v>3.2</v>
      </c>
      <c r="J83">
        <f>E83+F83+G83+H83+I83</f>
        <v>72.900000000000006</v>
      </c>
      <c r="K83">
        <f>H83+I83</f>
        <v>16.5</v>
      </c>
      <c r="L83">
        <f>H83+I83+F83+G83</f>
        <v>39.199999999999996</v>
      </c>
      <c r="M83">
        <f>H83+I83+F83</f>
        <v>33.4</v>
      </c>
      <c r="N83">
        <f>F83+H83</f>
        <v>30.2</v>
      </c>
    </row>
    <row r="84" spans="1:14" x14ac:dyDescent="0.25">
      <c r="A84" t="s">
        <v>5</v>
      </c>
      <c r="B84" t="s">
        <v>162</v>
      </c>
      <c r="C84">
        <v>3000</v>
      </c>
      <c r="D84" t="s">
        <v>33</v>
      </c>
      <c r="E84">
        <f>VLOOKUP(B84,fp,2,FALSE)</f>
        <v>0.4</v>
      </c>
      <c r="F84">
        <f>VLOOKUP(B84,fp,3,FALSE)</f>
        <v>0.1</v>
      </c>
      <c r="G84">
        <f>VLOOKUP(B84,fp,4,FALSE)</f>
        <v>0.1</v>
      </c>
      <c r="H84">
        <f>VLOOKUP(B84,fp,5,FALSE)</f>
        <v>0.1</v>
      </c>
      <c r="I84">
        <f>VLOOKUP(B84,fp,6,FALSE)</f>
        <v>0</v>
      </c>
      <c r="J84">
        <f>E84+F84+G84+H84+I84</f>
        <v>0.7</v>
      </c>
      <c r="K84">
        <f>H84+I84</f>
        <v>0.1</v>
      </c>
      <c r="L84">
        <f>H84+I84+F84+G84</f>
        <v>0.30000000000000004</v>
      </c>
      <c r="M84">
        <f>H84+I84+F84</f>
        <v>0.2</v>
      </c>
      <c r="N84">
        <f>F84+H84</f>
        <v>0.2</v>
      </c>
    </row>
    <row r="85" spans="1:14" x14ac:dyDescent="0.25">
      <c r="A85" t="s">
        <v>16</v>
      </c>
      <c r="B85" t="s">
        <v>112</v>
      </c>
      <c r="C85">
        <v>3400</v>
      </c>
      <c r="D85" t="s">
        <v>33</v>
      </c>
      <c r="E85">
        <f>VLOOKUP(B85,fp,2,FALSE)</f>
        <v>17</v>
      </c>
      <c r="F85">
        <f>VLOOKUP(B85,fp,3,FALSE)</f>
        <v>5.4</v>
      </c>
      <c r="G85">
        <f>VLOOKUP(B85,fp,4,FALSE)</f>
        <v>2.1</v>
      </c>
      <c r="H85">
        <f>VLOOKUP(B85,fp,5,FALSE)</f>
        <v>4.5999999999999996</v>
      </c>
      <c r="I85">
        <f>VLOOKUP(B85,fp,6,FALSE)</f>
        <v>2.9</v>
      </c>
      <c r="J85">
        <f>E85+F85+G85+H85+I85</f>
        <v>32</v>
      </c>
      <c r="K85">
        <f>H85+I85</f>
        <v>7.5</v>
      </c>
      <c r="L85">
        <f>H85+I85+F85+G85</f>
        <v>15</v>
      </c>
      <c r="M85">
        <f>H85+I85+F85</f>
        <v>12.9</v>
      </c>
      <c r="N85">
        <f>F85+H85</f>
        <v>10</v>
      </c>
    </row>
    <row r="86" spans="1:14" x14ac:dyDescent="0.25">
      <c r="A86" t="s">
        <v>8</v>
      </c>
      <c r="B86" t="s">
        <v>144</v>
      </c>
      <c r="C86">
        <v>3000</v>
      </c>
      <c r="D86" t="s">
        <v>33</v>
      </c>
      <c r="E86">
        <f>VLOOKUP(B86,fp,2,FALSE)</f>
        <v>12.8</v>
      </c>
      <c r="F86">
        <f>VLOOKUP(B86,fp,3,FALSE)</f>
        <v>3.8</v>
      </c>
      <c r="G86">
        <f>VLOOKUP(B86,fp,4,FALSE)</f>
        <v>1.4</v>
      </c>
      <c r="H86">
        <f>VLOOKUP(B86,fp,5,FALSE)</f>
        <v>3.9</v>
      </c>
      <c r="I86">
        <f>VLOOKUP(B86,fp,6,FALSE)</f>
        <v>2</v>
      </c>
      <c r="J86">
        <f>E86+F86+G86+H86+I86</f>
        <v>23.9</v>
      </c>
      <c r="K86">
        <f>H86+I86</f>
        <v>5.9</v>
      </c>
      <c r="L86">
        <f>H86+I86+F86+G86</f>
        <v>11.1</v>
      </c>
      <c r="M86">
        <f>H86+I86+F86</f>
        <v>9.6999999999999993</v>
      </c>
      <c r="N86">
        <f>F86+H86</f>
        <v>7.6999999999999993</v>
      </c>
    </row>
    <row r="87" spans="1:14" x14ac:dyDescent="0.25">
      <c r="A87" t="s">
        <v>11</v>
      </c>
      <c r="B87" t="s">
        <v>47</v>
      </c>
      <c r="C87">
        <v>6300</v>
      </c>
      <c r="D87" t="s">
        <v>33</v>
      </c>
      <c r="E87">
        <f>VLOOKUP(B87,fp,2,FALSE)</f>
        <v>30.1</v>
      </c>
      <c r="F87">
        <f>VLOOKUP(B87,fp,3,FALSE)</f>
        <v>14.3</v>
      </c>
      <c r="G87">
        <f>VLOOKUP(B87,fp,4,FALSE)</f>
        <v>5.9</v>
      </c>
      <c r="H87">
        <f>VLOOKUP(B87,fp,5,FALSE)</f>
        <v>13.1</v>
      </c>
      <c r="I87">
        <f>VLOOKUP(B87,fp,6,FALSE)</f>
        <v>9.1</v>
      </c>
      <c r="J87">
        <f>E87+F87+G87+H87+I87</f>
        <v>72.5</v>
      </c>
      <c r="K87">
        <f>H87+I87</f>
        <v>22.2</v>
      </c>
      <c r="L87">
        <f>H87+I87+F87+G87</f>
        <v>42.4</v>
      </c>
      <c r="M87">
        <f>H87+I87+F87</f>
        <v>36.5</v>
      </c>
      <c r="N87">
        <f>F87+H87</f>
        <v>27.4</v>
      </c>
    </row>
    <row r="88" spans="1:14" x14ac:dyDescent="0.25">
      <c r="A88" t="s">
        <v>8</v>
      </c>
      <c r="B88" t="s">
        <v>125</v>
      </c>
      <c r="C88">
        <v>3200</v>
      </c>
      <c r="D88" t="s">
        <v>15</v>
      </c>
      <c r="E88">
        <f>VLOOKUP(B88,fp,2,FALSE)</f>
        <v>26.5</v>
      </c>
      <c r="F88">
        <f>VLOOKUP(B88,fp,3,FALSE)</f>
        <v>6.1</v>
      </c>
      <c r="G88">
        <f>VLOOKUP(B88,fp,4,FALSE)</f>
        <v>2.5</v>
      </c>
      <c r="H88">
        <f>VLOOKUP(B88,fp,5,FALSE)</f>
        <v>5.8</v>
      </c>
      <c r="I88">
        <f>VLOOKUP(B88,fp,6,FALSE)</f>
        <v>4.8</v>
      </c>
      <c r="J88">
        <f>E88+F88+G88+H88+I88</f>
        <v>45.699999999999996</v>
      </c>
      <c r="K88">
        <f>H88+I88</f>
        <v>10.6</v>
      </c>
      <c r="L88">
        <f>H88+I88+F88+G88</f>
        <v>19.2</v>
      </c>
      <c r="M88">
        <f>H88+I88+F88</f>
        <v>16.7</v>
      </c>
      <c r="N88">
        <f>F88+H88</f>
        <v>11.899999999999999</v>
      </c>
    </row>
    <row r="89" spans="1:14" x14ac:dyDescent="0.25">
      <c r="A89" t="s">
        <v>8</v>
      </c>
      <c r="B89" t="s">
        <v>134</v>
      </c>
      <c r="C89">
        <v>3100</v>
      </c>
      <c r="D89" t="s">
        <v>15</v>
      </c>
      <c r="E89">
        <f>VLOOKUP(B89,fp,2,FALSE)</f>
        <v>15</v>
      </c>
      <c r="F89">
        <f>VLOOKUP(B89,fp,3,FALSE)</f>
        <v>5.6</v>
      </c>
      <c r="G89">
        <f>VLOOKUP(B89,fp,4,FALSE)</f>
        <v>2.1</v>
      </c>
      <c r="H89">
        <f>VLOOKUP(B89,fp,5,FALSE)</f>
        <v>5.2</v>
      </c>
      <c r="I89">
        <f>VLOOKUP(B89,fp,6,FALSE)</f>
        <v>1.8</v>
      </c>
      <c r="J89">
        <f>E89+F89+G89+H89+I89</f>
        <v>29.700000000000003</v>
      </c>
      <c r="K89">
        <f>H89+I89</f>
        <v>7</v>
      </c>
      <c r="L89">
        <f>H89+I89+F89+G89</f>
        <v>14.7</v>
      </c>
      <c r="M89">
        <f>H89+I89+F89</f>
        <v>12.6</v>
      </c>
      <c r="N89">
        <f>F89+H89</f>
        <v>10.8</v>
      </c>
    </row>
    <row r="90" spans="1:14" x14ac:dyDescent="0.25">
      <c r="A90" t="s">
        <v>5</v>
      </c>
      <c r="B90" t="s">
        <v>171</v>
      </c>
      <c r="C90">
        <v>3000</v>
      </c>
      <c r="D90" t="s">
        <v>15</v>
      </c>
      <c r="E90">
        <f>VLOOKUP(B90,fp,2,FALSE)</f>
        <v>0.1</v>
      </c>
      <c r="F90">
        <f>VLOOKUP(B90,fp,3,FALSE)</f>
        <v>0</v>
      </c>
      <c r="G90">
        <f>VLOOKUP(B90,fp,4,FALSE)</f>
        <v>0</v>
      </c>
      <c r="H90">
        <f>VLOOKUP(B90,fp,5,FALSE)</f>
        <v>0</v>
      </c>
      <c r="I90">
        <f>VLOOKUP(B90,fp,6,FALSE)</f>
        <v>0</v>
      </c>
      <c r="J90">
        <f>E90+F90+G90+H90+I90</f>
        <v>0.1</v>
      </c>
      <c r="K90">
        <f>H90+I90</f>
        <v>0</v>
      </c>
      <c r="L90">
        <f>H90+I90+F90+G90</f>
        <v>0</v>
      </c>
      <c r="M90">
        <f>H90+I90+F90</f>
        <v>0</v>
      </c>
      <c r="N90">
        <f>F90+H90</f>
        <v>0</v>
      </c>
    </row>
    <row r="91" spans="1:14" x14ac:dyDescent="0.25">
      <c r="A91" t="s">
        <v>5</v>
      </c>
      <c r="B91" t="s">
        <v>135</v>
      </c>
      <c r="C91">
        <v>3100</v>
      </c>
      <c r="D91" t="s">
        <v>15</v>
      </c>
      <c r="E91">
        <f>VLOOKUP(B91,fp,2,FALSE)</f>
        <v>15.5</v>
      </c>
      <c r="F91">
        <f>VLOOKUP(B91,fp,3,FALSE)</f>
        <v>4.4000000000000004</v>
      </c>
      <c r="G91">
        <f>VLOOKUP(B91,fp,4,FALSE)</f>
        <v>1.6</v>
      </c>
      <c r="H91">
        <f>VLOOKUP(B91,fp,5,FALSE)</f>
        <v>3.9</v>
      </c>
      <c r="I91">
        <f>VLOOKUP(B91,fp,6,FALSE)</f>
        <v>1.3</v>
      </c>
      <c r="J91">
        <f>E91+F91+G91+H91+I91</f>
        <v>26.7</v>
      </c>
      <c r="K91">
        <f>H91+I91</f>
        <v>5.2</v>
      </c>
      <c r="L91">
        <f>H91+I91+F91+G91</f>
        <v>11.200000000000001</v>
      </c>
      <c r="M91">
        <f>H91+I91+F91</f>
        <v>9.6000000000000014</v>
      </c>
      <c r="N91">
        <f>F91+H91</f>
        <v>8.3000000000000007</v>
      </c>
    </row>
    <row r="92" spans="1:14" x14ac:dyDescent="0.25">
      <c r="A92" t="s">
        <v>8</v>
      </c>
      <c r="B92" t="s">
        <v>91</v>
      </c>
      <c r="C92">
        <v>4100</v>
      </c>
      <c r="D92" t="s">
        <v>15</v>
      </c>
      <c r="E92">
        <f>VLOOKUP(B92,fp,2,FALSE)</f>
        <v>25.9</v>
      </c>
      <c r="F92">
        <f>VLOOKUP(B92,fp,3,FALSE)</f>
        <v>9.6</v>
      </c>
      <c r="G92">
        <f>VLOOKUP(B92,fp,4,FALSE)</f>
        <v>3.6</v>
      </c>
      <c r="H92">
        <f>VLOOKUP(B92,fp,5,FALSE)</f>
        <v>9.3000000000000007</v>
      </c>
      <c r="I92">
        <f>VLOOKUP(B92,fp,6,FALSE)</f>
        <v>3.2</v>
      </c>
      <c r="J92">
        <f>E92+F92+G92+H92+I92</f>
        <v>51.600000000000009</v>
      </c>
      <c r="K92">
        <f>H92+I92</f>
        <v>12.5</v>
      </c>
      <c r="L92">
        <f>H92+I92+F92+G92</f>
        <v>25.700000000000003</v>
      </c>
      <c r="M92">
        <f>H92+I92+F92</f>
        <v>22.1</v>
      </c>
      <c r="N92">
        <f>F92+H92</f>
        <v>18.899999999999999</v>
      </c>
    </row>
    <row r="93" spans="1:14" x14ac:dyDescent="0.25">
      <c r="A93" t="s">
        <v>29</v>
      </c>
      <c r="B93" t="s">
        <v>85</v>
      </c>
      <c r="C93">
        <v>4500</v>
      </c>
      <c r="D93" t="s">
        <v>15</v>
      </c>
      <c r="E93">
        <f>VLOOKUP(B93,fp,2,FALSE)</f>
        <v>21.8</v>
      </c>
      <c r="F93">
        <f>VLOOKUP(B93,fp,3,FALSE)</f>
        <v>9.6999999999999993</v>
      </c>
      <c r="G93">
        <f>VLOOKUP(B93,fp,4,FALSE)</f>
        <v>3.9</v>
      </c>
      <c r="H93">
        <f>VLOOKUP(B93,fp,5,FALSE)</f>
        <v>7.2</v>
      </c>
      <c r="I93">
        <f>VLOOKUP(B93,fp,6,FALSE)</f>
        <v>6.5</v>
      </c>
      <c r="J93">
        <f>E93+F93+G93+H93+I93</f>
        <v>49.1</v>
      </c>
      <c r="K93">
        <f>H93+I93</f>
        <v>13.7</v>
      </c>
      <c r="L93">
        <f>H93+I93+F93+G93</f>
        <v>27.299999999999997</v>
      </c>
      <c r="M93">
        <f>H93+I93+F93</f>
        <v>23.4</v>
      </c>
      <c r="N93">
        <f>F93+H93</f>
        <v>16.899999999999999</v>
      </c>
    </row>
    <row r="94" spans="1:14" x14ac:dyDescent="0.25">
      <c r="A94" t="s">
        <v>16</v>
      </c>
      <c r="B94" t="s">
        <v>19</v>
      </c>
      <c r="C94">
        <v>10100</v>
      </c>
      <c r="D94" t="s">
        <v>15</v>
      </c>
      <c r="E94">
        <f>VLOOKUP(B94,fp,2,FALSE)</f>
        <v>37.4</v>
      </c>
      <c r="F94">
        <f>VLOOKUP(B94,fp,3,FALSE)</f>
        <v>25.3</v>
      </c>
      <c r="G94">
        <f>VLOOKUP(B94,fp,4,FALSE)</f>
        <v>8.5</v>
      </c>
      <c r="H94">
        <f>VLOOKUP(B94,fp,5,FALSE)</f>
        <v>17.600000000000001</v>
      </c>
      <c r="I94">
        <f>VLOOKUP(B94,fp,6,FALSE)</f>
        <v>8.3000000000000007</v>
      </c>
      <c r="J94">
        <f>E94+F94+G94+H94+I94</f>
        <v>97.100000000000009</v>
      </c>
      <c r="K94">
        <f>H94+I94</f>
        <v>25.900000000000002</v>
      </c>
      <c r="L94">
        <f>H94+I94+F94+G94</f>
        <v>59.7</v>
      </c>
      <c r="M94">
        <f>H94+I94+F94</f>
        <v>51.2</v>
      </c>
      <c r="N94">
        <f>F94+H94</f>
        <v>42.900000000000006</v>
      </c>
    </row>
    <row r="95" spans="1:14" x14ac:dyDescent="0.25">
      <c r="A95" t="s">
        <v>16</v>
      </c>
      <c r="B95" t="s">
        <v>153</v>
      </c>
      <c r="C95">
        <v>3000</v>
      </c>
      <c r="D95" t="s">
        <v>15</v>
      </c>
      <c r="E95">
        <f>VLOOKUP(B95,fp,2,FALSE)</f>
        <v>10.199999999999999</v>
      </c>
      <c r="F95">
        <f>VLOOKUP(B95,fp,3,FALSE)</f>
        <v>2.2000000000000002</v>
      </c>
      <c r="G95">
        <f>VLOOKUP(B95,fp,4,FALSE)</f>
        <v>0.8</v>
      </c>
      <c r="H95">
        <f>VLOOKUP(B95,fp,5,FALSE)</f>
        <v>2.5</v>
      </c>
      <c r="I95">
        <f>VLOOKUP(B95,fp,6,FALSE)</f>
        <v>1.5</v>
      </c>
      <c r="J95">
        <f>E95+F95+G95+H95+I95</f>
        <v>17.2</v>
      </c>
      <c r="K95">
        <f>H95+I95</f>
        <v>4</v>
      </c>
      <c r="L95">
        <f>H95+I95+F95+G95</f>
        <v>7</v>
      </c>
      <c r="M95">
        <f>H95+I95+F95</f>
        <v>6.2</v>
      </c>
      <c r="N95">
        <f>F95+H95</f>
        <v>4.7</v>
      </c>
    </row>
    <row r="96" spans="1:14" x14ac:dyDescent="0.25">
      <c r="A96" t="s">
        <v>11</v>
      </c>
      <c r="B96" t="s">
        <v>169</v>
      </c>
      <c r="C96">
        <v>3000</v>
      </c>
      <c r="D96" t="s">
        <v>15</v>
      </c>
      <c r="E96">
        <f>VLOOKUP(B96,fp,2,FALSE)</f>
        <v>0</v>
      </c>
      <c r="F96">
        <f>VLOOKUP(B96,fp,3,FALSE)</f>
        <v>0</v>
      </c>
      <c r="G96">
        <f>VLOOKUP(B96,fp,4,FALSE)</f>
        <v>0</v>
      </c>
      <c r="H96">
        <f>VLOOKUP(B96,fp,5,FALSE)</f>
        <v>0</v>
      </c>
      <c r="I96">
        <f>VLOOKUP(B96,fp,6,FALSE)</f>
        <v>0</v>
      </c>
      <c r="J96">
        <f>E96+F96+G96+H96+I96</f>
        <v>0</v>
      </c>
      <c r="K96">
        <f>H96+I96</f>
        <v>0</v>
      </c>
      <c r="L96">
        <f>H96+I96+F96+G96</f>
        <v>0</v>
      </c>
      <c r="M96">
        <f>H96+I96+F96</f>
        <v>0</v>
      </c>
      <c r="N96">
        <f>F96+H96</f>
        <v>0</v>
      </c>
    </row>
    <row r="97" spans="1:14" x14ac:dyDescent="0.25">
      <c r="A97" t="s">
        <v>29</v>
      </c>
      <c r="B97" t="s">
        <v>145</v>
      </c>
      <c r="C97">
        <v>3000</v>
      </c>
      <c r="D97" t="s">
        <v>15</v>
      </c>
      <c r="E97">
        <f>VLOOKUP(B97,fp,2,FALSE)</f>
        <v>11.6</v>
      </c>
      <c r="F97">
        <f>VLOOKUP(B97,fp,3,FALSE)</f>
        <v>2.2999999999999998</v>
      </c>
      <c r="G97">
        <f>VLOOKUP(B97,fp,4,FALSE)</f>
        <v>0.9</v>
      </c>
      <c r="H97">
        <f>VLOOKUP(B97,fp,5,FALSE)</f>
        <v>2</v>
      </c>
      <c r="I97">
        <f>VLOOKUP(B97,fp,6,FALSE)</f>
        <v>2.8</v>
      </c>
      <c r="J97">
        <f>E97+F97+G97+H97+I97</f>
        <v>19.599999999999998</v>
      </c>
      <c r="K97">
        <f>H97+I97</f>
        <v>4.8</v>
      </c>
      <c r="L97">
        <f>H97+I97+F97+G97</f>
        <v>8</v>
      </c>
      <c r="M97">
        <f>H97+I97+F97</f>
        <v>7.1</v>
      </c>
      <c r="N97">
        <f>F97+H97</f>
        <v>4.3</v>
      </c>
    </row>
    <row r="98" spans="1:14" x14ac:dyDescent="0.25">
      <c r="A98" t="s">
        <v>5</v>
      </c>
      <c r="B98" t="s">
        <v>14</v>
      </c>
      <c r="C98">
        <v>10400</v>
      </c>
      <c r="D98" t="s">
        <v>15</v>
      </c>
      <c r="E98">
        <f>VLOOKUP(B98,fp,2,FALSE)</f>
        <v>36.799999999999997</v>
      </c>
      <c r="F98">
        <f>VLOOKUP(B98,fp,3,FALSE)</f>
        <v>22.6</v>
      </c>
      <c r="G98">
        <f>VLOOKUP(B98,fp,4,FALSE)</f>
        <v>7.7</v>
      </c>
      <c r="H98">
        <f>VLOOKUP(B98,fp,5,FALSE)</f>
        <v>17.5</v>
      </c>
      <c r="I98">
        <f>VLOOKUP(B98,fp,6,FALSE)</f>
        <v>6.3</v>
      </c>
      <c r="J98">
        <f>E98+F98+G98+H98+I98</f>
        <v>90.899999999999991</v>
      </c>
      <c r="K98">
        <f>H98+I98</f>
        <v>23.8</v>
      </c>
      <c r="L98">
        <f>H98+I98+F98+G98</f>
        <v>54.100000000000009</v>
      </c>
      <c r="M98">
        <f>H98+I98+F98</f>
        <v>46.400000000000006</v>
      </c>
      <c r="N98">
        <f>F98+H98</f>
        <v>40.1</v>
      </c>
    </row>
    <row r="99" spans="1:14" x14ac:dyDescent="0.25">
      <c r="A99" t="s">
        <v>11</v>
      </c>
      <c r="B99" t="s">
        <v>49</v>
      </c>
      <c r="C99">
        <v>6200</v>
      </c>
      <c r="D99" t="s">
        <v>15</v>
      </c>
      <c r="E99">
        <f>VLOOKUP(B99,fp,2,FALSE)</f>
        <v>32.1</v>
      </c>
      <c r="F99">
        <f>VLOOKUP(B99,fp,3,FALSE)</f>
        <v>12.6</v>
      </c>
      <c r="G99">
        <f>VLOOKUP(B99,fp,4,FALSE)</f>
        <v>5.0999999999999996</v>
      </c>
      <c r="H99">
        <f>VLOOKUP(B99,fp,5,FALSE)</f>
        <v>11.3</v>
      </c>
      <c r="I99">
        <f>VLOOKUP(B99,fp,6,FALSE)</f>
        <v>8</v>
      </c>
      <c r="J99">
        <f>E99+F99+G99+H99+I99</f>
        <v>69.100000000000009</v>
      </c>
      <c r="K99">
        <f>H99+I99</f>
        <v>19.3</v>
      </c>
      <c r="L99">
        <f>H99+I99+F99+G99</f>
        <v>37</v>
      </c>
      <c r="M99">
        <f>H99+I99+F99</f>
        <v>31.9</v>
      </c>
      <c r="N99">
        <f>F99+H99</f>
        <v>23.9</v>
      </c>
    </row>
    <row r="100" spans="1:14" x14ac:dyDescent="0.25">
      <c r="A100" t="s">
        <v>16</v>
      </c>
      <c r="B100" t="s">
        <v>147</v>
      </c>
      <c r="C100">
        <v>3000</v>
      </c>
      <c r="D100" t="s">
        <v>15</v>
      </c>
      <c r="E100">
        <f>VLOOKUP(B100,fp,2,FALSE)</f>
        <v>0.1</v>
      </c>
      <c r="F100">
        <f>VLOOKUP(B100,fp,3,FALSE)</f>
        <v>0</v>
      </c>
      <c r="G100">
        <f>VLOOKUP(B100,fp,4,FALSE)</f>
        <v>0</v>
      </c>
      <c r="H100">
        <f>VLOOKUP(B100,fp,5,FALSE)</f>
        <v>0</v>
      </c>
      <c r="I100">
        <f>VLOOKUP(B100,fp,6,FALSE)</f>
        <v>0</v>
      </c>
      <c r="J100">
        <f>E100+F100+G100+H100+I100</f>
        <v>0.1</v>
      </c>
      <c r="K100">
        <f>H100+I100</f>
        <v>0</v>
      </c>
      <c r="L100">
        <f>H100+I100+F100+G100</f>
        <v>0</v>
      </c>
      <c r="M100">
        <f>H100+I100+F100</f>
        <v>0</v>
      </c>
      <c r="N100">
        <f>F100+H100</f>
        <v>0</v>
      </c>
    </row>
    <row r="101" spans="1:14" x14ac:dyDescent="0.25">
      <c r="A101" t="s">
        <v>29</v>
      </c>
      <c r="B101" t="s">
        <v>102</v>
      </c>
      <c r="C101">
        <v>3800</v>
      </c>
      <c r="D101" t="s">
        <v>15</v>
      </c>
      <c r="E101">
        <f>VLOOKUP(B101,fp,2,FALSE)</f>
        <v>21.6</v>
      </c>
      <c r="F101">
        <f>VLOOKUP(B101,fp,3,FALSE)</f>
        <v>6.3</v>
      </c>
      <c r="G101">
        <f>VLOOKUP(B101,fp,4,FALSE)</f>
        <v>2.2999999999999998</v>
      </c>
      <c r="H101">
        <f>VLOOKUP(B101,fp,5,FALSE)</f>
        <v>4.5999999999999996</v>
      </c>
      <c r="I101">
        <f>VLOOKUP(B101,fp,6,FALSE)</f>
        <v>5.9</v>
      </c>
      <c r="J101">
        <f>E101+F101+G101+H101+I101</f>
        <v>40.700000000000003</v>
      </c>
      <c r="K101">
        <f>H101+I101</f>
        <v>10.5</v>
      </c>
      <c r="L101">
        <f>H101+I101+F101+G101</f>
        <v>19.100000000000001</v>
      </c>
      <c r="M101">
        <f>H101+I101+F101</f>
        <v>16.8</v>
      </c>
      <c r="N101">
        <f>F101+H101</f>
        <v>10.899999999999999</v>
      </c>
    </row>
    <row r="102" spans="1:14" x14ac:dyDescent="0.25">
      <c r="A102" t="s">
        <v>16</v>
      </c>
      <c r="B102" t="s">
        <v>98</v>
      </c>
      <c r="C102">
        <v>3900</v>
      </c>
      <c r="D102" t="s">
        <v>39</v>
      </c>
      <c r="E102">
        <f>VLOOKUP(B102,fp,2,FALSE)</f>
        <v>19</v>
      </c>
      <c r="F102">
        <f>VLOOKUP(B102,fp,3,FALSE)</f>
        <v>6.5</v>
      </c>
      <c r="G102">
        <f>VLOOKUP(B102,fp,4,FALSE)</f>
        <v>2.5</v>
      </c>
      <c r="H102">
        <f>VLOOKUP(B102,fp,5,FALSE)</f>
        <v>5.6</v>
      </c>
      <c r="I102">
        <f>VLOOKUP(B102,fp,6,FALSE)</f>
        <v>4.5</v>
      </c>
      <c r="J102">
        <f>E102+F102+G102+H102+I102</f>
        <v>38.1</v>
      </c>
      <c r="K102">
        <f>H102+I102</f>
        <v>10.1</v>
      </c>
      <c r="L102">
        <f>H102+I102+F102+G102</f>
        <v>19.100000000000001</v>
      </c>
      <c r="M102">
        <f>H102+I102+F102</f>
        <v>16.600000000000001</v>
      </c>
      <c r="N102">
        <f>F102+H102</f>
        <v>12.1</v>
      </c>
    </row>
    <row r="103" spans="1:14" x14ac:dyDescent="0.25">
      <c r="A103" t="s">
        <v>11</v>
      </c>
      <c r="B103" t="s">
        <v>96</v>
      </c>
      <c r="C103">
        <v>4000</v>
      </c>
      <c r="D103" t="s">
        <v>39</v>
      </c>
      <c r="E103">
        <f>VLOOKUP(B103,fp,2,FALSE)</f>
        <v>5.5</v>
      </c>
      <c r="F103">
        <f>VLOOKUP(B103,fp,3,FALSE)</f>
        <v>2.2999999999999998</v>
      </c>
      <c r="G103">
        <f>VLOOKUP(B103,fp,4,FALSE)</f>
        <v>1</v>
      </c>
      <c r="H103">
        <f>VLOOKUP(B103,fp,5,FALSE)</f>
        <v>2.1</v>
      </c>
      <c r="I103">
        <f>VLOOKUP(B103,fp,6,FALSE)</f>
        <v>1.4</v>
      </c>
      <c r="J103">
        <f>E103+F103+G103+H103+I103</f>
        <v>12.3</v>
      </c>
      <c r="K103">
        <f>H103+I103</f>
        <v>3.5</v>
      </c>
      <c r="L103">
        <f>H103+I103+F103+G103</f>
        <v>6.8</v>
      </c>
      <c r="M103">
        <f>H103+I103+F103</f>
        <v>5.8</v>
      </c>
      <c r="N103">
        <f>F103+H103</f>
        <v>4.4000000000000004</v>
      </c>
    </row>
    <row r="104" spans="1:14" x14ac:dyDescent="0.25">
      <c r="A104" t="s">
        <v>5</v>
      </c>
      <c r="B104" t="s">
        <v>132</v>
      </c>
      <c r="C104">
        <v>3100</v>
      </c>
      <c r="D104" t="s">
        <v>39</v>
      </c>
      <c r="E104">
        <f>VLOOKUP(B104,fp,2,FALSE)</f>
        <v>0</v>
      </c>
      <c r="F104">
        <f>VLOOKUP(B104,fp,3,FALSE)</f>
        <v>0</v>
      </c>
      <c r="G104">
        <f>VLOOKUP(B104,fp,4,FALSE)</f>
        <v>0</v>
      </c>
      <c r="H104">
        <f>VLOOKUP(B104,fp,5,FALSE)</f>
        <v>0</v>
      </c>
      <c r="I104">
        <f>VLOOKUP(B104,fp,6,FALSE)</f>
        <v>0</v>
      </c>
      <c r="J104">
        <f>E104+F104+G104+H104+I104</f>
        <v>0</v>
      </c>
      <c r="K104">
        <f>H104+I104</f>
        <v>0</v>
      </c>
      <c r="L104">
        <f>H104+I104+F104+G104</f>
        <v>0</v>
      </c>
      <c r="M104">
        <f>H104+I104+F104</f>
        <v>0</v>
      </c>
      <c r="N104">
        <f>F104+H104</f>
        <v>0</v>
      </c>
    </row>
    <row r="105" spans="1:14" x14ac:dyDescent="0.25">
      <c r="A105" t="s">
        <v>11</v>
      </c>
      <c r="B105" t="s">
        <v>114</v>
      </c>
      <c r="C105">
        <v>3300</v>
      </c>
      <c r="D105" t="s">
        <v>39</v>
      </c>
      <c r="E105">
        <f>VLOOKUP(B105,fp,2,FALSE)</f>
        <v>15.1</v>
      </c>
      <c r="F105">
        <f>VLOOKUP(B105,fp,3,FALSE)</f>
        <v>4.5</v>
      </c>
      <c r="G105">
        <f>VLOOKUP(B105,fp,4,FALSE)</f>
        <v>1.6</v>
      </c>
      <c r="H105">
        <f>VLOOKUP(B105,fp,5,FALSE)</f>
        <v>3.7</v>
      </c>
      <c r="I105">
        <f>VLOOKUP(B105,fp,6,FALSE)</f>
        <v>3.2</v>
      </c>
      <c r="J105">
        <f>E105+F105+G105+H105+I105</f>
        <v>28.1</v>
      </c>
      <c r="K105">
        <f>H105+I105</f>
        <v>6.9</v>
      </c>
      <c r="L105">
        <f>H105+I105+F105+G105</f>
        <v>13</v>
      </c>
      <c r="M105">
        <f>H105+I105+F105</f>
        <v>11.4</v>
      </c>
      <c r="N105">
        <f>F105+H105</f>
        <v>8.1999999999999993</v>
      </c>
    </row>
    <row r="106" spans="1:14" x14ac:dyDescent="0.25">
      <c r="A106" t="s">
        <v>29</v>
      </c>
      <c r="B106" t="s">
        <v>127</v>
      </c>
      <c r="C106">
        <v>3200</v>
      </c>
      <c r="D106" t="s">
        <v>39</v>
      </c>
      <c r="E106">
        <f>VLOOKUP(B106,fp,2,FALSE)</f>
        <v>2.9</v>
      </c>
      <c r="F106">
        <f>VLOOKUP(B106,fp,3,FALSE)</f>
        <v>0.8</v>
      </c>
      <c r="G106">
        <f>VLOOKUP(B106,fp,4,FALSE)</f>
        <v>0.3</v>
      </c>
      <c r="H106">
        <f>VLOOKUP(B106,fp,5,FALSE)</f>
        <v>0.6</v>
      </c>
      <c r="I106">
        <f>VLOOKUP(B106,fp,6,FALSE)</f>
        <v>0.8</v>
      </c>
      <c r="J106">
        <f>E106+F106+G106+H106+I106</f>
        <v>5.3999999999999995</v>
      </c>
      <c r="K106">
        <f>H106+I106</f>
        <v>1.4</v>
      </c>
      <c r="L106">
        <f>H106+I106+F106+G106</f>
        <v>2.5</v>
      </c>
      <c r="M106">
        <f>H106+I106+F106</f>
        <v>2.2000000000000002</v>
      </c>
      <c r="N106">
        <f>F106+H106</f>
        <v>1.4</v>
      </c>
    </row>
    <row r="107" spans="1:14" x14ac:dyDescent="0.25">
      <c r="A107" t="s">
        <v>5</v>
      </c>
      <c r="B107" t="s">
        <v>46</v>
      </c>
      <c r="C107">
        <v>6400</v>
      </c>
      <c r="D107" t="s">
        <v>39</v>
      </c>
      <c r="E107">
        <f>VLOOKUP(B107,fp,2,FALSE)</f>
        <v>34.9</v>
      </c>
      <c r="F107">
        <f>VLOOKUP(B107,fp,3,FALSE)</f>
        <v>14.3</v>
      </c>
      <c r="G107">
        <f>VLOOKUP(B107,fp,4,FALSE)</f>
        <v>5.5</v>
      </c>
      <c r="H107">
        <f>VLOOKUP(B107,fp,5,FALSE)</f>
        <v>13.7</v>
      </c>
      <c r="I107">
        <f>VLOOKUP(B107,fp,6,FALSE)</f>
        <v>5</v>
      </c>
      <c r="J107">
        <f>E107+F107+G107+H107+I107</f>
        <v>73.400000000000006</v>
      </c>
      <c r="K107">
        <f>H107+I107</f>
        <v>18.7</v>
      </c>
      <c r="L107">
        <f>H107+I107+F107+G107</f>
        <v>38.5</v>
      </c>
      <c r="M107">
        <f>H107+I107+F107</f>
        <v>33</v>
      </c>
      <c r="N107">
        <f>F107+H107</f>
        <v>28</v>
      </c>
    </row>
    <row r="108" spans="1:14" x14ac:dyDescent="0.25">
      <c r="A108" t="s">
        <v>16</v>
      </c>
      <c r="B108" t="s">
        <v>56</v>
      </c>
      <c r="C108">
        <v>5700</v>
      </c>
      <c r="D108" t="s">
        <v>39</v>
      </c>
      <c r="E108">
        <f>VLOOKUP(B108,fp,2,FALSE)</f>
        <v>27.4</v>
      </c>
      <c r="F108">
        <f>VLOOKUP(B108,fp,3,FALSE)</f>
        <v>13.2</v>
      </c>
      <c r="G108">
        <f>VLOOKUP(B108,fp,4,FALSE)</f>
        <v>4.7</v>
      </c>
      <c r="H108">
        <f>VLOOKUP(B108,fp,5,FALSE)</f>
        <v>10.7</v>
      </c>
      <c r="I108">
        <f>VLOOKUP(B108,fp,6,FALSE)</f>
        <v>3.1</v>
      </c>
      <c r="J108">
        <f>E108+F108+G108+H108+I108</f>
        <v>59.1</v>
      </c>
      <c r="K108">
        <f>H108+I108</f>
        <v>13.799999999999999</v>
      </c>
      <c r="L108">
        <f>H108+I108+F108+G108</f>
        <v>31.7</v>
      </c>
      <c r="M108">
        <f>H108+I108+F108</f>
        <v>27</v>
      </c>
      <c r="N108">
        <f>F108+H108</f>
        <v>23.9</v>
      </c>
    </row>
    <row r="109" spans="1:14" x14ac:dyDescent="0.25">
      <c r="A109" t="s">
        <v>11</v>
      </c>
      <c r="B109" t="s">
        <v>119</v>
      </c>
      <c r="C109">
        <v>3200</v>
      </c>
      <c r="D109" t="s">
        <v>39</v>
      </c>
      <c r="E109">
        <f>VLOOKUP(B109,fp,2,FALSE)</f>
        <v>3</v>
      </c>
      <c r="F109">
        <f>VLOOKUP(B109,fp,3,FALSE)</f>
        <v>1.1000000000000001</v>
      </c>
      <c r="G109">
        <f>VLOOKUP(B109,fp,4,FALSE)</f>
        <v>0.4</v>
      </c>
      <c r="H109">
        <f>VLOOKUP(B109,fp,5,FALSE)</f>
        <v>0.9</v>
      </c>
      <c r="I109">
        <f>VLOOKUP(B109,fp,6,FALSE)</f>
        <v>0.6</v>
      </c>
      <c r="J109">
        <f>E109+F109+G109+H109+I109</f>
        <v>6</v>
      </c>
      <c r="K109">
        <f>H109+I109</f>
        <v>1.5</v>
      </c>
      <c r="L109">
        <f>H109+I109+F109+G109</f>
        <v>3</v>
      </c>
      <c r="M109">
        <f>H109+I109+F109</f>
        <v>2.6</v>
      </c>
      <c r="N109">
        <f>F109+H109</f>
        <v>2</v>
      </c>
    </row>
    <row r="110" spans="1:14" x14ac:dyDescent="0.25">
      <c r="A110" t="s">
        <v>8</v>
      </c>
      <c r="B110" t="s">
        <v>172</v>
      </c>
      <c r="C110">
        <v>3000</v>
      </c>
      <c r="D110" t="s">
        <v>39</v>
      </c>
      <c r="E110">
        <f>VLOOKUP(B110,fp,2,FALSE)</f>
        <v>4.0999999999999996</v>
      </c>
      <c r="F110">
        <f>VLOOKUP(B110,fp,3,FALSE)</f>
        <v>1.4</v>
      </c>
      <c r="G110">
        <f>VLOOKUP(B110,fp,4,FALSE)</f>
        <v>0.6</v>
      </c>
      <c r="H110">
        <f>VLOOKUP(B110,fp,5,FALSE)</f>
        <v>1.3</v>
      </c>
      <c r="I110">
        <f>VLOOKUP(B110,fp,6,FALSE)</f>
        <v>0.5</v>
      </c>
      <c r="J110">
        <f>E110+F110+G110+H110+I110</f>
        <v>7.8999999999999995</v>
      </c>
      <c r="K110">
        <f>H110+I110</f>
        <v>1.8</v>
      </c>
      <c r="L110">
        <f>H110+I110+F110+G110</f>
        <v>3.8000000000000003</v>
      </c>
      <c r="M110">
        <f>H110+I110+F110</f>
        <v>3.2</v>
      </c>
      <c r="N110">
        <f>F110+H110</f>
        <v>2.7</v>
      </c>
    </row>
    <row r="111" spans="1:14" x14ac:dyDescent="0.25">
      <c r="A111" t="s">
        <v>29</v>
      </c>
      <c r="B111" t="s">
        <v>38</v>
      </c>
      <c r="C111">
        <v>7000</v>
      </c>
      <c r="D111" t="s">
        <v>39</v>
      </c>
      <c r="E111">
        <f>VLOOKUP(B111,fp,2,FALSE)</f>
        <v>31.2</v>
      </c>
      <c r="F111">
        <f>VLOOKUP(B111,fp,3,FALSE)</f>
        <v>17.100000000000001</v>
      </c>
      <c r="G111">
        <f>VLOOKUP(B111,fp,4,FALSE)</f>
        <v>7.2</v>
      </c>
      <c r="H111">
        <f>VLOOKUP(B111,fp,5,FALSE)</f>
        <v>14.4</v>
      </c>
      <c r="I111">
        <f>VLOOKUP(B111,fp,6,FALSE)</f>
        <v>8.5</v>
      </c>
      <c r="J111">
        <f>E111+F111+G111+H111+I111</f>
        <v>78.400000000000006</v>
      </c>
      <c r="K111">
        <f>H111+I111</f>
        <v>22.9</v>
      </c>
      <c r="L111">
        <f>H111+I111+F111+G111</f>
        <v>47.2</v>
      </c>
      <c r="M111">
        <f>H111+I111+F111</f>
        <v>40</v>
      </c>
      <c r="N111">
        <f>F111+H111</f>
        <v>31.5</v>
      </c>
    </row>
    <row r="112" spans="1:14" x14ac:dyDescent="0.25">
      <c r="A112" t="s">
        <v>5</v>
      </c>
      <c r="B112" t="s">
        <v>140</v>
      </c>
      <c r="C112">
        <v>3100</v>
      </c>
      <c r="D112" t="s">
        <v>39</v>
      </c>
      <c r="E112">
        <f>VLOOKUP(B112,fp,2,FALSE)</f>
        <v>13.2</v>
      </c>
      <c r="F112">
        <f>VLOOKUP(B112,fp,3,FALSE)</f>
        <v>4.5</v>
      </c>
      <c r="G112">
        <f>VLOOKUP(B112,fp,4,FALSE)</f>
        <v>1.5</v>
      </c>
      <c r="H112">
        <f>VLOOKUP(B112,fp,5,FALSE)</f>
        <v>4</v>
      </c>
      <c r="I112">
        <f>VLOOKUP(B112,fp,6,FALSE)</f>
        <v>1.2</v>
      </c>
      <c r="J112">
        <f>E112+F112+G112+H112+I112</f>
        <v>24.4</v>
      </c>
      <c r="K112">
        <f>H112+I112</f>
        <v>5.2</v>
      </c>
      <c r="L112">
        <f>H112+I112+F112+G112</f>
        <v>11.2</v>
      </c>
      <c r="M112">
        <f>H112+I112+F112</f>
        <v>9.6999999999999993</v>
      </c>
      <c r="N112">
        <f>F112+H112</f>
        <v>8.5</v>
      </c>
    </row>
    <row r="113" spans="1:14" x14ac:dyDescent="0.25">
      <c r="A113" t="s">
        <v>16</v>
      </c>
      <c r="B113" t="s">
        <v>50</v>
      </c>
      <c r="C113">
        <v>6200</v>
      </c>
      <c r="D113" t="s">
        <v>39</v>
      </c>
      <c r="E113">
        <f>VLOOKUP(B113,fp,2,FALSE)</f>
        <v>34.4</v>
      </c>
      <c r="F113">
        <f>VLOOKUP(B113,fp,3,FALSE)</f>
        <v>15.6</v>
      </c>
      <c r="G113">
        <f>VLOOKUP(B113,fp,4,FALSE)</f>
        <v>6</v>
      </c>
      <c r="H113">
        <f>VLOOKUP(B113,fp,5,FALSE)</f>
        <v>12.9</v>
      </c>
      <c r="I113">
        <f>VLOOKUP(B113,fp,6,FALSE)</f>
        <v>6.4</v>
      </c>
      <c r="J113">
        <f>E113+F113+G113+H113+I113</f>
        <v>75.300000000000011</v>
      </c>
      <c r="K113">
        <f>H113+I113</f>
        <v>19.3</v>
      </c>
      <c r="L113">
        <f>H113+I113+F113+G113</f>
        <v>40.9</v>
      </c>
      <c r="M113">
        <f>H113+I113+F113</f>
        <v>34.9</v>
      </c>
      <c r="N113">
        <f>F113+H113</f>
        <v>28.5</v>
      </c>
    </row>
    <row r="114" spans="1:14" x14ac:dyDescent="0.25">
      <c r="A114" t="s">
        <v>8</v>
      </c>
      <c r="B114" t="s">
        <v>44</v>
      </c>
      <c r="C114">
        <v>6600</v>
      </c>
      <c r="D114" t="s">
        <v>39</v>
      </c>
      <c r="E114">
        <f>VLOOKUP(B114,fp,2,FALSE)</f>
        <v>28.6</v>
      </c>
      <c r="F114">
        <f>VLOOKUP(B114,fp,3,FALSE)</f>
        <v>14.7</v>
      </c>
      <c r="G114">
        <f>VLOOKUP(B114,fp,4,FALSE)</f>
        <v>5.5</v>
      </c>
      <c r="H114">
        <f>VLOOKUP(B114,fp,5,FALSE)</f>
        <v>13</v>
      </c>
      <c r="I114">
        <f>VLOOKUP(B114,fp,6,FALSE)</f>
        <v>4.3</v>
      </c>
      <c r="J114">
        <f>E114+F114+G114+H114+I114</f>
        <v>66.099999999999994</v>
      </c>
      <c r="K114">
        <f>H114+I114</f>
        <v>17.3</v>
      </c>
      <c r="L114">
        <f>H114+I114+F114+G114</f>
        <v>37.5</v>
      </c>
      <c r="M114">
        <f>H114+I114+F114</f>
        <v>32</v>
      </c>
      <c r="N114">
        <f>F114+H114</f>
        <v>27.7</v>
      </c>
    </row>
    <row r="115" spans="1:14" x14ac:dyDescent="0.25">
      <c r="A115" t="s">
        <v>8</v>
      </c>
      <c r="B115" t="s">
        <v>113</v>
      </c>
      <c r="C115">
        <v>3400</v>
      </c>
      <c r="D115" t="s">
        <v>23</v>
      </c>
      <c r="E115">
        <f>VLOOKUP(B115,fp,2,FALSE)</f>
        <v>24.3</v>
      </c>
      <c r="F115">
        <f>VLOOKUP(B115,fp,3,FALSE)</f>
        <v>8.1999999999999993</v>
      </c>
      <c r="G115">
        <f>VLOOKUP(B115,fp,4,FALSE)</f>
        <v>3</v>
      </c>
      <c r="H115">
        <f>VLOOKUP(B115,fp,5,FALSE)</f>
        <v>6.7</v>
      </c>
      <c r="I115">
        <f>VLOOKUP(B115,fp,6,FALSE)</f>
        <v>2.4</v>
      </c>
      <c r="J115">
        <f>E115+F115+G115+H115+I115</f>
        <v>44.6</v>
      </c>
      <c r="K115">
        <f>H115+I115</f>
        <v>9.1</v>
      </c>
      <c r="L115">
        <f>H115+I115+F115+G115</f>
        <v>20.299999999999997</v>
      </c>
      <c r="M115">
        <f>H115+I115+F115</f>
        <v>17.299999999999997</v>
      </c>
      <c r="N115">
        <f>F115+H115</f>
        <v>14.899999999999999</v>
      </c>
    </row>
    <row r="116" spans="1:14" x14ac:dyDescent="0.25">
      <c r="A116" t="s">
        <v>8</v>
      </c>
      <c r="B116" t="s">
        <v>43</v>
      </c>
      <c r="C116">
        <v>6600</v>
      </c>
      <c r="D116" t="s">
        <v>23</v>
      </c>
      <c r="E116">
        <f>VLOOKUP(B116,fp,2,FALSE)</f>
        <v>36.6</v>
      </c>
      <c r="F116">
        <f>VLOOKUP(B116,fp,3,FALSE)</f>
        <v>16.899999999999999</v>
      </c>
      <c r="G116">
        <f>VLOOKUP(B116,fp,4,FALSE)</f>
        <v>6.4</v>
      </c>
      <c r="H116">
        <f>VLOOKUP(B116,fp,5,FALSE)</f>
        <v>14.8</v>
      </c>
      <c r="I116">
        <f>VLOOKUP(B116,fp,6,FALSE)</f>
        <v>3.5</v>
      </c>
      <c r="J116">
        <f>E116+F116+G116+H116+I116</f>
        <v>78.2</v>
      </c>
      <c r="K116">
        <f>H116+I116</f>
        <v>18.3</v>
      </c>
      <c r="L116">
        <f>H116+I116+F116+G116</f>
        <v>41.6</v>
      </c>
      <c r="M116">
        <f>H116+I116+F116</f>
        <v>35.200000000000003</v>
      </c>
      <c r="N116">
        <f>F116+H116</f>
        <v>31.7</v>
      </c>
    </row>
    <row r="117" spans="1:14" x14ac:dyDescent="0.25">
      <c r="A117" t="s">
        <v>29</v>
      </c>
      <c r="B117" t="s">
        <v>131</v>
      </c>
      <c r="C117">
        <v>3100</v>
      </c>
      <c r="D117" t="s">
        <v>23</v>
      </c>
      <c r="E117">
        <f>VLOOKUP(B117,fp,2,FALSE)</f>
        <v>0</v>
      </c>
      <c r="F117">
        <f>VLOOKUP(B117,fp,3,FALSE)</f>
        <v>0</v>
      </c>
      <c r="G117">
        <f>VLOOKUP(B117,fp,4,FALSE)</f>
        <v>0</v>
      </c>
      <c r="H117">
        <f>VLOOKUP(B117,fp,5,FALSE)</f>
        <v>0</v>
      </c>
      <c r="I117">
        <f>VLOOKUP(B117,fp,6,FALSE)</f>
        <v>0</v>
      </c>
      <c r="J117">
        <f>E117+F117+G117+H117+I117</f>
        <v>0</v>
      </c>
      <c r="K117">
        <f>H117+I117</f>
        <v>0</v>
      </c>
      <c r="L117">
        <f>H117+I117+F117+G117</f>
        <v>0</v>
      </c>
      <c r="M117">
        <f>H117+I117+F117</f>
        <v>0</v>
      </c>
      <c r="N117">
        <f>F117+H117</f>
        <v>0</v>
      </c>
    </row>
    <row r="118" spans="1:14" x14ac:dyDescent="0.25">
      <c r="A118" t="s">
        <v>11</v>
      </c>
      <c r="B118" t="s">
        <v>173</v>
      </c>
      <c r="C118">
        <v>3000</v>
      </c>
      <c r="D118" t="s">
        <v>23</v>
      </c>
      <c r="E118">
        <f>VLOOKUP(B118,fp,2,FALSE)</f>
        <v>0</v>
      </c>
      <c r="F118">
        <f>VLOOKUP(B118,fp,3,FALSE)</f>
        <v>0</v>
      </c>
      <c r="G118">
        <f>VLOOKUP(B118,fp,4,FALSE)</f>
        <v>0</v>
      </c>
      <c r="H118">
        <f>VLOOKUP(B118,fp,5,FALSE)</f>
        <v>0</v>
      </c>
      <c r="I118">
        <f>VLOOKUP(B118,fp,6,FALSE)</f>
        <v>0</v>
      </c>
      <c r="J118">
        <f>E118+F118+G118+H118+I118</f>
        <v>0</v>
      </c>
      <c r="K118">
        <f>H118+I118</f>
        <v>0</v>
      </c>
      <c r="L118">
        <f>H118+I118+F118+G118</f>
        <v>0</v>
      </c>
      <c r="M118">
        <f>H118+I118+F118</f>
        <v>0</v>
      </c>
      <c r="N118">
        <f>F118+H118</f>
        <v>0</v>
      </c>
    </row>
    <row r="119" spans="1:14" x14ac:dyDescent="0.25">
      <c r="A119" t="s">
        <v>5</v>
      </c>
      <c r="B119" t="s">
        <v>22</v>
      </c>
      <c r="C119">
        <v>8700</v>
      </c>
      <c r="D119" t="s">
        <v>23</v>
      </c>
      <c r="E119">
        <f>VLOOKUP(B119,fp,2,FALSE)</f>
        <v>37.799999999999997</v>
      </c>
      <c r="F119">
        <f>VLOOKUP(B119,fp,3,FALSE)</f>
        <v>21.4</v>
      </c>
      <c r="G119">
        <f>VLOOKUP(B119,fp,4,FALSE)</f>
        <v>7.8</v>
      </c>
      <c r="H119">
        <f>VLOOKUP(B119,fp,5,FALSE)</f>
        <v>18</v>
      </c>
      <c r="I119">
        <f>VLOOKUP(B119,fp,6,FALSE)</f>
        <v>4.0999999999999996</v>
      </c>
      <c r="J119">
        <f>E119+F119+G119+H119+I119</f>
        <v>89.1</v>
      </c>
      <c r="K119">
        <f>H119+I119</f>
        <v>22.1</v>
      </c>
      <c r="L119">
        <f>H119+I119+F119+G119</f>
        <v>51.3</v>
      </c>
      <c r="M119">
        <f>H119+I119+F119</f>
        <v>43.5</v>
      </c>
      <c r="N119">
        <f>F119+H119</f>
        <v>39.4</v>
      </c>
    </row>
    <row r="120" spans="1:14" x14ac:dyDescent="0.25">
      <c r="A120" t="s">
        <v>11</v>
      </c>
      <c r="B120" t="s">
        <v>72</v>
      </c>
      <c r="C120">
        <v>5000</v>
      </c>
      <c r="D120" t="s">
        <v>23</v>
      </c>
      <c r="E120">
        <f>VLOOKUP(B120,fp,2,FALSE)</f>
        <v>25.1</v>
      </c>
      <c r="F120">
        <f>VLOOKUP(B120,fp,3,FALSE)</f>
        <v>8.1</v>
      </c>
      <c r="G120">
        <f>VLOOKUP(B120,fp,4,FALSE)</f>
        <v>3.3</v>
      </c>
      <c r="H120">
        <f>VLOOKUP(B120,fp,5,FALSE)</f>
        <v>5.3</v>
      </c>
      <c r="I120">
        <f>VLOOKUP(B120,fp,6,FALSE)</f>
        <v>7.5</v>
      </c>
      <c r="J120">
        <f>E120+F120+G120+H120+I120</f>
        <v>49.3</v>
      </c>
      <c r="K120">
        <f>H120+I120</f>
        <v>12.8</v>
      </c>
      <c r="L120">
        <f>H120+I120+F120+G120</f>
        <v>24.2</v>
      </c>
      <c r="M120">
        <f>H120+I120+F120</f>
        <v>20.9</v>
      </c>
      <c r="N120">
        <f>F120+H120</f>
        <v>13.399999999999999</v>
      </c>
    </row>
    <row r="121" spans="1:14" x14ac:dyDescent="0.25">
      <c r="A121" t="s">
        <v>8</v>
      </c>
      <c r="B121" t="s">
        <v>122</v>
      </c>
      <c r="C121">
        <v>3200</v>
      </c>
      <c r="D121" t="s">
        <v>23</v>
      </c>
      <c r="E121">
        <f>VLOOKUP(B121,fp,2,FALSE)</f>
        <v>15.2</v>
      </c>
      <c r="F121">
        <f>VLOOKUP(B121,fp,3,FALSE)</f>
        <v>5.7</v>
      </c>
      <c r="G121">
        <f>VLOOKUP(B121,fp,4,FALSE)</f>
        <v>2.1</v>
      </c>
      <c r="H121">
        <f>VLOOKUP(B121,fp,5,FALSE)</f>
        <v>5.6</v>
      </c>
      <c r="I121">
        <f>VLOOKUP(B121,fp,6,FALSE)</f>
        <v>1.7</v>
      </c>
      <c r="J121">
        <f>E121+F121+G121+H121+I121</f>
        <v>30.3</v>
      </c>
      <c r="K121">
        <f>H121+I121</f>
        <v>7.3</v>
      </c>
      <c r="L121">
        <f>H121+I121+F121+G121</f>
        <v>15.1</v>
      </c>
      <c r="M121">
        <f>H121+I121+F121</f>
        <v>13</v>
      </c>
      <c r="N121">
        <f>F121+H121</f>
        <v>11.3</v>
      </c>
    </row>
    <row r="122" spans="1:14" x14ac:dyDescent="0.25">
      <c r="A122" t="s">
        <v>16</v>
      </c>
      <c r="B122" t="s">
        <v>174</v>
      </c>
      <c r="C122">
        <v>3000</v>
      </c>
      <c r="D122" t="s">
        <v>23</v>
      </c>
      <c r="E122">
        <f>VLOOKUP(B122,fp,2,FALSE)</f>
        <v>0</v>
      </c>
      <c r="F122">
        <f>VLOOKUP(B122,fp,3,FALSE)</f>
        <v>0</v>
      </c>
      <c r="G122">
        <f>VLOOKUP(B122,fp,4,FALSE)</f>
        <v>0</v>
      </c>
      <c r="H122">
        <f>VLOOKUP(B122,fp,5,FALSE)</f>
        <v>0</v>
      </c>
      <c r="I122">
        <f>VLOOKUP(B122,fp,6,FALSE)</f>
        <v>0</v>
      </c>
      <c r="J122">
        <f>E122+F122+G122+H122+I122</f>
        <v>0</v>
      </c>
      <c r="K122">
        <f>H122+I122</f>
        <v>0</v>
      </c>
      <c r="L122">
        <f>H122+I122+F122+G122</f>
        <v>0</v>
      </c>
      <c r="M122">
        <f>H122+I122+F122</f>
        <v>0</v>
      </c>
      <c r="N122">
        <f>F122+H122</f>
        <v>0</v>
      </c>
    </row>
    <row r="123" spans="1:14" x14ac:dyDescent="0.25">
      <c r="A123" t="s">
        <v>29</v>
      </c>
      <c r="B123" t="s">
        <v>63</v>
      </c>
      <c r="C123">
        <v>5400</v>
      </c>
      <c r="D123" t="s">
        <v>23</v>
      </c>
      <c r="E123">
        <f>VLOOKUP(B123,fp,2,FALSE)</f>
        <v>25.5</v>
      </c>
      <c r="F123">
        <f>VLOOKUP(B123,fp,3,FALSE)</f>
        <v>8.6999999999999993</v>
      </c>
      <c r="G123">
        <f>VLOOKUP(B123,fp,4,FALSE)</f>
        <v>3.4</v>
      </c>
      <c r="H123">
        <f>VLOOKUP(B123,fp,5,FALSE)</f>
        <v>7.1</v>
      </c>
      <c r="I123">
        <f>VLOOKUP(B123,fp,6,FALSE)</f>
        <v>6.7</v>
      </c>
      <c r="J123">
        <f>E123+F123+G123+H123+I123</f>
        <v>51.400000000000006</v>
      </c>
      <c r="K123">
        <f>H123+I123</f>
        <v>13.8</v>
      </c>
      <c r="L123">
        <f>H123+I123+F123+G123</f>
        <v>25.9</v>
      </c>
      <c r="M123">
        <f>H123+I123+F123</f>
        <v>22.5</v>
      </c>
      <c r="N123">
        <f>F123+H123</f>
        <v>15.799999999999999</v>
      </c>
    </row>
    <row r="124" spans="1:14" x14ac:dyDescent="0.25">
      <c r="A124" t="s">
        <v>16</v>
      </c>
      <c r="B124" t="s">
        <v>128</v>
      </c>
      <c r="C124">
        <v>3200</v>
      </c>
      <c r="D124" t="s">
        <v>23</v>
      </c>
      <c r="E124">
        <f>VLOOKUP(B124,fp,2,FALSE)</f>
        <v>16.100000000000001</v>
      </c>
      <c r="F124">
        <f>VLOOKUP(B124,fp,3,FALSE)</f>
        <v>4</v>
      </c>
      <c r="G124">
        <f>VLOOKUP(B124,fp,4,FALSE)</f>
        <v>1.5</v>
      </c>
      <c r="H124">
        <f>VLOOKUP(B124,fp,5,FALSE)</f>
        <v>3.7</v>
      </c>
      <c r="I124">
        <f>VLOOKUP(B124,fp,6,FALSE)</f>
        <v>3.4</v>
      </c>
      <c r="J124">
        <f>E124+F124+G124+H124+I124</f>
        <v>28.7</v>
      </c>
      <c r="K124">
        <f>H124+I124</f>
        <v>7.1</v>
      </c>
      <c r="L124">
        <f>H124+I124+F124+G124</f>
        <v>12.6</v>
      </c>
      <c r="M124">
        <f>H124+I124+F124</f>
        <v>11.1</v>
      </c>
      <c r="N124">
        <f>F124+H124</f>
        <v>7.7</v>
      </c>
    </row>
    <row r="125" spans="1:14" x14ac:dyDescent="0.25">
      <c r="A125" t="s">
        <v>29</v>
      </c>
      <c r="B125" t="s">
        <v>82</v>
      </c>
      <c r="C125">
        <v>4600</v>
      </c>
      <c r="D125" t="s">
        <v>23</v>
      </c>
      <c r="E125">
        <f>VLOOKUP(B125,fp,2,FALSE)</f>
        <v>25.7</v>
      </c>
      <c r="F125">
        <f>VLOOKUP(B125,fp,3,FALSE)</f>
        <v>8.6999999999999993</v>
      </c>
      <c r="G125">
        <f>VLOOKUP(B125,fp,4,FALSE)</f>
        <v>3.6</v>
      </c>
      <c r="H125">
        <f>VLOOKUP(B125,fp,5,FALSE)</f>
        <v>7.4</v>
      </c>
      <c r="I125">
        <f>VLOOKUP(B125,fp,6,FALSE)</f>
        <v>5.4</v>
      </c>
      <c r="J125">
        <f>E125+F125+G125+H125+I125</f>
        <v>50.8</v>
      </c>
      <c r="K125">
        <f>H125+I125</f>
        <v>12.8</v>
      </c>
      <c r="L125">
        <f>H125+I125+F125+G125</f>
        <v>25.1</v>
      </c>
      <c r="M125">
        <f>H125+I125+F125</f>
        <v>21.5</v>
      </c>
      <c r="N125">
        <f>F125+H125</f>
        <v>16.100000000000001</v>
      </c>
    </row>
    <row r="126" spans="1:14" x14ac:dyDescent="0.25">
      <c r="A126" t="s">
        <v>11</v>
      </c>
      <c r="B126" t="s">
        <v>170</v>
      </c>
      <c r="C126">
        <v>3000</v>
      </c>
      <c r="D126" t="s">
        <v>23</v>
      </c>
      <c r="E126">
        <f>VLOOKUP(B126,fp,2,FALSE)</f>
        <v>12.4</v>
      </c>
      <c r="F126">
        <f>VLOOKUP(B126,fp,3,FALSE)</f>
        <v>2.6</v>
      </c>
      <c r="G126">
        <f>VLOOKUP(B126,fp,4,FALSE)</f>
        <v>1.1000000000000001</v>
      </c>
      <c r="H126">
        <f>VLOOKUP(B126,fp,5,FALSE)</f>
        <v>2.7</v>
      </c>
      <c r="I126">
        <f>VLOOKUP(B126,fp,6,FALSE)</f>
        <v>2.8</v>
      </c>
      <c r="J126">
        <f>E126+F126+G126+H126+I126</f>
        <v>21.6</v>
      </c>
      <c r="K126">
        <f>H126+I126</f>
        <v>5.5</v>
      </c>
      <c r="L126">
        <f>H126+I126+F126+G126</f>
        <v>9.1999999999999993</v>
      </c>
      <c r="M126">
        <f>H126+I126+F126</f>
        <v>8.1</v>
      </c>
      <c r="N126">
        <f>F126+H126</f>
        <v>5.3000000000000007</v>
      </c>
    </row>
    <row r="127" spans="1:14" x14ac:dyDescent="0.25">
      <c r="A127" t="s">
        <v>16</v>
      </c>
      <c r="B127" t="s">
        <v>163</v>
      </c>
      <c r="C127">
        <v>3000</v>
      </c>
      <c r="D127" t="s">
        <v>23</v>
      </c>
      <c r="E127">
        <f>VLOOKUP(B127,fp,2,FALSE)</f>
        <v>1.4</v>
      </c>
      <c r="F127">
        <f>VLOOKUP(B127,fp,3,FALSE)</f>
        <v>0.4</v>
      </c>
      <c r="G127">
        <f>VLOOKUP(B127,fp,4,FALSE)</f>
        <v>0.2</v>
      </c>
      <c r="H127">
        <f>VLOOKUP(B127,fp,5,FALSE)</f>
        <v>0.4</v>
      </c>
      <c r="I127">
        <f>VLOOKUP(B127,fp,6,FALSE)</f>
        <v>0.1</v>
      </c>
      <c r="J127">
        <f>E127+F127+G127+H127+I127</f>
        <v>2.5</v>
      </c>
      <c r="K127">
        <f>H127+I127</f>
        <v>0.5</v>
      </c>
      <c r="L127">
        <f>H127+I127+F127+G127</f>
        <v>1.1000000000000001</v>
      </c>
      <c r="M127">
        <f>H127+I127+F127</f>
        <v>0.9</v>
      </c>
      <c r="N127">
        <f>F127+H127</f>
        <v>0.8</v>
      </c>
    </row>
    <row r="128" spans="1:14" x14ac:dyDescent="0.25">
      <c r="A128" t="s">
        <v>5</v>
      </c>
      <c r="B128" t="s">
        <v>160</v>
      </c>
      <c r="C128">
        <v>3000</v>
      </c>
      <c r="D128" t="s">
        <v>23</v>
      </c>
      <c r="E128">
        <f>VLOOKUP(B128,fp,2,FALSE)</f>
        <v>0.6</v>
      </c>
      <c r="F128">
        <f>VLOOKUP(B128,fp,3,FALSE)</f>
        <v>0.2</v>
      </c>
      <c r="G128">
        <f>VLOOKUP(B128,fp,4,FALSE)</f>
        <v>0.1</v>
      </c>
      <c r="H128">
        <f>VLOOKUP(B128,fp,5,FALSE)</f>
        <v>0.2</v>
      </c>
      <c r="I128">
        <f>VLOOKUP(B128,fp,6,FALSE)</f>
        <v>0.1</v>
      </c>
      <c r="J128">
        <f>E128+F128+G128+H128+I128</f>
        <v>1.2000000000000002</v>
      </c>
      <c r="K128">
        <f>H128+I128</f>
        <v>0.30000000000000004</v>
      </c>
      <c r="L128">
        <f>H128+I128+F128+G128</f>
        <v>0.6</v>
      </c>
      <c r="M128">
        <f>H128+I128+F128</f>
        <v>0.5</v>
      </c>
      <c r="N128">
        <f>F128+H128</f>
        <v>0.4</v>
      </c>
    </row>
    <row r="129" spans="1:14" x14ac:dyDescent="0.25">
      <c r="A129" t="s">
        <v>8</v>
      </c>
      <c r="B129" t="s">
        <v>105</v>
      </c>
      <c r="C129">
        <v>3700</v>
      </c>
      <c r="D129" t="s">
        <v>13</v>
      </c>
      <c r="E129">
        <f>VLOOKUP(B129,fp,2,FALSE)</f>
        <v>25.6</v>
      </c>
      <c r="F129">
        <f>VLOOKUP(B129,fp,3,FALSE)</f>
        <v>8.1999999999999993</v>
      </c>
      <c r="G129">
        <f>VLOOKUP(B129,fp,4,FALSE)</f>
        <v>3</v>
      </c>
      <c r="H129">
        <f>VLOOKUP(B129,fp,5,FALSE)</f>
        <v>7.7</v>
      </c>
      <c r="I129">
        <f>VLOOKUP(B129,fp,6,FALSE)</f>
        <v>3</v>
      </c>
      <c r="J129">
        <f>E129+F129+G129+H129+I129</f>
        <v>47.5</v>
      </c>
      <c r="K129">
        <f>H129+I129</f>
        <v>10.7</v>
      </c>
      <c r="L129">
        <f>H129+I129+F129+G129</f>
        <v>21.9</v>
      </c>
      <c r="M129">
        <f>H129+I129+F129</f>
        <v>18.899999999999999</v>
      </c>
      <c r="N129">
        <f>F129+H129</f>
        <v>15.899999999999999</v>
      </c>
    </row>
    <row r="130" spans="1:14" x14ac:dyDescent="0.25">
      <c r="A130" t="s">
        <v>16</v>
      </c>
      <c r="B130" t="s">
        <v>146</v>
      </c>
      <c r="C130">
        <v>3000</v>
      </c>
      <c r="D130" t="s">
        <v>13</v>
      </c>
      <c r="E130">
        <f>VLOOKUP(B130,fp,2,FALSE)</f>
        <v>2.6</v>
      </c>
      <c r="F130">
        <f>VLOOKUP(B130,fp,3,FALSE)</f>
        <v>0.7</v>
      </c>
      <c r="G130">
        <f>VLOOKUP(B130,fp,4,FALSE)</f>
        <v>0.3</v>
      </c>
      <c r="H130">
        <f>VLOOKUP(B130,fp,5,FALSE)</f>
        <v>0.7</v>
      </c>
      <c r="I130">
        <f>VLOOKUP(B130,fp,6,FALSE)</f>
        <v>0.4</v>
      </c>
      <c r="J130">
        <f>E130+F130+G130+H130+I130</f>
        <v>4.7</v>
      </c>
      <c r="K130">
        <f>H130+I130</f>
        <v>1.1000000000000001</v>
      </c>
      <c r="L130">
        <f>H130+I130+F130+G130</f>
        <v>2.1</v>
      </c>
      <c r="M130">
        <f>H130+I130+F130</f>
        <v>1.8</v>
      </c>
      <c r="N130">
        <f>F130+H130</f>
        <v>1.4</v>
      </c>
    </row>
    <row r="131" spans="1:14" x14ac:dyDescent="0.25">
      <c r="A131" t="s">
        <v>5</v>
      </c>
      <c r="B131" t="s">
        <v>75</v>
      </c>
      <c r="C131">
        <v>4800</v>
      </c>
      <c r="D131" t="s">
        <v>13</v>
      </c>
      <c r="E131">
        <f>VLOOKUP(B131,fp,2,FALSE)</f>
        <v>27.5</v>
      </c>
      <c r="F131">
        <f>VLOOKUP(B131,fp,3,FALSE)</f>
        <v>11.9</v>
      </c>
      <c r="G131">
        <f>VLOOKUP(B131,fp,4,FALSE)</f>
        <v>4.5</v>
      </c>
      <c r="H131">
        <f>VLOOKUP(B131,fp,5,FALSE)</f>
        <v>9.6999999999999993</v>
      </c>
      <c r="I131">
        <f>VLOOKUP(B131,fp,6,FALSE)</f>
        <v>2.9</v>
      </c>
      <c r="J131">
        <f>E131+F131+G131+H131+I131</f>
        <v>56.499999999999993</v>
      </c>
      <c r="K131">
        <f>H131+I131</f>
        <v>12.6</v>
      </c>
      <c r="L131">
        <f>H131+I131+F131+G131</f>
        <v>29</v>
      </c>
      <c r="M131">
        <f>H131+I131+F131</f>
        <v>24.5</v>
      </c>
      <c r="N131">
        <f>F131+H131</f>
        <v>21.6</v>
      </c>
    </row>
    <row r="132" spans="1:14" x14ac:dyDescent="0.25">
      <c r="A132" t="s">
        <v>11</v>
      </c>
      <c r="B132" t="s">
        <v>12</v>
      </c>
      <c r="C132">
        <v>10500</v>
      </c>
      <c r="D132" t="s">
        <v>13</v>
      </c>
      <c r="E132">
        <f>VLOOKUP(B132,fp,2,FALSE)</f>
        <v>33.5</v>
      </c>
      <c r="F132">
        <f>VLOOKUP(B132,fp,3,FALSE)</f>
        <v>21.9</v>
      </c>
      <c r="G132">
        <f>VLOOKUP(B132,fp,4,FALSE)</f>
        <v>7.9</v>
      </c>
      <c r="H132">
        <f>VLOOKUP(B132,fp,5,FALSE)</f>
        <v>16.899999999999999</v>
      </c>
      <c r="I132">
        <f>VLOOKUP(B132,fp,6,FALSE)</f>
        <v>9.5</v>
      </c>
      <c r="J132">
        <f>E132+F132+G132+H132+I132</f>
        <v>89.699999999999989</v>
      </c>
      <c r="K132">
        <f>H132+I132</f>
        <v>26.4</v>
      </c>
      <c r="L132">
        <f>H132+I132+F132+G132</f>
        <v>56.199999999999996</v>
      </c>
      <c r="M132">
        <f>H132+I132+F132</f>
        <v>48.3</v>
      </c>
      <c r="N132">
        <f>F132+H132</f>
        <v>38.799999999999997</v>
      </c>
    </row>
    <row r="133" spans="1:14" x14ac:dyDescent="0.25">
      <c r="A133" t="s">
        <v>8</v>
      </c>
      <c r="B133" t="s">
        <v>154</v>
      </c>
      <c r="C133">
        <v>3000</v>
      </c>
      <c r="D133" t="s">
        <v>13</v>
      </c>
      <c r="E133">
        <f>VLOOKUP(B133,fp,2,FALSE)</f>
        <v>2</v>
      </c>
      <c r="F133">
        <f>VLOOKUP(B133,fp,3,FALSE)</f>
        <v>0.6</v>
      </c>
      <c r="G133">
        <f>VLOOKUP(B133,fp,4,FALSE)</f>
        <v>0.2</v>
      </c>
      <c r="H133">
        <f>VLOOKUP(B133,fp,5,FALSE)</f>
        <v>0.6</v>
      </c>
      <c r="I133">
        <f>VLOOKUP(B133,fp,6,FALSE)</f>
        <v>0.3</v>
      </c>
      <c r="J133">
        <f>E133+F133+G133+H133+I133</f>
        <v>3.7</v>
      </c>
      <c r="K133">
        <f>H133+I133</f>
        <v>0.89999999999999991</v>
      </c>
      <c r="L133">
        <f>H133+I133+F133+G133</f>
        <v>1.7</v>
      </c>
      <c r="M133">
        <f>H133+I133+F133</f>
        <v>1.5</v>
      </c>
      <c r="N133">
        <f>F133+H133</f>
        <v>1.2</v>
      </c>
    </row>
    <row r="134" spans="1:14" x14ac:dyDescent="0.25">
      <c r="A134" t="s">
        <v>29</v>
      </c>
      <c r="B134" t="s">
        <v>80</v>
      </c>
      <c r="C134">
        <v>4700</v>
      </c>
      <c r="D134" t="s">
        <v>13</v>
      </c>
      <c r="E134">
        <f>VLOOKUP(B134,fp,2,FALSE)</f>
        <v>21.8</v>
      </c>
      <c r="F134">
        <f>VLOOKUP(B134,fp,3,FALSE)</f>
        <v>7.9</v>
      </c>
      <c r="G134">
        <f>VLOOKUP(B134,fp,4,FALSE)</f>
        <v>3.3</v>
      </c>
      <c r="H134">
        <f>VLOOKUP(B134,fp,5,FALSE)</f>
        <v>6</v>
      </c>
      <c r="I134">
        <f>VLOOKUP(B134,fp,6,FALSE)</f>
        <v>6.5</v>
      </c>
      <c r="J134">
        <f>E134+F134+G134+H134+I134</f>
        <v>45.5</v>
      </c>
      <c r="K134">
        <f>H134+I134</f>
        <v>12.5</v>
      </c>
      <c r="L134">
        <f>H134+I134+F134+G134</f>
        <v>23.7</v>
      </c>
      <c r="M134">
        <f>H134+I134+F134</f>
        <v>20.399999999999999</v>
      </c>
      <c r="N134">
        <f>F134+H134</f>
        <v>13.9</v>
      </c>
    </row>
    <row r="135" spans="1:14" x14ac:dyDescent="0.25">
      <c r="A135" t="s">
        <v>8</v>
      </c>
      <c r="B135" t="s">
        <v>94</v>
      </c>
      <c r="C135">
        <v>4000</v>
      </c>
      <c r="D135" t="s">
        <v>13</v>
      </c>
      <c r="E135">
        <f>VLOOKUP(B135,fp,2,FALSE)</f>
        <v>24.5</v>
      </c>
      <c r="F135">
        <f>VLOOKUP(B135,fp,3,FALSE)</f>
        <v>10</v>
      </c>
      <c r="G135">
        <f>VLOOKUP(B135,fp,4,FALSE)</f>
        <v>3.6</v>
      </c>
      <c r="H135">
        <f>VLOOKUP(B135,fp,5,FALSE)</f>
        <v>8.6999999999999993</v>
      </c>
      <c r="I135">
        <f>VLOOKUP(B135,fp,6,FALSE)</f>
        <v>2.2000000000000002</v>
      </c>
      <c r="J135">
        <f>E135+F135+G135+H135+I135</f>
        <v>49</v>
      </c>
      <c r="K135">
        <f>H135+I135</f>
        <v>10.899999999999999</v>
      </c>
      <c r="L135">
        <f>H135+I135+F135+G135</f>
        <v>24.5</v>
      </c>
      <c r="M135">
        <f>H135+I135+F135</f>
        <v>20.9</v>
      </c>
      <c r="N135">
        <f>F135+H135</f>
        <v>18.7</v>
      </c>
    </row>
    <row r="136" spans="1:14" x14ac:dyDescent="0.25">
      <c r="A136" t="s">
        <v>16</v>
      </c>
      <c r="B136" t="s">
        <v>73</v>
      </c>
      <c r="C136">
        <v>5000</v>
      </c>
      <c r="D136" t="s">
        <v>13</v>
      </c>
      <c r="E136">
        <f>VLOOKUP(B136,fp,2,FALSE)</f>
        <v>28.2</v>
      </c>
      <c r="F136">
        <f>VLOOKUP(B136,fp,3,FALSE)</f>
        <v>12.1</v>
      </c>
      <c r="G136">
        <f>VLOOKUP(B136,fp,4,FALSE)</f>
        <v>4.5</v>
      </c>
      <c r="H136">
        <f>VLOOKUP(B136,fp,5,FALSE)</f>
        <v>9.8000000000000007</v>
      </c>
      <c r="I136">
        <f>VLOOKUP(B136,fp,6,FALSE)</f>
        <v>4.9000000000000004</v>
      </c>
      <c r="J136">
        <f>E136+F136+G136+H136+I136</f>
        <v>59.499999999999993</v>
      </c>
      <c r="K136">
        <f>H136+I136</f>
        <v>14.700000000000001</v>
      </c>
      <c r="L136">
        <f>H136+I136+F136+G136</f>
        <v>31.3</v>
      </c>
      <c r="M136">
        <f>H136+I136+F136</f>
        <v>26.8</v>
      </c>
      <c r="N136">
        <f>F136+H136</f>
        <v>21.9</v>
      </c>
    </row>
    <row r="137" spans="1:14" x14ac:dyDescent="0.25">
      <c r="A137" t="s">
        <v>11</v>
      </c>
      <c r="B137" t="s">
        <v>156</v>
      </c>
      <c r="C137">
        <v>3000</v>
      </c>
      <c r="D137" t="s">
        <v>13</v>
      </c>
      <c r="E137">
        <f>VLOOKUP(B137,fp,2,FALSE)</f>
        <v>3.1</v>
      </c>
      <c r="F137">
        <f>VLOOKUP(B137,fp,3,FALSE)</f>
        <v>0.8</v>
      </c>
      <c r="G137">
        <f>VLOOKUP(B137,fp,4,FALSE)</f>
        <v>0.3</v>
      </c>
      <c r="H137">
        <f>VLOOKUP(B137,fp,5,FALSE)</f>
        <v>0.7</v>
      </c>
      <c r="I137">
        <f>VLOOKUP(B137,fp,6,FALSE)</f>
        <v>0.6</v>
      </c>
      <c r="J137">
        <f>E137+F137+G137+H137+I137</f>
        <v>5.5</v>
      </c>
      <c r="K137">
        <f>H137+I137</f>
        <v>1.2999999999999998</v>
      </c>
      <c r="L137">
        <f>H137+I137+F137+G137</f>
        <v>2.3999999999999995</v>
      </c>
      <c r="M137">
        <f>H137+I137+F137</f>
        <v>2.0999999999999996</v>
      </c>
      <c r="N137">
        <f>F137+H137</f>
        <v>1.5</v>
      </c>
    </row>
    <row r="138" spans="1:14" x14ac:dyDescent="0.25">
      <c r="A138" t="s">
        <v>5</v>
      </c>
      <c r="B138" t="s">
        <v>24</v>
      </c>
      <c r="C138">
        <v>8500</v>
      </c>
      <c r="D138" t="s">
        <v>13</v>
      </c>
      <c r="E138">
        <f>VLOOKUP(B138,fp,2,FALSE)</f>
        <v>33.799999999999997</v>
      </c>
      <c r="F138">
        <f>VLOOKUP(B138,fp,3,FALSE)</f>
        <v>11.4</v>
      </c>
      <c r="G138">
        <f>VLOOKUP(B138,fp,4,FALSE)</f>
        <v>4.4000000000000004</v>
      </c>
      <c r="H138">
        <f>VLOOKUP(B138,fp,5,FALSE)</f>
        <v>11.2</v>
      </c>
      <c r="I138">
        <f>VLOOKUP(B138,fp,6,FALSE)</f>
        <v>4.9000000000000004</v>
      </c>
      <c r="J138">
        <f>E138+F138+G138+H138+I138</f>
        <v>65.7</v>
      </c>
      <c r="K138">
        <f>H138+I138</f>
        <v>16.100000000000001</v>
      </c>
      <c r="L138">
        <f>H138+I138+F138+G138</f>
        <v>31.9</v>
      </c>
      <c r="M138">
        <f>H138+I138+F138</f>
        <v>27.5</v>
      </c>
      <c r="N138">
        <f>F138+H138</f>
        <v>22.6</v>
      </c>
    </row>
    <row r="139" spans="1:14" x14ac:dyDescent="0.25">
      <c r="A139" t="s">
        <v>16</v>
      </c>
      <c r="B139" t="s">
        <v>41</v>
      </c>
      <c r="C139">
        <v>6900</v>
      </c>
      <c r="D139" t="s">
        <v>13</v>
      </c>
      <c r="E139">
        <f>VLOOKUP(B139,fp,2,FALSE)</f>
        <v>33.799999999999997</v>
      </c>
      <c r="F139">
        <f>VLOOKUP(B139,fp,3,FALSE)</f>
        <v>18.3</v>
      </c>
      <c r="G139">
        <f>VLOOKUP(B139,fp,4,FALSE)</f>
        <v>7.1</v>
      </c>
      <c r="H139">
        <f>VLOOKUP(B139,fp,5,FALSE)</f>
        <v>14.9</v>
      </c>
      <c r="I139">
        <f>VLOOKUP(B139,fp,6,FALSE)</f>
        <v>6.3</v>
      </c>
      <c r="J139">
        <f>E139+F139+G139+H139+I139</f>
        <v>80.399999999999991</v>
      </c>
      <c r="K139">
        <f>H139+I139</f>
        <v>21.2</v>
      </c>
      <c r="L139">
        <f>H139+I139+F139+G139</f>
        <v>46.6</v>
      </c>
      <c r="M139">
        <f>H139+I139+F139</f>
        <v>39.5</v>
      </c>
      <c r="N139">
        <f>F139+H139</f>
        <v>33.200000000000003</v>
      </c>
    </row>
    <row r="140" spans="1:14" x14ac:dyDescent="0.25">
      <c r="A140" t="s">
        <v>5</v>
      </c>
      <c r="B140" t="s">
        <v>138</v>
      </c>
      <c r="C140">
        <v>3100</v>
      </c>
      <c r="D140" t="s">
        <v>13</v>
      </c>
      <c r="E140">
        <f>VLOOKUP(B140,fp,2,FALSE)</f>
        <v>0.1</v>
      </c>
      <c r="F140">
        <f>VLOOKUP(B140,fp,3,FALSE)</f>
        <v>0</v>
      </c>
      <c r="G140">
        <f>VLOOKUP(B140,fp,4,FALSE)</f>
        <v>0</v>
      </c>
      <c r="H140">
        <f>VLOOKUP(B140,fp,5,FALSE)</f>
        <v>0</v>
      </c>
      <c r="I140">
        <f>VLOOKUP(B140,fp,6,FALSE)</f>
        <v>0</v>
      </c>
      <c r="J140">
        <f>E140+F140+G140+H140+I140</f>
        <v>0.1</v>
      </c>
      <c r="K140">
        <f>H140+I140</f>
        <v>0</v>
      </c>
      <c r="L140">
        <f>H140+I140+F140+G140</f>
        <v>0</v>
      </c>
      <c r="M140">
        <f>H140+I140+F140</f>
        <v>0</v>
      </c>
      <c r="N140">
        <f>F140+H140</f>
        <v>0</v>
      </c>
    </row>
    <row r="141" spans="1:14" x14ac:dyDescent="0.25">
      <c r="A141" t="s">
        <v>8</v>
      </c>
      <c r="B141" t="s">
        <v>64</v>
      </c>
      <c r="C141">
        <v>5400</v>
      </c>
      <c r="D141" t="s">
        <v>28</v>
      </c>
      <c r="E141">
        <f>VLOOKUP(B141,fp,2,FALSE)</f>
        <v>29.9</v>
      </c>
      <c r="F141">
        <f>VLOOKUP(B141,fp,3,FALSE)</f>
        <v>14.3</v>
      </c>
      <c r="G141">
        <f>VLOOKUP(B141,fp,4,FALSE)</f>
        <v>5.2</v>
      </c>
      <c r="H141">
        <f>VLOOKUP(B141,fp,5,FALSE)</f>
        <v>12.3</v>
      </c>
      <c r="I141">
        <f>VLOOKUP(B141,fp,6,FALSE)</f>
        <v>3.7</v>
      </c>
      <c r="J141">
        <f>E141+F141+G141+H141+I141</f>
        <v>65.400000000000006</v>
      </c>
      <c r="K141">
        <f>H141+I141</f>
        <v>16</v>
      </c>
      <c r="L141">
        <f>H141+I141+F141+G141</f>
        <v>35.5</v>
      </c>
      <c r="M141">
        <f>H141+I141+F141</f>
        <v>30.3</v>
      </c>
      <c r="N141">
        <f>F141+H141</f>
        <v>26.6</v>
      </c>
    </row>
    <row r="142" spans="1:14" x14ac:dyDescent="0.25">
      <c r="A142" t="s">
        <v>16</v>
      </c>
      <c r="B142" t="s">
        <v>155</v>
      </c>
      <c r="C142">
        <v>3000</v>
      </c>
      <c r="D142" t="s">
        <v>28</v>
      </c>
      <c r="E142">
        <f>VLOOKUP(B142,fp,2,FALSE)</f>
        <v>1.9</v>
      </c>
      <c r="F142">
        <f>VLOOKUP(B142,fp,3,FALSE)</f>
        <v>0.6</v>
      </c>
      <c r="G142">
        <f>VLOOKUP(B142,fp,4,FALSE)</f>
        <v>0.2</v>
      </c>
      <c r="H142">
        <f>VLOOKUP(B142,fp,5,FALSE)</f>
        <v>0.6</v>
      </c>
      <c r="I142">
        <f>VLOOKUP(B142,fp,6,FALSE)</f>
        <v>0.3</v>
      </c>
      <c r="J142">
        <f>E142+F142+G142+H142+I142</f>
        <v>3.6</v>
      </c>
      <c r="K142">
        <f>H142+I142</f>
        <v>0.89999999999999991</v>
      </c>
      <c r="L142">
        <f>H142+I142+F142+G142</f>
        <v>1.7</v>
      </c>
      <c r="M142">
        <f>H142+I142+F142</f>
        <v>1.5</v>
      </c>
      <c r="N142">
        <f>F142+H142</f>
        <v>1.2</v>
      </c>
    </row>
    <row r="143" spans="1:14" x14ac:dyDescent="0.25">
      <c r="A143" t="s">
        <v>11</v>
      </c>
      <c r="B143" t="s">
        <v>27</v>
      </c>
      <c r="C143">
        <v>7900</v>
      </c>
      <c r="D143" t="s">
        <v>28</v>
      </c>
      <c r="E143">
        <f>VLOOKUP(B143,fp,2,FALSE)</f>
        <v>36.299999999999997</v>
      </c>
      <c r="F143">
        <f>VLOOKUP(B143,fp,3,FALSE)</f>
        <v>20.6</v>
      </c>
      <c r="G143">
        <f>VLOOKUP(B143,fp,4,FALSE)</f>
        <v>8.1</v>
      </c>
      <c r="H143">
        <f>VLOOKUP(B143,fp,5,FALSE)</f>
        <v>15.6</v>
      </c>
      <c r="I143">
        <f>VLOOKUP(B143,fp,6,FALSE)</f>
        <v>9.6999999999999993</v>
      </c>
      <c r="J143">
        <f>E143+F143+G143+H143+I143</f>
        <v>90.3</v>
      </c>
      <c r="K143">
        <f>H143+I143</f>
        <v>25.299999999999997</v>
      </c>
      <c r="L143">
        <f>H143+I143+F143+G143</f>
        <v>54</v>
      </c>
      <c r="M143">
        <f>H143+I143+F143</f>
        <v>45.9</v>
      </c>
      <c r="N143">
        <f>F143+H143</f>
        <v>36.200000000000003</v>
      </c>
    </row>
    <row r="144" spans="1:14" x14ac:dyDescent="0.25">
      <c r="A144" t="s">
        <v>8</v>
      </c>
      <c r="B144" t="s">
        <v>152</v>
      </c>
      <c r="C144">
        <v>3000</v>
      </c>
      <c r="D144" t="s">
        <v>28</v>
      </c>
      <c r="E144">
        <f>VLOOKUP(B144,fp,2,FALSE)</f>
        <v>2.2999999999999998</v>
      </c>
      <c r="F144">
        <f>VLOOKUP(B144,fp,3,FALSE)</f>
        <v>0.7</v>
      </c>
      <c r="G144">
        <f>VLOOKUP(B144,fp,4,FALSE)</f>
        <v>0.3</v>
      </c>
      <c r="H144">
        <f>VLOOKUP(B144,fp,5,FALSE)</f>
        <v>0.7</v>
      </c>
      <c r="I144">
        <f>VLOOKUP(B144,fp,6,FALSE)</f>
        <v>0.3</v>
      </c>
      <c r="J144">
        <f>E144+F144+G144+H144+I144</f>
        <v>4.3</v>
      </c>
      <c r="K144">
        <f>H144+I144</f>
        <v>1</v>
      </c>
      <c r="L144">
        <f>H144+I144+F144+G144</f>
        <v>2</v>
      </c>
      <c r="M144">
        <f>H144+I144+F144</f>
        <v>1.7</v>
      </c>
      <c r="N144">
        <f>F144+H144</f>
        <v>1.4</v>
      </c>
    </row>
    <row r="145" spans="1:14" x14ac:dyDescent="0.25">
      <c r="A145" t="s">
        <v>16</v>
      </c>
      <c r="B145" t="s">
        <v>40</v>
      </c>
      <c r="C145">
        <v>7000</v>
      </c>
      <c r="D145" t="s">
        <v>28</v>
      </c>
      <c r="E145">
        <f>VLOOKUP(B145,fp,2,FALSE)</f>
        <v>36.5</v>
      </c>
      <c r="F145">
        <f>VLOOKUP(B145,fp,3,FALSE)</f>
        <v>18.600000000000001</v>
      </c>
      <c r="G145">
        <f>VLOOKUP(B145,fp,4,FALSE)</f>
        <v>6.9</v>
      </c>
      <c r="H145">
        <f>VLOOKUP(B145,fp,5,FALSE)</f>
        <v>14.3</v>
      </c>
      <c r="I145">
        <f>VLOOKUP(B145,fp,6,FALSE)</f>
        <v>4.3</v>
      </c>
      <c r="J145">
        <f>E145+F145+G145+H145+I145</f>
        <v>80.599999999999994</v>
      </c>
      <c r="K145">
        <f>H145+I145</f>
        <v>18.600000000000001</v>
      </c>
      <c r="L145">
        <f>H145+I145+F145+G145</f>
        <v>44.1</v>
      </c>
      <c r="M145">
        <f>H145+I145+F145</f>
        <v>37.200000000000003</v>
      </c>
      <c r="N145">
        <f>F145+H145</f>
        <v>32.900000000000006</v>
      </c>
    </row>
    <row r="146" spans="1:14" x14ac:dyDescent="0.25">
      <c r="A146" t="s">
        <v>29</v>
      </c>
      <c r="B146" t="s">
        <v>137</v>
      </c>
      <c r="C146">
        <v>3100</v>
      </c>
      <c r="D146" t="s">
        <v>28</v>
      </c>
      <c r="E146">
        <f>VLOOKUP(B146,fp,2,FALSE)</f>
        <v>11</v>
      </c>
      <c r="F146">
        <f>VLOOKUP(B146,fp,3,FALSE)</f>
        <v>3.6</v>
      </c>
      <c r="G146">
        <f>VLOOKUP(B146,fp,4,FALSE)</f>
        <v>1.4</v>
      </c>
      <c r="H146">
        <f>VLOOKUP(B146,fp,5,FALSE)</f>
        <v>3</v>
      </c>
      <c r="I146">
        <f>VLOOKUP(B146,fp,6,FALSE)</f>
        <v>3.1</v>
      </c>
      <c r="J146">
        <f>E146+F146+G146+H146+I146</f>
        <v>22.1</v>
      </c>
      <c r="K146">
        <f>H146+I146</f>
        <v>6.1</v>
      </c>
      <c r="L146">
        <f>H146+I146+F146+G146</f>
        <v>11.1</v>
      </c>
      <c r="M146">
        <f>H146+I146+F146</f>
        <v>9.6999999999999993</v>
      </c>
      <c r="N146">
        <f>F146+H146</f>
        <v>6.6</v>
      </c>
    </row>
    <row r="147" spans="1:14" x14ac:dyDescent="0.25">
      <c r="A147" t="s">
        <v>8</v>
      </c>
      <c r="B147" t="s">
        <v>141</v>
      </c>
      <c r="C147">
        <v>3100</v>
      </c>
      <c r="D147" t="s">
        <v>28</v>
      </c>
      <c r="E147">
        <f>VLOOKUP(B147,fp,2,FALSE)</f>
        <v>13.1</v>
      </c>
      <c r="F147">
        <f>VLOOKUP(B147,fp,3,FALSE)</f>
        <v>4</v>
      </c>
      <c r="G147">
        <f>VLOOKUP(B147,fp,4,FALSE)</f>
        <v>1.4</v>
      </c>
      <c r="H147">
        <f>VLOOKUP(B147,fp,5,FALSE)</f>
        <v>3.3</v>
      </c>
      <c r="I147">
        <f>VLOOKUP(B147,fp,6,FALSE)</f>
        <v>1.3</v>
      </c>
      <c r="J147">
        <f>E147+F147+G147+H147+I147</f>
        <v>23.1</v>
      </c>
      <c r="K147">
        <f>H147+I147</f>
        <v>4.5999999999999996</v>
      </c>
      <c r="L147">
        <f>H147+I147+F147+G147</f>
        <v>10</v>
      </c>
      <c r="M147">
        <f>H147+I147+F147</f>
        <v>8.6</v>
      </c>
      <c r="N147">
        <f>F147+H147</f>
        <v>7.3</v>
      </c>
    </row>
    <row r="148" spans="1:14" x14ac:dyDescent="0.25">
      <c r="A148" t="s">
        <v>5</v>
      </c>
      <c r="B148" t="s">
        <v>129</v>
      </c>
      <c r="C148">
        <v>3200</v>
      </c>
      <c r="D148" t="s">
        <v>28</v>
      </c>
      <c r="E148">
        <f>VLOOKUP(B148,fp,2,FALSE)</f>
        <v>14</v>
      </c>
      <c r="F148">
        <f>VLOOKUP(B148,fp,3,FALSE)</f>
        <v>4.4000000000000004</v>
      </c>
      <c r="G148">
        <f>VLOOKUP(B148,fp,4,FALSE)</f>
        <v>1.7</v>
      </c>
      <c r="H148">
        <f>VLOOKUP(B148,fp,5,FALSE)</f>
        <v>3.9</v>
      </c>
      <c r="I148">
        <f>VLOOKUP(B148,fp,6,FALSE)</f>
        <v>1.7</v>
      </c>
      <c r="J148">
        <f>E148+F148+G148+H148+I148</f>
        <v>25.699999999999996</v>
      </c>
      <c r="K148">
        <f>H148+I148</f>
        <v>5.6</v>
      </c>
      <c r="L148">
        <f>H148+I148+F148+G148</f>
        <v>11.7</v>
      </c>
      <c r="M148">
        <f>H148+I148+F148</f>
        <v>10</v>
      </c>
      <c r="N148">
        <f>F148+H148</f>
        <v>8.3000000000000007</v>
      </c>
    </row>
    <row r="149" spans="1:14" x14ac:dyDescent="0.25">
      <c r="A149" t="s">
        <v>8</v>
      </c>
      <c r="B149" t="s">
        <v>74</v>
      </c>
      <c r="C149">
        <v>4900</v>
      </c>
      <c r="D149" t="s">
        <v>28</v>
      </c>
      <c r="E149">
        <f>VLOOKUP(B149,fp,2,FALSE)</f>
        <v>28.5</v>
      </c>
      <c r="F149">
        <f>VLOOKUP(B149,fp,3,FALSE)</f>
        <v>13</v>
      </c>
      <c r="G149">
        <f>VLOOKUP(B149,fp,4,FALSE)</f>
        <v>4.5999999999999996</v>
      </c>
      <c r="H149">
        <f>VLOOKUP(B149,fp,5,FALSE)</f>
        <v>11</v>
      </c>
      <c r="I149">
        <f>VLOOKUP(B149,fp,6,FALSE)</f>
        <v>3</v>
      </c>
      <c r="J149">
        <f>E149+F149+G149+H149+I149</f>
        <v>60.1</v>
      </c>
      <c r="K149">
        <f>H149+I149</f>
        <v>14</v>
      </c>
      <c r="L149">
        <f>H149+I149+F149+G149</f>
        <v>31.6</v>
      </c>
      <c r="M149">
        <f>H149+I149+F149</f>
        <v>27</v>
      </c>
      <c r="N149">
        <f>F149+H149</f>
        <v>24</v>
      </c>
    </row>
    <row r="150" spans="1:14" x14ac:dyDescent="0.25">
      <c r="A150" t="s">
        <v>29</v>
      </c>
      <c r="B150" t="s">
        <v>51</v>
      </c>
      <c r="C150">
        <v>6200</v>
      </c>
      <c r="D150" t="s">
        <v>28</v>
      </c>
      <c r="E150">
        <f>VLOOKUP(B150,fp,2,FALSE)</f>
        <v>0</v>
      </c>
      <c r="F150">
        <f>VLOOKUP(B150,fp,3,FALSE)</f>
        <v>0</v>
      </c>
      <c r="G150">
        <f>VLOOKUP(B150,fp,4,FALSE)</f>
        <v>0</v>
      </c>
      <c r="H150">
        <f>VLOOKUP(B150,fp,5,FALSE)</f>
        <v>0</v>
      </c>
      <c r="I150">
        <f>VLOOKUP(B150,fp,6,FALSE)</f>
        <v>0</v>
      </c>
      <c r="J150">
        <f>E150+F150+G150+H150+I150</f>
        <v>0</v>
      </c>
      <c r="K150">
        <f>H150+I150</f>
        <v>0</v>
      </c>
      <c r="L150">
        <f>H150+I150+F150+G150</f>
        <v>0</v>
      </c>
      <c r="M150">
        <f>H150+I150+F150</f>
        <v>0</v>
      </c>
      <c r="N150">
        <f>F150+H150</f>
        <v>0</v>
      </c>
    </row>
    <row r="151" spans="1:14" x14ac:dyDescent="0.25">
      <c r="A151" t="s">
        <v>29</v>
      </c>
      <c r="B151" t="s">
        <v>161</v>
      </c>
      <c r="C151">
        <v>3000</v>
      </c>
      <c r="D151" t="s">
        <v>28</v>
      </c>
      <c r="E151">
        <f>VLOOKUP(B151,fp,2,FALSE)</f>
        <v>0.1</v>
      </c>
      <c r="F151">
        <f>VLOOKUP(B151,fp,3,FALSE)</f>
        <v>0</v>
      </c>
      <c r="G151">
        <f>VLOOKUP(B151,fp,4,FALSE)</f>
        <v>0</v>
      </c>
      <c r="H151">
        <f>VLOOKUP(B151,fp,5,FALSE)</f>
        <v>0</v>
      </c>
      <c r="I151">
        <f>VLOOKUP(B151,fp,6,FALSE)</f>
        <v>0</v>
      </c>
      <c r="J151">
        <f>E151+F151+G151+H151+I151</f>
        <v>0.1</v>
      </c>
      <c r="K151">
        <f>H151+I151</f>
        <v>0</v>
      </c>
      <c r="L151">
        <f>H151+I151+F151+G151</f>
        <v>0</v>
      </c>
      <c r="M151">
        <f>H151+I151+F151</f>
        <v>0</v>
      </c>
      <c r="N151">
        <f>F151+H151</f>
        <v>0</v>
      </c>
    </row>
    <row r="152" spans="1:14" x14ac:dyDescent="0.25">
      <c r="A152" t="s">
        <v>11</v>
      </c>
      <c r="B152" t="s">
        <v>81</v>
      </c>
      <c r="C152">
        <v>4600</v>
      </c>
      <c r="D152" t="s">
        <v>28</v>
      </c>
      <c r="E152">
        <f>VLOOKUP(B152,fp,2,FALSE)</f>
        <v>19.5</v>
      </c>
      <c r="F152">
        <f>VLOOKUP(B152,fp,3,FALSE)</f>
        <v>5.7</v>
      </c>
      <c r="G152">
        <f>VLOOKUP(B152,fp,4,FALSE)</f>
        <v>2.2999999999999998</v>
      </c>
      <c r="H152">
        <f>VLOOKUP(B152,fp,5,FALSE)</f>
        <v>5.4</v>
      </c>
      <c r="I152">
        <f>VLOOKUP(B152,fp,6,FALSE)</f>
        <v>5.7</v>
      </c>
      <c r="J152">
        <f>E152+F152+G152+H152+I152</f>
        <v>38.6</v>
      </c>
      <c r="K152">
        <f>H152+I152</f>
        <v>11.100000000000001</v>
      </c>
      <c r="L152">
        <f>H152+I152+F152+G152</f>
        <v>19.100000000000001</v>
      </c>
      <c r="M152">
        <f>H152+I152+F152</f>
        <v>16.8</v>
      </c>
      <c r="N152">
        <f>F152+H152</f>
        <v>11.100000000000001</v>
      </c>
    </row>
    <row r="153" spans="1:14" x14ac:dyDescent="0.25">
      <c r="A153" t="s">
        <v>5</v>
      </c>
      <c r="B153" t="s">
        <v>97</v>
      </c>
      <c r="C153">
        <v>3900</v>
      </c>
      <c r="D153" t="s">
        <v>28</v>
      </c>
      <c r="E153">
        <f>VLOOKUP(B153,fp,2,FALSE)</f>
        <v>30.4</v>
      </c>
      <c r="F153">
        <f>VLOOKUP(B153,fp,3,FALSE)</f>
        <v>13.3</v>
      </c>
      <c r="G153">
        <f>VLOOKUP(B153,fp,4,FALSE)</f>
        <v>5.0999999999999996</v>
      </c>
      <c r="H153">
        <f>VLOOKUP(B153,fp,5,FALSE)</f>
        <v>12.1</v>
      </c>
      <c r="I153">
        <f>VLOOKUP(B153,fp,6,FALSE)</f>
        <v>3.1</v>
      </c>
      <c r="J153">
        <f>E153+F153+G153+H153+I153</f>
        <v>64</v>
      </c>
      <c r="K153">
        <f>H153+I153</f>
        <v>15.2</v>
      </c>
      <c r="L153">
        <f>H153+I153+F153+G153</f>
        <v>33.6</v>
      </c>
      <c r="M153">
        <f>H153+I153+F153</f>
        <v>28.5</v>
      </c>
      <c r="N153">
        <f>F153+H153</f>
        <v>25.4</v>
      </c>
    </row>
    <row r="154" spans="1:14" x14ac:dyDescent="0.25">
      <c r="A154" t="s">
        <v>11</v>
      </c>
      <c r="B154" t="s">
        <v>143</v>
      </c>
      <c r="C154">
        <v>3100</v>
      </c>
      <c r="D154" t="s">
        <v>28</v>
      </c>
      <c r="E154">
        <f>VLOOKUP(B154,fp,2,FALSE)</f>
        <v>21.7</v>
      </c>
      <c r="F154">
        <f>VLOOKUP(B154,fp,3,FALSE)</f>
        <v>8</v>
      </c>
      <c r="G154">
        <f>VLOOKUP(B154,fp,4,FALSE)</f>
        <v>3.1</v>
      </c>
      <c r="H154">
        <f>VLOOKUP(B154,fp,5,FALSE)</f>
        <v>7.6</v>
      </c>
      <c r="I154">
        <f>VLOOKUP(B154,fp,6,FALSE)</f>
        <v>5.0999999999999996</v>
      </c>
      <c r="J154">
        <f>E154+F154+G154+H154+I154</f>
        <v>45.5</v>
      </c>
      <c r="K154">
        <f>H154+I154</f>
        <v>12.7</v>
      </c>
      <c r="L154">
        <f>H154+I154+F154+G154</f>
        <v>23.8</v>
      </c>
      <c r="M154">
        <f>H154+I154+F154</f>
        <v>20.7</v>
      </c>
      <c r="N154">
        <f>F154+H154</f>
        <v>15.6</v>
      </c>
    </row>
  </sheetData>
  <sortState ref="A2:N154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selection activeCell="B1" sqref="B1:F1"/>
    </sheetView>
  </sheetViews>
  <sheetFormatPr defaultRowHeight="15" x14ac:dyDescent="0.25"/>
  <cols>
    <col min="1" max="1" width="20.28515625" customWidth="1"/>
  </cols>
  <sheetData>
    <row r="1" spans="1:6" x14ac:dyDescent="0.25">
      <c r="A1" t="s">
        <v>1</v>
      </c>
      <c r="B1" t="s">
        <v>175</v>
      </c>
      <c r="C1" t="s">
        <v>176</v>
      </c>
      <c r="D1" t="s">
        <v>186</v>
      </c>
      <c r="E1" t="s">
        <v>187</v>
      </c>
      <c r="F1" t="s">
        <v>177</v>
      </c>
    </row>
    <row r="2" spans="1:6" x14ac:dyDescent="0.25">
      <c r="A2" t="s">
        <v>19</v>
      </c>
      <c r="B2">
        <v>37.4</v>
      </c>
      <c r="C2">
        <v>25.3</v>
      </c>
      <c r="D2">
        <v>8.5</v>
      </c>
      <c r="E2">
        <v>17.600000000000001</v>
      </c>
      <c r="F2">
        <v>8.3000000000000007</v>
      </c>
    </row>
    <row r="3" spans="1:6" x14ac:dyDescent="0.25">
      <c r="A3" t="s">
        <v>20</v>
      </c>
      <c r="B3">
        <v>37.299999999999997</v>
      </c>
      <c r="C3">
        <v>24.6</v>
      </c>
      <c r="D3">
        <v>9.1999999999999993</v>
      </c>
      <c r="E3">
        <v>19</v>
      </c>
      <c r="F3">
        <v>6.4</v>
      </c>
    </row>
    <row r="4" spans="1:6" x14ac:dyDescent="0.25">
      <c r="A4" t="s">
        <v>9</v>
      </c>
      <c r="B4">
        <v>38.1</v>
      </c>
      <c r="C4">
        <v>24.8</v>
      </c>
      <c r="D4">
        <v>8</v>
      </c>
      <c r="E4">
        <v>17.899999999999999</v>
      </c>
      <c r="F4">
        <v>4.8</v>
      </c>
    </row>
    <row r="5" spans="1:6" x14ac:dyDescent="0.25">
      <c r="A5" t="s">
        <v>6</v>
      </c>
      <c r="B5">
        <v>35</v>
      </c>
      <c r="C5">
        <v>25.1</v>
      </c>
      <c r="D5">
        <v>8.3000000000000007</v>
      </c>
      <c r="E5">
        <v>17.2</v>
      </c>
      <c r="F5">
        <v>4.3</v>
      </c>
    </row>
    <row r="6" spans="1:6" x14ac:dyDescent="0.25">
      <c r="A6" t="s">
        <v>14</v>
      </c>
      <c r="B6">
        <v>36.799999999999997</v>
      </c>
      <c r="C6">
        <v>22.6</v>
      </c>
      <c r="D6">
        <v>7.7</v>
      </c>
      <c r="E6">
        <v>17.5</v>
      </c>
      <c r="F6">
        <v>6.3</v>
      </c>
    </row>
    <row r="7" spans="1:6" x14ac:dyDescent="0.25">
      <c r="A7" t="s">
        <v>32</v>
      </c>
      <c r="B7">
        <v>36.700000000000003</v>
      </c>
      <c r="C7">
        <v>19.7</v>
      </c>
      <c r="D7">
        <v>7.5</v>
      </c>
      <c r="E7">
        <v>14.5</v>
      </c>
      <c r="F7">
        <v>10</v>
      </c>
    </row>
    <row r="8" spans="1:6" x14ac:dyDescent="0.25">
      <c r="A8" t="s">
        <v>27</v>
      </c>
      <c r="B8">
        <v>36.299999999999997</v>
      </c>
      <c r="C8">
        <v>20.6</v>
      </c>
      <c r="D8">
        <v>8.1</v>
      </c>
      <c r="E8">
        <v>15.6</v>
      </c>
      <c r="F8">
        <v>9.6999999999999993</v>
      </c>
    </row>
    <row r="9" spans="1:6" x14ac:dyDescent="0.25">
      <c r="A9" t="s">
        <v>12</v>
      </c>
      <c r="B9">
        <v>33.5</v>
      </c>
      <c r="C9">
        <v>21.9</v>
      </c>
      <c r="D9">
        <v>7.9</v>
      </c>
      <c r="E9">
        <v>16.899999999999999</v>
      </c>
      <c r="F9">
        <v>9.5</v>
      </c>
    </row>
    <row r="10" spans="1:6" x14ac:dyDescent="0.25">
      <c r="A10" t="s">
        <v>17</v>
      </c>
      <c r="B10">
        <v>36.299999999999997</v>
      </c>
      <c r="C10">
        <v>22.4</v>
      </c>
      <c r="D10">
        <v>7.6</v>
      </c>
      <c r="E10">
        <v>18.5</v>
      </c>
      <c r="F10">
        <v>6.7</v>
      </c>
    </row>
    <row r="11" spans="1:6" x14ac:dyDescent="0.25">
      <c r="A11" t="s">
        <v>25</v>
      </c>
      <c r="B11">
        <v>35.1</v>
      </c>
      <c r="C11">
        <v>18.3</v>
      </c>
      <c r="D11">
        <v>6.8</v>
      </c>
      <c r="E11">
        <v>14.8</v>
      </c>
      <c r="F11">
        <v>10.5</v>
      </c>
    </row>
    <row r="12" spans="1:6" x14ac:dyDescent="0.25">
      <c r="A12" t="s">
        <v>22</v>
      </c>
      <c r="B12">
        <v>37.799999999999997</v>
      </c>
      <c r="C12">
        <v>21.4</v>
      </c>
      <c r="D12">
        <v>7.8</v>
      </c>
      <c r="E12">
        <v>18</v>
      </c>
      <c r="F12">
        <v>4.0999999999999996</v>
      </c>
    </row>
    <row r="13" spans="1:6" x14ac:dyDescent="0.25">
      <c r="A13" t="s">
        <v>26</v>
      </c>
      <c r="B13">
        <v>34.5</v>
      </c>
      <c r="C13">
        <v>16.100000000000001</v>
      </c>
      <c r="D13">
        <v>5.8</v>
      </c>
      <c r="E13">
        <v>12.2</v>
      </c>
      <c r="F13">
        <v>8.6</v>
      </c>
    </row>
    <row r="14" spans="1:6" x14ac:dyDescent="0.25">
      <c r="A14" t="s">
        <v>30</v>
      </c>
      <c r="B14">
        <v>33.9</v>
      </c>
      <c r="C14">
        <v>19.100000000000001</v>
      </c>
      <c r="D14">
        <v>7.6</v>
      </c>
      <c r="E14">
        <v>15.5</v>
      </c>
      <c r="F14">
        <v>8.1999999999999993</v>
      </c>
    </row>
    <row r="15" spans="1:6" x14ac:dyDescent="0.25">
      <c r="A15" t="s">
        <v>35</v>
      </c>
      <c r="B15">
        <v>30</v>
      </c>
      <c r="C15">
        <v>14.1</v>
      </c>
      <c r="D15">
        <v>4.5999999999999996</v>
      </c>
      <c r="E15">
        <v>9</v>
      </c>
      <c r="F15">
        <v>10.8</v>
      </c>
    </row>
    <row r="16" spans="1:6" x14ac:dyDescent="0.25">
      <c r="A16" t="s">
        <v>45</v>
      </c>
      <c r="B16">
        <v>33.4</v>
      </c>
      <c r="C16">
        <v>21.2</v>
      </c>
      <c r="D16">
        <v>7</v>
      </c>
      <c r="E16">
        <v>15.8</v>
      </c>
      <c r="F16">
        <v>4.5999999999999996</v>
      </c>
    </row>
    <row r="17" spans="1:6" x14ac:dyDescent="0.25">
      <c r="A17" t="s">
        <v>46</v>
      </c>
      <c r="B17">
        <v>34.9</v>
      </c>
      <c r="C17">
        <v>14.3</v>
      </c>
      <c r="D17">
        <v>5.5</v>
      </c>
      <c r="E17">
        <v>13.7</v>
      </c>
      <c r="F17">
        <v>5</v>
      </c>
    </row>
    <row r="18" spans="1:6" x14ac:dyDescent="0.25">
      <c r="A18" t="s">
        <v>38</v>
      </c>
      <c r="B18">
        <v>31.2</v>
      </c>
      <c r="C18">
        <v>17.100000000000001</v>
      </c>
      <c r="D18">
        <v>7.2</v>
      </c>
      <c r="E18">
        <v>14.4</v>
      </c>
      <c r="F18">
        <v>8.5</v>
      </c>
    </row>
    <row r="19" spans="1:6" x14ac:dyDescent="0.25">
      <c r="A19" t="s">
        <v>40</v>
      </c>
      <c r="B19">
        <v>36.5</v>
      </c>
      <c r="C19">
        <v>18.600000000000001</v>
      </c>
      <c r="D19">
        <v>6.9</v>
      </c>
      <c r="E19">
        <v>14.3</v>
      </c>
      <c r="F19">
        <v>4.3</v>
      </c>
    </row>
    <row r="20" spans="1:6" x14ac:dyDescent="0.25">
      <c r="A20" t="s">
        <v>42</v>
      </c>
      <c r="B20">
        <v>33.700000000000003</v>
      </c>
      <c r="C20">
        <v>16.899999999999999</v>
      </c>
      <c r="D20">
        <v>5.8</v>
      </c>
      <c r="E20">
        <v>13.3</v>
      </c>
      <c r="F20">
        <v>3.2</v>
      </c>
    </row>
    <row r="21" spans="1:6" x14ac:dyDescent="0.25">
      <c r="A21" t="s">
        <v>24</v>
      </c>
      <c r="B21">
        <v>33.799999999999997</v>
      </c>
      <c r="C21">
        <v>11.4</v>
      </c>
      <c r="D21">
        <v>4.4000000000000004</v>
      </c>
      <c r="E21">
        <v>11.2</v>
      </c>
      <c r="F21">
        <v>4.9000000000000004</v>
      </c>
    </row>
    <row r="22" spans="1:6" x14ac:dyDescent="0.25">
      <c r="A22" t="s">
        <v>41</v>
      </c>
      <c r="B22">
        <v>33.799999999999997</v>
      </c>
      <c r="C22">
        <v>18.3</v>
      </c>
      <c r="D22">
        <v>7.1</v>
      </c>
      <c r="E22">
        <v>14.9</v>
      </c>
      <c r="F22">
        <v>6.3</v>
      </c>
    </row>
    <row r="23" spans="1:6" x14ac:dyDescent="0.25">
      <c r="A23" t="s">
        <v>36</v>
      </c>
      <c r="B23">
        <v>34.200000000000003</v>
      </c>
      <c r="C23">
        <v>17.399999999999999</v>
      </c>
      <c r="D23">
        <v>6</v>
      </c>
      <c r="E23">
        <v>14</v>
      </c>
      <c r="F23">
        <v>6.2</v>
      </c>
    </row>
    <row r="24" spans="1:6" x14ac:dyDescent="0.25">
      <c r="A24" t="s">
        <v>43</v>
      </c>
      <c r="B24">
        <v>36.6</v>
      </c>
      <c r="C24">
        <v>16.899999999999999</v>
      </c>
      <c r="D24">
        <v>6.4</v>
      </c>
      <c r="E24">
        <v>14.8</v>
      </c>
      <c r="F24">
        <v>3.5</v>
      </c>
    </row>
    <row r="25" spans="1:6" x14ac:dyDescent="0.25">
      <c r="A25" t="s">
        <v>34</v>
      </c>
      <c r="B25">
        <v>34</v>
      </c>
      <c r="C25">
        <v>15.8</v>
      </c>
      <c r="D25">
        <v>6.5</v>
      </c>
      <c r="E25">
        <v>14.3</v>
      </c>
      <c r="F25">
        <v>6.6</v>
      </c>
    </row>
    <row r="26" spans="1:6" x14ac:dyDescent="0.25">
      <c r="A26" t="s">
        <v>58</v>
      </c>
      <c r="B26">
        <v>32.299999999999997</v>
      </c>
      <c r="C26">
        <v>14</v>
      </c>
      <c r="D26">
        <v>5</v>
      </c>
      <c r="E26">
        <v>13.7</v>
      </c>
      <c r="F26">
        <v>3.9</v>
      </c>
    </row>
    <row r="27" spans="1:6" x14ac:dyDescent="0.25">
      <c r="A27" t="s">
        <v>49</v>
      </c>
      <c r="B27">
        <v>32.1</v>
      </c>
      <c r="C27">
        <v>12.6</v>
      </c>
      <c r="D27">
        <v>5.0999999999999996</v>
      </c>
      <c r="E27">
        <v>11.3</v>
      </c>
      <c r="F27">
        <v>8</v>
      </c>
    </row>
    <row r="28" spans="1:6" x14ac:dyDescent="0.25">
      <c r="A28" t="s">
        <v>47</v>
      </c>
      <c r="B28">
        <v>30.1</v>
      </c>
      <c r="C28">
        <v>14.3</v>
      </c>
      <c r="D28">
        <v>5.9</v>
      </c>
      <c r="E28">
        <v>13.1</v>
      </c>
      <c r="F28">
        <v>9.1</v>
      </c>
    </row>
    <row r="29" spans="1:6" x14ac:dyDescent="0.25">
      <c r="A29" t="s">
        <v>50</v>
      </c>
      <c r="B29">
        <v>34.4</v>
      </c>
      <c r="C29">
        <v>15.6</v>
      </c>
      <c r="D29">
        <v>6</v>
      </c>
      <c r="E29">
        <v>12.9</v>
      </c>
      <c r="F29">
        <v>6.4</v>
      </c>
    </row>
    <row r="30" spans="1:6" x14ac:dyDescent="0.25">
      <c r="A30" t="s">
        <v>44</v>
      </c>
      <c r="B30">
        <v>28.6</v>
      </c>
      <c r="C30">
        <v>14.7</v>
      </c>
      <c r="D30">
        <v>5.5</v>
      </c>
      <c r="E30">
        <v>13</v>
      </c>
      <c r="F30">
        <v>4.3</v>
      </c>
    </row>
    <row r="31" spans="1:6" x14ac:dyDescent="0.25">
      <c r="A31" t="s">
        <v>55</v>
      </c>
      <c r="B31">
        <v>33.700000000000003</v>
      </c>
      <c r="C31">
        <v>14.6</v>
      </c>
      <c r="D31">
        <v>5.2</v>
      </c>
      <c r="E31">
        <v>13</v>
      </c>
      <c r="F31">
        <v>3.4</v>
      </c>
    </row>
    <row r="32" spans="1:6" x14ac:dyDescent="0.25">
      <c r="A32" t="s">
        <v>48</v>
      </c>
      <c r="B32">
        <v>30.7</v>
      </c>
      <c r="C32">
        <v>13.5</v>
      </c>
      <c r="D32">
        <v>4.7</v>
      </c>
      <c r="E32">
        <v>11.3</v>
      </c>
      <c r="F32">
        <v>3.6</v>
      </c>
    </row>
    <row r="33" spans="1:6" x14ac:dyDescent="0.25">
      <c r="A33" t="s">
        <v>52</v>
      </c>
      <c r="B33">
        <v>29.5</v>
      </c>
      <c r="C33">
        <v>13.6</v>
      </c>
      <c r="D33">
        <v>5.2</v>
      </c>
      <c r="E33">
        <v>11.1</v>
      </c>
      <c r="F33">
        <v>5.4</v>
      </c>
    </row>
    <row r="34" spans="1:6" x14ac:dyDescent="0.25">
      <c r="A34" t="s">
        <v>65</v>
      </c>
      <c r="B34">
        <v>35.700000000000003</v>
      </c>
      <c r="C34">
        <v>13.8</v>
      </c>
      <c r="D34">
        <v>5</v>
      </c>
      <c r="E34">
        <v>12.9</v>
      </c>
      <c r="F34">
        <v>4.5</v>
      </c>
    </row>
    <row r="35" spans="1:6" x14ac:dyDescent="0.25">
      <c r="A35" t="s">
        <v>60</v>
      </c>
      <c r="B35">
        <v>34.4</v>
      </c>
      <c r="C35">
        <v>11.8</v>
      </c>
      <c r="D35">
        <v>4.3</v>
      </c>
      <c r="E35">
        <v>10.199999999999999</v>
      </c>
      <c r="F35">
        <v>4.8</v>
      </c>
    </row>
    <row r="36" spans="1:6" x14ac:dyDescent="0.25">
      <c r="A36" t="s">
        <v>97</v>
      </c>
      <c r="B36">
        <v>30.4</v>
      </c>
      <c r="C36">
        <v>13.3</v>
      </c>
      <c r="D36">
        <v>5.0999999999999996</v>
      </c>
      <c r="E36">
        <v>12.1</v>
      </c>
      <c r="F36">
        <v>3.1</v>
      </c>
    </row>
    <row r="37" spans="1:6" x14ac:dyDescent="0.25">
      <c r="A37" t="s">
        <v>75</v>
      </c>
      <c r="B37">
        <v>27.5</v>
      </c>
      <c r="C37">
        <v>11.9</v>
      </c>
      <c r="D37">
        <v>4.5</v>
      </c>
      <c r="E37">
        <v>9.6999999999999993</v>
      </c>
      <c r="F37">
        <v>2.9</v>
      </c>
    </row>
    <row r="38" spans="1:6" x14ac:dyDescent="0.25">
      <c r="A38" t="s">
        <v>64</v>
      </c>
      <c r="B38">
        <v>29.9</v>
      </c>
      <c r="C38">
        <v>14.3</v>
      </c>
      <c r="D38">
        <v>5.2</v>
      </c>
      <c r="E38">
        <v>12.3</v>
      </c>
      <c r="F38">
        <v>3.7</v>
      </c>
    </row>
    <row r="39" spans="1:6" x14ac:dyDescent="0.25">
      <c r="A39" t="s">
        <v>57</v>
      </c>
      <c r="B39">
        <v>30.6</v>
      </c>
      <c r="C39">
        <v>10.7</v>
      </c>
      <c r="D39">
        <v>4</v>
      </c>
      <c r="E39">
        <v>10.9</v>
      </c>
      <c r="F39">
        <v>3.4</v>
      </c>
    </row>
    <row r="40" spans="1:6" x14ac:dyDescent="0.25">
      <c r="A40" t="s">
        <v>54</v>
      </c>
      <c r="B40">
        <v>23</v>
      </c>
      <c r="C40">
        <v>10.199999999999999</v>
      </c>
      <c r="D40">
        <v>3.9</v>
      </c>
      <c r="E40">
        <v>7.2</v>
      </c>
      <c r="F40">
        <v>7.2</v>
      </c>
    </row>
    <row r="41" spans="1:6" x14ac:dyDescent="0.25">
      <c r="A41" t="s">
        <v>67</v>
      </c>
      <c r="B41">
        <v>33.6</v>
      </c>
      <c r="C41">
        <v>12.4</v>
      </c>
      <c r="D41">
        <v>4.5999999999999996</v>
      </c>
      <c r="E41">
        <v>10.9</v>
      </c>
      <c r="F41">
        <v>3.7</v>
      </c>
    </row>
    <row r="42" spans="1:6" x14ac:dyDescent="0.25">
      <c r="A42" t="s">
        <v>78</v>
      </c>
      <c r="B42">
        <v>29.3</v>
      </c>
      <c r="C42">
        <v>13.6</v>
      </c>
      <c r="D42">
        <v>4.8</v>
      </c>
      <c r="E42">
        <v>11.4</v>
      </c>
      <c r="F42">
        <v>3</v>
      </c>
    </row>
    <row r="43" spans="1:6" x14ac:dyDescent="0.25">
      <c r="A43" t="s">
        <v>74</v>
      </c>
      <c r="B43">
        <v>28.5</v>
      </c>
      <c r="C43">
        <v>13</v>
      </c>
      <c r="D43">
        <v>4.5999999999999996</v>
      </c>
      <c r="E43">
        <v>11</v>
      </c>
      <c r="F43">
        <v>3</v>
      </c>
    </row>
    <row r="44" spans="1:6" x14ac:dyDescent="0.25">
      <c r="A44" t="s">
        <v>61</v>
      </c>
      <c r="B44">
        <v>29</v>
      </c>
      <c r="C44">
        <v>7.7</v>
      </c>
      <c r="D44">
        <v>3.2</v>
      </c>
      <c r="E44">
        <v>5.9</v>
      </c>
      <c r="F44">
        <v>9.1</v>
      </c>
    </row>
    <row r="45" spans="1:6" x14ac:dyDescent="0.25">
      <c r="A45" t="s">
        <v>53</v>
      </c>
      <c r="B45">
        <v>29</v>
      </c>
      <c r="C45">
        <v>13.4</v>
      </c>
      <c r="D45">
        <v>5</v>
      </c>
      <c r="E45">
        <v>11.6</v>
      </c>
      <c r="F45">
        <v>3.2</v>
      </c>
    </row>
    <row r="46" spans="1:6" x14ac:dyDescent="0.25">
      <c r="A46" t="s">
        <v>73</v>
      </c>
      <c r="B46">
        <v>28.2</v>
      </c>
      <c r="C46">
        <v>12.1</v>
      </c>
      <c r="D46">
        <v>4.5</v>
      </c>
      <c r="E46">
        <v>9.8000000000000007</v>
      </c>
      <c r="F46">
        <v>4.9000000000000004</v>
      </c>
    </row>
    <row r="47" spans="1:6" x14ac:dyDescent="0.25">
      <c r="A47" t="s">
        <v>70</v>
      </c>
      <c r="B47">
        <v>24.4</v>
      </c>
      <c r="C47">
        <v>10.7</v>
      </c>
      <c r="D47">
        <v>4.2</v>
      </c>
      <c r="E47">
        <v>8.6</v>
      </c>
      <c r="F47">
        <v>5.7</v>
      </c>
    </row>
    <row r="48" spans="1:6" x14ac:dyDescent="0.25">
      <c r="A48" t="s">
        <v>69</v>
      </c>
      <c r="B48">
        <v>25.8</v>
      </c>
      <c r="C48">
        <v>7.9</v>
      </c>
      <c r="D48">
        <v>3.1</v>
      </c>
      <c r="E48">
        <v>5.9</v>
      </c>
      <c r="F48">
        <v>7.8</v>
      </c>
    </row>
    <row r="49" spans="1:6" x14ac:dyDescent="0.25">
      <c r="A49" t="s">
        <v>56</v>
      </c>
      <c r="B49">
        <v>27.4</v>
      </c>
      <c r="C49">
        <v>13.2</v>
      </c>
      <c r="D49">
        <v>4.7</v>
      </c>
      <c r="E49">
        <v>10.7</v>
      </c>
      <c r="F49">
        <v>3.1</v>
      </c>
    </row>
    <row r="50" spans="1:6" x14ac:dyDescent="0.25">
      <c r="A50" t="s">
        <v>71</v>
      </c>
      <c r="B50">
        <v>28.8</v>
      </c>
      <c r="C50">
        <v>13.5</v>
      </c>
      <c r="D50">
        <v>4.8</v>
      </c>
      <c r="E50">
        <v>10.9</v>
      </c>
      <c r="F50">
        <v>3.6</v>
      </c>
    </row>
    <row r="51" spans="1:6" x14ac:dyDescent="0.25">
      <c r="A51" t="s">
        <v>178</v>
      </c>
      <c r="B51">
        <v>29.3</v>
      </c>
      <c r="C51">
        <v>9.4</v>
      </c>
      <c r="D51">
        <v>3.8</v>
      </c>
      <c r="E51">
        <v>8.8000000000000007</v>
      </c>
      <c r="F51">
        <v>6.3</v>
      </c>
    </row>
    <row r="52" spans="1:6" x14ac:dyDescent="0.25">
      <c r="A52" t="s">
        <v>72</v>
      </c>
      <c r="B52">
        <v>25.1</v>
      </c>
      <c r="C52">
        <v>8.1</v>
      </c>
      <c r="D52">
        <v>3.3</v>
      </c>
      <c r="E52">
        <v>5.3</v>
      </c>
      <c r="F52">
        <v>7.5</v>
      </c>
    </row>
    <row r="53" spans="1:6" x14ac:dyDescent="0.25">
      <c r="A53" t="s">
        <v>63</v>
      </c>
      <c r="B53">
        <v>25.5</v>
      </c>
      <c r="C53">
        <v>8.6999999999999993</v>
      </c>
      <c r="D53">
        <v>3.4</v>
      </c>
      <c r="E53">
        <v>7.1</v>
      </c>
      <c r="F53">
        <v>6.7</v>
      </c>
    </row>
    <row r="54" spans="1:6" x14ac:dyDescent="0.25">
      <c r="A54" t="s">
        <v>84</v>
      </c>
      <c r="B54">
        <v>28.7</v>
      </c>
      <c r="C54">
        <v>9.9</v>
      </c>
      <c r="D54">
        <v>3.8</v>
      </c>
      <c r="E54">
        <v>9</v>
      </c>
      <c r="F54">
        <v>2.4</v>
      </c>
    </row>
    <row r="55" spans="1:6" x14ac:dyDescent="0.25">
      <c r="A55" t="s">
        <v>62</v>
      </c>
      <c r="B55">
        <v>22.8</v>
      </c>
      <c r="C55">
        <v>7.8</v>
      </c>
      <c r="D55">
        <v>3</v>
      </c>
      <c r="E55">
        <v>5.7</v>
      </c>
      <c r="F55">
        <v>6.7</v>
      </c>
    </row>
    <row r="56" spans="1:6" x14ac:dyDescent="0.25">
      <c r="A56" t="s">
        <v>89</v>
      </c>
      <c r="B56">
        <v>25.9</v>
      </c>
      <c r="C56">
        <v>8.1999999999999993</v>
      </c>
      <c r="D56">
        <v>3</v>
      </c>
      <c r="E56">
        <v>7.8</v>
      </c>
      <c r="F56">
        <v>2.5</v>
      </c>
    </row>
    <row r="57" spans="1:6" x14ac:dyDescent="0.25">
      <c r="A57" t="s">
        <v>66</v>
      </c>
      <c r="B57">
        <v>22.6</v>
      </c>
      <c r="C57">
        <v>11.4</v>
      </c>
      <c r="D57">
        <v>4.5</v>
      </c>
      <c r="E57">
        <v>9.3000000000000007</v>
      </c>
      <c r="F57">
        <v>2.1</v>
      </c>
    </row>
    <row r="58" spans="1:6" x14ac:dyDescent="0.25">
      <c r="A58" t="s">
        <v>80</v>
      </c>
      <c r="B58">
        <v>21.8</v>
      </c>
      <c r="C58">
        <v>7.9</v>
      </c>
      <c r="D58">
        <v>3.3</v>
      </c>
      <c r="E58">
        <v>6</v>
      </c>
      <c r="F58">
        <v>6.5</v>
      </c>
    </row>
    <row r="59" spans="1:6" x14ac:dyDescent="0.25">
      <c r="A59" t="s">
        <v>85</v>
      </c>
      <c r="B59">
        <v>21.8</v>
      </c>
      <c r="C59">
        <v>9.6999999999999993</v>
      </c>
      <c r="D59">
        <v>3.9</v>
      </c>
      <c r="E59">
        <v>7.2</v>
      </c>
      <c r="F59">
        <v>6.5</v>
      </c>
    </row>
    <row r="60" spans="1:6" x14ac:dyDescent="0.25">
      <c r="A60" t="s">
        <v>79</v>
      </c>
      <c r="B60">
        <v>28.1</v>
      </c>
      <c r="C60">
        <v>8.8000000000000007</v>
      </c>
      <c r="D60">
        <v>3.2</v>
      </c>
      <c r="E60">
        <v>7.5</v>
      </c>
      <c r="F60">
        <v>3.5</v>
      </c>
    </row>
    <row r="61" spans="1:6" x14ac:dyDescent="0.25">
      <c r="A61" t="s">
        <v>93</v>
      </c>
      <c r="B61">
        <v>28.8</v>
      </c>
      <c r="C61">
        <v>11.4</v>
      </c>
      <c r="D61">
        <v>4.2</v>
      </c>
      <c r="E61">
        <v>9.1999999999999993</v>
      </c>
      <c r="F61">
        <v>3</v>
      </c>
    </row>
    <row r="62" spans="1:6" x14ac:dyDescent="0.25">
      <c r="A62" t="s">
        <v>91</v>
      </c>
      <c r="B62">
        <v>25.9</v>
      </c>
      <c r="C62">
        <v>9.6</v>
      </c>
      <c r="D62">
        <v>3.6</v>
      </c>
      <c r="E62">
        <v>9.3000000000000007</v>
      </c>
      <c r="F62">
        <v>3.2</v>
      </c>
    </row>
    <row r="63" spans="1:6" x14ac:dyDescent="0.25">
      <c r="A63" t="s">
        <v>82</v>
      </c>
      <c r="B63">
        <v>25.7</v>
      </c>
      <c r="C63">
        <v>8.6999999999999993</v>
      </c>
      <c r="D63">
        <v>3.6</v>
      </c>
      <c r="E63">
        <v>7.4</v>
      </c>
      <c r="F63">
        <v>5.4</v>
      </c>
    </row>
    <row r="64" spans="1:6" x14ac:dyDescent="0.25">
      <c r="A64" t="s">
        <v>87</v>
      </c>
      <c r="B64">
        <v>26.2</v>
      </c>
      <c r="C64">
        <v>9.6999999999999993</v>
      </c>
      <c r="D64">
        <v>3.3</v>
      </c>
      <c r="E64">
        <v>8.1</v>
      </c>
      <c r="F64">
        <v>4</v>
      </c>
    </row>
    <row r="65" spans="1:6" x14ac:dyDescent="0.25">
      <c r="A65" t="s">
        <v>107</v>
      </c>
      <c r="B65">
        <v>24.9</v>
      </c>
      <c r="C65">
        <v>7.8</v>
      </c>
      <c r="D65">
        <v>3</v>
      </c>
      <c r="E65">
        <v>7.6</v>
      </c>
      <c r="F65">
        <v>2.2000000000000002</v>
      </c>
    </row>
    <row r="66" spans="1:6" x14ac:dyDescent="0.25">
      <c r="A66" t="s">
        <v>83</v>
      </c>
      <c r="B66">
        <v>19.5</v>
      </c>
      <c r="C66">
        <v>6.7</v>
      </c>
      <c r="D66">
        <v>2.7</v>
      </c>
      <c r="E66">
        <v>5</v>
      </c>
      <c r="F66">
        <v>6.2</v>
      </c>
    </row>
    <row r="67" spans="1:6" x14ac:dyDescent="0.25">
      <c r="A67" t="s">
        <v>76</v>
      </c>
      <c r="B67">
        <v>20.2</v>
      </c>
      <c r="C67">
        <v>8.1999999999999993</v>
      </c>
      <c r="D67">
        <v>3.3</v>
      </c>
      <c r="E67">
        <v>7.6</v>
      </c>
      <c r="F67">
        <v>5.9</v>
      </c>
    </row>
    <row r="68" spans="1:6" x14ac:dyDescent="0.25">
      <c r="A68" t="s">
        <v>68</v>
      </c>
      <c r="B68">
        <v>25</v>
      </c>
      <c r="C68">
        <v>7.7</v>
      </c>
      <c r="D68">
        <v>2.8</v>
      </c>
      <c r="E68">
        <v>5.9</v>
      </c>
      <c r="F68">
        <v>3.1</v>
      </c>
    </row>
    <row r="69" spans="1:6" x14ac:dyDescent="0.25">
      <c r="A69" t="s">
        <v>125</v>
      </c>
      <c r="B69">
        <v>26.5</v>
      </c>
      <c r="C69">
        <v>6.1</v>
      </c>
      <c r="D69">
        <v>2.5</v>
      </c>
      <c r="E69">
        <v>5.8</v>
      </c>
      <c r="F69">
        <v>4.8</v>
      </c>
    </row>
    <row r="70" spans="1:6" x14ac:dyDescent="0.25">
      <c r="A70" t="s">
        <v>102</v>
      </c>
      <c r="B70">
        <v>21.6</v>
      </c>
      <c r="C70">
        <v>6.3</v>
      </c>
      <c r="D70">
        <v>2.2999999999999998</v>
      </c>
      <c r="E70">
        <v>4.5999999999999996</v>
      </c>
      <c r="F70">
        <v>5.9</v>
      </c>
    </row>
    <row r="71" spans="1:6" x14ac:dyDescent="0.25">
      <c r="A71" t="s">
        <v>88</v>
      </c>
      <c r="B71">
        <v>20.3</v>
      </c>
      <c r="C71">
        <v>5</v>
      </c>
      <c r="D71">
        <v>2.1</v>
      </c>
      <c r="E71">
        <v>3.9</v>
      </c>
      <c r="F71">
        <v>6.4</v>
      </c>
    </row>
    <row r="72" spans="1:6" x14ac:dyDescent="0.25">
      <c r="A72" t="s">
        <v>77</v>
      </c>
      <c r="B72">
        <v>20</v>
      </c>
      <c r="C72">
        <v>8.1999999999999993</v>
      </c>
      <c r="D72">
        <v>3.3</v>
      </c>
      <c r="E72">
        <v>7.2</v>
      </c>
      <c r="F72">
        <v>3.4</v>
      </c>
    </row>
    <row r="73" spans="1:6" x14ac:dyDescent="0.25">
      <c r="A73" t="s">
        <v>92</v>
      </c>
      <c r="B73">
        <v>25.8</v>
      </c>
      <c r="C73">
        <v>8.8000000000000007</v>
      </c>
      <c r="D73">
        <v>3.4</v>
      </c>
      <c r="E73">
        <v>8.1999999999999993</v>
      </c>
      <c r="F73">
        <v>2.2000000000000002</v>
      </c>
    </row>
    <row r="74" spans="1:6" x14ac:dyDescent="0.25">
      <c r="A74" t="s">
        <v>143</v>
      </c>
      <c r="B74">
        <v>21.7</v>
      </c>
      <c r="C74">
        <v>8</v>
      </c>
      <c r="D74">
        <v>3.1</v>
      </c>
      <c r="E74">
        <v>7.6</v>
      </c>
      <c r="F74">
        <v>5.0999999999999996</v>
      </c>
    </row>
    <row r="75" spans="1:6" x14ac:dyDescent="0.25">
      <c r="A75" t="s">
        <v>105</v>
      </c>
      <c r="B75">
        <v>25.6</v>
      </c>
      <c r="C75">
        <v>8.1999999999999993</v>
      </c>
      <c r="D75">
        <v>3</v>
      </c>
      <c r="E75">
        <v>7.7</v>
      </c>
      <c r="F75">
        <v>3</v>
      </c>
    </row>
    <row r="76" spans="1:6" x14ac:dyDescent="0.25">
      <c r="A76" t="s">
        <v>81</v>
      </c>
      <c r="B76">
        <v>19.5</v>
      </c>
      <c r="C76">
        <v>5.7</v>
      </c>
      <c r="D76">
        <v>2.2999999999999998</v>
      </c>
      <c r="E76">
        <v>5.4</v>
      </c>
      <c r="F76">
        <v>5.7</v>
      </c>
    </row>
    <row r="77" spans="1:6" x14ac:dyDescent="0.25">
      <c r="A77" t="s">
        <v>94</v>
      </c>
      <c r="B77">
        <v>24.5</v>
      </c>
      <c r="C77">
        <v>10</v>
      </c>
      <c r="D77">
        <v>3.6</v>
      </c>
      <c r="E77">
        <v>8.6999999999999993</v>
      </c>
      <c r="F77">
        <v>2.2000000000000002</v>
      </c>
    </row>
    <row r="78" spans="1:6" x14ac:dyDescent="0.25">
      <c r="A78" t="s">
        <v>90</v>
      </c>
      <c r="B78">
        <v>18.3</v>
      </c>
      <c r="C78">
        <v>7.5</v>
      </c>
      <c r="D78">
        <v>2.6</v>
      </c>
      <c r="E78">
        <v>6</v>
      </c>
      <c r="F78">
        <v>2</v>
      </c>
    </row>
    <row r="79" spans="1:6" x14ac:dyDescent="0.25">
      <c r="A79" t="s">
        <v>86</v>
      </c>
      <c r="B79">
        <v>18.3</v>
      </c>
      <c r="C79">
        <v>6.8</v>
      </c>
      <c r="D79">
        <v>2.8</v>
      </c>
      <c r="E79">
        <v>6</v>
      </c>
      <c r="F79">
        <v>5</v>
      </c>
    </row>
    <row r="80" spans="1:6" x14ac:dyDescent="0.25">
      <c r="A80" t="s">
        <v>103</v>
      </c>
      <c r="B80">
        <v>19</v>
      </c>
      <c r="C80">
        <v>5.7</v>
      </c>
      <c r="D80">
        <v>2.4</v>
      </c>
      <c r="E80">
        <v>5.0999999999999996</v>
      </c>
      <c r="F80">
        <v>5.2</v>
      </c>
    </row>
    <row r="81" spans="1:6" x14ac:dyDescent="0.25">
      <c r="A81" t="s">
        <v>98</v>
      </c>
      <c r="B81">
        <v>19</v>
      </c>
      <c r="C81">
        <v>6.5</v>
      </c>
      <c r="D81">
        <v>2.5</v>
      </c>
      <c r="E81">
        <v>5.6</v>
      </c>
      <c r="F81">
        <v>4.5</v>
      </c>
    </row>
    <row r="82" spans="1:6" x14ac:dyDescent="0.25">
      <c r="A82" t="s">
        <v>113</v>
      </c>
      <c r="B82">
        <v>24.3</v>
      </c>
      <c r="C82">
        <v>8.1999999999999993</v>
      </c>
      <c r="D82">
        <v>3</v>
      </c>
      <c r="E82">
        <v>6.7</v>
      </c>
      <c r="F82">
        <v>2.4</v>
      </c>
    </row>
    <row r="83" spans="1:6" x14ac:dyDescent="0.25">
      <c r="A83" t="s">
        <v>100</v>
      </c>
      <c r="B83">
        <v>18.899999999999999</v>
      </c>
      <c r="C83">
        <v>6.7</v>
      </c>
      <c r="D83">
        <v>2.4</v>
      </c>
      <c r="E83">
        <v>5.8</v>
      </c>
      <c r="F83">
        <v>1.4</v>
      </c>
    </row>
    <row r="84" spans="1:6" x14ac:dyDescent="0.25">
      <c r="A84" t="s">
        <v>104</v>
      </c>
      <c r="B84">
        <v>18.3</v>
      </c>
      <c r="C84">
        <v>4.8</v>
      </c>
      <c r="D84">
        <v>1.9</v>
      </c>
      <c r="E84">
        <v>3.5</v>
      </c>
      <c r="F84">
        <v>4.5999999999999996</v>
      </c>
    </row>
    <row r="85" spans="1:6" x14ac:dyDescent="0.25">
      <c r="A85" t="s">
        <v>112</v>
      </c>
      <c r="B85">
        <v>17</v>
      </c>
      <c r="C85">
        <v>5.4</v>
      </c>
      <c r="D85">
        <v>2.1</v>
      </c>
      <c r="E85">
        <v>4.5999999999999996</v>
      </c>
      <c r="F85">
        <v>2.9</v>
      </c>
    </row>
    <row r="86" spans="1:6" x14ac:dyDescent="0.25">
      <c r="A86" t="s">
        <v>111</v>
      </c>
      <c r="B86">
        <v>18.2</v>
      </c>
      <c r="C86">
        <v>5.6</v>
      </c>
      <c r="D86">
        <v>2</v>
      </c>
      <c r="E86">
        <v>4.5</v>
      </c>
      <c r="F86">
        <v>4.7</v>
      </c>
    </row>
    <row r="87" spans="1:6" x14ac:dyDescent="0.25">
      <c r="A87" t="s">
        <v>106</v>
      </c>
      <c r="B87">
        <v>19.899999999999999</v>
      </c>
      <c r="C87">
        <v>7.7</v>
      </c>
      <c r="D87">
        <v>3</v>
      </c>
      <c r="E87">
        <v>6.8</v>
      </c>
      <c r="F87">
        <v>2.7</v>
      </c>
    </row>
    <row r="88" spans="1:6" x14ac:dyDescent="0.25">
      <c r="A88" t="s">
        <v>115</v>
      </c>
      <c r="B88">
        <v>16.8</v>
      </c>
      <c r="C88">
        <v>6.7</v>
      </c>
      <c r="D88">
        <v>2.6</v>
      </c>
      <c r="E88">
        <v>6</v>
      </c>
      <c r="F88">
        <v>1.8</v>
      </c>
    </row>
    <row r="89" spans="1:6" x14ac:dyDescent="0.25">
      <c r="A89" t="s">
        <v>116</v>
      </c>
      <c r="B89">
        <v>18.2</v>
      </c>
      <c r="C89">
        <v>5.3</v>
      </c>
      <c r="D89">
        <v>2.1</v>
      </c>
      <c r="E89">
        <v>4.5</v>
      </c>
      <c r="F89">
        <v>1.9</v>
      </c>
    </row>
    <row r="90" spans="1:6" x14ac:dyDescent="0.25">
      <c r="A90" t="s">
        <v>128</v>
      </c>
      <c r="B90">
        <v>16.100000000000001</v>
      </c>
      <c r="C90">
        <v>4</v>
      </c>
      <c r="D90">
        <v>1.5</v>
      </c>
      <c r="E90">
        <v>3.7</v>
      </c>
      <c r="F90">
        <v>3.4</v>
      </c>
    </row>
    <row r="91" spans="1:6" x14ac:dyDescent="0.25">
      <c r="A91" t="s">
        <v>114</v>
      </c>
      <c r="B91">
        <v>15.1</v>
      </c>
      <c r="C91">
        <v>4.5</v>
      </c>
      <c r="D91">
        <v>1.6</v>
      </c>
      <c r="E91">
        <v>3.7</v>
      </c>
      <c r="F91">
        <v>3.2</v>
      </c>
    </row>
    <row r="92" spans="1:6" x14ac:dyDescent="0.25">
      <c r="A92" t="s">
        <v>109</v>
      </c>
      <c r="B92">
        <v>15.6</v>
      </c>
      <c r="C92">
        <v>5.2</v>
      </c>
      <c r="D92">
        <v>2</v>
      </c>
      <c r="E92">
        <v>5.5</v>
      </c>
      <c r="F92">
        <v>2</v>
      </c>
    </row>
    <row r="93" spans="1:6" x14ac:dyDescent="0.25">
      <c r="A93" t="s">
        <v>124</v>
      </c>
      <c r="B93">
        <v>12.1</v>
      </c>
      <c r="C93">
        <v>3.6</v>
      </c>
      <c r="D93">
        <v>1.4</v>
      </c>
      <c r="E93">
        <v>3.2</v>
      </c>
      <c r="F93">
        <v>4.0999999999999996</v>
      </c>
    </row>
    <row r="94" spans="1:6" x14ac:dyDescent="0.25">
      <c r="A94" t="s">
        <v>129</v>
      </c>
      <c r="B94">
        <v>14</v>
      </c>
      <c r="C94">
        <v>4.4000000000000004</v>
      </c>
      <c r="D94">
        <v>1.7</v>
      </c>
      <c r="E94">
        <v>3.9</v>
      </c>
      <c r="F94">
        <v>1.7</v>
      </c>
    </row>
    <row r="95" spans="1:6" x14ac:dyDescent="0.25">
      <c r="A95" t="s">
        <v>99</v>
      </c>
      <c r="B95">
        <v>12.2</v>
      </c>
      <c r="C95">
        <v>4.5999999999999996</v>
      </c>
      <c r="D95">
        <v>1.8</v>
      </c>
      <c r="E95">
        <v>3.8</v>
      </c>
      <c r="F95">
        <v>2.7</v>
      </c>
    </row>
    <row r="96" spans="1:6" x14ac:dyDescent="0.25">
      <c r="A96" t="s">
        <v>140</v>
      </c>
      <c r="B96">
        <v>13.2</v>
      </c>
      <c r="C96">
        <v>4.5</v>
      </c>
      <c r="D96">
        <v>1.5</v>
      </c>
      <c r="E96">
        <v>4</v>
      </c>
      <c r="F96">
        <v>1.2</v>
      </c>
    </row>
    <row r="97" spans="1:6" x14ac:dyDescent="0.25">
      <c r="A97" t="s">
        <v>122</v>
      </c>
      <c r="B97">
        <v>15.2</v>
      </c>
      <c r="C97">
        <v>5.7</v>
      </c>
      <c r="D97">
        <v>2.1</v>
      </c>
      <c r="E97">
        <v>5.6</v>
      </c>
      <c r="F97">
        <v>1.7</v>
      </c>
    </row>
    <row r="98" spans="1:6" x14ac:dyDescent="0.25">
      <c r="A98" t="s">
        <v>118</v>
      </c>
      <c r="B98">
        <v>17.5</v>
      </c>
      <c r="C98">
        <v>4.9000000000000004</v>
      </c>
      <c r="D98">
        <v>1.9</v>
      </c>
      <c r="E98">
        <v>4.3</v>
      </c>
      <c r="F98">
        <v>2</v>
      </c>
    </row>
    <row r="99" spans="1:6" x14ac:dyDescent="0.25">
      <c r="A99" t="s">
        <v>134</v>
      </c>
      <c r="B99">
        <v>15</v>
      </c>
      <c r="C99">
        <v>5.6</v>
      </c>
      <c r="D99">
        <v>2.1</v>
      </c>
      <c r="E99">
        <v>5.2</v>
      </c>
      <c r="F99">
        <v>1.8</v>
      </c>
    </row>
    <row r="100" spans="1:6" x14ac:dyDescent="0.25">
      <c r="A100" t="s">
        <v>136</v>
      </c>
      <c r="B100">
        <v>15.1</v>
      </c>
      <c r="C100">
        <v>5.0999999999999996</v>
      </c>
      <c r="D100">
        <v>2</v>
      </c>
      <c r="E100">
        <v>5.0999999999999996</v>
      </c>
      <c r="F100">
        <v>1.8</v>
      </c>
    </row>
    <row r="101" spans="1:6" x14ac:dyDescent="0.25">
      <c r="A101" t="s">
        <v>135</v>
      </c>
      <c r="B101">
        <v>15.5</v>
      </c>
      <c r="C101">
        <v>4.4000000000000004</v>
      </c>
      <c r="D101">
        <v>1.6</v>
      </c>
      <c r="E101">
        <v>3.9</v>
      </c>
      <c r="F101">
        <v>1.3</v>
      </c>
    </row>
    <row r="102" spans="1:6" x14ac:dyDescent="0.25">
      <c r="A102" t="s">
        <v>137</v>
      </c>
      <c r="B102">
        <v>11</v>
      </c>
      <c r="C102">
        <v>3.6</v>
      </c>
      <c r="D102">
        <v>1.4</v>
      </c>
      <c r="E102">
        <v>3</v>
      </c>
      <c r="F102">
        <v>3.1</v>
      </c>
    </row>
    <row r="103" spans="1:6" x14ac:dyDescent="0.25">
      <c r="A103" t="s">
        <v>141</v>
      </c>
      <c r="B103">
        <v>13.1</v>
      </c>
      <c r="C103">
        <v>4</v>
      </c>
      <c r="D103">
        <v>1.4</v>
      </c>
      <c r="E103">
        <v>3.3</v>
      </c>
      <c r="F103">
        <v>1.3</v>
      </c>
    </row>
    <row r="104" spans="1:6" x14ac:dyDescent="0.25">
      <c r="A104" t="s">
        <v>101</v>
      </c>
      <c r="B104">
        <v>11</v>
      </c>
      <c r="C104">
        <v>5.0999999999999996</v>
      </c>
      <c r="D104">
        <v>2</v>
      </c>
      <c r="E104">
        <v>4.5999999999999996</v>
      </c>
      <c r="F104">
        <v>1.4</v>
      </c>
    </row>
    <row r="105" spans="1:6" x14ac:dyDescent="0.25">
      <c r="A105" t="s">
        <v>144</v>
      </c>
      <c r="B105">
        <v>12.8</v>
      </c>
      <c r="C105">
        <v>3.8</v>
      </c>
      <c r="D105">
        <v>1.4</v>
      </c>
      <c r="E105">
        <v>3.9</v>
      </c>
      <c r="F105">
        <v>2</v>
      </c>
    </row>
    <row r="106" spans="1:6" x14ac:dyDescent="0.25">
      <c r="A106" t="s">
        <v>170</v>
      </c>
      <c r="B106">
        <v>12.4</v>
      </c>
      <c r="C106">
        <v>2.6</v>
      </c>
      <c r="D106">
        <v>1.1000000000000001</v>
      </c>
      <c r="E106">
        <v>2.7</v>
      </c>
      <c r="F106">
        <v>2.8</v>
      </c>
    </row>
    <row r="107" spans="1:6" x14ac:dyDescent="0.25">
      <c r="A107" t="s">
        <v>145</v>
      </c>
      <c r="B107">
        <v>11.6</v>
      </c>
      <c r="C107">
        <v>2.2999999999999998</v>
      </c>
      <c r="D107">
        <v>0.9</v>
      </c>
      <c r="E107">
        <v>2</v>
      </c>
      <c r="F107">
        <v>2.8</v>
      </c>
    </row>
    <row r="108" spans="1:6" x14ac:dyDescent="0.25">
      <c r="A108" t="s">
        <v>121</v>
      </c>
      <c r="B108">
        <v>13.2</v>
      </c>
      <c r="C108">
        <v>3.9</v>
      </c>
      <c r="D108">
        <v>1.4</v>
      </c>
      <c r="E108">
        <v>3.4</v>
      </c>
      <c r="F108">
        <v>1.5</v>
      </c>
    </row>
    <row r="109" spans="1:6" x14ac:dyDescent="0.25">
      <c r="A109" t="s">
        <v>133</v>
      </c>
      <c r="B109">
        <v>8.6999999999999993</v>
      </c>
      <c r="C109">
        <v>3.1</v>
      </c>
      <c r="D109">
        <v>1.3</v>
      </c>
      <c r="E109">
        <v>2.5</v>
      </c>
      <c r="F109">
        <v>2.2000000000000002</v>
      </c>
    </row>
    <row r="110" spans="1:6" x14ac:dyDescent="0.25">
      <c r="A110" t="s">
        <v>123</v>
      </c>
      <c r="B110">
        <v>7.5</v>
      </c>
      <c r="C110">
        <v>3.6</v>
      </c>
      <c r="D110">
        <v>1.4</v>
      </c>
      <c r="E110">
        <v>3.2</v>
      </c>
      <c r="F110">
        <v>2</v>
      </c>
    </row>
    <row r="111" spans="1:6" x14ac:dyDescent="0.25">
      <c r="A111" t="s">
        <v>108</v>
      </c>
      <c r="B111">
        <v>10.8</v>
      </c>
      <c r="C111">
        <v>3.3</v>
      </c>
      <c r="D111">
        <v>1.2</v>
      </c>
      <c r="E111">
        <v>3.3</v>
      </c>
      <c r="F111">
        <v>0.8</v>
      </c>
    </row>
    <row r="112" spans="1:6" x14ac:dyDescent="0.25">
      <c r="A112" t="s">
        <v>153</v>
      </c>
      <c r="B112">
        <v>10.199999999999999</v>
      </c>
      <c r="C112">
        <v>2.2000000000000002</v>
      </c>
      <c r="D112">
        <v>0.8</v>
      </c>
      <c r="E112">
        <v>2.5</v>
      </c>
      <c r="F112">
        <v>1.5</v>
      </c>
    </row>
    <row r="113" spans="1:6" x14ac:dyDescent="0.25">
      <c r="A113" t="s">
        <v>95</v>
      </c>
      <c r="B113">
        <v>5.4</v>
      </c>
      <c r="C113">
        <v>2.4</v>
      </c>
      <c r="D113">
        <v>1</v>
      </c>
      <c r="E113">
        <v>1.9</v>
      </c>
      <c r="F113">
        <v>1.5</v>
      </c>
    </row>
    <row r="114" spans="1:6" x14ac:dyDescent="0.25">
      <c r="A114" t="s">
        <v>96</v>
      </c>
      <c r="B114">
        <v>5.5</v>
      </c>
      <c r="C114">
        <v>2.2999999999999998</v>
      </c>
      <c r="D114">
        <v>1</v>
      </c>
      <c r="E114">
        <v>2.1</v>
      </c>
      <c r="F114">
        <v>1.4</v>
      </c>
    </row>
    <row r="115" spans="1:6" x14ac:dyDescent="0.25">
      <c r="A115" t="s">
        <v>179</v>
      </c>
      <c r="B115">
        <v>5.9</v>
      </c>
      <c r="C115">
        <v>2.2000000000000002</v>
      </c>
      <c r="D115">
        <v>0.7</v>
      </c>
      <c r="E115">
        <v>2.1</v>
      </c>
      <c r="F115">
        <v>0.8</v>
      </c>
    </row>
    <row r="116" spans="1:6" x14ac:dyDescent="0.25">
      <c r="A116" t="s">
        <v>117</v>
      </c>
      <c r="B116">
        <v>5.0999999999999996</v>
      </c>
      <c r="C116">
        <v>1.7</v>
      </c>
      <c r="D116">
        <v>0.7</v>
      </c>
      <c r="E116">
        <v>1.4</v>
      </c>
      <c r="F116">
        <v>0.7</v>
      </c>
    </row>
    <row r="117" spans="1:6" x14ac:dyDescent="0.25">
      <c r="A117" t="s">
        <v>126</v>
      </c>
      <c r="B117">
        <v>5.0999999999999996</v>
      </c>
      <c r="C117">
        <v>1.5</v>
      </c>
      <c r="D117">
        <v>0.6</v>
      </c>
      <c r="E117">
        <v>1.4</v>
      </c>
      <c r="F117">
        <v>0.7</v>
      </c>
    </row>
    <row r="118" spans="1:6" x14ac:dyDescent="0.25">
      <c r="A118" t="s">
        <v>172</v>
      </c>
      <c r="B118">
        <v>4.0999999999999996</v>
      </c>
      <c r="C118">
        <v>1.4</v>
      </c>
      <c r="D118">
        <v>0.6</v>
      </c>
      <c r="E118">
        <v>1.3</v>
      </c>
      <c r="F118">
        <v>0.5</v>
      </c>
    </row>
    <row r="119" spans="1:6" x14ac:dyDescent="0.25">
      <c r="A119" t="s">
        <v>127</v>
      </c>
      <c r="B119">
        <v>2.9</v>
      </c>
      <c r="C119">
        <v>0.8</v>
      </c>
      <c r="D119">
        <v>0.3</v>
      </c>
      <c r="E119">
        <v>0.6</v>
      </c>
      <c r="F119">
        <v>0.8</v>
      </c>
    </row>
    <row r="120" spans="1:6" x14ac:dyDescent="0.25">
      <c r="A120" t="s">
        <v>119</v>
      </c>
      <c r="B120">
        <v>3</v>
      </c>
      <c r="C120">
        <v>1.1000000000000001</v>
      </c>
      <c r="D120">
        <v>0.4</v>
      </c>
      <c r="E120">
        <v>0.9</v>
      </c>
      <c r="F120">
        <v>0.6</v>
      </c>
    </row>
    <row r="121" spans="1:6" x14ac:dyDescent="0.25">
      <c r="A121" t="s">
        <v>180</v>
      </c>
      <c r="B121">
        <v>3.2</v>
      </c>
      <c r="C121">
        <v>0.9</v>
      </c>
      <c r="D121">
        <v>0.4</v>
      </c>
      <c r="E121">
        <v>0.8</v>
      </c>
      <c r="F121">
        <v>0.5</v>
      </c>
    </row>
    <row r="122" spans="1:6" x14ac:dyDescent="0.25">
      <c r="A122" t="s">
        <v>165</v>
      </c>
      <c r="B122">
        <v>3.5</v>
      </c>
      <c r="C122">
        <v>0.9</v>
      </c>
      <c r="D122">
        <v>0.3</v>
      </c>
      <c r="E122">
        <v>0.8</v>
      </c>
      <c r="F122">
        <v>0.4</v>
      </c>
    </row>
    <row r="123" spans="1:6" x14ac:dyDescent="0.25">
      <c r="A123" t="s">
        <v>156</v>
      </c>
      <c r="B123">
        <v>3.1</v>
      </c>
      <c r="C123">
        <v>0.8</v>
      </c>
      <c r="D123">
        <v>0.3</v>
      </c>
      <c r="E123">
        <v>0.7</v>
      </c>
      <c r="F123">
        <v>0.6</v>
      </c>
    </row>
    <row r="124" spans="1:6" x14ac:dyDescent="0.25">
      <c r="A124" t="s">
        <v>151</v>
      </c>
      <c r="B124">
        <v>2.4</v>
      </c>
      <c r="C124">
        <v>0.8</v>
      </c>
      <c r="D124">
        <v>0.3</v>
      </c>
      <c r="E124">
        <v>0.7</v>
      </c>
      <c r="F124">
        <v>0.3</v>
      </c>
    </row>
    <row r="125" spans="1:6" x14ac:dyDescent="0.25">
      <c r="A125" t="s">
        <v>130</v>
      </c>
      <c r="B125">
        <v>3</v>
      </c>
      <c r="C125">
        <v>1</v>
      </c>
      <c r="D125">
        <v>0.3</v>
      </c>
      <c r="E125">
        <v>0.7</v>
      </c>
      <c r="F125">
        <v>0.2</v>
      </c>
    </row>
    <row r="126" spans="1:6" x14ac:dyDescent="0.25">
      <c r="A126" t="s">
        <v>139</v>
      </c>
      <c r="B126">
        <v>2.4</v>
      </c>
      <c r="C126">
        <v>0.8</v>
      </c>
      <c r="D126">
        <v>0.3</v>
      </c>
      <c r="E126">
        <v>0.7</v>
      </c>
      <c r="F126">
        <v>0.2</v>
      </c>
    </row>
    <row r="127" spans="1:6" x14ac:dyDescent="0.25">
      <c r="A127" t="s">
        <v>146</v>
      </c>
      <c r="B127">
        <v>2.6</v>
      </c>
      <c r="C127">
        <v>0.7</v>
      </c>
      <c r="D127">
        <v>0.3</v>
      </c>
      <c r="E127">
        <v>0.7</v>
      </c>
      <c r="F127">
        <v>0.4</v>
      </c>
    </row>
    <row r="128" spans="1:6" x14ac:dyDescent="0.25">
      <c r="A128" t="s">
        <v>152</v>
      </c>
      <c r="B128">
        <v>2.2999999999999998</v>
      </c>
      <c r="C128">
        <v>0.7</v>
      </c>
      <c r="D128">
        <v>0.3</v>
      </c>
      <c r="E128">
        <v>0.7</v>
      </c>
      <c r="F128">
        <v>0.3</v>
      </c>
    </row>
    <row r="129" spans="1:6" x14ac:dyDescent="0.25">
      <c r="A129" t="s">
        <v>155</v>
      </c>
      <c r="B129">
        <v>1.9</v>
      </c>
      <c r="C129">
        <v>0.6</v>
      </c>
      <c r="D129">
        <v>0.2</v>
      </c>
      <c r="E129">
        <v>0.6</v>
      </c>
      <c r="F129">
        <v>0.3</v>
      </c>
    </row>
    <row r="130" spans="1:6" x14ac:dyDescent="0.25">
      <c r="A130" t="s">
        <v>159</v>
      </c>
      <c r="B130">
        <v>1.7</v>
      </c>
      <c r="C130">
        <v>0.6</v>
      </c>
      <c r="D130">
        <v>0.2</v>
      </c>
      <c r="E130">
        <v>0.5</v>
      </c>
      <c r="F130">
        <v>0.3</v>
      </c>
    </row>
    <row r="131" spans="1:6" x14ac:dyDescent="0.25">
      <c r="A131" t="s">
        <v>154</v>
      </c>
      <c r="B131">
        <v>2</v>
      </c>
      <c r="C131">
        <v>0.6</v>
      </c>
      <c r="D131">
        <v>0.2</v>
      </c>
      <c r="E131">
        <v>0.6</v>
      </c>
      <c r="F131">
        <v>0.3</v>
      </c>
    </row>
    <row r="132" spans="1:6" x14ac:dyDescent="0.25">
      <c r="A132" t="s">
        <v>181</v>
      </c>
      <c r="B132">
        <v>1.3</v>
      </c>
      <c r="C132">
        <v>0.4</v>
      </c>
      <c r="D132">
        <v>0.2</v>
      </c>
      <c r="E132">
        <v>0.4</v>
      </c>
      <c r="F132">
        <v>0.3</v>
      </c>
    </row>
    <row r="133" spans="1:6" x14ac:dyDescent="0.25">
      <c r="A133" t="s">
        <v>110</v>
      </c>
      <c r="B133">
        <v>1.5</v>
      </c>
      <c r="C133">
        <v>0.4</v>
      </c>
      <c r="D133">
        <v>0.1</v>
      </c>
      <c r="E133">
        <v>0.3</v>
      </c>
      <c r="F133">
        <v>0.2</v>
      </c>
    </row>
    <row r="134" spans="1:6" x14ac:dyDescent="0.25">
      <c r="A134" t="s">
        <v>149</v>
      </c>
      <c r="B134">
        <v>0.9</v>
      </c>
      <c r="C134">
        <v>0.2</v>
      </c>
      <c r="D134">
        <v>0.1</v>
      </c>
      <c r="E134">
        <v>0.2</v>
      </c>
      <c r="F134">
        <v>0.3</v>
      </c>
    </row>
    <row r="135" spans="1:6" x14ac:dyDescent="0.25">
      <c r="A135" t="s">
        <v>182</v>
      </c>
      <c r="B135">
        <v>1</v>
      </c>
      <c r="C135">
        <v>0.3</v>
      </c>
      <c r="D135">
        <v>0.1</v>
      </c>
      <c r="E135">
        <v>0.3</v>
      </c>
      <c r="F135">
        <v>0.3</v>
      </c>
    </row>
    <row r="136" spans="1:6" x14ac:dyDescent="0.25">
      <c r="A136" t="s">
        <v>163</v>
      </c>
      <c r="B136">
        <v>1.4</v>
      </c>
      <c r="C136">
        <v>0.4</v>
      </c>
      <c r="D136">
        <v>0.2</v>
      </c>
      <c r="E136">
        <v>0.4</v>
      </c>
      <c r="F136">
        <v>0.1</v>
      </c>
    </row>
    <row r="137" spans="1:6" x14ac:dyDescent="0.25">
      <c r="A137" t="s">
        <v>157</v>
      </c>
      <c r="B137">
        <v>0.9</v>
      </c>
      <c r="C137">
        <v>0.3</v>
      </c>
      <c r="D137">
        <v>0.1</v>
      </c>
      <c r="E137">
        <v>0.3</v>
      </c>
      <c r="F137">
        <v>0.1</v>
      </c>
    </row>
    <row r="138" spans="1:6" x14ac:dyDescent="0.25">
      <c r="A138" t="s">
        <v>160</v>
      </c>
      <c r="B138">
        <v>0.6</v>
      </c>
      <c r="C138">
        <v>0.2</v>
      </c>
      <c r="D138">
        <v>0.1</v>
      </c>
      <c r="E138">
        <v>0.2</v>
      </c>
      <c r="F138">
        <v>0.1</v>
      </c>
    </row>
    <row r="139" spans="1:6" x14ac:dyDescent="0.25">
      <c r="A139" t="s">
        <v>162</v>
      </c>
      <c r="B139">
        <v>0.4</v>
      </c>
      <c r="C139">
        <v>0.1</v>
      </c>
      <c r="D139">
        <v>0.1</v>
      </c>
      <c r="E139">
        <v>0.1</v>
      </c>
      <c r="F139">
        <v>0</v>
      </c>
    </row>
    <row r="140" spans="1:6" x14ac:dyDescent="0.25">
      <c r="A140" t="s">
        <v>161</v>
      </c>
      <c r="B140">
        <v>0.1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 t="s">
        <v>183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 t="s">
        <v>138</v>
      </c>
      <c r="B142">
        <v>0.1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 t="s">
        <v>51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 t="s">
        <v>131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 t="s">
        <v>132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 t="s">
        <v>171</v>
      </c>
      <c r="B146">
        <v>0.1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 t="s">
        <v>167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 t="s">
        <v>169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 t="s">
        <v>142</v>
      </c>
      <c r="B149">
        <v>0.1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 t="s">
        <v>147</v>
      </c>
      <c r="B150">
        <v>0.1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 t="s">
        <v>120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 t="s">
        <v>168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 t="s">
        <v>184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 t="s">
        <v>164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t="s">
        <v>166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 t="s">
        <v>185</v>
      </c>
      <c r="B156">
        <v>0.1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 t="s">
        <v>150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 t="s">
        <v>158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 t="s">
        <v>59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 t="s">
        <v>173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 t="s">
        <v>174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 t="s">
        <v>148</v>
      </c>
      <c r="B162">
        <v>0.1</v>
      </c>
      <c r="C162">
        <v>0</v>
      </c>
      <c r="D162">
        <v>0</v>
      </c>
      <c r="E162">
        <v>0</v>
      </c>
      <c r="F16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sqref="A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175</v>
      </c>
      <c r="F1" t="s">
        <v>176</v>
      </c>
      <c r="G1" t="s">
        <v>186</v>
      </c>
      <c r="H1" t="s">
        <v>187</v>
      </c>
      <c r="I1" t="s">
        <v>177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29</v>
      </c>
      <c r="B2" t="s">
        <v>150</v>
      </c>
      <c r="C2">
        <v>3000</v>
      </c>
      <c r="D2" t="s">
        <v>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16</v>
      </c>
      <c r="B3" t="s">
        <v>106</v>
      </c>
      <c r="C3">
        <v>3600</v>
      </c>
      <c r="D3" t="s">
        <v>31</v>
      </c>
      <c r="E3">
        <v>19.899999999999999</v>
      </c>
      <c r="F3">
        <v>7.7</v>
      </c>
      <c r="G3">
        <v>3</v>
      </c>
      <c r="H3">
        <v>6.8</v>
      </c>
      <c r="I3">
        <v>2.7</v>
      </c>
      <c r="J3">
        <v>40.1</v>
      </c>
      <c r="K3">
        <v>9.5</v>
      </c>
      <c r="L3">
        <v>20.2</v>
      </c>
      <c r="M3">
        <v>17.2</v>
      </c>
      <c r="N3">
        <v>14.5</v>
      </c>
    </row>
    <row r="4" spans="1:14" x14ac:dyDescent="0.25">
      <c r="A4" t="s">
        <v>29</v>
      </c>
      <c r="B4" t="s">
        <v>30</v>
      </c>
      <c r="C4">
        <v>7700</v>
      </c>
      <c r="D4" t="s">
        <v>31</v>
      </c>
      <c r="E4">
        <v>33.9</v>
      </c>
      <c r="F4">
        <v>19.100000000000001</v>
      </c>
      <c r="G4">
        <v>7.6</v>
      </c>
      <c r="H4">
        <v>15.5</v>
      </c>
      <c r="I4">
        <v>8.1999999999999993</v>
      </c>
      <c r="J4">
        <v>84.3</v>
      </c>
      <c r="K4">
        <v>23.7</v>
      </c>
      <c r="L4">
        <v>50.4</v>
      </c>
      <c r="M4">
        <v>42.8</v>
      </c>
      <c r="N4">
        <v>34.6</v>
      </c>
    </row>
    <row r="5" spans="1:14" x14ac:dyDescent="0.25">
      <c r="A5" t="s">
        <v>5</v>
      </c>
      <c r="B5" t="s">
        <v>151</v>
      </c>
      <c r="C5">
        <v>3000</v>
      </c>
      <c r="D5" t="s">
        <v>31</v>
      </c>
      <c r="E5">
        <v>2.4</v>
      </c>
      <c r="F5">
        <v>0.8</v>
      </c>
      <c r="G5">
        <v>0.3</v>
      </c>
      <c r="H5">
        <v>0.7</v>
      </c>
      <c r="I5">
        <v>0.3</v>
      </c>
      <c r="J5">
        <v>4.5</v>
      </c>
      <c r="K5">
        <v>1</v>
      </c>
      <c r="L5">
        <v>2.1</v>
      </c>
      <c r="M5">
        <v>1.8</v>
      </c>
      <c r="N5">
        <v>1.5</v>
      </c>
    </row>
    <row r="6" spans="1:14" x14ac:dyDescent="0.25">
      <c r="A6" t="s">
        <v>5</v>
      </c>
      <c r="B6" t="s">
        <v>48</v>
      </c>
      <c r="C6">
        <v>6200</v>
      </c>
      <c r="D6" t="s">
        <v>31</v>
      </c>
      <c r="E6">
        <v>30.7</v>
      </c>
      <c r="F6">
        <v>13.5</v>
      </c>
      <c r="G6">
        <v>4.7</v>
      </c>
      <c r="H6">
        <v>11.3</v>
      </c>
      <c r="I6">
        <v>3.6</v>
      </c>
      <c r="J6">
        <v>63.800000000000004</v>
      </c>
      <c r="K6">
        <v>14.9</v>
      </c>
      <c r="L6">
        <v>33.1</v>
      </c>
      <c r="M6">
        <v>28.4</v>
      </c>
      <c r="N6">
        <v>24.8</v>
      </c>
    </row>
    <row r="7" spans="1:14" x14ac:dyDescent="0.25">
      <c r="A7" t="s">
        <v>16</v>
      </c>
      <c r="B7" t="s">
        <v>65</v>
      </c>
      <c r="C7">
        <v>5300</v>
      </c>
      <c r="D7" t="s">
        <v>31</v>
      </c>
      <c r="E7">
        <v>35.700000000000003</v>
      </c>
      <c r="F7">
        <v>13.8</v>
      </c>
      <c r="G7">
        <v>5</v>
      </c>
      <c r="H7">
        <v>12.9</v>
      </c>
      <c r="I7">
        <v>4.5</v>
      </c>
      <c r="J7">
        <v>71.900000000000006</v>
      </c>
      <c r="K7">
        <v>17.399999999999999</v>
      </c>
      <c r="L7">
        <v>36.200000000000003</v>
      </c>
      <c r="M7">
        <v>31.2</v>
      </c>
      <c r="N7">
        <v>26.700000000000003</v>
      </c>
    </row>
    <row r="8" spans="1:14" x14ac:dyDescent="0.25">
      <c r="A8" t="s">
        <v>8</v>
      </c>
      <c r="B8" t="s">
        <v>126</v>
      </c>
      <c r="C8">
        <v>3200</v>
      </c>
      <c r="D8" t="s">
        <v>31</v>
      </c>
      <c r="E8">
        <v>5.0999999999999996</v>
      </c>
      <c r="F8">
        <v>1.5</v>
      </c>
      <c r="G8">
        <v>0.6</v>
      </c>
      <c r="H8">
        <v>1.4</v>
      </c>
      <c r="I8">
        <v>0.7</v>
      </c>
      <c r="J8">
        <v>9.2999999999999989</v>
      </c>
      <c r="K8">
        <v>2.0999999999999996</v>
      </c>
      <c r="L8">
        <v>4.1999999999999993</v>
      </c>
      <c r="M8">
        <v>3.5999999999999996</v>
      </c>
      <c r="N8">
        <v>2.9</v>
      </c>
    </row>
    <row r="9" spans="1:14" x14ac:dyDescent="0.25">
      <c r="A9" t="s">
        <v>16</v>
      </c>
      <c r="B9" t="s">
        <v>166</v>
      </c>
      <c r="C9">
        <v>3000</v>
      </c>
      <c r="D9" t="s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5</v>
      </c>
      <c r="B10" t="s">
        <v>89</v>
      </c>
      <c r="C10">
        <v>4300</v>
      </c>
      <c r="D10" t="s">
        <v>31</v>
      </c>
      <c r="E10">
        <v>25.9</v>
      </c>
      <c r="F10">
        <v>8.1999999999999993</v>
      </c>
      <c r="G10">
        <v>3</v>
      </c>
      <c r="H10">
        <v>7.8</v>
      </c>
      <c r="I10">
        <v>2.5</v>
      </c>
      <c r="J10">
        <v>47.399999999999991</v>
      </c>
      <c r="K10">
        <v>10.3</v>
      </c>
      <c r="L10">
        <v>21.5</v>
      </c>
      <c r="M10">
        <v>18.5</v>
      </c>
      <c r="N10">
        <v>16</v>
      </c>
    </row>
    <row r="11" spans="1:14" x14ac:dyDescent="0.25">
      <c r="A11" t="s">
        <v>11</v>
      </c>
      <c r="B11" t="s">
        <v>34</v>
      </c>
      <c r="C11">
        <v>7100</v>
      </c>
      <c r="D11" t="s">
        <v>31</v>
      </c>
      <c r="E11">
        <v>34</v>
      </c>
      <c r="F11">
        <v>15.8</v>
      </c>
      <c r="G11">
        <v>6.5</v>
      </c>
      <c r="H11">
        <v>14.3</v>
      </c>
      <c r="I11">
        <v>6.6</v>
      </c>
      <c r="J11">
        <v>77.199999999999989</v>
      </c>
      <c r="K11">
        <v>20.9</v>
      </c>
      <c r="L11">
        <v>43.2</v>
      </c>
      <c r="M11">
        <v>36.700000000000003</v>
      </c>
      <c r="N11">
        <v>30.1</v>
      </c>
    </row>
    <row r="12" spans="1:14" x14ac:dyDescent="0.25">
      <c r="A12" t="s">
        <v>11</v>
      </c>
      <c r="B12" t="s">
        <v>124</v>
      </c>
      <c r="C12">
        <v>3200</v>
      </c>
      <c r="D12" t="s">
        <v>31</v>
      </c>
      <c r="E12">
        <v>12.1</v>
      </c>
      <c r="F12">
        <v>3.6</v>
      </c>
      <c r="G12">
        <v>1.4</v>
      </c>
      <c r="H12">
        <v>3.2</v>
      </c>
      <c r="I12">
        <v>4.0999999999999996</v>
      </c>
      <c r="J12">
        <v>24.4</v>
      </c>
      <c r="K12">
        <v>7.3</v>
      </c>
      <c r="L12">
        <v>12.3</v>
      </c>
      <c r="M12">
        <v>10.9</v>
      </c>
      <c r="N12">
        <v>6.8000000000000007</v>
      </c>
    </row>
    <row r="13" spans="1:14" x14ac:dyDescent="0.25">
      <c r="A13" t="s">
        <v>8</v>
      </c>
      <c r="B13" t="s">
        <v>136</v>
      </c>
      <c r="C13">
        <v>3100</v>
      </c>
      <c r="D13" t="s">
        <v>31</v>
      </c>
      <c r="E13">
        <v>15.1</v>
      </c>
      <c r="F13">
        <v>5.0999999999999996</v>
      </c>
      <c r="G13">
        <v>2</v>
      </c>
      <c r="H13">
        <v>5.0999999999999996</v>
      </c>
      <c r="I13">
        <v>1.8</v>
      </c>
      <c r="J13">
        <v>29.099999999999998</v>
      </c>
      <c r="K13">
        <v>6.8999999999999995</v>
      </c>
      <c r="L13">
        <v>14</v>
      </c>
      <c r="M13">
        <v>12</v>
      </c>
      <c r="N13">
        <v>10.199999999999999</v>
      </c>
    </row>
    <row r="14" spans="1:14" x14ac:dyDescent="0.25">
      <c r="A14" t="s">
        <v>16</v>
      </c>
      <c r="B14" t="s">
        <v>68</v>
      </c>
      <c r="C14">
        <v>5200</v>
      </c>
      <c r="D14" t="s">
        <v>7</v>
      </c>
      <c r="E14">
        <v>25</v>
      </c>
      <c r="F14">
        <v>7.7</v>
      </c>
      <c r="G14">
        <v>2.8</v>
      </c>
      <c r="H14">
        <v>5.9</v>
      </c>
      <c r="I14">
        <v>3.1</v>
      </c>
      <c r="J14">
        <v>44.5</v>
      </c>
      <c r="K14">
        <v>9</v>
      </c>
      <c r="L14">
        <v>19.5</v>
      </c>
      <c r="M14">
        <v>16.7</v>
      </c>
      <c r="N14">
        <v>13.600000000000001</v>
      </c>
    </row>
    <row r="15" spans="1:14" x14ac:dyDescent="0.25">
      <c r="A15" t="s">
        <v>29</v>
      </c>
      <c r="B15" t="s">
        <v>88</v>
      </c>
      <c r="C15">
        <v>4300</v>
      </c>
      <c r="D15" t="s">
        <v>7</v>
      </c>
      <c r="E15">
        <v>20.3</v>
      </c>
      <c r="F15">
        <v>5</v>
      </c>
      <c r="G15">
        <v>2.1</v>
      </c>
      <c r="H15">
        <v>3.9</v>
      </c>
      <c r="I15">
        <v>6.4</v>
      </c>
      <c r="J15">
        <v>37.700000000000003</v>
      </c>
      <c r="K15">
        <v>10.3</v>
      </c>
      <c r="L15">
        <v>17.400000000000002</v>
      </c>
      <c r="M15">
        <v>15.3</v>
      </c>
      <c r="N15">
        <v>8.9</v>
      </c>
    </row>
    <row r="16" spans="1:14" x14ac:dyDescent="0.25">
      <c r="A16" t="s">
        <v>8</v>
      </c>
      <c r="B16" t="s">
        <v>110</v>
      </c>
      <c r="C16">
        <v>3500</v>
      </c>
      <c r="D16" t="s">
        <v>7</v>
      </c>
      <c r="E16">
        <v>1.5</v>
      </c>
      <c r="F16">
        <v>0.4</v>
      </c>
      <c r="G16">
        <v>0.1</v>
      </c>
      <c r="H16">
        <v>0.3</v>
      </c>
      <c r="I16">
        <v>0.2</v>
      </c>
      <c r="J16">
        <v>2.5</v>
      </c>
      <c r="K16">
        <v>0.5</v>
      </c>
      <c r="L16">
        <v>1</v>
      </c>
      <c r="M16">
        <v>0.9</v>
      </c>
      <c r="N16">
        <v>0.7</v>
      </c>
    </row>
    <row r="17" spans="1:14" x14ac:dyDescent="0.25">
      <c r="A17" t="s">
        <v>11</v>
      </c>
      <c r="B17" t="s">
        <v>26</v>
      </c>
      <c r="C17">
        <v>8100</v>
      </c>
      <c r="D17" t="s">
        <v>7</v>
      </c>
      <c r="E17">
        <v>34.5</v>
      </c>
      <c r="F17">
        <v>16.100000000000001</v>
      </c>
      <c r="G17">
        <v>5.8</v>
      </c>
      <c r="H17">
        <v>12.2</v>
      </c>
      <c r="I17">
        <v>8.6</v>
      </c>
      <c r="J17">
        <v>77.199999999999989</v>
      </c>
      <c r="K17">
        <v>20.799999999999997</v>
      </c>
      <c r="L17">
        <v>42.699999999999996</v>
      </c>
      <c r="M17">
        <v>36.9</v>
      </c>
      <c r="N17">
        <v>28.3</v>
      </c>
    </row>
    <row r="18" spans="1:14" x14ac:dyDescent="0.25">
      <c r="A18" t="s">
        <v>29</v>
      </c>
      <c r="B18" t="s">
        <v>83</v>
      </c>
      <c r="C18">
        <v>4500</v>
      </c>
      <c r="D18" t="s">
        <v>7</v>
      </c>
      <c r="E18">
        <v>19.5</v>
      </c>
      <c r="F18">
        <v>6.7</v>
      </c>
      <c r="G18">
        <v>2.7</v>
      </c>
      <c r="H18">
        <v>5</v>
      </c>
      <c r="I18">
        <v>6.2</v>
      </c>
      <c r="J18">
        <v>40.1</v>
      </c>
      <c r="K18">
        <v>11.2</v>
      </c>
      <c r="L18">
        <v>20.599999999999998</v>
      </c>
      <c r="M18">
        <v>17.899999999999999</v>
      </c>
      <c r="N18">
        <v>11.7</v>
      </c>
    </row>
    <row r="19" spans="1:14" x14ac:dyDescent="0.25">
      <c r="A19" t="s">
        <v>16</v>
      </c>
      <c r="B19" t="s">
        <v>59</v>
      </c>
      <c r="C19">
        <v>5600</v>
      </c>
      <c r="D19" t="s">
        <v>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8</v>
      </c>
      <c r="B20" t="s">
        <v>157</v>
      </c>
      <c r="C20">
        <v>3000</v>
      </c>
      <c r="D20" t="s">
        <v>7</v>
      </c>
      <c r="E20">
        <v>0.9</v>
      </c>
      <c r="F20">
        <v>0.3</v>
      </c>
      <c r="G20">
        <v>0.1</v>
      </c>
      <c r="H20">
        <v>0.3</v>
      </c>
      <c r="I20">
        <v>0.1</v>
      </c>
      <c r="J20">
        <v>1.7000000000000002</v>
      </c>
      <c r="K20">
        <v>0.4</v>
      </c>
      <c r="L20">
        <v>0.79999999999999993</v>
      </c>
      <c r="M20">
        <v>0.7</v>
      </c>
      <c r="N20">
        <v>0.6</v>
      </c>
    </row>
    <row r="21" spans="1:14" x14ac:dyDescent="0.25">
      <c r="A21" t="s">
        <v>11</v>
      </c>
      <c r="B21" t="s">
        <v>149</v>
      </c>
      <c r="C21">
        <v>3000</v>
      </c>
      <c r="D21" t="s">
        <v>7</v>
      </c>
      <c r="E21">
        <v>0.9</v>
      </c>
      <c r="F21">
        <v>0.2</v>
      </c>
      <c r="G21">
        <v>0.1</v>
      </c>
      <c r="H21">
        <v>0.2</v>
      </c>
      <c r="I21">
        <v>0.3</v>
      </c>
      <c r="J21">
        <v>1.7000000000000002</v>
      </c>
      <c r="K21">
        <v>0.5</v>
      </c>
      <c r="L21">
        <v>0.79999999999999993</v>
      </c>
      <c r="M21">
        <v>0.7</v>
      </c>
      <c r="N21">
        <v>0.4</v>
      </c>
    </row>
    <row r="22" spans="1:14" x14ac:dyDescent="0.25">
      <c r="A22" t="s">
        <v>8</v>
      </c>
      <c r="B22" t="s">
        <v>45</v>
      </c>
      <c r="C22">
        <v>6400</v>
      </c>
      <c r="D22" t="s">
        <v>7</v>
      </c>
      <c r="E22">
        <v>33.4</v>
      </c>
      <c r="F22">
        <v>21.2</v>
      </c>
      <c r="G22">
        <v>7</v>
      </c>
      <c r="H22">
        <v>15.8</v>
      </c>
      <c r="I22">
        <v>4.5999999999999996</v>
      </c>
      <c r="J22">
        <v>81.999999999999986</v>
      </c>
      <c r="K22">
        <v>20.399999999999999</v>
      </c>
      <c r="L22">
        <v>48.599999999999994</v>
      </c>
      <c r="M22">
        <v>41.599999999999994</v>
      </c>
      <c r="N22">
        <v>37</v>
      </c>
    </row>
    <row r="23" spans="1:14" x14ac:dyDescent="0.25">
      <c r="A23" t="s">
        <v>5</v>
      </c>
      <c r="B23" t="s">
        <v>115</v>
      </c>
      <c r="C23">
        <v>3300</v>
      </c>
      <c r="D23" t="s">
        <v>7</v>
      </c>
      <c r="E23">
        <v>16.8</v>
      </c>
      <c r="F23">
        <v>6.7</v>
      </c>
      <c r="G23">
        <v>2.6</v>
      </c>
      <c r="H23">
        <v>6</v>
      </c>
      <c r="I23">
        <v>1.8</v>
      </c>
      <c r="J23">
        <v>33.9</v>
      </c>
      <c r="K23">
        <v>7.8</v>
      </c>
      <c r="L23">
        <v>17.100000000000001</v>
      </c>
      <c r="M23">
        <v>14.5</v>
      </c>
      <c r="N23">
        <v>12.7</v>
      </c>
    </row>
    <row r="24" spans="1:14" x14ac:dyDescent="0.25">
      <c r="A24" t="s">
        <v>29</v>
      </c>
      <c r="B24" t="s">
        <v>123</v>
      </c>
      <c r="C24">
        <v>3200</v>
      </c>
      <c r="D24" t="s">
        <v>7</v>
      </c>
      <c r="E24">
        <v>7.5</v>
      </c>
      <c r="F24">
        <v>3.6</v>
      </c>
      <c r="G24">
        <v>1.4</v>
      </c>
      <c r="H24">
        <v>3.2</v>
      </c>
      <c r="I24">
        <v>2</v>
      </c>
      <c r="J24">
        <v>17.7</v>
      </c>
      <c r="K24">
        <v>5.2</v>
      </c>
      <c r="L24">
        <v>10.200000000000001</v>
      </c>
      <c r="M24">
        <v>8.8000000000000007</v>
      </c>
      <c r="N24">
        <v>6.8000000000000007</v>
      </c>
    </row>
    <row r="25" spans="1:14" x14ac:dyDescent="0.25">
      <c r="A25" t="s">
        <v>5</v>
      </c>
      <c r="B25" t="s">
        <v>116</v>
      </c>
      <c r="C25">
        <v>3300</v>
      </c>
      <c r="D25" t="s">
        <v>7</v>
      </c>
      <c r="E25">
        <v>18.2</v>
      </c>
      <c r="F25">
        <v>5.3</v>
      </c>
      <c r="G25">
        <v>2.1</v>
      </c>
      <c r="H25">
        <v>4.5</v>
      </c>
      <c r="I25">
        <v>1.9</v>
      </c>
      <c r="J25">
        <v>32</v>
      </c>
      <c r="K25">
        <v>6.4</v>
      </c>
      <c r="L25">
        <v>13.799999999999999</v>
      </c>
      <c r="M25">
        <v>11.7</v>
      </c>
      <c r="N25">
        <v>9.8000000000000007</v>
      </c>
    </row>
    <row r="26" spans="1:14" x14ac:dyDescent="0.25">
      <c r="A26" t="s">
        <v>5</v>
      </c>
      <c r="B26" t="s">
        <v>6</v>
      </c>
      <c r="C26">
        <v>10700</v>
      </c>
      <c r="D26" t="s">
        <v>7</v>
      </c>
      <c r="E26">
        <v>35</v>
      </c>
      <c r="F26">
        <v>25.1</v>
      </c>
      <c r="G26">
        <v>8.3000000000000007</v>
      </c>
      <c r="H26">
        <v>17.2</v>
      </c>
      <c r="I26">
        <v>4.3</v>
      </c>
      <c r="J26">
        <v>89.9</v>
      </c>
      <c r="K26">
        <v>21.5</v>
      </c>
      <c r="L26">
        <v>54.900000000000006</v>
      </c>
      <c r="M26">
        <v>46.6</v>
      </c>
      <c r="N26">
        <v>42.3</v>
      </c>
    </row>
    <row r="27" spans="1:14" x14ac:dyDescent="0.25">
      <c r="A27" t="s">
        <v>29</v>
      </c>
      <c r="B27" t="s">
        <v>62</v>
      </c>
      <c r="C27">
        <v>5500</v>
      </c>
      <c r="D27" t="s">
        <v>10</v>
      </c>
      <c r="E27">
        <v>22.8</v>
      </c>
      <c r="F27">
        <v>7.8</v>
      </c>
      <c r="G27">
        <v>3</v>
      </c>
      <c r="H27">
        <v>5.7</v>
      </c>
      <c r="I27">
        <v>6.7</v>
      </c>
      <c r="J27">
        <v>46.000000000000007</v>
      </c>
      <c r="K27">
        <v>12.4</v>
      </c>
      <c r="L27">
        <v>23.2</v>
      </c>
      <c r="M27">
        <v>20.2</v>
      </c>
      <c r="N27">
        <v>13.5</v>
      </c>
    </row>
    <row r="28" spans="1:14" x14ac:dyDescent="0.25">
      <c r="A28" t="s">
        <v>16</v>
      </c>
      <c r="B28" t="s">
        <v>109</v>
      </c>
      <c r="C28">
        <v>3500</v>
      </c>
      <c r="D28" t="s">
        <v>10</v>
      </c>
      <c r="E28">
        <v>15.6</v>
      </c>
      <c r="F28">
        <v>5.2</v>
      </c>
      <c r="G28">
        <v>2</v>
      </c>
      <c r="H28">
        <v>5.5</v>
      </c>
      <c r="I28">
        <v>2</v>
      </c>
      <c r="J28">
        <v>30.3</v>
      </c>
      <c r="K28">
        <v>7.5</v>
      </c>
      <c r="L28">
        <v>14.7</v>
      </c>
      <c r="M28">
        <v>12.7</v>
      </c>
      <c r="N28">
        <v>10.7</v>
      </c>
    </row>
    <row r="29" spans="1:14" x14ac:dyDescent="0.25">
      <c r="A29" t="s">
        <v>29</v>
      </c>
      <c r="B29" t="s">
        <v>35</v>
      </c>
      <c r="C29">
        <v>7000</v>
      </c>
      <c r="D29" t="s">
        <v>10</v>
      </c>
      <c r="E29">
        <v>30</v>
      </c>
      <c r="F29">
        <v>14.1</v>
      </c>
      <c r="G29">
        <v>4.5999999999999996</v>
      </c>
      <c r="H29">
        <v>9</v>
      </c>
      <c r="I29">
        <v>10.8</v>
      </c>
      <c r="J29">
        <v>68.5</v>
      </c>
      <c r="K29">
        <v>19.8</v>
      </c>
      <c r="L29">
        <v>38.5</v>
      </c>
      <c r="M29">
        <v>33.9</v>
      </c>
      <c r="N29">
        <v>23.1</v>
      </c>
    </row>
    <row r="30" spans="1:14" x14ac:dyDescent="0.25">
      <c r="A30" t="s">
        <v>8</v>
      </c>
      <c r="B30" t="s">
        <v>9</v>
      </c>
      <c r="C30">
        <v>10600</v>
      </c>
      <c r="D30" t="s">
        <v>10</v>
      </c>
      <c r="E30">
        <v>38.1</v>
      </c>
      <c r="F30">
        <v>24.8</v>
      </c>
      <c r="G30">
        <v>8</v>
      </c>
      <c r="H30">
        <v>17.899999999999999</v>
      </c>
      <c r="I30">
        <v>4.8</v>
      </c>
      <c r="J30">
        <v>93.600000000000009</v>
      </c>
      <c r="K30">
        <v>22.7</v>
      </c>
      <c r="L30">
        <v>55.5</v>
      </c>
      <c r="M30">
        <v>47.5</v>
      </c>
      <c r="N30">
        <v>42.7</v>
      </c>
    </row>
    <row r="31" spans="1:14" x14ac:dyDescent="0.25">
      <c r="A31" t="s">
        <v>5</v>
      </c>
      <c r="B31" t="s">
        <v>117</v>
      </c>
      <c r="C31">
        <v>3200</v>
      </c>
      <c r="D31" t="s">
        <v>10</v>
      </c>
      <c r="E31">
        <v>5.0999999999999996</v>
      </c>
      <c r="F31">
        <v>1.7</v>
      </c>
      <c r="G31">
        <v>0.7</v>
      </c>
      <c r="H31">
        <v>1.4</v>
      </c>
      <c r="I31">
        <v>0.7</v>
      </c>
      <c r="J31">
        <v>9.6</v>
      </c>
      <c r="K31">
        <v>2.0999999999999996</v>
      </c>
      <c r="L31">
        <v>4.5</v>
      </c>
      <c r="M31">
        <v>3.8</v>
      </c>
      <c r="N31">
        <v>3.0999999999999996</v>
      </c>
    </row>
    <row r="32" spans="1:14" x14ac:dyDescent="0.25">
      <c r="A32" t="s">
        <v>16</v>
      </c>
      <c r="B32" t="s">
        <v>164</v>
      </c>
      <c r="C32">
        <v>3000</v>
      </c>
      <c r="D32" t="s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t="s">
        <v>16</v>
      </c>
      <c r="B33" t="s">
        <v>101</v>
      </c>
      <c r="C33">
        <v>3800</v>
      </c>
      <c r="D33" t="s">
        <v>10</v>
      </c>
      <c r="E33">
        <v>11</v>
      </c>
      <c r="F33">
        <v>5.0999999999999996</v>
      </c>
      <c r="G33">
        <v>2</v>
      </c>
      <c r="H33">
        <v>4.5999999999999996</v>
      </c>
      <c r="I33">
        <v>1.4</v>
      </c>
      <c r="J33">
        <v>24.1</v>
      </c>
      <c r="K33">
        <v>6</v>
      </c>
      <c r="L33">
        <v>13.1</v>
      </c>
      <c r="M33">
        <v>11.1</v>
      </c>
      <c r="N33">
        <v>9.6999999999999993</v>
      </c>
    </row>
    <row r="34" spans="1:14" x14ac:dyDescent="0.25">
      <c r="A34" t="s">
        <v>11</v>
      </c>
      <c r="B34" t="s">
        <v>168</v>
      </c>
      <c r="C34">
        <v>3000</v>
      </c>
      <c r="D34" t="s">
        <v>10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5</v>
      </c>
      <c r="B35" t="s">
        <v>79</v>
      </c>
      <c r="C35">
        <v>4700</v>
      </c>
      <c r="D35" t="s">
        <v>10</v>
      </c>
      <c r="E35">
        <v>28.1</v>
      </c>
      <c r="F35">
        <v>8.8000000000000007</v>
      </c>
      <c r="G35">
        <v>3.2</v>
      </c>
      <c r="H35">
        <v>7.5</v>
      </c>
      <c r="I35">
        <v>3.5</v>
      </c>
      <c r="J35">
        <v>51.100000000000009</v>
      </c>
      <c r="K35">
        <v>11</v>
      </c>
      <c r="L35">
        <v>23</v>
      </c>
      <c r="M35">
        <v>19.8</v>
      </c>
      <c r="N35">
        <v>16.3</v>
      </c>
    </row>
    <row r="36" spans="1:14" x14ac:dyDescent="0.25">
      <c r="A36" t="s">
        <v>11</v>
      </c>
      <c r="B36" t="s">
        <v>70</v>
      </c>
      <c r="C36">
        <v>5100</v>
      </c>
      <c r="D36" t="s">
        <v>10</v>
      </c>
      <c r="E36">
        <v>24.4</v>
      </c>
      <c r="F36">
        <v>10.7</v>
      </c>
      <c r="G36">
        <v>4.2</v>
      </c>
      <c r="H36">
        <v>8.6</v>
      </c>
      <c r="I36">
        <v>5.7</v>
      </c>
      <c r="J36">
        <v>53.6</v>
      </c>
      <c r="K36">
        <v>14.3</v>
      </c>
      <c r="L36">
        <v>29.2</v>
      </c>
      <c r="M36">
        <v>25</v>
      </c>
      <c r="N36">
        <v>19.299999999999997</v>
      </c>
    </row>
    <row r="37" spans="1:14" x14ac:dyDescent="0.25">
      <c r="A37" t="s">
        <v>16</v>
      </c>
      <c r="B37" t="s">
        <v>60</v>
      </c>
      <c r="C37">
        <v>5500</v>
      </c>
      <c r="D37" t="s">
        <v>10</v>
      </c>
      <c r="E37">
        <v>34.4</v>
      </c>
      <c r="F37">
        <v>11.8</v>
      </c>
      <c r="G37">
        <v>4.3</v>
      </c>
      <c r="H37">
        <v>10.199999999999999</v>
      </c>
      <c r="I37">
        <v>4.8</v>
      </c>
      <c r="J37">
        <v>65.5</v>
      </c>
      <c r="K37">
        <v>15</v>
      </c>
      <c r="L37">
        <v>31.1</v>
      </c>
      <c r="M37">
        <v>26.8</v>
      </c>
      <c r="N37">
        <v>22</v>
      </c>
    </row>
    <row r="38" spans="1:14" x14ac:dyDescent="0.25">
      <c r="A38" t="s">
        <v>5</v>
      </c>
      <c r="B38" t="s">
        <v>100</v>
      </c>
      <c r="C38">
        <v>3800</v>
      </c>
      <c r="D38" t="s">
        <v>10</v>
      </c>
      <c r="E38">
        <v>18.899999999999999</v>
      </c>
      <c r="F38">
        <v>6.7</v>
      </c>
      <c r="G38">
        <v>2.4</v>
      </c>
      <c r="H38">
        <v>5.8</v>
      </c>
      <c r="I38">
        <v>1.4</v>
      </c>
      <c r="J38">
        <v>35.199999999999996</v>
      </c>
      <c r="K38">
        <v>7.1999999999999993</v>
      </c>
      <c r="L38">
        <v>16.299999999999997</v>
      </c>
      <c r="M38">
        <v>13.899999999999999</v>
      </c>
      <c r="N38">
        <v>12.5</v>
      </c>
    </row>
    <row r="39" spans="1:14" x14ac:dyDescent="0.25">
      <c r="A39" t="s">
        <v>16</v>
      </c>
      <c r="B39" t="s">
        <v>53</v>
      </c>
      <c r="C39">
        <v>5800</v>
      </c>
      <c r="D39" t="s">
        <v>18</v>
      </c>
      <c r="E39">
        <v>29</v>
      </c>
      <c r="F39">
        <v>13.4</v>
      </c>
      <c r="G39">
        <v>5</v>
      </c>
      <c r="H39">
        <v>11.6</v>
      </c>
      <c r="I39">
        <v>3.2</v>
      </c>
      <c r="J39">
        <v>62.2</v>
      </c>
      <c r="K39">
        <v>14.8</v>
      </c>
      <c r="L39">
        <v>33.200000000000003</v>
      </c>
      <c r="M39">
        <v>28.200000000000003</v>
      </c>
      <c r="N39">
        <v>25</v>
      </c>
    </row>
    <row r="40" spans="1:14" x14ac:dyDescent="0.25">
      <c r="A40" t="s">
        <v>16</v>
      </c>
      <c r="B40" t="s">
        <v>121</v>
      </c>
      <c r="C40">
        <v>3200</v>
      </c>
      <c r="D40" t="s">
        <v>18</v>
      </c>
      <c r="E40">
        <v>13.2</v>
      </c>
      <c r="F40">
        <v>3.9</v>
      </c>
      <c r="G40">
        <v>1.4</v>
      </c>
      <c r="H40">
        <v>3.4</v>
      </c>
      <c r="I40">
        <v>1.5</v>
      </c>
      <c r="J40">
        <v>23.399999999999995</v>
      </c>
      <c r="K40">
        <v>4.9000000000000004</v>
      </c>
      <c r="L40">
        <v>10.200000000000001</v>
      </c>
      <c r="M40">
        <v>8.8000000000000007</v>
      </c>
      <c r="N40">
        <v>7.3</v>
      </c>
    </row>
    <row r="41" spans="1:14" x14ac:dyDescent="0.25">
      <c r="A41" t="s">
        <v>5</v>
      </c>
      <c r="B41" t="s">
        <v>55</v>
      </c>
      <c r="C41">
        <v>5700</v>
      </c>
      <c r="D41" t="s">
        <v>18</v>
      </c>
      <c r="E41">
        <v>33.700000000000003</v>
      </c>
      <c r="F41">
        <v>14.6</v>
      </c>
      <c r="G41">
        <v>5.2</v>
      </c>
      <c r="H41">
        <v>13</v>
      </c>
      <c r="I41">
        <v>3.4</v>
      </c>
      <c r="J41">
        <v>69.900000000000006</v>
      </c>
      <c r="K41">
        <v>16.399999999999999</v>
      </c>
      <c r="L41">
        <v>36.200000000000003</v>
      </c>
      <c r="M41">
        <v>31</v>
      </c>
      <c r="N41">
        <v>27.6</v>
      </c>
    </row>
    <row r="42" spans="1:14" x14ac:dyDescent="0.25">
      <c r="A42" t="s">
        <v>29</v>
      </c>
      <c r="B42" t="s">
        <v>69</v>
      </c>
      <c r="C42">
        <v>5100</v>
      </c>
      <c r="D42" t="s">
        <v>18</v>
      </c>
      <c r="E42">
        <v>25.8</v>
      </c>
      <c r="F42">
        <v>7.9</v>
      </c>
      <c r="G42">
        <v>3.1</v>
      </c>
      <c r="H42">
        <v>5.9</v>
      </c>
      <c r="I42">
        <v>7.8</v>
      </c>
      <c r="J42">
        <v>50.5</v>
      </c>
      <c r="K42">
        <v>13.7</v>
      </c>
      <c r="L42">
        <v>24.700000000000003</v>
      </c>
      <c r="M42">
        <v>21.6</v>
      </c>
      <c r="N42">
        <v>13.8</v>
      </c>
    </row>
    <row r="43" spans="1:14" x14ac:dyDescent="0.25">
      <c r="A43" t="s">
        <v>11</v>
      </c>
      <c r="B43" t="s">
        <v>76</v>
      </c>
      <c r="C43">
        <v>4800</v>
      </c>
      <c r="D43" t="s">
        <v>18</v>
      </c>
      <c r="E43">
        <v>20.2</v>
      </c>
      <c r="F43">
        <v>8.1999999999999993</v>
      </c>
      <c r="G43">
        <v>3.3</v>
      </c>
      <c r="H43">
        <v>7.6</v>
      </c>
      <c r="I43">
        <v>5.9</v>
      </c>
      <c r="J43">
        <v>45.199999999999996</v>
      </c>
      <c r="K43">
        <v>13.5</v>
      </c>
      <c r="L43">
        <v>25</v>
      </c>
      <c r="M43">
        <v>21.7</v>
      </c>
      <c r="N43">
        <v>15.799999999999999</v>
      </c>
    </row>
    <row r="44" spans="1:14" x14ac:dyDescent="0.25">
      <c r="A44" t="s">
        <v>29</v>
      </c>
      <c r="B44" t="s">
        <v>103</v>
      </c>
      <c r="C44">
        <v>3700</v>
      </c>
      <c r="D44" t="s">
        <v>18</v>
      </c>
      <c r="E44">
        <v>19</v>
      </c>
      <c r="F44">
        <v>5.7</v>
      </c>
      <c r="G44">
        <v>2.4</v>
      </c>
      <c r="H44">
        <v>5.0999999999999996</v>
      </c>
      <c r="I44">
        <v>5.2</v>
      </c>
      <c r="J44">
        <v>37.4</v>
      </c>
      <c r="K44">
        <v>10.3</v>
      </c>
      <c r="L44">
        <v>18.399999999999999</v>
      </c>
      <c r="M44">
        <v>16</v>
      </c>
      <c r="N44">
        <v>10.8</v>
      </c>
    </row>
    <row r="45" spans="1:14" x14ac:dyDescent="0.25">
      <c r="A45" t="s">
        <v>8</v>
      </c>
      <c r="B45" t="s">
        <v>58</v>
      </c>
      <c r="C45">
        <v>5600</v>
      </c>
      <c r="D45" t="s">
        <v>18</v>
      </c>
      <c r="E45">
        <v>32.299999999999997</v>
      </c>
      <c r="F45">
        <v>14</v>
      </c>
      <c r="G45">
        <v>5</v>
      </c>
      <c r="H45">
        <v>13.7</v>
      </c>
      <c r="I45">
        <v>3.9</v>
      </c>
      <c r="J45">
        <v>68.900000000000006</v>
      </c>
      <c r="K45">
        <v>17.599999999999998</v>
      </c>
      <c r="L45">
        <v>36.599999999999994</v>
      </c>
      <c r="M45">
        <v>31.599999999999998</v>
      </c>
      <c r="N45">
        <v>27.7</v>
      </c>
    </row>
    <row r="46" spans="1:14" x14ac:dyDescent="0.25">
      <c r="A46" t="s">
        <v>16</v>
      </c>
      <c r="B46" t="s">
        <v>17</v>
      </c>
      <c r="C46">
        <v>10200</v>
      </c>
      <c r="D46" t="s">
        <v>18</v>
      </c>
      <c r="E46">
        <v>36.299999999999997</v>
      </c>
      <c r="F46">
        <v>22.4</v>
      </c>
      <c r="G46">
        <v>7.6</v>
      </c>
      <c r="H46">
        <v>18.5</v>
      </c>
      <c r="I46">
        <v>6.7</v>
      </c>
      <c r="J46">
        <v>91.5</v>
      </c>
      <c r="K46">
        <v>25.2</v>
      </c>
      <c r="L46">
        <v>55.199999999999996</v>
      </c>
      <c r="M46">
        <v>47.599999999999994</v>
      </c>
      <c r="N46">
        <v>40.9</v>
      </c>
    </row>
    <row r="47" spans="1:14" x14ac:dyDescent="0.25">
      <c r="A47" t="s">
        <v>8</v>
      </c>
      <c r="B47" t="s">
        <v>78</v>
      </c>
      <c r="C47">
        <v>4700</v>
      </c>
      <c r="D47" t="s">
        <v>18</v>
      </c>
      <c r="E47">
        <v>29.3</v>
      </c>
      <c r="F47">
        <v>13.6</v>
      </c>
      <c r="G47">
        <v>4.8</v>
      </c>
      <c r="H47">
        <v>11.4</v>
      </c>
      <c r="I47">
        <v>3</v>
      </c>
      <c r="J47">
        <v>62.099999999999994</v>
      </c>
      <c r="K47">
        <v>14.4</v>
      </c>
      <c r="L47">
        <v>32.799999999999997</v>
      </c>
      <c r="M47">
        <v>28</v>
      </c>
      <c r="N47">
        <v>25</v>
      </c>
    </row>
    <row r="48" spans="1:14" x14ac:dyDescent="0.25">
      <c r="A48" t="s">
        <v>29</v>
      </c>
      <c r="B48" t="s">
        <v>158</v>
      </c>
      <c r="C48">
        <v>3000</v>
      </c>
      <c r="D48" t="s">
        <v>18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16</v>
      </c>
      <c r="B49" t="s">
        <v>159</v>
      </c>
      <c r="C49">
        <v>3000</v>
      </c>
      <c r="D49" t="s">
        <v>18</v>
      </c>
      <c r="E49">
        <v>1.7</v>
      </c>
      <c r="F49">
        <v>0.6</v>
      </c>
      <c r="G49">
        <v>0.2</v>
      </c>
      <c r="H49">
        <v>0.5</v>
      </c>
      <c r="I49">
        <v>0.3</v>
      </c>
      <c r="J49">
        <v>3.3</v>
      </c>
      <c r="K49">
        <v>0.8</v>
      </c>
      <c r="L49">
        <v>1.5999999999999999</v>
      </c>
      <c r="M49">
        <v>1.4</v>
      </c>
      <c r="N49">
        <v>1.1000000000000001</v>
      </c>
    </row>
    <row r="50" spans="1:14" x14ac:dyDescent="0.25">
      <c r="A50" t="s">
        <v>11</v>
      </c>
      <c r="B50" t="s">
        <v>120</v>
      </c>
      <c r="C50">
        <v>3200</v>
      </c>
      <c r="D50" t="s">
        <v>33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8</v>
      </c>
      <c r="B51" t="s">
        <v>93</v>
      </c>
      <c r="C51">
        <v>4000</v>
      </c>
      <c r="D51" t="s">
        <v>33</v>
      </c>
      <c r="E51">
        <v>28.8</v>
      </c>
      <c r="F51">
        <v>11.4</v>
      </c>
      <c r="G51">
        <v>4.2</v>
      </c>
      <c r="H51">
        <v>9.1999999999999993</v>
      </c>
      <c r="I51">
        <v>3</v>
      </c>
      <c r="J51">
        <v>56.600000000000009</v>
      </c>
      <c r="K51">
        <v>12.2</v>
      </c>
      <c r="L51">
        <v>27.8</v>
      </c>
      <c r="M51">
        <v>23.6</v>
      </c>
      <c r="N51">
        <v>20.6</v>
      </c>
    </row>
    <row r="52" spans="1:14" x14ac:dyDescent="0.25">
      <c r="A52" t="s">
        <v>8</v>
      </c>
      <c r="B52" t="s">
        <v>142</v>
      </c>
      <c r="C52">
        <v>3100</v>
      </c>
      <c r="D52" t="s">
        <v>33</v>
      </c>
      <c r="E52">
        <v>0.1</v>
      </c>
      <c r="F52">
        <v>0</v>
      </c>
      <c r="G52">
        <v>0</v>
      </c>
      <c r="H52">
        <v>0</v>
      </c>
      <c r="I52">
        <v>0</v>
      </c>
      <c r="J52">
        <v>0.1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11</v>
      </c>
      <c r="B53" t="s">
        <v>111</v>
      </c>
      <c r="C53">
        <v>3500</v>
      </c>
      <c r="D53" t="s">
        <v>33</v>
      </c>
      <c r="E53">
        <v>18.2</v>
      </c>
      <c r="F53">
        <v>5.6</v>
      </c>
      <c r="G53">
        <v>2</v>
      </c>
      <c r="H53">
        <v>4.5</v>
      </c>
      <c r="I53">
        <v>4.7</v>
      </c>
      <c r="J53">
        <v>35</v>
      </c>
      <c r="K53">
        <v>9.1999999999999993</v>
      </c>
      <c r="L53">
        <v>16.799999999999997</v>
      </c>
      <c r="M53">
        <v>14.799999999999999</v>
      </c>
      <c r="N53">
        <v>10.1</v>
      </c>
    </row>
    <row r="54" spans="1:14" x14ac:dyDescent="0.25">
      <c r="A54" t="s">
        <v>16</v>
      </c>
      <c r="B54" t="s">
        <v>71</v>
      </c>
      <c r="C54">
        <v>5000</v>
      </c>
      <c r="D54" t="s">
        <v>33</v>
      </c>
      <c r="E54">
        <v>28.8</v>
      </c>
      <c r="F54">
        <v>13.5</v>
      </c>
      <c r="G54">
        <v>4.8</v>
      </c>
      <c r="H54">
        <v>10.9</v>
      </c>
      <c r="I54">
        <v>3.6</v>
      </c>
      <c r="J54">
        <v>61.599999999999994</v>
      </c>
      <c r="K54">
        <v>14.5</v>
      </c>
      <c r="L54">
        <v>32.799999999999997</v>
      </c>
      <c r="M54">
        <v>28</v>
      </c>
      <c r="N54">
        <v>24.4</v>
      </c>
    </row>
    <row r="55" spans="1:14" x14ac:dyDescent="0.25">
      <c r="A55" t="s">
        <v>8</v>
      </c>
      <c r="B55" t="s">
        <v>167</v>
      </c>
      <c r="C55">
        <v>3000</v>
      </c>
      <c r="D55" t="s">
        <v>33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29</v>
      </c>
      <c r="B56" t="s">
        <v>32</v>
      </c>
      <c r="C56">
        <v>7300</v>
      </c>
      <c r="D56" t="s">
        <v>33</v>
      </c>
      <c r="E56">
        <v>36.700000000000003</v>
      </c>
      <c r="F56">
        <v>19.7</v>
      </c>
      <c r="G56">
        <v>7.5</v>
      </c>
      <c r="H56">
        <v>14.5</v>
      </c>
      <c r="I56">
        <v>10</v>
      </c>
      <c r="J56">
        <v>88.4</v>
      </c>
      <c r="K56">
        <v>24.5</v>
      </c>
      <c r="L56">
        <v>51.7</v>
      </c>
      <c r="M56">
        <v>44.2</v>
      </c>
      <c r="N56">
        <v>34.200000000000003</v>
      </c>
    </row>
    <row r="57" spans="1:14" x14ac:dyDescent="0.25">
      <c r="A57" t="s">
        <v>5</v>
      </c>
      <c r="B57" t="s">
        <v>90</v>
      </c>
      <c r="C57">
        <v>4100</v>
      </c>
      <c r="D57" t="s">
        <v>33</v>
      </c>
      <c r="E57">
        <v>18.3</v>
      </c>
      <c r="F57">
        <v>7.5</v>
      </c>
      <c r="G57">
        <v>2.6</v>
      </c>
      <c r="H57">
        <v>6</v>
      </c>
      <c r="I57">
        <v>2</v>
      </c>
      <c r="J57">
        <v>36.400000000000006</v>
      </c>
      <c r="K57">
        <v>8</v>
      </c>
      <c r="L57">
        <v>18.100000000000001</v>
      </c>
      <c r="M57">
        <v>15.5</v>
      </c>
      <c r="N57">
        <v>13.5</v>
      </c>
    </row>
    <row r="58" spans="1:14" x14ac:dyDescent="0.25">
      <c r="A58" t="s">
        <v>16</v>
      </c>
      <c r="B58" t="s">
        <v>87</v>
      </c>
      <c r="C58">
        <v>4400</v>
      </c>
      <c r="D58" t="s">
        <v>33</v>
      </c>
      <c r="E58">
        <v>26.2</v>
      </c>
      <c r="F58">
        <v>9.6999999999999993</v>
      </c>
      <c r="G58">
        <v>3.3</v>
      </c>
      <c r="H58">
        <v>8.1</v>
      </c>
      <c r="I58">
        <v>4</v>
      </c>
      <c r="J58">
        <v>51.3</v>
      </c>
      <c r="K58">
        <v>12.1</v>
      </c>
      <c r="L58">
        <v>25.099999999999998</v>
      </c>
      <c r="M58">
        <v>21.799999999999997</v>
      </c>
      <c r="N58">
        <v>17.799999999999997</v>
      </c>
    </row>
    <row r="59" spans="1:14" x14ac:dyDescent="0.25">
      <c r="A59" t="s">
        <v>5</v>
      </c>
      <c r="B59" t="s">
        <v>42</v>
      </c>
      <c r="C59">
        <v>6700</v>
      </c>
      <c r="D59" t="s">
        <v>33</v>
      </c>
      <c r="E59">
        <v>33.700000000000003</v>
      </c>
      <c r="F59">
        <v>16.899999999999999</v>
      </c>
      <c r="G59">
        <v>5.8</v>
      </c>
      <c r="H59">
        <v>13.3</v>
      </c>
      <c r="I59">
        <v>3.2</v>
      </c>
      <c r="J59">
        <v>72.900000000000006</v>
      </c>
      <c r="K59">
        <v>16.5</v>
      </c>
      <c r="L59">
        <v>39.199999999999996</v>
      </c>
      <c r="M59">
        <v>33.4</v>
      </c>
      <c r="N59">
        <v>30.2</v>
      </c>
    </row>
    <row r="60" spans="1:14" x14ac:dyDescent="0.25">
      <c r="A60" t="s">
        <v>5</v>
      </c>
      <c r="B60" t="s">
        <v>162</v>
      </c>
      <c r="C60">
        <v>3000</v>
      </c>
      <c r="D60" t="s">
        <v>33</v>
      </c>
      <c r="E60">
        <v>0.4</v>
      </c>
      <c r="F60">
        <v>0.1</v>
      </c>
      <c r="G60">
        <v>0.1</v>
      </c>
      <c r="H60">
        <v>0.1</v>
      </c>
      <c r="I60">
        <v>0</v>
      </c>
      <c r="J60">
        <v>0.7</v>
      </c>
      <c r="K60">
        <v>0.1</v>
      </c>
      <c r="L60">
        <v>0.30000000000000004</v>
      </c>
      <c r="M60">
        <v>0.2</v>
      </c>
      <c r="N60">
        <v>0.2</v>
      </c>
    </row>
    <row r="61" spans="1:14" x14ac:dyDescent="0.25">
      <c r="A61" t="s">
        <v>16</v>
      </c>
      <c r="B61" t="s">
        <v>112</v>
      </c>
      <c r="C61">
        <v>3400</v>
      </c>
      <c r="D61" t="s">
        <v>33</v>
      </c>
      <c r="E61">
        <v>17</v>
      </c>
      <c r="F61">
        <v>5.4</v>
      </c>
      <c r="G61">
        <v>2.1</v>
      </c>
      <c r="H61">
        <v>4.5999999999999996</v>
      </c>
      <c r="I61">
        <v>2.9</v>
      </c>
      <c r="J61">
        <v>32</v>
      </c>
      <c r="K61">
        <v>7.5</v>
      </c>
      <c r="L61">
        <v>15</v>
      </c>
      <c r="M61">
        <v>12.9</v>
      </c>
      <c r="N61">
        <v>10</v>
      </c>
    </row>
    <row r="62" spans="1:14" x14ac:dyDescent="0.25">
      <c r="A62" t="s">
        <v>8</v>
      </c>
      <c r="B62" t="s">
        <v>144</v>
      </c>
      <c r="C62">
        <v>3000</v>
      </c>
      <c r="D62" t="s">
        <v>33</v>
      </c>
      <c r="E62">
        <v>12.8</v>
      </c>
      <c r="F62">
        <v>3.8</v>
      </c>
      <c r="G62">
        <v>1.4</v>
      </c>
      <c r="H62">
        <v>3.9</v>
      </c>
      <c r="I62">
        <v>2</v>
      </c>
      <c r="J62">
        <v>23.9</v>
      </c>
      <c r="K62">
        <v>5.9</v>
      </c>
      <c r="L62">
        <v>11.1</v>
      </c>
      <c r="M62">
        <v>9.6999999999999993</v>
      </c>
      <c r="N62">
        <v>7.6999999999999993</v>
      </c>
    </row>
    <row r="63" spans="1:14" x14ac:dyDescent="0.25">
      <c r="A63" t="s">
        <v>11</v>
      </c>
      <c r="B63" t="s">
        <v>47</v>
      </c>
      <c r="C63">
        <v>6300</v>
      </c>
      <c r="D63" t="s">
        <v>33</v>
      </c>
      <c r="E63">
        <v>30.1</v>
      </c>
      <c r="F63">
        <v>14.3</v>
      </c>
      <c r="G63">
        <v>5.9</v>
      </c>
      <c r="H63">
        <v>13.1</v>
      </c>
      <c r="I63">
        <v>9.1</v>
      </c>
      <c r="J63">
        <v>72.5</v>
      </c>
      <c r="K63">
        <v>22.2</v>
      </c>
      <c r="L63">
        <v>42.4</v>
      </c>
      <c r="M63">
        <v>36.5</v>
      </c>
      <c r="N63">
        <v>27.4</v>
      </c>
    </row>
    <row r="64" spans="1:14" x14ac:dyDescent="0.25">
      <c r="A64" t="s">
        <v>8</v>
      </c>
      <c r="B64" t="s">
        <v>125</v>
      </c>
      <c r="C64">
        <v>3200</v>
      </c>
      <c r="D64" t="s">
        <v>15</v>
      </c>
      <c r="E64">
        <v>26.5</v>
      </c>
      <c r="F64">
        <v>6.1</v>
      </c>
      <c r="G64">
        <v>2.5</v>
      </c>
      <c r="H64">
        <v>5.8</v>
      </c>
      <c r="I64">
        <v>4.8</v>
      </c>
      <c r="J64">
        <v>45.699999999999996</v>
      </c>
      <c r="K64">
        <v>10.6</v>
      </c>
      <c r="L64">
        <v>19.2</v>
      </c>
      <c r="M64">
        <v>16.7</v>
      </c>
      <c r="N64">
        <v>11.899999999999999</v>
      </c>
    </row>
    <row r="65" spans="1:14" x14ac:dyDescent="0.25">
      <c r="A65" t="s">
        <v>8</v>
      </c>
      <c r="B65" t="s">
        <v>134</v>
      </c>
      <c r="C65">
        <v>3100</v>
      </c>
      <c r="D65" t="s">
        <v>15</v>
      </c>
      <c r="E65">
        <v>15</v>
      </c>
      <c r="F65">
        <v>5.6</v>
      </c>
      <c r="G65">
        <v>2.1</v>
      </c>
      <c r="H65">
        <v>5.2</v>
      </c>
      <c r="I65">
        <v>1.8</v>
      </c>
      <c r="J65">
        <v>29.700000000000003</v>
      </c>
      <c r="K65">
        <v>7</v>
      </c>
      <c r="L65">
        <v>14.7</v>
      </c>
      <c r="M65">
        <v>12.6</v>
      </c>
      <c r="N65">
        <v>10.8</v>
      </c>
    </row>
    <row r="66" spans="1:14" x14ac:dyDescent="0.25">
      <c r="A66" t="s">
        <v>5</v>
      </c>
      <c r="B66" t="s">
        <v>171</v>
      </c>
      <c r="C66">
        <v>3000</v>
      </c>
      <c r="D66" t="s">
        <v>15</v>
      </c>
      <c r="E66">
        <v>0.1</v>
      </c>
      <c r="F66">
        <v>0</v>
      </c>
      <c r="G66">
        <v>0</v>
      </c>
      <c r="H66">
        <v>0</v>
      </c>
      <c r="I66">
        <v>0</v>
      </c>
      <c r="J66">
        <v>0.1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t="s">
        <v>5</v>
      </c>
      <c r="B67" t="s">
        <v>135</v>
      </c>
      <c r="C67">
        <v>3100</v>
      </c>
      <c r="D67" t="s">
        <v>15</v>
      </c>
      <c r="E67">
        <v>15.5</v>
      </c>
      <c r="F67">
        <v>4.4000000000000004</v>
      </c>
      <c r="G67">
        <v>1.6</v>
      </c>
      <c r="H67">
        <v>3.9</v>
      </c>
      <c r="I67">
        <v>1.3</v>
      </c>
      <c r="J67">
        <v>26.7</v>
      </c>
      <c r="K67">
        <v>5.2</v>
      </c>
      <c r="L67">
        <v>11.200000000000001</v>
      </c>
      <c r="M67">
        <v>9.6000000000000014</v>
      </c>
      <c r="N67">
        <v>8.3000000000000007</v>
      </c>
    </row>
    <row r="68" spans="1:14" x14ac:dyDescent="0.25">
      <c r="A68" t="s">
        <v>8</v>
      </c>
      <c r="B68" t="s">
        <v>91</v>
      </c>
      <c r="C68">
        <v>4100</v>
      </c>
      <c r="D68" t="s">
        <v>15</v>
      </c>
      <c r="E68">
        <v>25.9</v>
      </c>
      <c r="F68">
        <v>9.6</v>
      </c>
      <c r="G68">
        <v>3.6</v>
      </c>
      <c r="H68">
        <v>9.3000000000000007</v>
      </c>
      <c r="I68">
        <v>3.2</v>
      </c>
      <c r="J68">
        <v>51.600000000000009</v>
      </c>
      <c r="K68">
        <v>12.5</v>
      </c>
      <c r="L68">
        <v>25.700000000000003</v>
      </c>
      <c r="M68">
        <v>22.1</v>
      </c>
      <c r="N68">
        <v>18.899999999999999</v>
      </c>
    </row>
    <row r="69" spans="1:14" x14ac:dyDescent="0.25">
      <c r="A69" t="s">
        <v>29</v>
      </c>
      <c r="B69" t="s">
        <v>85</v>
      </c>
      <c r="C69">
        <v>4500</v>
      </c>
      <c r="D69" t="s">
        <v>15</v>
      </c>
      <c r="E69">
        <v>21.8</v>
      </c>
      <c r="F69">
        <v>9.6999999999999993</v>
      </c>
      <c r="G69">
        <v>3.9</v>
      </c>
      <c r="H69">
        <v>7.2</v>
      </c>
      <c r="I69">
        <v>6.5</v>
      </c>
      <c r="J69">
        <v>49.1</v>
      </c>
      <c r="K69">
        <v>13.7</v>
      </c>
      <c r="L69">
        <v>27.299999999999997</v>
      </c>
      <c r="M69">
        <v>23.4</v>
      </c>
      <c r="N69">
        <v>16.899999999999999</v>
      </c>
    </row>
    <row r="70" spans="1:14" x14ac:dyDescent="0.25">
      <c r="A70" t="s">
        <v>16</v>
      </c>
      <c r="B70" t="s">
        <v>19</v>
      </c>
      <c r="C70">
        <v>10100</v>
      </c>
      <c r="D70" t="s">
        <v>15</v>
      </c>
      <c r="E70">
        <v>37.4</v>
      </c>
      <c r="F70">
        <v>25.3</v>
      </c>
      <c r="G70">
        <v>8.5</v>
      </c>
      <c r="H70">
        <v>17.600000000000001</v>
      </c>
      <c r="I70">
        <v>8.3000000000000007</v>
      </c>
      <c r="J70">
        <v>97.100000000000009</v>
      </c>
      <c r="K70">
        <v>25.900000000000002</v>
      </c>
      <c r="L70">
        <v>59.7</v>
      </c>
      <c r="M70">
        <v>51.2</v>
      </c>
      <c r="N70">
        <v>42.900000000000006</v>
      </c>
    </row>
    <row r="71" spans="1:14" x14ac:dyDescent="0.25">
      <c r="A71" t="s">
        <v>16</v>
      </c>
      <c r="B71" t="s">
        <v>153</v>
      </c>
      <c r="C71">
        <v>3000</v>
      </c>
      <c r="D71" t="s">
        <v>15</v>
      </c>
      <c r="E71">
        <v>10.199999999999999</v>
      </c>
      <c r="F71">
        <v>2.2000000000000002</v>
      </c>
      <c r="G71">
        <v>0.8</v>
      </c>
      <c r="H71">
        <v>2.5</v>
      </c>
      <c r="I71">
        <v>1.5</v>
      </c>
      <c r="J71">
        <v>17.2</v>
      </c>
      <c r="K71">
        <v>4</v>
      </c>
      <c r="L71">
        <v>7</v>
      </c>
      <c r="M71">
        <v>6.2</v>
      </c>
      <c r="N71">
        <v>4.7</v>
      </c>
    </row>
    <row r="72" spans="1:14" x14ac:dyDescent="0.25">
      <c r="A72" t="s">
        <v>11</v>
      </c>
      <c r="B72" t="s">
        <v>169</v>
      </c>
      <c r="C72">
        <v>3000</v>
      </c>
      <c r="D72" t="s">
        <v>15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t="s">
        <v>29</v>
      </c>
      <c r="B73" t="s">
        <v>145</v>
      </c>
      <c r="C73">
        <v>3000</v>
      </c>
      <c r="D73" t="s">
        <v>15</v>
      </c>
      <c r="E73">
        <v>11.6</v>
      </c>
      <c r="F73">
        <v>2.2999999999999998</v>
      </c>
      <c r="G73">
        <v>0.9</v>
      </c>
      <c r="H73">
        <v>2</v>
      </c>
      <c r="I73">
        <v>2.8</v>
      </c>
      <c r="J73">
        <v>19.599999999999998</v>
      </c>
      <c r="K73">
        <v>4.8</v>
      </c>
      <c r="L73">
        <v>8</v>
      </c>
      <c r="M73">
        <v>7.1</v>
      </c>
      <c r="N73">
        <v>4.3</v>
      </c>
    </row>
    <row r="74" spans="1:14" x14ac:dyDescent="0.25">
      <c r="A74" t="s">
        <v>5</v>
      </c>
      <c r="B74" t="s">
        <v>14</v>
      </c>
      <c r="C74">
        <v>10400</v>
      </c>
      <c r="D74" t="s">
        <v>15</v>
      </c>
      <c r="E74">
        <v>36.799999999999997</v>
      </c>
      <c r="F74">
        <v>22.6</v>
      </c>
      <c r="G74">
        <v>7.7</v>
      </c>
      <c r="H74">
        <v>17.5</v>
      </c>
      <c r="I74">
        <v>6.3</v>
      </c>
      <c r="J74">
        <v>90.899999999999991</v>
      </c>
      <c r="K74">
        <v>23.8</v>
      </c>
      <c r="L74">
        <v>54.100000000000009</v>
      </c>
      <c r="M74">
        <v>46.400000000000006</v>
      </c>
      <c r="N74">
        <v>40.1</v>
      </c>
    </row>
    <row r="75" spans="1:14" x14ac:dyDescent="0.25">
      <c r="A75" t="s">
        <v>11</v>
      </c>
      <c r="B75" t="s">
        <v>49</v>
      </c>
      <c r="C75">
        <v>6200</v>
      </c>
      <c r="D75" t="s">
        <v>15</v>
      </c>
      <c r="E75">
        <v>32.1</v>
      </c>
      <c r="F75">
        <v>12.6</v>
      </c>
      <c r="G75">
        <v>5.0999999999999996</v>
      </c>
      <c r="H75">
        <v>11.3</v>
      </c>
      <c r="I75">
        <v>8</v>
      </c>
      <c r="J75">
        <v>69.100000000000009</v>
      </c>
      <c r="K75">
        <v>19.3</v>
      </c>
      <c r="L75">
        <v>37</v>
      </c>
      <c r="M75">
        <v>31.9</v>
      </c>
      <c r="N75">
        <v>23.9</v>
      </c>
    </row>
    <row r="76" spans="1:14" x14ac:dyDescent="0.25">
      <c r="A76" t="s">
        <v>16</v>
      </c>
      <c r="B76" t="s">
        <v>147</v>
      </c>
      <c r="C76">
        <v>3000</v>
      </c>
      <c r="D76" t="s">
        <v>15</v>
      </c>
      <c r="E76">
        <v>0.1</v>
      </c>
      <c r="F76">
        <v>0</v>
      </c>
      <c r="G76">
        <v>0</v>
      </c>
      <c r="H76">
        <v>0</v>
      </c>
      <c r="I76">
        <v>0</v>
      </c>
      <c r="J76">
        <v>0.1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t="s">
        <v>29</v>
      </c>
      <c r="B77" t="s">
        <v>102</v>
      </c>
      <c r="C77">
        <v>3800</v>
      </c>
      <c r="D77" t="s">
        <v>15</v>
      </c>
      <c r="E77">
        <v>21.6</v>
      </c>
      <c r="F77">
        <v>6.3</v>
      </c>
      <c r="G77">
        <v>2.2999999999999998</v>
      </c>
      <c r="H77">
        <v>4.5999999999999996</v>
      </c>
      <c r="I77">
        <v>5.9</v>
      </c>
      <c r="J77">
        <v>40.700000000000003</v>
      </c>
      <c r="K77">
        <v>10.5</v>
      </c>
      <c r="L77">
        <v>19.100000000000001</v>
      </c>
      <c r="M77">
        <v>16.8</v>
      </c>
      <c r="N77">
        <v>10.899999999999999</v>
      </c>
    </row>
    <row r="78" spans="1:14" x14ac:dyDescent="0.25">
      <c r="A78" t="s">
        <v>8</v>
      </c>
      <c r="B78" t="s">
        <v>113</v>
      </c>
      <c r="C78">
        <v>3400</v>
      </c>
      <c r="D78" t="s">
        <v>23</v>
      </c>
      <c r="E78">
        <v>24.3</v>
      </c>
      <c r="F78">
        <v>8.1999999999999993</v>
      </c>
      <c r="G78">
        <v>3</v>
      </c>
      <c r="H78">
        <v>6.7</v>
      </c>
      <c r="I78">
        <v>2.4</v>
      </c>
      <c r="J78">
        <v>44.6</v>
      </c>
      <c r="K78">
        <v>9.1</v>
      </c>
      <c r="L78">
        <v>20.299999999999997</v>
      </c>
      <c r="M78">
        <v>17.299999999999997</v>
      </c>
      <c r="N78">
        <v>14.899999999999999</v>
      </c>
    </row>
    <row r="79" spans="1:14" x14ac:dyDescent="0.25">
      <c r="A79" t="s">
        <v>8</v>
      </c>
      <c r="B79" t="s">
        <v>105</v>
      </c>
      <c r="C79">
        <v>3700</v>
      </c>
      <c r="D79" t="s">
        <v>13</v>
      </c>
      <c r="E79">
        <v>25.6</v>
      </c>
      <c r="F79">
        <v>8.1999999999999993</v>
      </c>
      <c r="G79">
        <v>3</v>
      </c>
      <c r="H79">
        <v>7.7</v>
      </c>
      <c r="I79">
        <v>3</v>
      </c>
      <c r="J79">
        <v>47.5</v>
      </c>
      <c r="K79">
        <v>10.7</v>
      </c>
      <c r="L79">
        <v>21.9</v>
      </c>
      <c r="M79">
        <v>18.899999999999999</v>
      </c>
      <c r="N79">
        <v>15.899999999999999</v>
      </c>
    </row>
    <row r="80" spans="1:14" x14ac:dyDescent="0.25">
      <c r="A80" t="s">
        <v>16</v>
      </c>
      <c r="B80" t="s">
        <v>146</v>
      </c>
      <c r="C80">
        <v>3000</v>
      </c>
      <c r="D80" t="s">
        <v>13</v>
      </c>
      <c r="E80">
        <v>2.6</v>
      </c>
      <c r="F80">
        <v>0.7</v>
      </c>
      <c r="G80">
        <v>0.3</v>
      </c>
      <c r="H80">
        <v>0.7</v>
      </c>
      <c r="I80">
        <v>0.4</v>
      </c>
      <c r="J80">
        <v>4.7</v>
      </c>
      <c r="K80">
        <v>1.1000000000000001</v>
      </c>
      <c r="L80">
        <v>2.1</v>
      </c>
      <c r="M80">
        <v>1.8</v>
      </c>
      <c r="N80">
        <v>1.4</v>
      </c>
    </row>
    <row r="81" spans="1:14" x14ac:dyDescent="0.25">
      <c r="A81" t="s">
        <v>5</v>
      </c>
      <c r="B81" t="s">
        <v>75</v>
      </c>
      <c r="C81">
        <v>4800</v>
      </c>
      <c r="D81" t="s">
        <v>13</v>
      </c>
      <c r="E81">
        <v>27.5</v>
      </c>
      <c r="F81">
        <v>11.9</v>
      </c>
      <c r="G81">
        <v>4.5</v>
      </c>
      <c r="H81">
        <v>9.6999999999999993</v>
      </c>
      <c r="I81">
        <v>2.9</v>
      </c>
      <c r="J81">
        <v>56.499999999999993</v>
      </c>
      <c r="K81">
        <v>12.6</v>
      </c>
      <c r="L81">
        <v>29</v>
      </c>
      <c r="M81">
        <v>24.5</v>
      </c>
      <c r="N81">
        <v>21.6</v>
      </c>
    </row>
    <row r="82" spans="1:14" x14ac:dyDescent="0.25">
      <c r="A82" t="s">
        <v>11</v>
      </c>
      <c r="B82" t="s">
        <v>12</v>
      </c>
      <c r="C82">
        <v>10500</v>
      </c>
      <c r="D82" t="s">
        <v>13</v>
      </c>
      <c r="E82">
        <v>33.5</v>
      </c>
      <c r="F82">
        <v>21.9</v>
      </c>
      <c r="G82">
        <v>7.9</v>
      </c>
      <c r="H82">
        <v>16.899999999999999</v>
      </c>
      <c r="I82">
        <v>9.5</v>
      </c>
      <c r="J82">
        <v>89.699999999999989</v>
      </c>
      <c r="K82">
        <v>26.4</v>
      </c>
      <c r="L82">
        <v>56.199999999999996</v>
      </c>
      <c r="M82">
        <v>48.3</v>
      </c>
      <c r="N82">
        <v>38.799999999999997</v>
      </c>
    </row>
    <row r="83" spans="1:14" x14ac:dyDescent="0.25">
      <c r="A83" t="s">
        <v>8</v>
      </c>
      <c r="B83" t="s">
        <v>154</v>
      </c>
      <c r="C83">
        <v>3000</v>
      </c>
      <c r="D83" t="s">
        <v>13</v>
      </c>
      <c r="E83">
        <v>2</v>
      </c>
      <c r="F83">
        <v>0.6</v>
      </c>
      <c r="G83">
        <v>0.2</v>
      </c>
      <c r="H83">
        <v>0.6</v>
      </c>
      <c r="I83">
        <v>0.3</v>
      </c>
      <c r="J83">
        <v>3.7</v>
      </c>
      <c r="K83">
        <v>0.89999999999999991</v>
      </c>
      <c r="L83">
        <v>1.7</v>
      </c>
      <c r="M83">
        <v>1.5</v>
      </c>
      <c r="N83">
        <v>1.2</v>
      </c>
    </row>
    <row r="84" spans="1:14" x14ac:dyDescent="0.25">
      <c r="A84" t="s">
        <v>29</v>
      </c>
      <c r="B84" t="s">
        <v>80</v>
      </c>
      <c r="C84">
        <v>4700</v>
      </c>
      <c r="D84" t="s">
        <v>13</v>
      </c>
      <c r="E84">
        <v>21.8</v>
      </c>
      <c r="F84">
        <v>7.9</v>
      </c>
      <c r="G84">
        <v>3.3</v>
      </c>
      <c r="H84">
        <v>6</v>
      </c>
      <c r="I84">
        <v>6.5</v>
      </c>
      <c r="J84">
        <v>45.5</v>
      </c>
      <c r="K84">
        <v>12.5</v>
      </c>
      <c r="L84">
        <v>23.7</v>
      </c>
      <c r="M84">
        <v>20.399999999999999</v>
      </c>
      <c r="N84">
        <v>13.9</v>
      </c>
    </row>
    <row r="85" spans="1:14" x14ac:dyDescent="0.25">
      <c r="A85" t="s">
        <v>8</v>
      </c>
      <c r="B85" t="s">
        <v>94</v>
      </c>
      <c r="C85">
        <v>4000</v>
      </c>
      <c r="D85" t="s">
        <v>13</v>
      </c>
      <c r="E85">
        <v>24.5</v>
      </c>
      <c r="F85">
        <v>10</v>
      </c>
      <c r="G85">
        <v>3.6</v>
      </c>
      <c r="H85">
        <v>8.6999999999999993</v>
      </c>
      <c r="I85">
        <v>2.2000000000000002</v>
      </c>
      <c r="J85">
        <v>49</v>
      </c>
      <c r="K85">
        <v>10.899999999999999</v>
      </c>
      <c r="L85">
        <v>24.5</v>
      </c>
      <c r="M85">
        <v>20.9</v>
      </c>
      <c r="N85">
        <v>18.7</v>
      </c>
    </row>
    <row r="86" spans="1:14" x14ac:dyDescent="0.25">
      <c r="A86" t="s">
        <v>16</v>
      </c>
      <c r="B86" t="s">
        <v>73</v>
      </c>
      <c r="C86">
        <v>5000</v>
      </c>
      <c r="D86" t="s">
        <v>13</v>
      </c>
      <c r="E86">
        <v>28.2</v>
      </c>
      <c r="F86">
        <v>12.1</v>
      </c>
      <c r="G86">
        <v>4.5</v>
      </c>
      <c r="H86">
        <v>9.8000000000000007</v>
      </c>
      <c r="I86">
        <v>4.9000000000000004</v>
      </c>
      <c r="J86">
        <v>59.499999999999993</v>
      </c>
      <c r="K86">
        <v>14.700000000000001</v>
      </c>
      <c r="L86">
        <v>31.3</v>
      </c>
      <c r="M86">
        <v>26.8</v>
      </c>
      <c r="N86">
        <v>21.9</v>
      </c>
    </row>
    <row r="87" spans="1:14" x14ac:dyDescent="0.25">
      <c r="A87" t="s">
        <v>11</v>
      </c>
      <c r="B87" t="s">
        <v>156</v>
      </c>
      <c r="C87">
        <v>3000</v>
      </c>
      <c r="D87" t="s">
        <v>13</v>
      </c>
      <c r="E87">
        <v>3.1</v>
      </c>
      <c r="F87">
        <v>0.8</v>
      </c>
      <c r="G87">
        <v>0.3</v>
      </c>
      <c r="H87">
        <v>0.7</v>
      </c>
      <c r="I87">
        <v>0.6</v>
      </c>
      <c r="J87">
        <v>5.5</v>
      </c>
      <c r="K87">
        <v>1.2999999999999998</v>
      </c>
      <c r="L87">
        <v>2.3999999999999995</v>
      </c>
      <c r="M87">
        <v>2.0999999999999996</v>
      </c>
      <c r="N87">
        <v>1.5</v>
      </c>
    </row>
    <row r="88" spans="1:14" x14ac:dyDescent="0.25">
      <c r="A88" t="s">
        <v>5</v>
      </c>
      <c r="B88" t="s">
        <v>24</v>
      </c>
      <c r="C88">
        <v>8500</v>
      </c>
      <c r="D88" t="s">
        <v>13</v>
      </c>
      <c r="E88">
        <v>33.799999999999997</v>
      </c>
      <c r="F88">
        <v>11.4</v>
      </c>
      <c r="G88">
        <v>4.4000000000000004</v>
      </c>
      <c r="H88">
        <v>11.2</v>
      </c>
      <c r="I88">
        <v>4.9000000000000004</v>
      </c>
      <c r="J88">
        <v>65.7</v>
      </c>
      <c r="K88">
        <v>16.100000000000001</v>
      </c>
      <c r="L88">
        <v>31.9</v>
      </c>
      <c r="M88">
        <v>27.5</v>
      </c>
      <c r="N88">
        <v>22.6</v>
      </c>
    </row>
    <row r="89" spans="1:14" x14ac:dyDescent="0.25">
      <c r="A89" t="s">
        <v>16</v>
      </c>
      <c r="B89" t="s">
        <v>41</v>
      </c>
      <c r="C89">
        <v>6900</v>
      </c>
      <c r="D89" t="s">
        <v>13</v>
      </c>
      <c r="E89">
        <v>33.799999999999997</v>
      </c>
      <c r="F89">
        <v>18.3</v>
      </c>
      <c r="G89">
        <v>7.1</v>
      </c>
      <c r="H89">
        <v>14.9</v>
      </c>
      <c r="I89">
        <v>6.3</v>
      </c>
      <c r="J89">
        <v>80.399999999999991</v>
      </c>
      <c r="K89">
        <v>21.2</v>
      </c>
      <c r="L89">
        <v>46.6</v>
      </c>
      <c r="M89">
        <v>39.5</v>
      </c>
      <c r="N89">
        <v>33.200000000000003</v>
      </c>
    </row>
    <row r="90" spans="1:14" x14ac:dyDescent="0.25">
      <c r="A90" t="s">
        <v>5</v>
      </c>
      <c r="B90" t="s">
        <v>138</v>
      </c>
      <c r="C90">
        <v>3100</v>
      </c>
      <c r="D90" t="s">
        <v>13</v>
      </c>
      <c r="E90">
        <v>0.1</v>
      </c>
      <c r="F90">
        <v>0</v>
      </c>
      <c r="G90">
        <v>0</v>
      </c>
      <c r="H90">
        <v>0</v>
      </c>
      <c r="I90">
        <v>0</v>
      </c>
      <c r="J90">
        <v>0.1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t="s">
        <v>8</v>
      </c>
      <c r="B91" t="s">
        <v>64</v>
      </c>
      <c r="C91">
        <v>5400</v>
      </c>
      <c r="D91" t="s">
        <v>28</v>
      </c>
      <c r="E91">
        <v>29.9</v>
      </c>
      <c r="F91">
        <v>14.3</v>
      </c>
      <c r="G91">
        <v>5.2</v>
      </c>
      <c r="H91">
        <v>12.3</v>
      </c>
      <c r="I91">
        <v>3.7</v>
      </c>
      <c r="J91">
        <v>65.400000000000006</v>
      </c>
      <c r="K91">
        <v>16</v>
      </c>
      <c r="L91">
        <v>35.5</v>
      </c>
      <c r="M91">
        <v>30.3</v>
      </c>
      <c r="N91">
        <v>26.6</v>
      </c>
    </row>
    <row r="92" spans="1:14" x14ac:dyDescent="0.25">
      <c r="A92" t="s">
        <v>16</v>
      </c>
      <c r="B92" t="s">
        <v>155</v>
      </c>
      <c r="C92">
        <v>3000</v>
      </c>
      <c r="D92" t="s">
        <v>28</v>
      </c>
      <c r="E92">
        <v>1.9</v>
      </c>
      <c r="F92">
        <v>0.6</v>
      </c>
      <c r="G92">
        <v>0.2</v>
      </c>
      <c r="H92">
        <v>0.6</v>
      </c>
      <c r="I92">
        <v>0.3</v>
      </c>
      <c r="J92">
        <v>3.6</v>
      </c>
      <c r="K92">
        <v>0.89999999999999991</v>
      </c>
      <c r="L92">
        <v>1.7</v>
      </c>
      <c r="M92">
        <v>1.5</v>
      </c>
      <c r="N92">
        <v>1.2</v>
      </c>
    </row>
    <row r="93" spans="1:14" x14ac:dyDescent="0.25">
      <c r="A93" t="s">
        <v>11</v>
      </c>
      <c r="B93" t="s">
        <v>27</v>
      </c>
      <c r="C93">
        <v>7900</v>
      </c>
      <c r="D93" t="s">
        <v>28</v>
      </c>
      <c r="E93">
        <v>36.299999999999997</v>
      </c>
      <c r="F93">
        <v>20.6</v>
      </c>
      <c r="G93">
        <v>8.1</v>
      </c>
      <c r="H93">
        <v>15.6</v>
      </c>
      <c r="I93">
        <v>9.6999999999999993</v>
      </c>
      <c r="J93">
        <v>90.3</v>
      </c>
      <c r="K93">
        <v>25.299999999999997</v>
      </c>
      <c r="L93">
        <v>54</v>
      </c>
      <c r="M93">
        <v>45.9</v>
      </c>
      <c r="N93">
        <v>36.200000000000003</v>
      </c>
    </row>
    <row r="94" spans="1:14" x14ac:dyDescent="0.25">
      <c r="A94" t="s">
        <v>8</v>
      </c>
      <c r="B94" t="s">
        <v>152</v>
      </c>
      <c r="C94">
        <v>3000</v>
      </c>
      <c r="D94" t="s">
        <v>28</v>
      </c>
      <c r="E94">
        <v>2.2999999999999998</v>
      </c>
      <c r="F94">
        <v>0.7</v>
      </c>
      <c r="G94">
        <v>0.3</v>
      </c>
      <c r="H94">
        <v>0.7</v>
      </c>
      <c r="I94">
        <v>0.3</v>
      </c>
      <c r="J94">
        <v>4.3</v>
      </c>
      <c r="K94">
        <v>1</v>
      </c>
      <c r="L94">
        <v>2</v>
      </c>
      <c r="M94">
        <v>1.7</v>
      </c>
      <c r="N94">
        <v>1.4</v>
      </c>
    </row>
    <row r="95" spans="1:14" x14ac:dyDescent="0.25">
      <c r="A95" t="s">
        <v>16</v>
      </c>
      <c r="B95" t="s">
        <v>40</v>
      </c>
      <c r="C95">
        <v>7000</v>
      </c>
      <c r="D95" t="s">
        <v>28</v>
      </c>
      <c r="E95">
        <v>36.5</v>
      </c>
      <c r="F95">
        <v>18.600000000000001</v>
      </c>
      <c r="G95">
        <v>6.9</v>
      </c>
      <c r="H95">
        <v>14.3</v>
      </c>
      <c r="I95">
        <v>4.3</v>
      </c>
      <c r="J95">
        <v>80.599999999999994</v>
      </c>
      <c r="K95">
        <v>18.600000000000001</v>
      </c>
      <c r="L95">
        <v>44.1</v>
      </c>
      <c r="M95">
        <v>37.200000000000003</v>
      </c>
      <c r="N95">
        <v>32.900000000000006</v>
      </c>
    </row>
    <row r="96" spans="1:14" x14ac:dyDescent="0.25">
      <c r="A96" t="s">
        <v>29</v>
      </c>
      <c r="B96" t="s">
        <v>137</v>
      </c>
      <c r="C96">
        <v>3100</v>
      </c>
      <c r="D96" t="s">
        <v>28</v>
      </c>
      <c r="E96">
        <v>11</v>
      </c>
      <c r="F96">
        <v>3.6</v>
      </c>
      <c r="G96">
        <v>1.4</v>
      </c>
      <c r="H96">
        <v>3</v>
      </c>
      <c r="I96">
        <v>3.1</v>
      </c>
      <c r="J96">
        <v>22.1</v>
      </c>
      <c r="K96">
        <v>6.1</v>
      </c>
      <c r="L96">
        <v>11.1</v>
      </c>
      <c r="M96">
        <v>9.6999999999999993</v>
      </c>
      <c r="N96">
        <v>6.6</v>
      </c>
    </row>
    <row r="97" spans="1:14" x14ac:dyDescent="0.25">
      <c r="A97" t="s">
        <v>8</v>
      </c>
      <c r="B97" t="s">
        <v>141</v>
      </c>
      <c r="C97">
        <v>3100</v>
      </c>
      <c r="D97" t="s">
        <v>28</v>
      </c>
      <c r="E97">
        <v>13.1</v>
      </c>
      <c r="F97">
        <v>4</v>
      </c>
      <c r="G97">
        <v>1.4</v>
      </c>
      <c r="H97">
        <v>3.3</v>
      </c>
      <c r="I97">
        <v>1.3</v>
      </c>
      <c r="J97">
        <v>23.1</v>
      </c>
      <c r="K97">
        <v>4.5999999999999996</v>
      </c>
      <c r="L97">
        <v>10</v>
      </c>
      <c r="M97">
        <v>8.6</v>
      </c>
      <c r="N97">
        <v>7.3</v>
      </c>
    </row>
    <row r="98" spans="1:14" x14ac:dyDescent="0.25">
      <c r="A98" t="s">
        <v>5</v>
      </c>
      <c r="B98" t="s">
        <v>129</v>
      </c>
      <c r="C98">
        <v>3200</v>
      </c>
      <c r="D98" t="s">
        <v>28</v>
      </c>
      <c r="E98">
        <v>14</v>
      </c>
      <c r="F98">
        <v>4.4000000000000004</v>
      </c>
      <c r="G98">
        <v>1.7</v>
      </c>
      <c r="H98">
        <v>3.9</v>
      </c>
      <c r="I98">
        <v>1.7</v>
      </c>
      <c r="J98">
        <v>25.699999999999996</v>
      </c>
      <c r="K98">
        <v>5.6</v>
      </c>
      <c r="L98">
        <v>11.7</v>
      </c>
      <c r="M98">
        <v>10</v>
      </c>
      <c r="N98">
        <v>8.3000000000000007</v>
      </c>
    </row>
    <row r="99" spans="1:14" x14ac:dyDescent="0.25">
      <c r="A99" t="s">
        <v>8</v>
      </c>
      <c r="B99" t="s">
        <v>74</v>
      </c>
      <c r="C99">
        <v>4900</v>
      </c>
      <c r="D99" t="s">
        <v>28</v>
      </c>
      <c r="E99">
        <v>28.5</v>
      </c>
      <c r="F99">
        <v>13</v>
      </c>
      <c r="G99">
        <v>4.5999999999999996</v>
      </c>
      <c r="H99">
        <v>11</v>
      </c>
      <c r="I99">
        <v>3</v>
      </c>
      <c r="J99">
        <v>60.1</v>
      </c>
      <c r="K99">
        <v>14</v>
      </c>
      <c r="L99">
        <v>31.6</v>
      </c>
      <c r="M99">
        <v>27</v>
      </c>
      <c r="N99">
        <v>24</v>
      </c>
    </row>
    <row r="100" spans="1:14" x14ac:dyDescent="0.25">
      <c r="A100" t="s">
        <v>29</v>
      </c>
      <c r="B100" t="s">
        <v>51</v>
      </c>
      <c r="C100">
        <v>6200</v>
      </c>
      <c r="D100" t="s">
        <v>28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t="s">
        <v>29</v>
      </c>
      <c r="B101" t="s">
        <v>161</v>
      </c>
      <c r="C101">
        <v>3000</v>
      </c>
      <c r="D101" t="s">
        <v>28</v>
      </c>
      <c r="E101">
        <v>0.1</v>
      </c>
      <c r="F101">
        <v>0</v>
      </c>
      <c r="G101">
        <v>0</v>
      </c>
      <c r="H101">
        <v>0</v>
      </c>
      <c r="I101">
        <v>0</v>
      </c>
      <c r="J101">
        <v>0.1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t="s">
        <v>11</v>
      </c>
      <c r="B102" t="s">
        <v>81</v>
      </c>
      <c r="C102">
        <v>4600</v>
      </c>
      <c r="D102" t="s">
        <v>28</v>
      </c>
      <c r="E102">
        <v>19.5</v>
      </c>
      <c r="F102">
        <v>5.7</v>
      </c>
      <c r="G102">
        <v>2.2999999999999998</v>
      </c>
      <c r="H102">
        <v>5.4</v>
      </c>
      <c r="I102">
        <v>5.7</v>
      </c>
      <c r="J102">
        <v>38.6</v>
      </c>
      <c r="K102">
        <v>11.100000000000001</v>
      </c>
      <c r="L102">
        <v>19.100000000000001</v>
      </c>
      <c r="M102">
        <v>16.8</v>
      </c>
      <c r="N102">
        <v>11.100000000000001</v>
      </c>
    </row>
    <row r="103" spans="1:14" x14ac:dyDescent="0.25">
      <c r="A103" t="s">
        <v>5</v>
      </c>
      <c r="B103" t="s">
        <v>97</v>
      </c>
      <c r="C103">
        <v>3900</v>
      </c>
      <c r="D103" t="s">
        <v>28</v>
      </c>
      <c r="E103">
        <v>30.4</v>
      </c>
      <c r="F103">
        <v>13.3</v>
      </c>
      <c r="G103">
        <v>5.0999999999999996</v>
      </c>
      <c r="H103">
        <v>12.1</v>
      </c>
      <c r="I103">
        <v>3.1</v>
      </c>
      <c r="J103">
        <v>64</v>
      </c>
      <c r="K103">
        <v>15.2</v>
      </c>
      <c r="L103">
        <v>33.6</v>
      </c>
      <c r="M103">
        <v>28.5</v>
      </c>
      <c r="N103">
        <v>25.4</v>
      </c>
    </row>
    <row r="104" spans="1:14" x14ac:dyDescent="0.25">
      <c r="A104" t="s">
        <v>11</v>
      </c>
      <c r="B104" t="s">
        <v>143</v>
      </c>
      <c r="C104">
        <v>3100</v>
      </c>
      <c r="D104" t="s">
        <v>28</v>
      </c>
      <c r="E104">
        <v>21.7</v>
      </c>
      <c r="F104">
        <v>8</v>
      </c>
      <c r="G104">
        <v>3.1</v>
      </c>
      <c r="H104">
        <v>7.6</v>
      </c>
      <c r="I104">
        <v>5.0999999999999996</v>
      </c>
      <c r="J104">
        <v>45.5</v>
      </c>
      <c r="K104">
        <v>12.7</v>
      </c>
      <c r="L104">
        <v>23.8</v>
      </c>
      <c r="M104">
        <v>20.7</v>
      </c>
      <c r="N104">
        <v>15.6</v>
      </c>
    </row>
  </sheetData>
  <sortState ref="A2:N179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66" workbookViewId="0">
      <selection activeCell="N2" sqref="N2:N10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175</v>
      </c>
      <c r="F1" t="s">
        <v>176</v>
      </c>
      <c r="G1" t="s">
        <v>186</v>
      </c>
      <c r="H1" t="s">
        <v>187</v>
      </c>
      <c r="I1" t="s">
        <v>177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29</v>
      </c>
      <c r="B2" t="s">
        <v>150</v>
      </c>
      <c r="C2">
        <v>3000</v>
      </c>
      <c r="D2" t="s">
        <v>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16</v>
      </c>
      <c r="B3" t="s">
        <v>106</v>
      </c>
      <c r="C3">
        <v>3600</v>
      </c>
      <c r="D3" t="s">
        <v>31</v>
      </c>
      <c r="E3">
        <v>19.899999999999999</v>
      </c>
      <c r="F3">
        <v>7.7</v>
      </c>
      <c r="G3">
        <v>3</v>
      </c>
      <c r="H3">
        <v>6.8</v>
      </c>
      <c r="I3">
        <v>2.7</v>
      </c>
      <c r="J3">
        <v>40.1</v>
      </c>
      <c r="K3">
        <v>9.5</v>
      </c>
      <c r="L3">
        <v>20.2</v>
      </c>
      <c r="M3">
        <v>17.2</v>
      </c>
      <c r="N3">
        <v>14.5</v>
      </c>
    </row>
    <row r="4" spans="1:14" x14ac:dyDescent="0.25">
      <c r="A4" t="s">
        <v>29</v>
      </c>
      <c r="B4" t="s">
        <v>30</v>
      </c>
      <c r="C4">
        <v>7700</v>
      </c>
      <c r="D4" t="s">
        <v>31</v>
      </c>
      <c r="E4">
        <v>33.9</v>
      </c>
      <c r="F4">
        <v>19.100000000000001</v>
      </c>
      <c r="G4">
        <v>7.6</v>
      </c>
      <c r="H4">
        <v>15.5</v>
      </c>
      <c r="I4">
        <v>8.1999999999999993</v>
      </c>
      <c r="J4">
        <v>84.3</v>
      </c>
      <c r="K4">
        <v>23.7</v>
      </c>
      <c r="L4">
        <v>50.4</v>
      </c>
      <c r="M4">
        <v>42.8</v>
      </c>
      <c r="N4">
        <v>34.6</v>
      </c>
    </row>
    <row r="5" spans="1:14" x14ac:dyDescent="0.25">
      <c r="A5" t="s">
        <v>5</v>
      </c>
      <c r="B5" t="s">
        <v>151</v>
      </c>
      <c r="C5">
        <v>3000</v>
      </c>
      <c r="D5" t="s">
        <v>31</v>
      </c>
      <c r="E5">
        <v>2.4</v>
      </c>
      <c r="F5">
        <v>0.8</v>
      </c>
      <c r="G5">
        <v>0.3</v>
      </c>
      <c r="H5">
        <v>0.7</v>
      </c>
      <c r="I5">
        <v>0.3</v>
      </c>
      <c r="J5">
        <v>4.5</v>
      </c>
      <c r="K5">
        <v>1</v>
      </c>
      <c r="L5">
        <v>2.1</v>
      </c>
      <c r="M5">
        <v>1.8</v>
      </c>
      <c r="N5">
        <v>1.5</v>
      </c>
    </row>
    <row r="6" spans="1:14" x14ac:dyDescent="0.25">
      <c r="A6" t="s">
        <v>5</v>
      </c>
      <c r="B6" t="s">
        <v>48</v>
      </c>
      <c r="C6">
        <v>6200</v>
      </c>
      <c r="D6" t="s">
        <v>31</v>
      </c>
      <c r="E6">
        <v>30.7</v>
      </c>
      <c r="F6">
        <v>13.5</v>
      </c>
      <c r="G6">
        <v>4.7</v>
      </c>
      <c r="H6">
        <v>11.3</v>
      </c>
      <c r="I6">
        <v>3.6</v>
      </c>
      <c r="J6">
        <v>63.800000000000004</v>
      </c>
      <c r="K6">
        <v>14.9</v>
      </c>
      <c r="L6">
        <v>33.1</v>
      </c>
      <c r="M6">
        <v>28.4</v>
      </c>
      <c r="N6">
        <v>24.8</v>
      </c>
    </row>
    <row r="7" spans="1:14" x14ac:dyDescent="0.25">
      <c r="A7" t="s">
        <v>16</v>
      </c>
      <c r="B7" t="s">
        <v>65</v>
      </c>
      <c r="C7">
        <v>5300</v>
      </c>
      <c r="D7" t="s">
        <v>31</v>
      </c>
      <c r="E7">
        <v>35.700000000000003</v>
      </c>
      <c r="F7">
        <v>13.8</v>
      </c>
      <c r="G7">
        <v>5</v>
      </c>
      <c r="H7">
        <v>12.9</v>
      </c>
      <c r="I7">
        <v>4.5</v>
      </c>
      <c r="J7">
        <v>71.900000000000006</v>
      </c>
      <c r="K7">
        <v>17.399999999999999</v>
      </c>
      <c r="L7">
        <v>36.200000000000003</v>
      </c>
      <c r="M7">
        <v>31.2</v>
      </c>
      <c r="N7">
        <v>26.700000000000003</v>
      </c>
    </row>
    <row r="8" spans="1:14" x14ac:dyDescent="0.25">
      <c r="A8" t="s">
        <v>8</v>
      </c>
      <c r="B8" t="s">
        <v>126</v>
      </c>
      <c r="C8">
        <v>3200</v>
      </c>
      <c r="D8" t="s">
        <v>31</v>
      </c>
      <c r="E8">
        <v>5.0999999999999996</v>
      </c>
      <c r="F8">
        <v>1.5</v>
      </c>
      <c r="G8">
        <v>0.6</v>
      </c>
      <c r="H8">
        <v>1.4</v>
      </c>
      <c r="I8">
        <v>0.7</v>
      </c>
      <c r="J8">
        <v>9.2999999999999989</v>
      </c>
      <c r="K8">
        <v>2.0999999999999996</v>
      </c>
      <c r="L8">
        <v>4.1999999999999993</v>
      </c>
      <c r="M8">
        <v>3.5999999999999996</v>
      </c>
      <c r="N8">
        <v>2.9</v>
      </c>
    </row>
    <row r="9" spans="1:14" x14ac:dyDescent="0.25">
      <c r="A9" t="s">
        <v>16</v>
      </c>
      <c r="B9" t="s">
        <v>166</v>
      </c>
      <c r="C9">
        <v>3000</v>
      </c>
      <c r="D9" t="s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5</v>
      </c>
      <c r="B10" t="s">
        <v>89</v>
      </c>
      <c r="C10">
        <v>4300</v>
      </c>
      <c r="D10" t="s">
        <v>31</v>
      </c>
      <c r="E10">
        <v>25.9</v>
      </c>
      <c r="F10">
        <v>8.1999999999999993</v>
      </c>
      <c r="G10">
        <v>3</v>
      </c>
      <c r="H10">
        <v>7.8</v>
      </c>
      <c r="I10">
        <v>2.5</v>
      </c>
      <c r="J10">
        <v>47.399999999999991</v>
      </c>
      <c r="K10">
        <v>10.3</v>
      </c>
      <c r="L10">
        <v>21.5</v>
      </c>
      <c r="M10">
        <v>18.5</v>
      </c>
      <c r="N10">
        <v>16</v>
      </c>
    </row>
    <row r="11" spans="1:14" x14ac:dyDescent="0.25">
      <c r="A11" t="s">
        <v>11</v>
      </c>
      <c r="B11" t="s">
        <v>34</v>
      </c>
      <c r="C11">
        <v>7100</v>
      </c>
      <c r="D11" t="s">
        <v>31</v>
      </c>
      <c r="E11">
        <v>34</v>
      </c>
      <c r="F11">
        <v>15.8</v>
      </c>
      <c r="G11">
        <v>6.5</v>
      </c>
      <c r="H11">
        <v>14.3</v>
      </c>
      <c r="I11">
        <v>6.6</v>
      </c>
      <c r="J11">
        <v>77.199999999999989</v>
      </c>
      <c r="K11">
        <v>20.9</v>
      </c>
      <c r="L11">
        <v>43.2</v>
      </c>
      <c r="M11">
        <v>36.700000000000003</v>
      </c>
      <c r="N11">
        <v>30.1</v>
      </c>
    </row>
    <row r="12" spans="1:14" x14ac:dyDescent="0.25">
      <c r="A12" t="s">
        <v>11</v>
      </c>
      <c r="B12" t="s">
        <v>124</v>
      </c>
      <c r="C12">
        <v>3200</v>
      </c>
      <c r="D12" t="s">
        <v>31</v>
      </c>
      <c r="E12">
        <v>12.1</v>
      </c>
      <c r="F12">
        <v>3.6</v>
      </c>
      <c r="G12">
        <v>1.4</v>
      </c>
      <c r="H12">
        <v>3.2</v>
      </c>
      <c r="I12">
        <v>4.0999999999999996</v>
      </c>
      <c r="J12">
        <v>24.4</v>
      </c>
      <c r="K12">
        <v>7.3</v>
      </c>
      <c r="L12">
        <v>12.3</v>
      </c>
      <c r="M12">
        <v>10.9</v>
      </c>
      <c r="N12">
        <v>6.8000000000000007</v>
      </c>
    </row>
    <row r="13" spans="1:14" x14ac:dyDescent="0.25">
      <c r="A13" t="s">
        <v>8</v>
      </c>
      <c r="B13" t="s">
        <v>136</v>
      </c>
      <c r="C13">
        <v>3100</v>
      </c>
      <c r="D13" t="s">
        <v>31</v>
      </c>
      <c r="E13">
        <v>15.1</v>
      </c>
      <c r="F13">
        <v>5.0999999999999996</v>
      </c>
      <c r="G13">
        <v>2</v>
      </c>
      <c r="H13">
        <v>5.0999999999999996</v>
      </c>
      <c r="I13">
        <v>1.8</v>
      </c>
      <c r="J13">
        <v>29.099999999999998</v>
      </c>
      <c r="K13">
        <v>6.8999999999999995</v>
      </c>
      <c r="L13">
        <v>14</v>
      </c>
      <c r="M13">
        <v>12</v>
      </c>
      <c r="N13">
        <v>10.199999999999999</v>
      </c>
    </row>
    <row r="14" spans="1:14" x14ac:dyDescent="0.25">
      <c r="A14" t="s">
        <v>16</v>
      </c>
      <c r="B14" t="s">
        <v>68</v>
      </c>
      <c r="C14">
        <v>5200</v>
      </c>
      <c r="D14" t="s">
        <v>7</v>
      </c>
      <c r="E14">
        <v>25</v>
      </c>
      <c r="F14">
        <v>7.7</v>
      </c>
      <c r="G14">
        <v>2.8</v>
      </c>
      <c r="H14">
        <v>5.9</v>
      </c>
      <c r="I14">
        <v>3.1</v>
      </c>
      <c r="J14">
        <v>44.5</v>
      </c>
      <c r="K14">
        <v>9</v>
      </c>
      <c r="L14">
        <v>19.5</v>
      </c>
      <c r="M14">
        <v>16.7</v>
      </c>
      <c r="N14">
        <v>13.600000000000001</v>
      </c>
    </row>
    <row r="15" spans="1:14" x14ac:dyDescent="0.25">
      <c r="A15" t="s">
        <v>29</v>
      </c>
      <c r="B15" t="s">
        <v>88</v>
      </c>
      <c r="C15">
        <v>4300</v>
      </c>
      <c r="D15" t="s">
        <v>7</v>
      </c>
      <c r="E15">
        <v>20.3</v>
      </c>
      <c r="F15">
        <v>5</v>
      </c>
      <c r="G15">
        <v>2.1</v>
      </c>
      <c r="H15">
        <v>3.9</v>
      </c>
      <c r="I15">
        <v>6.4</v>
      </c>
      <c r="J15">
        <v>37.700000000000003</v>
      </c>
      <c r="K15">
        <v>10.3</v>
      </c>
      <c r="L15">
        <v>17.400000000000002</v>
      </c>
      <c r="M15">
        <v>15.3</v>
      </c>
      <c r="N15">
        <v>8.9</v>
      </c>
    </row>
    <row r="16" spans="1:14" x14ac:dyDescent="0.25">
      <c r="A16" t="s">
        <v>8</v>
      </c>
      <c r="B16" t="s">
        <v>110</v>
      </c>
      <c r="C16">
        <v>3500</v>
      </c>
      <c r="D16" t="s">
        <v>7</v>
      </c>
      <c r="E16">
        <v>1.5</v>
      </c>
      <c r="F16">
        <v>0.4</v>
      </c>
      <c r="G16">
        <v>0.1</v>
      </c>
      <c r="H16">
        <v>0.3</v>
      </c>
      <c r="I16">
        <v>0.2</v>
      </c>
      <c r="J16">
        <v>2.5</v>
      </c>
      <c r="K16">
        <v>0.5</v>
      </c>
      <c r="L16">
        <v>1</v>
      </c>
      <c r="M16">
        <v>0.9</v>
      </c>
      <c r="N16">
        <v>0.7</v>
      </c>
    </row>
    <row r="17" spans="1:14" x14ac:dyDescent="0.25">
      <c r="A17" t="s">
        <v>11</v>
      </c>
      <c r="B17" t="s">
        <v>26</v>
      </c>
      <c r="C17">
        <v>8100</v>
      </c>
      <c r="D17" t="s">
        <v>7</v>
      </c>
      <c r="E17">
        <v>34.5</v>
      </c>
      <c r="F17">
        <v>16.100000000000001</v>
      </c>
      <c r="G17">
        <v>5.8</v>
      </c>
      <c r="H17">
        <v>12.2</v>
      </c>
      <c r="I17">
        <v>8.6</v>
      </c>
      <c r="J17">
        <v>77.199999999999989</v>
      </c>
      <c r="K17">
        <v>20.799999999999997</v>
      </c>
      <c r="L17">
        <v>42.699999999999996</v>
      </c>
      <c r="M17">
        <v>36.9</v>
      </c>
      <c r="N17">
        <v>28.3</v>
      </c>
    </row>
    <row r="18" spans="1:14" x14ac:dyDescent="0.25">
      <c r="A18" t="s">
        <v>29</v>
      </c>
      <c r="B18" t="s">
        <v>83</v>
      </c>
      <c r="C18">
        <v>4500</v>
      </c>
      <c r="D18" t="s">
        <v>7</v>
      </c>
      <c r="E18">
        <v>19.5</v>
      </c>
      <c r="F18">
        <v>6.7</v>
      </c>
      <c r="G18">
        <v>2.7</v>
      </c>
      <c r="H18">
        <v>5</v>
      </c>
      <c r="I18">
        <v>6.2</v>
      </c>
      <c r="J18">
        <v>40.1</v>
      </c>
      <c r="K18">
        <v>11.2</v>
      </c>
      <c r="L18">
        <v>20.599999999999998</v>
      </c>
      <c r="M18">
        <v>17.899999999999999</v>
      </c>
      <c r="N18">
        <v>11.7</v>
      </c>
    </row>
    <row r="19" spans="1:14" x14ac:dyDescent="0.25">
      <c r="A19" t="s">
        <v>16</v>
      </c>
      <c r="B19" t="s">
        <v>59</v>
      </c>
      <c r="C19">
        <v>5600</v>
      </c>
      <c r="D19" t="s">
        <v>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8</v>
      </c>
      <c r="B20" t="s">
        <v>157</v>
      </c>
      <c r="C20">
        <v>3000</v>
      </c>
      <c r="D20" t="s">
        <v>7</v>
      </c>
      <c r="E20">
        <v>0.9</v>
      </c>
      <c r="F20">
        <v>0.3</v>
      </c>
      <c r="G20">
        <v>0.1</v>
      </c>
      <c r="H20">
        <v>0.3</v>
      </c>
      <c r="I20">
        <v>0.1</v>
      </c>
      <c r="J20">
        <v>1.7000000000000002</v>
      </c>
      <c r="K20">
        <v>0.4</v>
      </c>
      <c r="L20">
        <v>0.79999999999999993</v>
      </c>
      <c r="M20">
        <v>0.7</v>
      </c>
      <c r="N20">
        <v>0.6</v>
      </c>
    </row>
    <row r="21" spans="1:14" x14ac:dyDescent="0.25">
      <c r="A21" t="s">
        <v>11</v>
      </c>
      <c r="B21" t="s">
        <v>149</v>
      </c>
      <c r="C21">
        <v>3000</v>
      </c>
      <c r="D21" t="s">
        <v>7</v>
      </c>
      <c r="E21">
        <v>0.9</v>
      </c>
      <c r="F21">
        <v>0.2</v>
      </c>
      <c r="G21">
        <v>0.1</v>
      </c>
      <c r="H21">
        <v>0.2</v>
      </c>
      <c r="I21">
        <v>0.3</v>
      </c>
      <c r="J21">
        <v>1.7000000000000002</v>
      </c>
      <c r="K21">
        <v>0.5</v>
      </c>
      <c r="L21">
        <v>0.79999999999999993</v>
      </c>
      <c r="M21">
        <v>0.7</v>
      </c>
      <c r="N21">
        <v>0.4</v>
      </c>
    </row>
    <row r="22" spans="1:14" x14ac:dyDescent="0.25">
      <c r="A22" t="s">
        <v>8</v>
      </c>
      <c r="B22" t="s">
        <v>45</v>
      </c>
      <c r="C22">
        <v>6400</v>
      </c>
      <c r="D22" t="s">
        <v>7</v>
      </c>
      <c r="E22">
        <v>33.4</v>
      </c>
      <c r="F22">
        <v>21.2</v>
      </c>
      <c r="G22">
        <v>7</v>
      </c>
      <c r="H22">
        <v>15.8</v>
      </c>
      <c r="I22">
        <v>4.5999999999999996</v>
      </c>
      <c r="J22">
        <v>81.999999999999986</v>
      </c>
      <c r="K22">
        <v>20.399999999999999</v>
      </c>
      <c r="L22">
        <v>48.599999999999994</v>
      </c>
      <c r="M22">
        <v>41.599999999999994</v>
      </c>
      <c r="N22">
        <v>37</v>
      </c>
    </row>
    <row r="23" spans="1:14" x14ac:dyDescent="0.25">
      <c r="A23" t="s">
        <v>5</v>
      </c>
      <c r="B23" t="s">
        <v>115</v>
      </c>
      <c r="C23">
        <v>3300</v>
      </c>
      <c r="D23" t="s">
        <v>7</v>
      </c>
      <c r="E23">
        <v>16.8</v>
      </c>
      <c r="F23">
        <v>6.7</v>
      </c>
      <c r="G23">
        <v>2.6</v>
      </c>
      <c r="H23">
        <v>6</v>
      </c>
      <c r="I23">
        <v>1.8</v>
      </c>
      <c r="J23">
        <v>33.9</v>
      </c>
      <c r="K23">
        <v>7.8</v>
      </c>
      <c r="L23">
        <v>17.100000000000001</v>
      </c>
      <c r="M23">
        <v>14.5</v>
      </c>
      <c r="N23">
        <v>12.7</v>
      </c>
    </row>
    <row r="24" spans="1:14" x14ac:dyDescent="0.25">
      <c r="A24" t="s">
        <v>29</v>
      </c>
      <c r="B24" t="s">
        <v>123</v>
      </c>
      <c r="C24">
        <v>3200</v>
      </c>
      <c r="D24" t="s">
        <v>7</v>
      </c>
      <c r="E24">
        <v>7.5</v>
      </c>
      <c r="F24">
        <v>3.6</v>
      </c>
      <c r="G24">
        <v>1.4</v>
      </c>
      <c r="H24">
        <v>3.2</v>
      </c>
      <c r="I24">
        <v>2</v>
      </c>
      <c r="J24">
        <v>17.7</v>
      </c>
      <c r="K24">
        <v>5.2</v>
      </c>
      <c r="L24">
        <v>10.200000000000001</v>
      </c>
      <c r="M24">
        <v>8.8000000000000007</v>
      </c>
      <c r="N24">
        <v>6.8000000000000007</v>
      </c>
    </row>
    <row r="25" spans="1:14" x14ac:dyDescent="0.25">
      <c r="A25" t="s">
        <v>5</v>
      </c>
      <c r="B25" t="s">
        <v>116</v>
      </c>
      <c r="C25">
        <v>3300</v>
      </c>
      <c r="D25" t="s">
        <v>7</v>
      </c>
      <c r="E25">
        <v>18.2</v>
      </c>
      <c r="F25">
        <v>5.3</v>
      </c>
      <c r="G25">
        <v>2.1</v>
      </c>
      <c r="H25">
        <v>4.5</v>
      </c>
      <c r="I25">
        <v>1.9</v>
      </c>
      <c r="J25">
        <v>32</v>
      </c>
      <c r="K25">
        <v>6.4</v>
      </c>
      <c r="L25">
        <v>13.799999999999999</v>
      </c>
      <c r="M25">
        <v>11.7</v>
      </c>
      <c r="N25">
        <v>9.8000000000000007</v>
      </c>
    </row>
    <row r="26" spans="1:14" x14ac:dyDescent="0.25">
      <c r="A26" t="s">
        <v>5</v>
      </c>
      <c r="B26" t="s">
        <v>6</v>
      </c>
      <c r="C26">
        <v>10700</v>
      </c>
      <c r="D26" t="s">
        <v>7</v>
      </c>
      <c r="E26">
        <v>35</v>
      </c>
      <c r="F26">
        <v>25.1</v>
      </c>
      <c r="G26">
        <v>8.3000000000000007</v>
      </c>
      <c r="H26">
        <v>17.2</v>
      </c>
      <c r="I26">
        <v>4.3</v>
      </c>
      <c r="J26">
        <v>89.9</v>
      </c>
      <c r="K26">
        <v>21.5</v>
      </c>
      <c r="L26">
        <v>54.900000000000006</v>
      </c>
      <c r="M26">
        <v>46.6</v>
      </c>
      <c r="N26">
        <v>42.3</v>
      </c>
    </row>
    <row r="27" spans="1:14" x14ac:dyDescent="0.25">
      <c r="A27" t="s">
        <v>29</v>
      </c>
      <c r="B27" t="s">
        <v>62</v>
      </c>
      <c r="C27">
        <v>5500</v>
      </c>
      <c r="D27" t="s">
        <v>10</v>
      </c>
      <c r="E27">
        <v>22.8</v>
      </c>
      <c r="F27">
        <v>7.8</v>
      </c>
      <c r="G27">
        <v>3</v>
      </c>
      <c r="H27">
        <v>5.7</v>
      </c>
      <c r="I27">
        <v>6.7</v>
      </c>
      <c r="J27">
        <v>46.000000000000007</v>
      </c>
      <c r="K27">
        <v>12.4</v>
      </c>
      <c r="L27">
        <v>23.2</v>
      </c>
      <c r="M27">
        <v>20.2</v>
      </c>
      <c r="N27">
        <v>13.5</v>
      </c>
    </row>
    <row r="28" spans="1:14" x14ac:dyDescent="0.25">
      <c r="A28" t="s">
        <v>16</v>
      </c>
      <c r="B28" t="s">
        <v>109</v>
      </c>
      <c r="C28">
        <v>3500</v>
      </c>
      <c r="D28" t="s">
        <v>10</v>
      </c>
      <c r="E28">
        <v>15.6</v>
      </c>
      <c r="F28">
        <v>5.2</v>
      </c>
      <c r="G28">
        <v>2</v>
      </c>
      <c r="H28">
        <v>5.5</v>
      </c>
      <c r="I28">
        <v>2</v>
      </c>
      <c r="J28">
        <v>30.3</v>
      </c>
      <c r="K28">
        <v>7.5</v>
      </c>
      <c r="L28">
        <v>14.7</v>
      </c>
      <c r="M28">
        <v>12.7</v>
      </c>
      <c r="N28">
        <v>10.7</v>
      </c>
    </row>
    <row r="29" spans="1:14" x14ac:dyDescent="0.25">
      <c r="A29" t="s">
        <v>29</v>
      </c>
      <c r="B29" t="s">
        <v>35</v>
      </c>
      <c r="C29">
        <v>7000</v>
      </c>
      <c r="D29" t="s">
        <v>10</v>
      </c>
      <c r="E29">
        <v>30</v>
      </c>
      <c r="F29">
        <v>14.1</v>
      </c>
      <c r="G29">
        <v>4.5999999999999996</v>
      </c>
      <c r="H29">
        <v>9</v>
      </c>
      <c r="I29">
        <v>10.8</v>
      </c>
      <c r="J29">
        <v>68.5</v>
      </c>
      <c r="K29">
        <v>19.8</v>
      </c>
      <c r="L29">
        <v>38.5</v>
      </c>
      <c r="M29">
        <v>33.9</v>
      </c>
      <c r="N29">
        <v>23.1</v>
      </c>
    </row>
    <row r="30" spans="1:14" x14ac:dyDescent="0.25">
      <c r="A30" t="s">
        <v>8</v>
      </c>
      <c r="B30" t="s">
        <v>9</v>
      </c>
      <c r="C30">
        <v>10600</v>
      </c>
      <c r="D30" t="s">
        <v>10</v>
      </c>
      <c r="E30">
        <v>38.1</v>
      </c>
      <c r="F30">
        <v>24.8</v>
      </c>
      <c r="G30">
        <v>8</v>
      </c>
      <c r="H30">
        <v>17.899999999999999</v>
      </c>
      <c r="I30">
        <v>4.8</v>
      </c>
      <c r="J30">
        <v>93.600000000000009</v>
      </c>
      <c r="K30">
        <v>22.7</v>
      </c>
      <c r="L30">
        <v>55.5</v>
      </c>
      <c r="M30">
        <v>47.5</v>
      </c>
      <c r="N30">
        <v>42.7</v>
      </c>
    </row>
    <row r="31" spans="1:14" x14ac:dyDescent="0.25">
      <c r="A31" t="s">
        <v>5</v>
      </c>
      <c r="B31" t="s">
        <v>117</v>
      </c>
      <c r="C31">
        <v>3200</v>
      </c>
      <c r="D31" t="s">
        <v>10</v>
      </c>
      <c r="E31">
        <v>5.0999999999999996</v>
      </c>
      <c r="F31">
        <v>1.7</v>
      </c>
      <c r="G31">
        <v>0.7</v>
      </c>
      <c r="H31">
        <v>1.4</v>
      </c>
      <c r="I31">
        <v>0.7</v>
      </c>
      <c r="J31">
        <v>9.6</v>
      </c>
      <c r="K31">
        <v>2.0999999999999996</v>
      </c>
      <c r="L31">
        <v>4.5</v>
      </c>
      <c r="M31">
        <v>3.8</v>
      </c>
      <c r="N31">
        <v>3.0999999999999996</v>
      </c>
    </row>
    <row r="32" spans="1:14" x14ac:dyDescent="0.25">
      <c r="A32" t="s">
        <v>16</v>
      </c>
      <c r="B32" t="s">
        <v>164</v>
      </c>
      <c r="C32">
        <v>3000</v>
      </c>
      <c r="D32" t="s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t="s">
        <v>16</v>
      </c>
      <c r="B33" t="s">
        <v>101</v>
      </c>
      <c r="C33">
        <v>3800</v>
      </c>
      <c r="D33" t="s">
        <v>10</v>
      </c>
      <c r="E33">
        <v>11</v>
      </c>
      <c r="F33">
        <v>5.0999999999999996</v>
      </c>
      <c r="G33">
        <v>2</v>
      </c>
      <c r="H33">
        <v>4.5999999999999996</v>
      </c>
      <c r="I33">
        <v>1.4</v>
      </c>
      <c r="J33">
        <v>24.1</v>
      </c>
      <c r="K33">
        <v>6</v>
      </c>
      <c r="L33">
        <v>13.1</v>
      </c>
      <c r="M33">
        <v>11.1</v>
      </c>
      <c r="N33">
        <v>9.6999999999999993</v>
      </c>
    </row>
    <row r="34" spans="1:14" x14ac:dyDescent="0.25">
      <c r="A34" t="s">
        <v>11</v>
      </c>
      <c r="B34" t="s">
        <v>168</v>
      </c>
      <c r="C34">
        <v>3000</v>
      </c>
      <c r="D34" t="s">
        <v>10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5</v>
      </c>
      <c r="B35" t="s">
        <v>79</v>
      </c>
      <c r="C35">
        <v>4700</v>
      </c>
      <c r="D35" t="s">
        <v>10</v>
      </c>
      <c r="E35">
        <v>28.1</v>
      </c>
      <c r="F35">
        <v>8.8000000000000007</v>
      </c>
      <c r="G35">
        <v>3.2</v>
      </c>
      <c r="H35">
        <v>7.5</v>
      </c>
      <c r="I35">
        <v>3.5</v>
      </c>
      <c r="J35">
        <v>51.100000000000009</v>
      </c>
      <c r="K35">
        <v>11</v>
      </c>
      <c r="L35">
        <v>23</v>
      </c>
      <c r="M35">
        <v>19.8</v>
      </c>
      <c r="N35">
        <v>16.3</v>
      </c>
    </row>
    <row r="36" spans="1:14" x14ac:dyDescent="0.25">
      <c r="A36" t="s">
        <v>11</v>
      </c>
      <c r="B36" t="s">
        <v>70</v>
      </c>
      <c r="C36">
        <v>5100</v>
      </c>
      <c r="D36" t="s">
        <v>10</v>
      </c>
      <c r="E36">
        <v>24.4</v>
      </c>
      <c r="F36">
        <v>10.7</v>
      </c>
      <c r="G36">
        <v>4.2</v>
      </c>
      <c r="H36">
        <v>8.6</v>
      </c>
      <c r="I36">
        <v>5.7</v>
      </c>
      <c r="J36">
        <v>53.6</v>
      </c>
      <c r="K36">
        <v>14.3</v>
      </c>
      <c r="L36">
        <v>29.2</v>
      </c>
      <c r="M36">
        <v>25</v>
      </c>
      <c r="N36">
        <v>19.299999999999997</v>
      </c>
    </row>
    <row r="37" spans="1:14" x14ac:dyDescent="0.25">
      <c r="A37" t="s">
        <v>16</v>
      </c>
      <c r="B37" t="s">
        <v>60</v>
      </c>
      <c r="C37">
        <v>5500</v>
      </c>
      <c r="D37" t="s">
        <v>10</v>
      </c>
      <c r="E37">
        <v>34.4</v>
      </c>
      <c r="F37">
        <v>11.8</v>
      </c>
      <c r="G37">
        <v>4.3</v>
      </c>
      <c r="H37">
        <v>10.199999999999999</v>
      </c>
      <c r="I37">
        <v>4.8</v>
      </c>
      <c r="J37">
        <v>65.5</v>
      </c>
      <c r="K37">
        <v>15</v>
      </c>
      <c r="L37">
        <v>31.1</v>
      </c>
      <c r="M37">
        <v>26.8</v>
      </c>
      <c r="N37">
        <v>22</v>
      </c>
    </row>
    <row r="38" spans="1:14" x14ac:dyDescent="0.25">
      <c r="A38" t="s">
        <v>5</v>
      </c>
      <c r="B38" t="s">
        <v>100</v>
      </c>
      <c r="C38">
        <v>3800</v>
      </c>
      <c r="D38" t="s">
        <v>10</v>
      </c>
      <c r="E38">
        <v>18.899999999999999</v>
      </c>
      <c r="F38">
        <v>6.7</v>
      </c>
      <c r="G38">
        <v>2.4</v>
      </c>
      <c r="H38">
        <v>5.8</v>
      </c>
      <c r="I38">
        <v>1.4</v>
      </c>
      <c r="J38">
        <v>35.199999999999996</v>
      </c>
      <c r="K38">
        <v>7.1999999999999993</v>
      </c>
      <c r="L38">
        <v>16.299999999999997</v>
      </c>
      <c r="M38">
        <v>13.899999999999999</v>
      </c>
      <c r="N38">
        <v>12.5</v>
      </c>
    </row>
    <row r="39" spans="1:14" x14ac:dyDescent="0.25">
      <c r="A39" t="s">
        <v>16</v>
      </c>
      <c r="B39" t="s">
        <v>53</v>
      </c>
      <c r="C39">
        <v>5800</v>
      </c>
      <c r="D39" t="s">
        <v>18</v>
      </c>
      <c r="E39">
        <v>29</v>
      </c>
      <c r="F39">
        <v>13.4</v>
      </c>
      <c r="G39">
        <v>5</v>
      </c>
      <c r="H39">
        <v>11.6</v>
      </c>
      <c r="I39">
        <v>3.2</v>
      </c>
      <c r="J39">
        <v>62.2</v>
      </c>
      <c r="K39">
        <v>14.8</v>
      </c>
      <c r="L39">
        <v>33.200000000000003</v>
      </c>
      <c r="M39">
        <v>28.200000000000003</v>
      </c>
      <c r="N39">
        <v>25</v>
      </c>
    </row>
    <row r="40" spans="1:14" x14ac:dyDescent="0.25">
      <c r="A40" t="s">
        <v>16</v>
      </c>
      <c r="B40" t="s">
        <v>121</v>
      </c>
      <c r="C40">
        <v>3200</v>
      </c>
      <c r="D40" t="s">
        <v>18</v>
      </c>
      <c r="E40">
        <v>13.2</v>
      </c>
      <c r="F40">
        <v>3.9</v>
      </c>
      <c r="G40">
        <v>1.4</v>
      </c>
      <c r="H40">
        <v>3.4</v>
      </c>
      <c r="I40">
        <v>1.5</v>
      </c>
      <c r="J40">
        <v>23.399999999999995</v>
      </c>
      <c r="K40">
        <v>4.9000000000000004</v>
      </c>
      <c r="L40">
        <v>10.200000000000001</v>
      </c>
      <c r="M40">
        <v>8.8000000000000007</v>
      </c>
      <c r="N40">
        <v>7.3</v>
      </c>
    </row>
    <row r="41" spans="1:14" x14ac:dyDescent="0.25">
      <c r="A41" t="s">
        <v>5</v>
      </c>
      <c r="B41" t="s">
        <v>55</v>
      </c>
      <c r="C41">
        <v>5700</v>
      </c>
      <c r="D41" t="s">
        <v>18</v>
      </c>
      <c r="E41">
        <v>33.700000000000003</v>
      </c>
      <c r="F41">
        <v>14.6</v>
      </c>
      <c r="G41">
        <v>5.2</v>
      </c>
      <c r="H41">
        <v>13</v>
      </c>
      <c r="I41">
        <v>3.4</v>
      </c>
      <c r="J41">
        <v>69.900000000000006</v>
      </c>
      <c r="K41">
        <v>16.399999999999999</v>
      </c>
      <c r="L41">
        <v>36.200000000000003</v>
      </c>
      <c r="M41">
        <v>31</v>
      </c>
      <c r="N41">
        <v>27.6</v>
      </c>
    </row>
    <row r="42" spans="1:14" x14ac:dyDescent="0.25">
      <c r="A42" t="s">
        <v>29</v>
      </c>
      <c r="B42" t="s">
        <v>69</v>
      </c>
      <c r="C42">
        <v>5100</v>
      </c>
      <c r="D42" t="s">
        <v>18</v>
      </c>
      <c r="E42">
        <v>25.8</v>
      </c>
      <c r="F42">
        <v>7.9</v>
      </c>
      <c r="G42">
        <v>3.1</v>
      </c>
      <c r="H42">
        <v>5.9</v>
      </c>
      <c r="I42">
        <v>7.8</v>
      </c>
      <c r="J42">
        <v>50.5</v>
      </c>
      <c r="K42">
        <v>13.7</v>
      </c>
      <c r="L42">
        <v>24.700000000000003</v>
      </c>
      <c r="M42">
        <v>21.6</v>
      </c>
      <c r="N42">
        <v>13.8</v>
      </c>
    </row>
    <row r="43" spans="1:14" x14ac:dyDescent="0.25">
      <c r="A43" t="s">
        <v>11</v>
      </c>
      <c r="B43" t="s">
        <v>76</v>
      </c>
      <c r="C43">
        <v>4800</v>
      </c>
      <c r="D43" t="s">
        <v>18</v>
      </c>
      <c r="E43">
        <v>20.2</v>
      </c>
      <c r="F43">
        <v>8.1999999999999993</v>
      </c>
      <c r="G43">
        <v>3.3</v>
      </c>
      <c r="H43">
        <v>7.6</v>
      </c>
      <c r="I43">
        <v>5.9</v>
      </c>
      <c r="J43">
        <v>45.199999999999996</v>
      </c>
      <c r="K43">
        <v>13.5</v>
      </c>
      <c r="L43">
        <v>25</v>
      </c>
      <c r="M43">
        <v>21.7</v>
      </c>
      <c r="N43">
        <v>15.799999999999999</v>
      </c>
    </row>
    <row r="44" spans="1:14" x14ac:dyDescent="0.25">
      <c r="A44" t="s">
        <v>29</v>
      </c>
      <c r="B44" t="s">
        <v>103</v>
      </c>
      <c r="C44">
        <v>3700</v>
      </c>
      <c r="D44" t="s">
        <v>18</v>
      </c>
      <c r="E44">
        <v>19</v>
      </c>
      <c r="F44">
        <v>5.7</v>
      </c>
      <c r="G44">
        <v>2.4</v>
      </c>
      <c r="H44">
        <v>5.0999999999999996</v>
      </c>
      <c r="I44">
        <v>5.2</v>
      </c>
      <c r="J44">
        <v>37.4</v>
      </c>
      <c r="K44">
        <v>10.3</v>
      </c>
      <c r="L44">
        <v>18.399999999999999</v>
      </c>
      <c r="M44">
        <v>16</v>
      </c>
      <c r="N44">
        <v>10.8</v>
      </c>
    </row>
    <row r="45" spans="1:14" x14ac:dyDescent="0.25">
      <c r="A45" t="s">
        <v>8</v>
      </c>
      <c r="B45" t="s">
        <v>58</v>
      </c>
      <c r="C45">
        <v>5600</v>
      </c>
      <c r="D45" t="s">
        <v>18</v>
      </c>
      <c r="E45">
        <v>32.299999999999997</v>
      </c>
      <c r="F45">
        <v>14</v>
      </c>
      <c r="G45">
        <v>5</v>
      </c>
      <c r="H45">
        <v>13.7</v>
      </c>
      <c r="I45">
        <v>3.9</v>
      </c>
      <c r="J45">
        <v>68.900000000000006</v>
      </c>
      <c r="K45">
        <v>17.599999999999998</v>
      </c>
      <c r="L45">
        <v>36.599999999999994</v>
      </c>
      <c r="M45">
        <v>31.599999999999998</v>
      </c>
      <c r="N45">
        <v>27.7</v>
      </c>
    </row>
    <row r="46" spans="1:14" x14ac:dyDescent="0.25">
      <c r="A46" t="s">
        <v>16</v>
      </c>
      <c r="B46" t="s">
        <v>17</v>
      </c>
      <c r="C46">
        <v>10200</v>
      </c>
      <c r="D46" t="s">
        <v>18</v>
      </c>
      <c r="E46">
        <v>36.299999999999997</v>
      </c>
      <c r="F46">
        <v>22.4</v>
      </c>
      <c r="G46">
        <v>7.6</v>
      </c>
      <c r="H46">
        <v>18.5</v>
      </c>
      <c r="I46">
        <v>6.7</v>
      </c>
      <c r="J46">
        <v>91.5</v>
      </c>
      <c r="K46">
        <v>25.2</v>
      </c>
      <c r="L46">
        <v>55.199999999999996</v>
      </c>
      <c r="M46">
        <v>47.599999999999994</v>
      </c>
      <c r="N46">
        <v>40.9</v>
      </c>
    </row>
    <row r="47" spans="1:14" x14ac:dyDescent="0.25">
      <c r="A47" t="s">
        <v>8</v>
      </c>
      <c r="B47" t="s">
        <v>78</v>
      </c>
      <c r="C47">
        <v>4700</v>
      </c>
      <c r="D47" t="s">
        <v>18</v>
      </c>
      <c r="E47">
        <v>29.3</v>
      </c>
      <c r="F47">
        <v>13.6</v>
      </c>
      <c r="G47">
        <v>4.8</v>
      </c>
      <c r="H47">
        <v>11.4</v>
      </c>
      <c r="I47">
        <v>3</v>
      </c>
      <c r="J47">
        <v>62.099999999999994</v>
      </c>
      <c r="K47">
        <v>14.4</v>
      </c>
      <c r="L47">
        <v>32.799999999999997</v>
      </c>
      <c r="M47">
        <v>28</v>
      </c>
      <c r="N47">
        <v>25</v>
      </c>
    </row>
    <row r="48" spans="1:14" x14ac:dyDescent="0.25">
      <c r="A48" t="s">
        <v>29</v>
      </c>
      <c r="B48" t="s">
        <v>158</v>
      </c>
      <c r="C48">
        <v>3000</v>
      </c>
      <c r="D48" t="s">
        <v>18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16</v>
      </c>
      <c r="B49" t="s">
        <v>159</v>
      </c>
      <c r="C49">
        <v>3000</v>
      </c>
      <c r="D49" t="s">
        <v>18</v>
      </c>
      <c r="E49">
        <v>1.7</v>
      </c>
      <c r="F49">
        <v>0.6</v>
      </c>
      <c r="G49">
        <v>0.2</v>
      </c>
      <c r="H49">
        <v>0.5</v>
      </c>
      <c r="I49">
        <v>0.3</v>
      </c>
      <c r="J49">
        <v>3.3</v>
      </c>
      <c r="K49">
        <v>0.8</v>
      </c>
      <c r="L49">
        <v>1.5999999999999999</v>
      </c>
      <c r="M49">
        <v>1.4</v>
      </c>
      <c r="N49">
        <v>1.1000000000000001</v>
      </c>
    </row>
    <row r="50" spans="1:14" x14ac:dyDescent="0.25">
      <c r="A50" t="s">
        <v>11</v>
      </c>
      <c r="B50" t="s">
        <v>120</v>
      </c>
      <c r="C50">
        <v>3200</v>
      </c>
      <c r="D50" t="s">
        <v>33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8</v>
      </c>
      <c r="B51" t="s">
        <v>93</v>
      </c>
      <c r="C51">
        <v>4000</v>
      </c>
      <c r="D51" t="s">
        <v>33</v>
      </c>
      <c r="E51">
        <v>28.8</v>
      </c>
      <c r="F51">
        <v>11.4</v>
      </c>
      <c r="G51">
        <v>4.2</v>
      </c>
      <c r="H51">
        <v>9.1999999999999993</v>
      </c>
      <c r="I51">
        <v>3</v>
      </c>
      <c r="J51">
        <v>56.600000000000009</v>
      </c>
      <c r="K51">
        <v>12.2</v>
      </c>
      <c r="L51">
        <v>27.8</v>
      </c>
      <c r="M51">
        <v>23.6</v>
      </c>
      <c r="N51">
        <v>20.6</v>
      </c>
    </row>
    <row r="52" spans="1:14" x14ac:dyDescent="0.25">
      <c r="A52" t="s">
        <v>8</v>
      </c>
      <c r="B52" t="s">
        <v>142</v>
      </c>
      <c r="C52">
        <v>3100</v>
      </c>
      <c r="D52" t="s">
        <v>33</v>
      </c>
      <c r="E52">
        <v>0.1</v>
      </c>
      <c r="F52">
        <v>0</v>
      </c>
      <c r="G52">
        <v>0</v>
      </c>
      <c r="H52">
        <v>0</v>
      </c>
      <c r="I52">
        <v>0</v>
      </c>
      <c r="J52">
        <v>0.1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11</v>
      </c>
      <c r="B53" t="s">
        <v>111</v>
      </c>
      <c r="C53">
        <v>3500</v>
      </c>
      <c r="D53" t="s">
        <v>33</v>
      </c>
      <c r="E53">
        <v>18.2</v>
      </c>
      <c r="F53">
        <v>5.6</v>
      </c>
      <c r="G53">
        <v>2</v>
      </c>
      <c r="H53">
        <v>4.5</v>
      </c>
      <c r="I53">
        <v>4.7</v>
      </c>
      <c r="J53">
        <v>35</v>
      </c>
      <c r="K53">
        <v>9.1999999999999993</v>
      </c>
      <c r="L53">
        <v>16.799999999999997</v>
      </c>
      <c r="M53">
        <v>14.799999999999999</v>
      </c>
      <c r="N53">
        <v>10.1</v>
      </c>
    </row>
    <row r="54" spans="1:14" x14ac:dyDescent="0.25">
      <c r="A54" t="s">
        <v>16</v>
      </c>
      <c r="B54" t="s">
        <v>71</v>
      </c>
      <c r="C54">
        <v>5000</v>
      </c>
      <c r="D54" t="s">
        <v>33</v>
      </c>
      <c r="E54">
        <v>28.8</v>
      </c>
      <c r="F54">
        <v>13.5</v>
      </c>
      <c r="G54">
        <v>4.8</v>
      </c>
      <c r="H54">
        <v>10.9</v>
      </c>
      <c r="I54">
        <v>3.6</v>
      </c>
      <c r="J54">
        <v>61.599999999999994</v>
      </c>
      <c r="K54">
        <v>14.5</v>
      </c>
      <c r="L54">
        <v>32.799999999999997</v>
      </c>
      <c r="M54">
        <v>28</v>
      </c>
      <c r="N54">
        <v>24.4</v>
      </c>
    </row>
    <row r="55" spans="1:14" x14ac:dyDescent="0.25">
      <c r="A55" t="s">
        <v>8</v>
      </c>
      <c r="B55" t="s">
        <v>167</v>
      </c>
      <c r="C55">
        <v>3000</v>
      </c>
      <c r="D55" t="s">
        <v>33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29</v>
      </c>
      <c r="B56" t="s">
        <v>32</v>
      </c>
      <c r="C56">
        <v>7300</v>
      </c>
      <c r="D56" t="s">
        <v>33</v>
      </c>
      <c r="E56">
        <v>36.700000000000003</v>
      </c>
      <c r="F56">
        <v>19.7</v>
      </c>
      <c r="G56">
        <v>7.5</v>
      </c>
      <c r="H56">
        <v>14.5</v>
      </c>
      <c r="I56">
        <v>10</v>
      </c>
      <c r="J56">
        <v>88.4</v>
      </c>
      <c r="K56">
        <v>24.5</v>
      </c>
      <c r="L56">
        <v>51.7</v>
      </c>
      <c r="M56">
        <v>44.2</v>
      </c>
      <c r="N56">
        <v>34.200000000000003</v>
      </c>
    </row>
    <row r="57" spans="1:14" x14ac:dyDescent="0.25">
      <c r="A57" t="s">
        <v>5</v>
      </c>
      <c r="B57" t="s">
        <v>90</v>
      </c>
      <c r="C57">
        <v>4100</v>
      </c>
      <c r="D57" t="s">
        <v>33</v>
      </c>
      <c r="E57">
        <v>18.3</v>
      </c>
      <c r="F57">
        <v>7.5</v>
      </c>
      <c r="G57">
        <v>2.6</v>
      </c>
      <c r="H57">
        <v>6</v>
      </c>
      <c r="I57">
        <v>2</v>
      </c>
      <c r="J57">
        <v>36.400000000000006</v>
      </c>
      <c r="K57">
        <v>8</v>
      </c>
      <c r="L57">
        <v>18.100000000000001</v>
      </c>
      <c r="M57">
        <v>15.5</v>
      </c>
      <c r="N57">
        <v>13.5</v>
      </c>
    </row>
    <row r="58" spans="1:14" x14ac:dyDescent="0.25">
      <c r="A58" t="s">
        <v>16</v>
      </c>
      <c r="B58" t="s">
        <v>87</v>
      </c>
      <c r="C58">
        <v>4400</v>
      </c>
      <c r="D58" t="s">
        <v>33</v>
      </c>
      <c r="E58">
        <v>26.2</v>
      </c>
      <c r="F58">
        <v>9.6999999999999993</v>
      </c>
      <c r="G58">
        <v>3.3</v>
      </c>
      <c r="H58">
        <v>8.1</v>
      </c>
      <c r="I58">
        <v>4</v>
      </c>
      <c r="J58">
        <v>51.3</v>
      </c>
      <c r="K58">
        <v>12.1</v>
      </c>
      <c r="L58">
        <v>25.099999999999998</v>
      </c>
      <c r="M58">
        <v>21.799999999999997</v>
      </c>
      <c r="N58">
        <v>17.799999999999997</v>
      </c>
    </row>
    <row r="59" spans="1:14" x14ac:dyDescent="0.25">
      <c r="A59" t="s">
        <v>5</v>
      </c>
      <c r="B59" t="s">
        <v>42</v>
      </c>
      <c r="C59">
        <v>6700</v>
      </c>
      <c r="D59" t="s">
        <v>33</v>
      </c>
      <c r="E59">
        <v>33.700000000000003</v>
      </c>
      <c r="F59">
        <v>16.899999999999999</v>
      </c>
      <c r="G59">
        <v>5.8</v>
      </c>
      <c r="H59">
        <v>13.3</v>
      </c>
      <c r="I59">
        <v>3.2</v>
      </c>
      <c r="J59">
        <v>72.900000000000006</v>
      </c>
      <c r="K59">
        <v>16.5</v>
      </c>
      <c r="L59">
        <v>39.199999999999996</v>
      </c>
      <c r="M59">
        <v>33.4</v>
      </c>
      <c r="N59">
        <v>30.2</v>
      </c>
    </row>
    <row r="60" spans="1:14" x14ac:dyDescent="0.25">
      <c r="A60" t="s">
        <v>5</v>
      </c>
      <c r="B60" t="s">
        <v>162</v>
      </c>
      <c r="C60">
        <v>3000</v>
      </c>
      <c r="D60" t="s">
        <v>33</v>
      </c>
      <c r="E60">
        <v>0.4</v>
      </c>
      <c r="F60">
        <v>0.1</v>
      </c>
      <c r="G60">
        <v>0.1</v>
      </c>
      <c r="H60">
        <v>0.1</v>
      </c>
      <c r="I60">
        <v>0</v>
      </c>
      <c r="J60">
        <v>0.7</v>
      </c>
      <c r="K60">
        <v>0.1</v>
      </c>
      <c r="L60">
        <v>0.30000000000000004</v>
      </c>
      <c r="M60">
        <v>0.2</v>
      </c>
      <c r="N60">
        <v>0.2</v>
      </c>
    </row>
    <row r="61" spans="1:14" x14ac:dyDescent="0.25">
      <c r="A61" t="s">
        <v>16</v>
      </c>
      <c r="B61" t="s">
        <v>112</v>
      </c>
      <c r="C61">
        <v>3400</v>
      </c>
      <c r="D61" t="s">
        <v>33</v>
      </c>
      <c r="E61">
        <v>17</v>
      </c>
      <c r="F61">
        <v>5.4</v>
      </c>
      <c r="G61">
        <v>2.1</v>
      </c>
      <c r="H61">
        <v>4.5999999999999996</v>
      </c>
      <c r="I61">
        <v>2.9</v>
      </c>
      <c r="J61">
        <v>32</v>
      </c>
      <c r="K61">
        <v>7.5</v>
      </c>
      <c r="L61">
        <v>15</v>
      </c>
      <c r="M61">
        <v>12.9</v>
      </c>
      <c r="N61">
        <v>10</v>
      </c>
    </row>
    <row r="62" spans="1:14" x14ac:dyDescent="0.25">
      <c r="A62" t="s">
        <v>8</v>
      </c>
      <c r="B62" t="s">
        <v>144</v>
      </c>
      <c r="C62">
        <v>3000</v>
      </c>
      <c r="D62" t="s">
        <v>33</v>
      </c>
      <c r="E62">
        <v>12.8</v>
      </c>
      <c r="F62">
        <v>3.8</v>
      </c>
      <c r="G62">
        <v>1.4</v>
      </c>
      <c r="H62">
        <v>3.9</v>
      </c>
      <c r="I62">
        <v>2</v>
      </c>
      <c r="J62">
        <v>23.9</v>
      </c>
      <c r="K62">
        <v>5.9</v>
      </c>
      <c r="L62">
        <v>11.1</v>
      </c>
      <c r="M62">
        <v>9.6999999999999993</v>
      </c>
      <c r="N62">
        <v>7.6999999999999993</v>
      </c>
    </row>
    <row r="63" spans="1:14" x14ac:dyDescent="0.25">
      <c r="A63" t="s">
        <v>11</v>
      </c>
      <c r="B63" t="s">
        <v>47</v>
      </c>
      <c r="C63">
        <v>6300</v>
      </c>
      <c r="D63" t="s">
        <v>33</v>
      </c>
      <c r="E63">
        <v>30.1</v>
      </c>
      <c r="F63">
        <v>14.3</v>
      </c>
      <c r="G63">
        <v>5.9</v>
      </c>
      <c r="H63">
        <v>13.1</v>
      </c>
      <c r="I63">
        <v>9.1</v>
      </c>
      <c r="J63">
        <v>72.5</v>
      </c>
      <c r="K63">
        <v>22.2</v>
      </c>
      <c r="L63">
        <v>42.4</v>
      </c>
      <c r="M63">
        <v>36.5</v>
      </c>
      <c r="N63">
        <v>27.4</v>
      </c>
    </row>
    <row r="64" spans="1:14" x14ac:dyDescent="0.25">
      <c r="A64" t="s">
        <v>8</v>
      </c>
      <c r="B64" t="s">
        <v>125</v>
      </c>
      <c r="C64">
        <v>3200</v>
      </c>
      <c r="D64" t="s">
        <v>15</v>
      </c>
      <c r="E64">
        <v>26.5</v>
      </c>
      <c r="F64">
        <v>6.1</v>
      </c>
      <c r="G64">
        <v>2.5</v>
      </c>
      <c r="H64">
        <v>5.8</v>
      </c>
      <c r="I64">
        <v>4.8</v>
      </c>
      <c r="J64">
        <v>45.699999999999996</v>
      </c>
      <c r="K64">
        <v>10.6</v>
      </c>
      <c r="L64">
        <v>19.2</v>
      </c>
      <c r="M64">
        <v>16.7</v>
      </c>
      <c r="N64">
        <v>11.899999999999999</v>
      </c>
    </row>
    <row r="65" spans="1:14" x14ac:dyDescent="0.25">
      <c r="A65" t="s">
        <v>8</v>
      </c>
      <c r="B65" t="s">
        <v>134</v>
      </c>
      <c r="C65">
        <v>3100</v>
      </c>
      <c r="D65" t="s">
        <v>15</v>
      </c>
      <c r="E65">
        <v>15</v>
      </c>
      <c r="F65">
        <v>5.6</v>
      </c>
      <c r="G65">
        <v>2.1</v>
      </c>
      <c r="H65">
        <v>5.2</v>
      </c>
      <c r="I65">
        <v>1.8</v>
      </c>
      <c r="J65">
        <v>29.700000000000003</v>
      </c>
      <c r="K65">
        <v>7</v>
      </c>
      <c r="L65">
        <v>14.7</v>
      </c>
      <c r="M65">
        <v>12.6</v>
      </c>
      <c r="N65">
        <v>10.8</v>
      </c>
    </row>
    <row r="66" spans="1:14" x14ac:dyDescent="0.25">
      <c r="A66" t="s">
        <v>5</v>
      </c>
      <c r="B66" t="s">
        <v>171</v>
      </c>
      <c r="C66">
        <v>3000</v>
      </c>
      <c r="D66" t="s">
        <v>15</v>
      </c>
      <c r="E66">
        <v>0.1</v>
      </c>
      <c r="F66">
        <v>0</v>
      </c>
      <c r="G66">
        <v>0</v>
      </c>
      <c r="H66">
        <v>0</v>
      </c>
      <c r="I66">
        <v>0</v>
      </c>
      <c r="J66">
        <v>0.1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t="s">
        <v>5</v>
      </c>
      <c r="B67" t="s">
        <v>135</v>
      </c>
      <c r="C67">
        <v>3100</v>
      </c>
      <c r="D67" t="s">
        <v>15</v>
      </c>
      <c r="E67">
        <v>15.5</v>
      </c>
      <c r="F67">
        <v>4.4000000000000004</v>
      </c>
      <c r="G67">
        <v>1.6</v>
      </c>
      <c r="H67">
        <v>3.9</v>
      </c>
      <c r="I67">
        <v>1.3</v>
      </c>
      <c r="J67">
        <v>26.7</v>
      </c>
      <c r="K67">
        <v>5.2</v>
      </c>
      <c r="L67">
        <v>11.200000000000001</v>
      </c>
      <c r="M67">
        <v>9.6000000000000014</v>
      </c>
      <c r="N67">
        <v>8.3000000000000007</v>
      </c>
    </row>
    <row r="68" spans="1:14" x14ac:dyDescent="0.25">
      <c r="A68" t="s">
        <v>8</v>
      </c>
      <c r="B68" t="s">
        <v>91</v>
      </c>
      <c r="C68">
        <v>4100</v>
      </c>
      <c r="D68" t="s">
        <v>15</v>
      </c>
      <c r="E68">
        <v>25.9</v>
      </c>
      <c r="F68">
        <v>9.6</v>
      </c>
      <c r="G68">
        <v>3.6</v>
      </c>
      <c r="H68">
        <v>9.3000000000000007</v>
      </c>
      <c r="I68">
        <v>3.2</v>
      </c>
      <c r="J68">
        <v>51.600000000000009</v>
      </c>
      <c r="K68">
        <v>12.5</v>
      </c>
      <c r="L68">
        <v>25.700000000000003</v>
      </c>
      <c r="M68">
        <v>22.1</v>
      </c>
      <c r="N68">
        <v>18.899999999999999</v>
      </c>
    </row>
    <row r="69" spans="1:14" x14ac:dyDescent="0.25">
      <c r="A69" t="s">
        <v>29</v>
      </c>
      <c r="B69" t="s">
        <v>85</v>
      </c>
      <c r="C69">
        <v>4500</v>
      </c>
      <c r="D69" t="s">
        <v>15</v>
      </c>
      <c r="E69">
        <v>21.8</v>
      </c>
      <c r="F69">
        <v>9.6999999999999993</v>
      </c>
      <c r="G69">
        <v>3.9</v>
      </c>
      <c r="H69">
        <v>7.2</v>
      </c>
      <c r="I69">
        <v>6.5</v>
      </c>
      <c r="J69">
        <v>49.1</v>
      </c>
      <c r="K69">
        <v>13.7</v>
      </c>
      <c r="L69">
        <v>27.299999999999997</v>
      </c>
      <c r="M69">
        <v>23.4</v>
      </c>
      <c r="N69">
        <v>16.899999999999999</v>
      </c>
    </row>
    <row r="70" spans="1:14" x14ac:dyDescent="0.25">
      <c r="A70" t="s">
        <v>16</v>
      </c>
      <c r="B70" t="s">
        <v>19</v>
      </c>
      <c r="C70">
        <v>10100</v>
      </c>
      <c r="D70" t="s">
        <v>15</v>
      </c>
      <c r="E70">
        <v>37.4</v>
      </c>
      <c r="F70">
        <v>25.3</v>
      </c>
      <c r="G70">
        <v>8.5</v>
      </c>
      <c r="H70">
        <v>17.600000000000001</v>
      </c>
      <c r="I70">
        <v>8.3000000000000007</v>
      </c>
      <c r="J70">
        <v>97.100000000000009</v>
      </c>
      <c r="K70">
        <v>25.900000000000002</v>
      </c>
      <c r="L70">
        <v>59.7</v>
      </c>
      <c r="M70">
        <v>51.2</v>
      </c>
      <c r="N70">
        <v>42.900000000000006</v>
      </c>
    </row>
    <row r="71" spans="1:14" x14ac:dyDescent="0.25">
      <c r="A71" t="s">
        <v>16</v>
      </c>
      <c r="B71" t="s">
        <v>153</v>
      </c>
      <c r="C71">
        <v>3000</v>
      </c>
      <c r="D71" t="s">
        <v>15</v>
      </c>
      <c r="E71">
        <v>10.199999999999999</v>
      </c>
      <c r="F71">
        <v>2.2000000000000002</v>
      </c>
      <c r="G71">
        <v>0.8</v>
      </c>
      <c r="H71">
        <v>2.5</v>
      </c>
      <c r="I71">
        <v>1.5</v>
      </c>
      <c r="J71">
        <v>17.2</v>
      </c>
      <c r="K71">
        <v>4</v>
      </c>
      <c r="L71">
        <v>7</v>
      </c>
      <c r="M71">
        <v>6.2</v>
      </c>
      <c r="N71">
        <v>4.7</v>
      </c>
    </row>
    <row r="72" spans="1:14" x14ac:dyDescent="0.25">
      <c r="A72" t="s">
        <v>11</v>
      </c>
      <c r="B72" t="s">
        <v>169</v>
      </c>
      <c r="C72">
        <v>3000</v>
      </c>
      <c r="D72" t="s">
        <v>15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t="s">
        <v>29</v>
      </c>
      <c r="B73" t="s">
        <v>145</v>
      </c>
      <c r="C73">
        <v>3000</v>
      </c>
      <c r="D73" t="s">
        <v>15</v>
      </c>
      <c r="E73">
        <v>11.6</v>
      </c>
      <c r="F73">
        <v>2.2999999999999998</v>
      </c>
      <c r="G73">
        <v>0.9</v>
      </c>
      <c r="H73">
        <v>2</v>
      </c>
      <c r="I73">
        <v>2.8</v>
      </c>
      <c r="J73">
        <v>19.599999999999998</v>
      </c>
      <c r="K73">
        <v>4.8</v>
      </c>
      <c r="L73">
        <v>8</v>
      </c>
      <c r="M73">
        <v>7.1</v>
      </c>
      <c r="N73">
        <v>4.3</v>
      </c>
    </row>
    <row r="74" spans="1:14" x14ac:dyDescent="0.25">
      <c r="A74" t="s">
        <v>5</v>
      </c>
      <c r="B74" t="s">
        <v>14</v>
      </c>
      <c r="C74">
        <v>10400</v>
      </c>
      <c r="D74" t="s">
        <v>15</v>
      </c>
      <c r="E74">
        <v>36.799999999999997</v>
      </c>
      <c r="F74">
        <v>22.6</v>
      </c>
      <c r="G74">
        <v>7.7</v>
      </c>
      <c r="H74">
        <v>17.5</v>
      </c>
      <c r="I74">
        <v>6.3</v>
      </c>
      <c r="J74">
        <v>90.899999999999991</v>
      </c>
      <c r="K74">
        <v>23.8</v>
      </c>
      <c r="L74">
        <v>54.100000000000009</v>
      </c>
      <c r="M74">
        <v>46.400000000000006</v>
      </c>
      <c r="N74">
        <v>40.1</v>
      </c>
    </row>
    <row r="75" spans="1:14" x14ac:dyDescent="0.25">
      <c r="A75" t="s">
        <v>11</v>
      </c>
      <c r="B75" t="s">
        <v>49</v>
      </c>
      <c r="C75">
        <v>6200</v>
      </c>
      <c r="D75" t="s">
        <v>15</v>
      </c>
      <c r="E75">
        <v>32.1</v>
      </c>
      <c r="F75">
        <v>12.6</v>
      </c>
      <c r="G75">
        <v>5.0999999999999996</v>
      </c>
      <c r="H75">
        <v>11.3</v>
      </c>
      <c r="I75">
        <v>8</v>
      </c>
      <c r="J75">
        <v>69.100000000000009</v>
      </c>
      <c r="K75">
        <v>19.3</v>
      </c>
      <c r="L75">
        <v>37</v>
      </c>
      <c r="M75">
        <v>31.9</v>
      </c>
      <c r="N75">
        <v>23.9</v>
      </c>
    </row>
    <row r="76" spans="1:14" x14ac:dyDescent="0.25">
      <c r="A76" t="s">
        <v>16</v>
      </c>
      <c r="B76" t="s">
        <v>147</v>
      </c>
      <c r="C76">
        <v>3000</v>
      </c>
      <c r="D76" t="s">
        <v>15</v>
      </c>
      <c r="E76">
        <v>0.1</v>
      </c>
      <c r="F76">
        <v>0</v>
      </c>
      <c r="G76">
        <v>0</v>
      </c>
      <c r="H76">
        <v>0</v>
      </c>
      <c r="I76">
        <v>0</v>
      </c>
      <c r="J76">
        <v>0.1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t="s">
        <v>29</v>
      </c>
      <c r="B77" t="s">
        <v>102</v>
      </c>
      <c r="C77">
        <v>3800</v>
      </c>
      <c r="D77" t="s">
        <v>15</v>
      </c>
      <c r="E77">
        <v>21.6</v>
      </c>
      <c r="F77">
        <v>6.3</v>
      </c>
      <c r="G77">
        <v>2.2999999999999998</v>
      </c>
      <c r="H77">
        <v>4.5999999999999996</v>
      </c>
      <c r="I77">
        <v>5.9</v>
      </c>
      <c r="J77">
        <v>40.700000000000003</v>
      </c>
      <c r="K77">
        <v>10.5</v>
      </c>
      <c r="L77">
        <v>19.100000000000001</v>
      </c>
      <c r="M77">
        <v>16.8</v>
      </c>
      <c r="N77">
        <v>10.899999999999999</v>
      </c>
    </row>
    <row r="78" spans="1:14" x14ac:dyDescent="0.25">
      <c r="A78" t="s">
        <v>8</v>
      </c>
      <c r="B78" t="s">
        <v>113</v>
      </c>
      <c r="C78">
        <v>3400</v>
      </c>
      <c r="D78" t="s">
        <v>23</v>
      </c>
      <c r="E78">
        <v>24.3</v>
      </c>
      <c r="F78">
        <v>8.1999999999999993</v>
      </c>
      <c r="G78">
        <v>3</v>
      </c>
      <c r="H78">
        <v>6.7</v>
      </c>
      <c r="I78">
        <v>2.4</v>
      </c>
      <c r="J78">
        <v>44.6</v>
      </c>
      <c r="K78">
        <v>9.1</v>
      </c>
      <c r="L78">
        <v>20.299999999999997</v>
      </c>
      <c r="M78">
        <v>17.299999999999997</v>
      </c>
      <c r="N78">
        <v>14.899999999999999</v>
      </c>
    </row>
    <row r="79" spans="1:14" x14ac:dyDescent="0.25">
      <c r="A79" t="s">
        <v>8</v>
      </c>
      <c r="B79" t="s">
        <v>105</v>
      </c>
      <c r="C79">
        <v>3700</v>
      </c>
      <c r="D79" t="s">
        <v>13</v>
      </c>
      <c r="E79">
        <v>25.6</v>
      </c>
      <c r="F79">
        <v>8.1999999999999993</v>
      </c>
      <c r="G79">
        <v>3</v>
      </c>
      <c r="H79">
        <v>7.7</v>
      </c>
      <c r="I79">
        <v>3</v>
      </c>
      <c r="J79">
        <v>47.5</v>
      </c>
      <c r="K79">
        <v>10.7</v>
      </c>
      <c r="L79">
        <v>21.9</v>
      </c>
      <c r="M79">
        <v>18.899999999999999</v>
      </c>
      <c r="N79">
        <v>15.899999999999999</v>
      </c>
    </row>
    <row r="80" spans="1:14" x14ac:dyDescent="0.25">
      <c r="A80" t="s">
        <v>16</v>
      </c>
      <c r="B80" t="s">
        <v>146</v>
      </c>
      <c r="C80">
        <v>3000</v>
      </c>
      <c r="D80" t="s">
        <v>13</v>
      </c>
      <c r="E80">
        <v>2.6</v>
      </c>
      <c r="F80">
        <v>0.7</v>
      </c>
      <c r="G80">
        <v>0.3</v>
      </c>
      <c r="H80">
        <v>0.7</v>
      </c>
      <c r="I80">
        <v>0.4</v>
      </c>
      <c r="J80">
        <v>4.7</v>
      </c>
      <c r="K80">
        <v>1.1000000000000001</v>
      </c>
      <c r="L80">
        <v>2.1</v>
      </c>
      <c r="M80">
        <v>1.8</v>
      </c>
      <c r="N80">
        <v>1.4</v>
      </c>
    </row>
    <row r="81" spans="1:14" x14ac:dyDescent="0.25">
      <c r="A81" t="s">
        <v>5</v>
      </c>
      <c r="B81" t="s">
        <v>75</v>
      </c>
      <c r="C81">
        <v>4800</v>
      </c>
      <c r="D81" t="s">
        <v>13</v>
      </c>
      <c r="E81">
        <v>27.5</v>
      </c>
      <c r="F81">
        <v>11.9</v>
      </c>
      <c r="G81">
        <v>4.5</v>
      </c>
      <c r="H81">
        <v>9.6999999999999993</v>
      </c>
      <c r="I81">
        <v>2.9</v>
      </c>
      <c r="J81">
        <v>56.499999999999993</v>
      </c>
      <c r="K81">
        <v>12.6</v>
      </c>
      <c r="L81">
        <v>29</v>
      </c>
      <c r="M81">
        <v>24.5</v>
      </c>
      <c r="N81">
        <v>21.6</v>
      </c>
    </row>
    <row r="82" spans="1:14" x14ac:dyDescent="0.25">
      <c r="A82" t="s">
        <v>11</v>
      </c>
      <c r="B82" t="s">
        <v>12</v>
      </c>
      <c r="C82">
        <v>10500</v>
      </c>
      <c r="D82" t="s">
        <v>13</v>
      </c>
      <c r="E82">
        <v>33.5</v>
      </c>
      <c r="F82">
        <v>21.9</v>
      </c>
      <c r="G82">
        <v>7.9</v>
      </c>
      <c r="H82">
        <v>16.899999999999999</v>
      </c>
      <c r="I82">
        <v>9.5</v>
      </c>
      <c r="J82">
        <v>89.699999999999989</v>
      </c>
      <c r="K82">
        <v>26.4</v>
      </c>
      <c r="L82">
        <v>56.199999999999996</v>
      </c>
      <c r="M82">
        <v>48.3</v>
      </c>
      <c r="N82">
        <v>38.799999999999997</v>
      </c>
    </row>
    <row r="83" spans="1:14" x14ac:dyDescent="0.25">
      <c r="A83" t="s">
        <v>8</v>
      </c>
      <c r="B83" t="s">
        <v>154</v>
      </c>
      <c r="C83">
        <v>3000</v>
      </c>
      <c r="D83" t="s">
        <v>13</v>
      </c>
      <c r="E83">
        <v>2</v>
      </c>
      <c r="F83">
        <v>0.6</v>
      </c>
      <c r="G83">
        <v>0.2</v>
      </c>
      <c r="H83">
        <v>0.6</v>
      </c>
      <c r="I83">
        <v>0.3</v>
      </c>
      <c r="J83">
        <v>3.7</v>
      </c>
      <c r="K83">
        <v>0.89999999999999991</v>
      </c>
      <c r="L83">
        <v>1.7</v>
      </c>
      <c r="M83">
        <v>1.5</v>
      </c>
      <c r="N83">
        <v>1.2</v>
      </c>
    </row>
    <row r="84" spans="1:14" x14ac:dyDescent="0.25">
      <c r="A84" t="s">
        <v>29</v>
      </c>
      <c r="B84" t="s">
        <v>80</v>
      </c>
      <c r="C84">
        <v>4700</v>
      </c>
      <c r="D84" t="s">
        <v>13</v>
      </c>
      <c r="E84">
        <v>21.8</v>
      </c>
      <c r="F84">
        <v>7.9</v>
      </c>
      <c r="G84">
        <v>3.3</v>
      </c>
      <c r="H84">
        <v>6</v>
      </c>
      <c r="I84">
        <v>6.5</v>
      </c>
      <c r="J84">
        <v>45.5</v>
      </c>
      <c r="K84">
        <v>12.5</v>
      </c>
      <c r="L84">
        <v>23.7</v>
      </c>
      <c r="M84">
        <v>20.399999999999999</v>
      </c>
      <c r="N84">
        <v>13.9</v>
      </c>
    </row>
    <row r="85" spans="1:14" x14ac:dyDescent="0.25">
      <c r="A85" t="s">
        <v>8</v>
      </c>
      <c r="B85" t="s">
        <v>94</v>
      </c>
      <c r="C85">
        <v>4000</v>
      </c>
      <c r="D85" t="s">
        <v>13</v>
      </c>
      <c r="E85">
        <v>24.5</v>
      </c>
      <c r="F85">
        <v>10</v>
      </c>
      <c r="G85">
        <v>3.6</v>
      </c>
      <c r="H85">
        <v>8.6999999999999993</v>
      </c>
      <c r="I85">
        <v>2.2000000000000002</v>
      </c>
      <c r="J85">
        <v>49</v>
      </c>
      <c r="K85">
        <v>10.899999999999999</v>
      </c>
      <c r="L85">
        <v>24.5</v>
      </c>
      <c r="M85">
        <v>20.9</v>
      </c>
      <c r="N85">
        <v>18.7</v>
      </c>
    </row>
    <row r="86" spans="1:14" x14ac:dyDescent="0.25">
      <c r="A86" t="s">
        <v>16</v>
      </c>
      <c r="B86" t="s">
        <v>73</v>
      </c>
      <c r="C86">
        <v>5000</v>
      </c>
      <c r="D86" t="s">
        <v>13</v>
      </c>
      <c r="E86">
        <v>28.2</v>
      </c>
      <c r="F86">
        <v>12.1</v>
      </c>
      <c r="G86">
        <v>4.5</v>
      </c>
      <c r="H86">
        <v>9.8000000000000007</v>
      </c>
      <c r="I86">
        <v>4.9000000000000004</v>
      </c>
      <c r="J86">
        <v>59.499999999999993</v>
      </c>
      <c r="K86">
        <v>14.700000000000001</v>
      </c>
      <c r="L86">
        <v>31.3</v>
      </c>
      <c r="M86">
        <v>26.8</v>
      </c>
      <c r="N86">
        <v>21.9</v>
      </c>
    </row>
    <row r="87" spans="1:14" x14ac:dyDescent="0.25">
      <c r="A87" t="s">
        <v>11</v>
      </c>
      <c r="B87" t="s">
        <v>156</v>
      </c>
      <c r="C87">
        <v>3000</v>
      </c>
      <c r="D87" t="s">
        <v>13</v>
      </c>
      <c r="E87">
        <v>3.1</v>
      </c>
      <c r="F87">
        <v>0.8</v>
      </c>
      <c r="G87">
        <v>0.3</v>
      </c>
      <c r="H87">
        <v>0.7</v>
      </c>
      <c r="I87">
        <v>0.6</v>
      </c>
      <c r="J87">
        <v>5.5</v>
      </c>
      <c r="K87">
        <v>1.2999999999999998</v>
      </c>
      <c r="L87">
        <v>2.3999999999999995</v>
      </c>
      <c r="M87">
        <v>2.0999999999999996</v>
      </c>
      <c r="N87">
        <v>1.5</v>
      </c>
    </row>
    <row r="88" spans="1:14" x14ac:dyDescent="0.25">
      <c r="A88" t="s">
        <v>5</v>
      </c>
      <c r="B88" t="s">
        <v>24</v>
      </c>
      <c r="C88">
        <v>8500</v>
      </c>
      <c r="D88" t="s">
        <v>13</v>
      </c>
      <c r="E88">
        <v>33.799999999999997</v>
      </c>
      <c r="F88">
        <v>11.4</v>
      </c>
      <c r="G88">
        <v>4.4000000000000004</v>
      </c>
      <c r="H88">
        <v>11.2</v>
      </c>
      <c r="I88">
        <v>4.9000000000000004</v>
      </c>
      <c r="J88">
        <v>65.7</v>
      </c>
      <c r="K88">
        <v>16.100000000000001</v>
      </c>
      <c r="L88">
        <v>31.9</v>
      </c>
      <c r="M88">
        <v>27.5</v>
      </c>
      <c r="N88">
        <v>22.6</v>
      </c>
    </row>
    <row r="89" spans="1:14" x14ac:dyDescent="0.25">
      <c r="A89" t="s">
        <v>16</v>
      </c>
      <c r="B89" t="s">
        <v>41</v>
      </c>
      <c r="C89">
        <v>6900</v>
      </c>
      <c r="D89" t="s">
        <v>13</v>
      </c>
      <c r="E89">
        <v>33.799999999999997</v>
      </c>
      <c r="F89">
        <v>18.3</v>
      </c>
      <c r="G89">
        <v>7.1</v>
      </c>
      <c r="H89">
        <v>14.9</v>
      </c>
      <c r="I89">
        <v>6.3</v>
      </c>
      <c r="J89">
        <v>80.399999999999991</v>
      </c>
      <c r="K89">
        <v>21.2</v>
      </c>
      <c r="L89">
        <v>46.6</v>
      </c>
      <c r="M89">
        <v>39.5</v>
      </c>
      <c r="N89">
        <v>33.200000000000003</v>
      </c>
    </row>
    <row r="90" spans="1:14" x14ac:dyDescent="0.25">
      <c r="A90" t="s">
        <v>5</v>
      </c>
      <c r="B90" t="s">
        <v>138</v>
      </c>
      <c r="C90">
        <v>3100</v>
      </c>
      <c r="D90" t="s">
        <v>13</v>
      </c>
      <c r="E90">
        <v>0.1</v>
      </c>
      <c r="F90">
        <v>0</v>
      </c>
      <c r="G90">
        <v>0</v>
      </c>
      <c r="H90">
        <v>0</v>
      </c>
      <c r="I90">
        <v>0</v>
      </c>
      <c r="J90">
        <v>0.1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t="s">
        <v>8</v>
      </c>
      <c r="B91" t="s">
        <v>64</v>
      </c>
      <c r="C91">
        <v>5400</v>
      </c>
      <c r="D91" t="s">
        <v>28</v>
      </c>
      <c r="E91">
        <v>29.9</v>
      </c>
      <c r="F91">
        <v>14.3</v>
      </c>
      <c r="G91">
        <v>5.2</v>
      </c>
      <c r="H91">
        <v>12.3</v>
      </c>
      <c r="I91">
        <v>3.7</v>
      </c>
      <c r="J91">
        <v>65.400000000000006</v>
      </c>
      <c r="K91">
        <v>16</v>
      </c>
      <c r="L91">
        <v>35.5</v>
      </c>
      <c r="M91">
        <v>30.3</v>
      </c>
      <c r="N91">
        <v>26.6</v>
      </c>
    </row>
    <row r="92" spans="1:14" x14ac:dyDescent="0.25">
      <c r="A92" t="s">
        <v>16</v>
      </c>
      <c r="B92" t="s">
        <v>155</v>
      </c>
      <c r="C92">
        <v>3000</v>
      </c>
      <c r="D92" t="s">
        <v>28</v>
      </c>
      <c r="E92">
        <v>1.9</v>
      </c>
      <c r="F92">
        <v>0.6</v>
      </c>
      <c r="G92">
        <v>0.2</v>
      </c>
      <c r="H92">
        <v>0.6</v>
      </c>
      <c r="I92">
        <v>0.3</v>
      </c>
      <c r="J92">
        <v>3.6</v>
      </c>
      <c r="K92">
        <v>0.89999999999999991</v>
      </c>
      <c r="L92">
        <v>1.7</v>
      </c>
      <c r="M92">
        <v>1.5</v>
      </c>
      <c r="N92">
        <v>1.2</v>
      </c>
    </row>
    <row r="93" spans="1:14" x14ac:dyDescent="0.25">
      <c r="A93" t="s">
        <v>11</v>
      </c>
      <c r="B93" t="s">
        <v>27</v>
      </c>
      <c r="C93">
        <v>7900</v>
      </c>
      <c r="D93" t="s">
        <v>28</v>
      </c>
      <c r="E93">
        <v>36.299999999999997</v>
      </c>
      <c r="F93">
        <v>20.6</v>
      </c>
      <c r="G93">
        <v>8.1</v>
      </c>
      <c r="H93">
        <v>15.6</v>
      </c>
      <c r="I93">
        <v>9.6999999999999993</v>
      </c>
      <c r="J93">
        <v>90.3</v>
      </c>
      <c r="K93">
        <v>25.299999999999997</v>
      </c>
      <c r="L93">
        <v>54</v>
      </c>
      <c r="M93">
        <v>45.9</v>
      </c>
      <c r="N93">
        <v>36.200000000000003</v>
      </c>
    </row>
    <row r="94" spans="1:14" x14ac:dyDescent="0.25">
      <c r="A94" t="s">
        <v>8</v>
      </c>
      <c r="B94" t="s">
        <v>152</v>
      </c>
      <c r="C94">
        <v>3000</v>
      </c>
      <c r="D94" t="s">
        <v>28</v>
      </c>
      <c r="E94">
        <v>2.2999999999999998</v>
      </c>
      <c r="F94">
        <v>0.7</v>
      </c>
      <c r="G94">
        <v>0.3</v>
      </c>
      <c r="H94">
        <v>0.7</v>
      </c>
      <c r="I94">
        <v>0.3</v>
      </c>
      <c r="J94">
        <v>4.3</v>
      </c>
      <c r="K94">
        <v>1</v>
      </c>
      <c r="L94">
        <v>2</v>
      </c>
      <c r="M94">
        <v>1.7</v>
      </c>
      <c r="N94">
        <v>1.4</v>
      </c>
    </row>
    <row r="95" spans="1:14" x14ac:dyDescent="0.25">
      <c r="A95" t="s">
        <v>16</v>
      </c>
      <c r="B95" t="s">
        <v>40</v>
      </c>
      <c r="C95">
        <v>7000</v>
      </c>
      <c r="D95" t="s">
        <v>28</v>
      </c>
      <c r="E95">
        <v>36.5</v>
      </c>
      <c r="F95">
        <v>18.600000000000001</v>
      </c>
      <c r="G95">
        <v>6.9</v>
      </c>
      <c r="H95">
        <v>14.3</v>
      </c>
      <c r="I95">
        <v>4.3</v>
      </c>
      <c r="J95">
        <v>80.599999999999994</v>
      </c>
      <c r="K95">
        <v>18.600000000000001</v>
      </c>
      <c r="L95">
        <v>44.1</v>
      </c>
      <c r="M95">
        <v>37.200000000000003</v>
      </c>
      <c r="N95">
        <v>32.900000000000006</v>
      </c>
    </row>
    <row r="96" spans="1:14" x14ac:dyDescent="0.25">
      <c r="A96" t="s">
        <v>29</v>
      </c>
      <c r="B96" t="s">
        <v>137</v>
      </c>
      <c r="C96">
        <v>3100</v>
      </c>
      <c r="D96" t="s">
        <v>28</v>
      </c>
      <c r="E96">
        <v>11</v>
      </c>
      <c r="F96">
        <v>3.6</v>
      </c>
      <c r="G96">
        <v>1.4</v>
      </c>
      <c r="H96">
        <v>3</v>
      </c>
      <c r="I96">
        <v>3.1</v>
      </c>
      <c r="J96">
        <v>22.1</v>
      </c>
      <c r="K96">
        <v>6.1</v>
      </c>
      <c r="L96">
        <v>11.1</v>
      </c>
      <c r="M96">
        <v>9.6999999999999993</v>
      </c>
      <c r="N96">
        <v>6.6</v>
      </c>
    </row>
    <row r="97" spans="1:14" x14ac:dyDescent="0.25">
      <c r="A97" t="s">
        <v>8</v>
      </c>
      <c r="B97" t="s">
        <v>141</v>
      </c>
      <c r="C97">
        <v>3100</v>
      </c>
      <c r="D97" t="s">
        <v>28</v>
      </c>
      <c r="E97">
        <v>13.1</v>
      </c>
      <c r="F97">
        <v>4</v>
      </c>
      <c r="G97">
        <v>1.4</v>
      </c>
      <c r="H97">
        <v>3.3</v>
      </c>
      <c r="I97">
        <v>1.3</v>
      </c>
      <c r="J97">
        <v>23.1</v>
      </c>
      <c r="K97">
        <v>4.5999999999999996</v>
      </c>
      <c r="L97">
        <v>10</v>
      </c>
      <c r="M97">
        <v>8.6</v>
      </c>
      <c r="N97">
        <v>7.3</v>
      </c>
    </row>
    <row r="98" spans="1:14" x14ac:dyDescent="0.25">
      <c r="A98" t="s">
        <v>5</v>
      </c>
      <c r="B98" t="s">
        <v>129</v>
      </c>
      <c r="C98">
        <v>3200</v>
      </c>
      <c r="D98" t="s">
        <v>28</v>
      </c>
      <c r="E98">
        <v>14</v>
      </c>
      <c r="F98">
        <v>4.4000000000000004</v>
      </c>
      <c r="G98">
        <v>1.7</v>
      </c>
      <c r="H98">
        <v>3.9</v>
      </c>
      <c r="I98">
        <v>1.7</v>
      </c>
      <c r="J98">
        <v>25.699999999999996</v>
      </c>
      <c r="K98">
        <v>5.6</v>
      </c>
      <c r="L98">
        <v>11.7</v>
      </c>
      <c r="M98">
        <v>10</v>
      </c>
      <c r="N98">
        <v>8.3000000000000007</v>
      </c>
    </row>
    <row r="99" spans="1:14" x14ac:dyDescent="0.25">
      <c r="A99" t="s">
        <v>8</v>
      </c>
      <c r="B99" t="s">
        <v>74</v>
      </c>
      <c r="C99">
        <v>4900</v>
      </c>
      <c r="D99" t="s">
        <v>28</v>
      </c>
      <c r="E99">
        <v>28.5</v>
      </c>
      <c r="F99">
        <v>13</v>
      </c>
      <c r="G99">
        <v>4.5999999999999996</v>
      </c>
      <c r="H99">
        <v>11</v>
      </c>
      <c r="I99">
        <v>3</v>
      </c>
      <c r="J99">
        <v>60.1</v>
      </c>
      <c r="K99">
        <v>14</v>
      </c>
      <c r="L99">
        <v>31.6</v>
      </c>
      <c r="M99">
        <v>27</v>
      </c>
      <c r="N99">
        <v>24</v>
      </c>
    </row>
    <row r="100" spans="1:14" x14ac:dyDescent="0.25">
      <c r="A100" t="s">
        <v>29</v>
      </c>
      <c r="B100" t="s">
        <v>51</v>
      </c>
      <c r="C100">
        <v>6200</v>
      </c>
      <c r="D100" t="s">
        <v>28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t="s">
        <v>29</v>
      </c>
      <c r="B101" t="s">
        <v>161</v>
      </c>
      <c r="C101">
        <v>3000</v>
      </c>
      <c r="D101" t="s">
        <v>28</v>
      </c>
      <c r="E101">
        <v>0.1</v>
      </c>
      <c r="F101">
        <v>0</v>
      </c>
      <c r="G101">
        <v>0</v>
      </c>
      <c r="H101">
        <v>0</v>
      </c>
      <c r="I101">
        <v>0</v>
      </c>
      <c r="J101">
        <v>0.1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t="s">
        <v>11</v>
      </c>
      <c r="B102" t="s">
        <v>81</v>
      </c>
      <c r="C102">
        <v>4600</v>
      </c>
      <c r="D102" t="s">
        <v>28</v>
      </c>
      <c r="E102">
        <v>19.5</v>
      </c>
      <c r="F102">
        <v>5.7</v>
      </c>
      <c r="G102">
        <v>2.2999999999999998</v>
      </c>
      <c r="H102">
        <v>5.4</v>
      </c>
      <c r="I102">
        <v>5.7</v>
      </c>
      <c r="J102">
        <v>38.6</v>
      </c>
      <c r="K102">
        <v>11.100000000000001</v>
      </c>
      <c r="L102">
        <v>19.100000000000001</v>
      </c>
      <c r="M102">
        <v>16.8</v>
      </c>
      <c r="N102">
        <v>11.100000000000001</v>
      </c>
    </row>
    <row r="103" spans="1:14" x14ac:dyDescent="0.25">
      <c r="A103" t="s">
        <v>5</v>
      </c>
      <c r="B103" t="s">
        <v>97</v>
      </c>
      <c r="C103">
        <v>3900</v>
      </c>
      <c r="D103" t="s">
        <v>28</v>
      </c>
      <c r="E103">
        <v>30.4</v>
      </c>
      <c r="F103">
        <v>13.3</v>
      </c>
      <c r="G103">
        <v>5.0999999999999996</v>
      </c>
      <c r="H103">
        <v>12.1</v>
      </c>
      <c r="I103">
        <v>3.1</v>
      </c>
      <c r="J103">
        <v>64</v>
      </c>
      <c r="K103">
        <v>15.2</v>
      </c>
      <c r="L103">
        <v>33.6</v>
      </c>
      <c r="M103">
        <v>28.5</v>
      </c>
      <c r="N103">
        <v>25.4</v>
      </c>
    </row>
    <row r="104" spans="1:14" x14ac:dyDescent="0.25">
      <c r="A104" t="s">
        <v>11</v>
      </c>
      <c r="B104" t="s">
        <v>143</v>
      </c>
      <c r="C104">
        <v>3100</v>
      </c>
      <c r="D104" t="s">
        <v>28</v>
      </c>
      <c r="E104">
        <v>21.7</v>
      </c>
      <c r="F104">
        <v>8</v>
      </c>
      <c r="G104">
        <v>3.1</v>
      </c>
      <c r="H104">
        <v>7.6</v>
      </c>
      <c r="I104">
        <v>5.0999999999999996</v>
      </c>
      <c r="J104">
        <v>45.5</v>
      </c>
      <c r="K104">
        <v>12.7</v>
      </c>
      <c r="L104">
        <v>23.8</v>
      </c>
      <c r="M104">
        <v>20.7</v>
      </c>
      <c r="N104">
        <v>15.6</v>
      </c>
    </row>
  </sheetData>
  <sortState ref="A2:N179">
    <sortCondition ref="D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16</v>
      </c>
      <c r="B2" t="s">
        <v>98</v>
      </c>
      <c r="C2">
        <v>3900</v>
      </c>
      <c r="D2">
        <v>12.1</v>
      </c>
    </row>
    <row r="3" spans="1:4" x14ac:dyDescent="0.25">
      <c r="A3" t="s">
        <v>8</v>
      </c>
      <c r="B3" t="s">
        <v>64</v>
      </c>
      <c r="C3">
        <v>5400</v>
      </c>
      <c r="D3">
        <v>26.6</v>
      </c>
    </row>
    <row r="4" spans="1:4" x14ac:dyDescent="0.25">
      <c r="A4" t="s">
        <v>8</v>
      </c>
      <c r="B4" t="s">
        <v>113</v>
      </c>
      <c r="C4">
        <v>3400</v>
      </c>
      <c r="D4">
        <v>14.899999999999999</v>
      </c>
    </row>
    <row r="5" spans="1:4" x14ac:dyDescent="0.25">
      <c r="A5" t="s">
        <v>29</v>
      </c>
      <c r="B5" t="s">
        <v>133</v>
      </c>
      <c r="C5">
        <v>3100</v>
      </c>
      <c r="D5">
        <v>5.6</v>
      </c>
    </row>
    <row r="6" spans="1:4" x14ac:dyDescent="0.25">
      <c r="A6" t="s">
        <v>16</v>
      </c>
      <c r="B6" t="s">
        <v>68</v>
      </c>
      <c r="C6">
        <v>5200</v>
      </c>
      <c r="D6">
        <v>13.600000000000001</v>
      </c>
    </row>
    <row r="7" spans="1:4" x14ac:dyDescent="0.25">
      <c r="A7" t="s">
        <v>8</v>
      </c>
      <c r="B7" t="s">
        <v>125</v>
      </c>
      <c r="C7">
        <v>3200</v>
      </c>
      <c r="D7">
        <v>11.899999999999999</v>
      </c>
    </row>
    <row r="8" spans="1:4" x14ac:dyDescent="0.25">
      <c r="A8" t="s">
        <v>29</v>
      </c>
      <c r="B8" t="s">
        <v>150</v>
      </c>
      <c r="C8">
        <v>3000</v>
      </c>
      <c r="D8">
        <v>0</v>
      </c>
    </row>
    <row r="9" spans="1:4" x14ac:dyDescent="0.25">
      <c r="A9" t="s">
        <v>29</v>
      </c>
      <c r="B9" t="s">
        <v>88</v>
      </c>
      <c r="C9">
        <v>4300</v>
      </c>
      <c r="D9">
        <v>8.9</v>
      </c>
    </row>
    <row r="10" spans="1:4" x14ac:dyDescent="0.25">
      <c r="A10" t="s">
        <v>11</v>
      </c>
      <c r="B10" t="s">
        <v>96</v>
      </c>
      <c r="C10">
        <v>4000</v>
      </c>
      <c r="D10">
        <v>4.4000000000000004</v>
      </c>
    </row>
    <row r="11" spans="1:4" x14ac:dyDescent="0.25">
      <c r="A11" t="s">
        <v>8</v>
      </c>
      <c r="B11" t="s">
        <v>134</v>
      </c>
      <c r="C11">
        <v>3100</v>
      </c>
      <c r="D11">
        <v>10.8</v>
      </c>
    </row>
    <row r="12" spans="1:4" x14ac:dyDescent="0.25">
      <c r="A12" t="s">
        <v>8</v>
      </c>
      <c r="B12" t="s">
        <v>105</v>
      </c>
      <c r="C12">
        <v>3700</v>
      </c>
      <c r="D12">
        <v>15.899999999999999</v>
      </c>
    </row>
    <row r="13" spans="1:4" x14ac:dyDescent="0.25">
      <c r="A13" t="s">
        <v>16</v>
      </c>
      <c r="B13" t="s">
        <v>106</v>
      </c>
      <c r="C13">
        <v>3600</v>
      </c>
      <c r="D13">
        <v>14.5</v>
      </c>
    </row>
    <row r="14" spans="1:4" x14ac:dyDescent="0.25">
      <c r="A14" t="s">
        <v>11</v>
      </c>
      <c r="B14" t="s">
        <v>120</v>
      </c>
      <c r="C14">
        <v>3200</v>
      </c>
      <c r="D14">
        <v>0</v>
      </c>
    </row>
    <row r="15" spans="1:4" x14ac:dyDescent="0.25">
      <c r="A15" t="s">
        <v>8</v>
      </c>
      <c r="B15" t="s">
        <v>110</v>
      </c>
      <c r="C15">
        <v>3500</v>
      </c>
      <c r="D15">
        <v>0.7</v>
      </c>
    </row>
    <row r="16" spans="1:4" x14ac:dyDescent="0.25">
      <c r="A16" t="s">
        <v>29</v>
      </c>
      <c r="B16" t="s">
        <v>30</v>
      </c>
      <c r="C16">
        <v>7700</v>
      </c>
      <c r="D16">
        <v>34.6</v>
      </c>
    </row>
    <row r="17" spans="1:4" x14ac:dyDescent="0.25">
      <c r="A17" t="s">
        <v>8</v>
      </c>
      <c r="B17" t="s">
        <v>43</v>
      </c>
      <c r="C17">
        <v>6600</v>
      </c>
      <c r="D17">
        <v>31.7</v>
      </c>
    </row>
    <row r="18" spans="1:4" x14ac:dyDescent="0.25">
      <c r="A18" t="s">
        <v>16</v>
      </c>
      <c r="B18" t="s">
        <v>53</v>
      </c>
      <c r="C18">
        <v>5800</v>
      </c>
      <c r="D18">
        <v>25</v>
      </c>
    </row>
    <row r="19" spans="1:4" x14ac:dyDescent="0.25">
      <c r="A19" t="s">
        <v>5</v>
      </c>
      <c r="B19" t="s">
        <v>132</v>
      </c>
      <c r="C19">
        <v>3100</v>
      </c>
      <c r="D19">
        <v>0</v>
      </c>
    </row>
    <row r="20" spans="1:4" x14ac:dyDescent="0.25">
      <c r="A20" t="s">
        <v>5</v>
      </c>
      <c r="B20" t="s">
        <v>171</v>
      </c>
      <c r="C20">
        <v>3000</v>
      </c>
      <c r="D20">
        <v>0</v>
      </c>
    </row>
    <row r="21" spans="1:4" x14ac:dyDescent="0.25">
      <c r="A21" t="s">
        <v>16</v>
      </c>
      <c r="B21" t="s">
        <v>146</v>
      </c>
      <c r="C21">
        <v>3000</v>
      </c>
      <c r="D21">
        <v>1.4</v>
      </c>
    </row>
    <row r="22" spans="1:4" x14ac:dyDescent="0.25">
      <c r="A22" t="s">
        <v>11</v>
      </c>
      <c r="B22" t="s">
        <v>114</v>
      </c>
      <c r="C22">
        <v>3300</v>
      </c>
      <c r="D22">
        <v>8.1999999999999993</v>
      </c>
    </row>
    <row r="23" spans="1:4" x14ac:dyDescent="0.25">
      <c r="A23" t="s">
        <v>16</v>
      </c>
      <c r="B23" t="s">
        <v>121</v>
      </c>
      <c r="C23">
        <v>3200</v>
      </c>
      <c r="D23">
        <v>7.3</v>
      </c>
    </row>
    <row r="24" spans="1:4" x14ac:dyDescent="0.25">
      <c r="A24" t="s">
        <v>16</v>
      </c>
      <c r="B24" t="s">
        <v>155</v>
      </c>
      <c r="C24">
        <v>3000</v>
      </c>
      <c r="D24">
        <v>1.2</v>
      </c>
    </row>
    <row r="25" spans="1:4" x14ac:dyDescent="0.25">
      <c r="A25" t="s">
        <v>29</v>
      </c>
      <c r="B25" t="s">
        <v>131</v>
      </c>
      <c r="C25">
        <v>3100</v>
      </c>
      <c r="D25">
        <v>0</v>
      </c>
    </row>
    <row r="26" spans="1:4" x14ac:dyDescent="0.25">
      <c r="A26" t="s">
        <v>11</v>
      </c>
      <c r="B26" t="s">
        <v>173</v>
      </c>
      <c r="C26">
        <v>3000</v>
      </c>
      <c r="D26">
        <v>0</v>
      </c>
    </row>
    <row r="27" spans="1:4" x14ac:dyDescent="0.25">
      <c r="A27" t="s">
        <v>29</v>
      </c>
      <c r="B27" t="s">
        <v>62</v>
      </c>
      <c r="C27">
        <v>5500</v>
      </c>
      <c r="D27">
        <v>13.5</v>
      </c>
    </row>
    <row r="28" spans="1:4" x14ac:dyDescent="0.25">
      <c r="A28" t="s">
        <v>16</v>
      </c>
      <c r="B28" t="s">
        <v>109</v>
      </c>
      <c r="C28">
        <v>3500</v>
      </c>
      <c r="D28">
        <v>10.7</v>
      </c>
    </row>
    <row r="29" spans="1:4" x14ac:dyDescent="0.25">
      <c r="A29" t="s">
        <v>8</v>
      </c>
      <c r="B29" t="s">
        <v>93</v>
      </c>
      <c r="C29">
        <v>4000</v>
      </c>
      <c r="D29">
        <v>20.6</v>
      </c>
    </row>
    <row r="30" spans="1:4" x14ac:dyDescent="0.25">
      <c r="A30" t="s">
        <v>5</v>
      </c>
      <c r="B30" t="s">
        <v>135</v>
      </c>
      <c r="C30">
        <v>3100</v>
      </c>
      <c r="D30">
        <v>8.3000000000000007</v>
      </c>
    </row>
    <row r="31" spans="1:4" x14ac:dyDescent="0.25">
      <c r="A31" t="s">
        <v>5</v>
      </c>
      <c r="B31" t="s">
        <v>22</v>
      </c>
      <c r="C31">
        <v>8700</v>
      </c>
      <c r="D31">
        <v>39.4</v>
      </c>
    </row>
    <row r="32" spans="1:4" x14ac:dyDescent="0.25">
      <c r="A32" t="s">
        <v>16</v>
      </c>
      <c r="B32" t="s">
        <v>36</v>
      </c>
      <c r="C32">
        <v>7000</v>
      </c>
      <c r="D32">
        <v>31.4</v>
      </c>
    </row>
    <row r="33" spans="1:4" x14ac:dyDescent="0.25">
      <c r="A33" t="s">
        <v>11</v>
      </c>
      <c r="B33" t="s">
        <v>77</v>
      </c>
      <c r="C33">
        <v>4800</v>
      </c>
      <c r="D33">
        <v>15.399999999999999</v>
      </c>
    </row>
    <row r="34" spans="1:4" x14ac:dyDescent="0.25">
      <c r="A34" t="s">
        <v>5</v>
      </c>
      <c r="B34" t="s">
        <v>75</v>
      </c>
      <c r="C34">
        <v>4800</v>
      </c>
      <c r="D34">
        <v>21.6</v>
      </c>
    </row>
    <row r="35" spans="1:4" x14ac:dyDescent="0.25">
      <c r="A35" t="s">
        <v>11</v>
      </c>
      <c r="B35" t="s">
        <v>12</v>
      </c>
      <c r="C35">
        <v>10500</v>
      </c>
      <c r="D35">
        <v>38.799999999999997</v>
      </c>
    </row>
    <row r="36" spans="1:4" x14ac:dyDescent="0.25">
      <c r="A36" t="s">
        <v>11</v>
      </c>
      <c r="B36" t="s">
        <v>27</v>
      </c>
      <c r="C36">
        <v>7900</v>
      </c>
      <c r="D36">
        <v>36.200000000000003</v>
      </c>
    </row>
    <row r="37" spans="1:4" x14ac:dyDescent="0.25">
      <c r="A37" t="s">
        <v>29</v>
      </c>
      <c r="B37" t="s">
        <v>127</v>
      </c>
      <c r="C37">
        <v>3200</v>
      </c>
      <c r="D37">
        <v>1.4</v>
      </c>
    </row>
    <row r="38" spans="1:4" x14ac:dyDescent="0.25">
      <c r="A38" t="s">
        <v>8</v>
      </c>
      <c r="B38" t="s">
        <v>91</v>
      </c>
      <c r="C38">
        <v>4100</v>
      </c>
      <c r="D38">
        <v>18.899999999999999</v>
      </c>
    </row>
    <row r="39" spans="1:4" x14ac:dyDescent="0.25">
      <c r="A39" t="s">
        <v>5</v>
      </c>
      <c r="B39" t="s">
        <v>151</v>
      </c>
      <c r="C39">
        <v>3000</v>
      </c>
      <c r="D39">
        <v>1.5</v>
      </c>
    </row>
    <row r="40" spans="1:4" x14ac:dyDescent="0.25">
      <c r="A40" t="s">
        <v>11</v>
      </c>
      <c r="B40" t="s">
        <v>26</v>
      </c>
      <c r="C40">
        <v>8100</v>
      </c>
      <c r="D40">
        <v>28.3</v>
      </c>
    </row>
    <row r="41" spans="1:4" x14ac:dyDescent="0.25">
      <c r="A41" t="s">
        <v>29</v>
      </c>
      <c r="B41" t="s">
        <v>35</v>
      </c>
      <c r="C41">
        <v>7000</v>
      </c>
      <c r="D41">
        <v>23.1</v>
      </c>
    </row>
    <row r="42" spans="1:4" x14ac:dyDescent="0.25">
      <c r="A42" t="s">
        <v>11</v>
      </c>
      <c r="B42" t="s">
        <v>72</v>
      </c>
      <c r="C42">
        <v>5000</v>
      </c>
      <c r="D42">
        <v>13.399999999999999</v>
      </c>
    </row>
    <row r="43" spans="1:4" x14ac:dyDescent="0.25">
      <c r="A43" t="s">
        <v>5</v>
      </c>
      <c r="B43" t="s">
        <v>46</v>
      </c>
      <c r="C43">
        <v>6400</v>
      </c>
      <c r="D43">
        <v>28</v>
      </c>
    </row>
    <row r="44" spans="1:4" x14ac:dyDescent="0.25">
      <c r="A44" t="s">
        <v>8</v>
      </c>
      <c r="B44" t="s">
        <v>152</v>
      </c>
      <c r="C44">
        <v>3000</v>
      </c>
      <c r="D44">
        <v>1.4</v>
      </c>
    </row>
    <row r="45" spans="1:4" x14ac:dyDescent="0.25">
      <c r="A45" t="s">
        <v>5</v>
      </c>
      <c r="B45" t="s">
        <v>57</v>
      </c>
      <c r="C45">
        <v>5700</v>
      </c>
      <c r="D45">
        <v>21.6</v>
      </c>
    </row>
    <row r="46" spans="1:4" x14ac:dyDescent="0.25">
      <c r="A46" t="s">
        <v>29</v>
      </c>
      <c r="B46" t="s">
        <v>85</v>
      </c>
      <c r="C46">
        <v>4500</v>
      </c>
      <c r="D46">
        <v>16.899999999999999</v>
      </c>
    </row>
    <row r="47" spans="1:4" x14ac:dyDescent="0.25">
      <c r="A47" t="s">
        <v>16</v>
      </c>
      <c r="B47" t="s">
        <v>56</v>
      </c>
      <c r="C47">
        <v>5700</v>
      </c>
      <c r="D47">
        <v>23.9</v>
      </c>
    </row>
    <row r="48" spans="1:4" x14ac:dyDescent="0.25">
      <c r="A48" t="s">
        <v>29</v>
      </c>
      <c r="B48" t="s">
        <v>83</v>
      </c>
      <c r="C48">
        <v>4500</v>
      </c>
      <c r="D48">
        <v>11.7</v>
      </c>
    </row>
    <row r="49" spans="1:4" x14ac:dyDescent="0.25">
      <c r="A49" t="s">
        <v>8</v>
      </c>
      <c r="B49" t="s">
        <v>92</v>
      </c>
      <c r="C49">
        <v>4100</v>
      </c>
      <c r="D49">
        <v>17</v>
      </c>
    </row>
    <row r="50" spans="1:4" x14ac:dyDescent="0.25">
      <c r="A50" t="s">
        <v>5</v>
      </c>
      <c r="B50" t="s">
        <v>55</v>
      </c>
      <c r="C50">
        <v>5700</v>
      </c>
      <c r="D50">
        <v>27.6</v>
      </c>
    </row>
    <row r="51" spans="1:4" x14ac:dyDescent="0.25">
      <c r="A51" t="s">
        <v>8</v>
      </c>
      <c r="B51" t="s">
        <v>122</v>
      </c>
      <c r="C51">
        <v>3200</v>
      </c>
      <c r="D51">
        <v>11.3</v>
      </c>
    </row>
    <row r="52" spans="1:4" x14ac:dyDescent="0.25">
      <c r="A52" t="s">
        <v>16</v>
      </c>
      <c r="B52" t="s">
        <v>40</v>
      </c>
      <c r="C52">
        <v>7000</v>
      </c>
      <c r="D52">
        <v>32.900000000000006</v>
      </c>
    </row>
    <row r="53" spans="1:4" x14ac:dyDescent="0.25">
      <c r="A53" t="s">
        <v>16</v>
      </c>
      <c r="B53" t="s">
        <v>59</v>
      </c>
      <c r="C53">
        <v>5600</v>
      </c>
      <c r="D53">
        <v>0</v>
      </c>
    </row>
    <row r="54" spans="1:4" x14ac:dyDescent="0.25">
      <c r="A54" t="s">
        <v>8</v>
      </c>
      <c r="B54" t="s">
        <v>157</v>
      </c>
      <c r="C54">
        <v>3000</v>
      </c>
      <c r="D54">
        <v>0.6</v>
      </c>
    </row>
    <row r="55" spans="1:4" x14ac:dyDescent="0.25">
      <c r="A55" t="s">
        <v>29</v>
      </c>
      <c r="B55" t="s">
        <v>69</v>
      </c>
      <c r="C55">
        <v>5100</v>
      </c>
      <c r="D55">
        <v>13.8</v>
      </c>
    </row>
    <row r="56" spans="1:4" x14ac:dyDescent="0.25">
      <c r="A56" t="s">
        <v>11</v>
      </c>
      <c r="B56" t="s">
        <v>95</v>
      </c>
      <c r="C56">
        <v>4000</v>
      </c>
      <c r="D56">
        <v>4.3</v>
      </c>
    </row>
    <row r="57" spans="1:4" x14ac:dyDescent="0.25">
      <c r="A57" t="s">
        <v>8</v>
      </c>
      <c r="B57" t="s">
        <v>67</v>
      </c>
      <c r="C57">
        <v>5300</v>
      </c>
      <c r="D57">
        <v>23.3</v>
      </c>
    </row>
    <row r="58" spans="1:4" x14ac:dyDescent="0.25">
      <c r="A58" t="s">
        <v>5</v>
      </c>
      <c r="B58" t="s">
        <v>107</v>
      </c>
      <c r="C58">
        <v>3500</v>
      </c>
      <c r="D58">
        <v>15.399999999999999</v>
      </c>
    </row>
    <row r="59" spans="1:4" x14ac:dyDescent="0.25">
      <c r="A59" t="s">
        <v>8</v>
      </c>
      <c r="B59" t="s">
        <v>154</v>
      </c>
      <c r="C59">
        <v>3000</v>
      </c>
      <c r="D59">
        <v>1.2</v>
      </c>
    </row>
    <row r="60" spans="1:4" x14ac:dyDescent="0.25">
      <c r="A60" t="s">
        <v>8</v>
      </c>
      <c r="B60" t="s">
        <v>142</v>
      </c>
      <c r="C60">
        <v>3100</v>
      </c>
      <c r="D60">
        <v>0</v>
      </c>
    </row>
    <row r="61" spans="1:4" x14ac:dyDescent="0.25">
      <c r="A61" t="s">
        <v>8</v>
      </c>
      <c r="B61" t="s">
        <v>9</v>
      </c>
      <c r="C61">
        <v>10600</v>
      </c>
      <c r="D61">
        <v>42.7</v>
      </c>
    </row>
    <row r="62" spans="1:4" x14ac:dyDescent="0.25">
      <c r="A62" t="s">
        <v>8</v>
      </c>
      <c r="B62" t="s">
        <v>130</v>
      </c>
      <c r="C62">
        <v>3100</v>
      </c>
      <c r="D62">
        <v>1.7</v>
      </c>
    </row>
    <row r="63" spans="1:4" x14ac:dyDescent="0.25">
      <c r="A63" t="s">
        <v>11</v>
      </c>
      <c r="B63" t="s">
        <v>111</v>
      </c>
      <c r="C63">
        <v>3500</v>
      </c>
      <c r="D63">
        <v>10.1</v>
      </c>
    </row>
    <row r="64" spans="1:4" x14ac:dyDescent="0.25">
      <c r="A64" t="s">
        <v>8</v>
      </c>
      <c r="B64" t="s">
        <v>139</v>
      </c>
      <c r="C64">
        <v>3100</v>
      </c>
      <c r="D64">
        <v>1.5</v>
      </c>
    </row>
    <row r="65" spans="1:4" x14ac:dyDescent="0.25">
      <c r="A65" t="s">
        <v>5</v>
      </c>
      <c r="B65" t="s">
        <v>48</v>
      </c>
      <c r="C65">
        <v>6200</v>
      </c>
      <c r="D65">
        <v>24.8</v>
      </c>
    </row>
    <row r="66" spans="1:4" x14ac:dyDescent="0.25">
      <c r="A66" t="s">
        <v>11</v>
      </c>
      <c r="B66" t="s">
        <v>119</v>
      </c>
      <c r="C66">
        <v>3200</v>
      </c>
      <c r="D66">
        <v>2</v>
      </c>
    </row>
    <row r="67" spans="1:4" x14ac:dyDescent="0.25">
      <c r="A67" t="s">
        <v>5</v>
      </c>
      <c r="B67" t="s">
        <v>117</v>
      </c>
      <c r="C67">
        <v>3200</v>
      </c>
      <c r="D67">
        <v>3.0999999999999996</v>
      </c>
    </row>
    <row r="68" spans="1:4" x14ac:dyDescent="0.25">
      <c r="A68" t="s">
        <v>11</v>
      </c>
      <c r="B68" t="s">
        <v>149</v>
      </c>
      <c r="C68">
        <v>3000</v>
      </c>
      <c r="D68">
        <v>0.4</v>
      </c>
    </row>
    <row r="69" spans="1:4" x14ac:dyDescent="0.25">
      <c r="A69" t="s">
        <v>16</v>
      </c>
      <c r="B69" t="s">
        <v>71</v>
      </c>
      <c r="C69">
        <v>5000</v>
      </c>
      <c r="D69">
        <v>24.4</v>
      </c>
    </row>
    <row r="70" spans="1:4" x14ac:dyDescent="0.25">
      <c r="A70" t="s">
        <v>29</v>
      </c>
      <c r="B70" t="s">
        <v>137</v>
      </c>
      <c r="C70">
        <v>3100</v>
      </c>
      <c r="D70">
        <v>6.6</v>
      </c>
    </row>
    <row r="71" spans="1:4" x14ac:dyDescent="0.25">
      <c r="A71" t="s">
        <v>8</v>
      </c>
      <c r="B71" t="s">
        <v>141</v>
      </c>
      <c r="C71">
        <v>3100</v>
      </c>
      <c r="D71">
        <v>7.3</v>
      </c>
    </row>
    <row r="72" spans="1:4" x14ac:dyDescent="0.25">
      <c r="A72" t="s">
        <v>16</v>
      </c>
      <c r="B72" t="s">
        <v>65</v>
      </c>
      <c r="C72">
        <v>5300</v>
      </c>
      <c r="D72">
        <v>26.700000000000003</v>
      </c>
    </row>
    <row r="73" spans="1:4" x14ac:dyDescent="0.25">
      <c r="A73" t="s">
        <v>29</v>
      </c>
      <c r="B73" t="s">
        <v>86</v>
      </c>
      <c r="C73">
        <v>4500</v>
      </c>
      <c r="D73">
        <v>12.8</v>
      </c>
    </row>
    <row r="74" spans="1:4" x14ac:dyDescent="0.25">
      <c r="A74" t="s">
        <v>8</v>
      </c>
      <c r="B74" t="s">
        <v>167</v>
      </c>
      <c r="C74">
        <v>3000</v>
      </c>
      <c r="D74">
        <v>0</v>
      </c>
    </row>
    <row r="75" spans="1:4" x14ac:dyDescent="0.25">
      <c r="A75" t="s">
        <v>11</v>
      </c>
      <c r="B75" t="s">
        <v>76</v>
      </c>
      <c r="C75">
        <v>4800</v>
      </c>
      <c r="D75">
        <v>15.799999999999999</v>
      </c>
    </row>
    <row r="76" spans="1:4" x14ac:dyDescent="0.25">
      <c r="A76" t="s">
        <v>16</v>
      </c>
      <c r="B76" t="s">
        <v>164</v>
      </c>
      <c r="C76">
        <v>3000</v>
      </c>
      <c r="D76">
        <v>0</v>
      </c>
    </row>
    <row r="77" spans="1:4" x14ac:dyDescent="0.25">
      <c r="A77" t="s">
        <v>11</v>
      </c>
      <c r="B77" t="s">
        <v>54</v>
      </c>
      <c r="C77">
        <v>5800</v>
      </c>
      <c r="D77">
        <v>17.399999999999999</v>
      </c>
    </row>
    <row r="78" spans="1:4" x14ac:dyDescent="0.25">
      <c r="A78" t="s">
        <v>16</v>
      </c>
      <c r="B78" t="s">
        <v>19</v>
      </c>
      <c r="C78">
        <v>10100</v>
      </c>
      <c r="D78">
        <v>42.900000000000006</v>
      </c>
    </row>
    <row r="79" spans="1:4" x14ac:dyDescent="0.25">
      <c r="A79" t="s">
        <v>11</v>
      </c>
      <c r="B79" t="s">
        <v>25</v>
      </c>
      <c r="C79">
        <v>8300</v>
      </c>
      <c r="D79">
        <v>33.1</v>
      </c>
    </row>
    <row r="80" spans="1:4" x14ac:dyDescent="0.25">
      <c r="A80" t="s">
        <v>8</v>
      </c>
      <c r="B80" t="s">
        <v>45</v>
      </c>
      <c r="C80">
        <v>6400</v>
      </c>
      <c r="D80">
        <v>37</v>
      </c>
    </row>
    <row r="81" spans="1:4" x14ac:dyDescent="0.25">
      <c r="A81" t="s">
        <v>29</v>
      </c>
      <c r="B81" t="s">
        <v>80</v>
      </c>
      <c r="C81">
        <v>4700</v>
      </c>
      <c r="D81">
        <v>13.9</v>
      </c>
    </row>
    <row r="82" spans="1:4" x14ac:dyDescent="0.25">
      <c r="A82" t="s">
        <v>16</v>
      </c>
      <c r="B82" t="s">
        <v>165</v>
      </c>
      <c r="C82">
        <v>3000</v>
      </c>
      <c r="D82">
        <v>1.7000000000000002</v>
      </c>
    </row>
    <row r="83" spans="1:4" x14ac:dyDescent="0.25">
      <c r="A83" t="s">
        <v>16</v>
      </c>
      <c r="B83" t="s">
        <v>153</v>
      </c>
      <c r="C83">
        <v>3000</v>
      </c>
      <c r="D83">
        <v>4.7</v>
      </c>
    </row>
    <row r="84" spans="1:4" x14ac:dyDescent="0.25">
      <c r="A84" t="s">
        <v>29</v>
      </c>
      <c r="B84" t="s">
        <v>103</v>
      </c>
      <c r="C84">
        <v>3700</v>
      </c>
      <c r="D84">
        <v>10.8</v>
      </c>
    </row>
    <row r="85" spans="1:4" x14ac:dyDescent="0.25">
      <c r="A85" t="s">
        <v>5</v>
      </c>
      <c r="B85" t="s">
        <v>115</v>
      </c>
      <c r="C85">
        <v>3300</v>
      </c>
      <c r="D85">
        <v>12.7</v>
      </c>
    </row>
    <row r="86" spans="1:4" x14ac:dyDescent="0.25">
      <c r="A86" t="s">
        <v>16</v>
      </c>
      <c r="B86" t="s">
        <v>20</v>
      </c>
      <c r="C86">
        <v>10000</v>
      </c>
      <c r="D86">
        <v>41.6</v>
      </c>
    </row>
    <row r="87" spans="1:4" x14ac:dyDescent="0.25">
      <c r="A87" t="s">
        <v>16</v>
      </c>
      <c r="B87" t="s">
        <v>174</v>
      </c>
      <c r="C87">
        <v>3000</v>
      </c>
      <c r="D87">
        <v>0</v>
      </c>
    </row>
    <row r="88" spans="1:4" x14ac:dyDescent="0.25">
      <c r="A88" t="s">
        <v>29</v>
      </c>
      <c r="B88" t="s">
        <v>32</v>
      </c>
      <c r="C88">
        <v>7300</v>
      </c>
      <c r="D88">
        <v>34.200000000000003</v>
      </c>
    </row>
    <row r="89" spans="1:4" x14ac:dyDescent="0.25">
      <c r="A89" t="s">
        <v>8</v>
      </c>
      <c r="B89" t="s">
        <v>94</v>
      </c>
      <c r="C89">
        <v>4000</v>
      </c>
      <c r="D89">
        <v>18.7</v>
      </c>
    </row>
    <row r="90" spans="1:4" x14ac:dyDescent="0.25">
      <c r="A90" t="s">
        <v>16</v>
      </c>
      <c r="B90" t="s">
        <v>101</v>
      </c>
      <c r="C90">
        <v>3800</v>
      </c>
      <c r="D90">
        <v>9.6999999999999993</v>
      </c>
    </row>
    <row r="91" spans="1:4" x14ac:dyDescent="0.25">
      <c r="A91" t="s">
        <v>5</v>
      </c>
      <c r="B91" t="s">
        <v>90</v>
      </c>
      <c r="C91">
        <v>4100</v>
      </c>
      <c r="D91">
        <v>13.5</v>
      </c>
    </row>
    <row r="92" spans="1:4" x14ac:dyDescent="0.25">
      <c r="A92" t="s">
        <v>8</v>
      </c>
      <c r="B92" t="s">
        <v>172</v>
      </c>
      <c r="C92">
        <v>3000</v>
      </c>
      <c r="D92">
        <v>2.7</v>
      </c>
    </row>
    <row r="93" spans="1:4" x14ac:dyDescent="0.25">
      <c r="A93" t="s">
        <v>8</v>
      </c>
      <c r="B93" t="s">
        <v>126</v>
      </c>
      <c r="C93">
        <v>3200</v>
      </c>
      <c r="D93">
        <v>2.9</v>
      </c>
    </row>
    <row r="94" spans="1:4" x14ac:dyDescent="0.25">
      <c r="A94" t="s">
        <v>29</v>
      </c>
      <c r="B94" t="s">
        <v>123</v>
      </c>
      <c r="C94">
        <v>3200</v>
      </c>
      <c r="D94">
        <v>6.8000000000000007</v>
      </c>
    </row>
    <row r="95" spans="1:4" x14ac:dyDescent="0.25">
      <c r="A95" t="s">
        <v>29</v>
      </c>
      <c r="B95" t="s">
        <v>63</v>
      </c>
      <c r="C95">
        <v>5400</v>
      </c>
      <c r="D95">
        <v>15.799999999999999</v>
      </c>
    </row>
    <row r="96" spans="1:4" x14ac:dyDescent="0.25">
      <c r="A96" t="s">
        <v>16</v>
      </c>
      <c r="B96" t="s">
        <v>87</v>
      </c>
      <c r="C96">
        <v>4400</v>
      </c>
      <c r="D96">
        <v>17.799999999999997</v>
      </c>
    </row>
    <row r="97" spans="1:4" x14ac:dyDescent="0.25">
      <c r="A97" t="s">
        <v>5</v>
      </c>
      <c r="B97" t="s">
        <v>84</v>
      </c>
      <c r="C97">
        <v>4500</v>
      </c>
      <c r="D97">
        <v>18.899999999999999</v>
      </c>
    </row>
    <row r="98" spans="1:4" x14ac:dyDescent="0.25">
      <c r="A98" t="s">
        <v>16</v>
      </c>
      <c r="B98" t="s">
        <v>128</v>
      </c>
      <c r="C98">
        <v>3200</v>
      </c>
      <c r="D98">
        <v>7.7</v>
      </c>
    </row>
    <row r="99" spans="1:4" x14ac:dyDescent="0.25">
      <c r="A99" t="s">
        <v>29</v>
      </c>
      <c r="B99" t="s">
        <v>82</v>
      </c>
      <c r="C99">
        <v>4600</v>
      </c>
      <c r="D99">
        <v>16.100000000000001</v>
      </c>
    </row>
    <row r="100" spans="1:4" x14ac:dyDescent="0.25">
      <c r="A100" t="s">
        <v>5</v>
      </c>
      <c r="B100" t="s">
        <v>42</v>
      </c>
      <c r="C100">
        <v>6700</v>
      </c>
      <c r="D100">
        <v>30.2</v>
      </c>
    </row>
    <row r="101" spans="1:4" x14ac:dyDescent="0.25">
      <c r="A101" t="s">
        <v>11</v>
      </c>
      <c r="B101" t="s">
        <v>169</v>
      </c>
      <c r="C101">
        <v>3000</v>
      </c>
      <c r="D101">
        <v>0</v>
      </c>
    </row>
    <row r="102" spans="1:4" x14ac:dyDescent="0.25">
      <c r="A102" t="s">
        <v>5</v>
      </c>
      <c r="B102" t="s">
        <v>66</v>
      </c>
      <c r="C102">
        <v>5300</v>
      </c>
      <c r="D102">
        <v>20.700000000000003</v>
      </c>
    </row>
    <row r="103" spans="1:4" x14ac:dyDescent="0.25">
      <c r="A103" t="s">
        <v>8</v>
      </c>
      <c r="B103" t="s">
        <v>58</v>
      </c>
      <c r="C103">
        <v>5600</v>
      </c>
      <c r="D103">
        <v>27.7</v>
      </c>
    </row>
    <row r="104" spans="1:4" x14ac:dyDescent="0.25">
      <c r="A104" t="s">
        <v>11</v>
      </c>
      <c r="B104" t="s">
        <v>168</v>
      </c>
      <c r="C104">
        <v>3000</v>
      </c>
      <c r="D104">
        <v>0</v>
      </c>
    </row>
    <row r="105" spans="1:4" x14ac:dyDescent="0.25">
      <c r="A105" t="s">
        <v>29</v>
      </c>
      <c r="B105" t="s">
        <v>145</v>
      </c>
      <c r="C105">
        <v>3000</v>
      </c>
      <c r="D105">
        <v>4.3</v>
      </c>
    </row>
    <row r="106" spans="1:4" x14ac:dyDescent="0.25">
      <c r="A106" t="s">
        <v>29</v>
      </c>
      <c r="B106" t="s">
        <v>99</v>
      </c>
      <c r="C106">
        <v>3900</v>
      </c>
      <c r="D106">
        <v>8.3999999999999986</v>
      </c>
    </row>
    <row r="107" spans="1:4" x14ac:dyDescent="0.25">
      <c r="A107" t="s">
        <v>29</v>
      </c>
      <c r="B107" t="s">
        <v>38</v>
      </c>
      <c r="C107">
        <v>7000</v>
      </c>
      <c r="D107">
        <v>31.5</v>
      </c>
    </row>
    <row r="108" spans="1:4" x14ac:dyDescent="0.25">
      <c r="A108" t="s">
        <v>11</v>
      </c>
      <c r="B108" t="s">
        <v>170</v>
      </c>
      <c r="C108">
        <v>3000</v>
      </c>
      <c r="D108">
        <v>5.3000000000000007</v>
      </c>
    </row>
    <row r="109" spans="1:4" x14ac:dyDescent="0.25">
      <c r="A109" t="s">
        <v>16</v>
      </c>
      <c r="B109" t="s">
        <v>73</v>
      </c>
      <c r="C109">
        <v>5000</v>
      </c>
      <c r="D109">
        <v>21.9</v>
      </c>
    </row>
    <row r="110" spans="1:4" x14ac:dyDescent="0.25">
      <c r="A110" t="s">
        <v>16</v>
      </c>
      <c r="B110" t="s">
        <v>163</v>
      </c>
      <c r="C110">
        <v>3000</v>
      </c>
      <c r="D110">
        <v>0.8</v>
      </c>
    </row>
    <row r="111" spans="1:4" x14ac:dyDescent="0.25">
      <c r="A111" t="s">
        <v>5</v>
      </c>
      <c r="B111" t="s">
        <v>79</v>
      </c>
      <c r="C111">
        <v>4700</v>
      </c>
      <c r="D111">
        <v>16.3</v>
      </c>
    </row>
    <row r="112" spans="1:4" x14ac:dyDescent="0.25">
      <c r="A112" t="s">
        <v>16</v>
      </c>
      <c r="B112" t="s">
        <v>17</v>
      </c>
      <c r="C112">
        <v>10200</v>
      </c>
      <c r="D112">
        <v>40.9</v>
      </c>
    </row>
    <row r="113" spans="1:4" x14ac:dyDescent="0.25">
      <c r="A113" t="s">
        <v>11</v>
      </c>
      <c r="B113" t="s">
        <v>156</v>
      </c>
      <c r="C113">
        <v>3000</v>
      </c>
      <c r="D113">
        <v>1.5</v>
      </c>
    </row>
    <row r="114" spans="1:4" x14ac:dyDescent="0.25">
      <c r="A114" t="s">
        <v>5</v>
      </c>
      <c r="B114" t="s">
        <v>24</v>
      </c>
      <c r="C114">
        <v>8500</v>
      </c>
      <c r="D114">
        <v>22.6</v>
      </c>
    </row>
    <row r="115" spans="1:4" x14ac:dyDescent="0.25">
      <c r="A115" t="s">
        <v>5</v>
      </c>
      <c r="B115" t="s">
        <v>108</v>
      </c>
      <c r="C115">
        <v>3500</v>
      </c>
      <c r="D115">
        <v>6.6</v>
      </c>
    </row>
    <row r="116" spans="1:4" x14ac:dyDescent="0.25">
      <c r="A116" t="s">
        <v>5</v>
      </c>
      <c r="B116" t="s">
        <v>129</v>
      </c>
      <c r="C116">
        <v>3200</v>
      </c>
      <c r="D116">
        <v>8.3000000000000007</v>
      </c>
    </row>
    <row r="117" spans="1:4" x14ac:dyDescent="0.25">
      <c r="A117" t="s">
        <v>16</v>
      </c>
      <c r="B117" t="s">
        <v>118</v>
      </c>
      <c r="C117">
        <v>3200</v>
      </c>
      <c r="D117">
        <v>9.1999999999999993</v>
      </c>
    </row>
    <row r="118" spans="1:4" x14ac:dyDescent="0.25">
      <c r="A118" t="s">
        <v>8</v>
      </c>
      <c r="B118" t="s">
        <v>74</v>
      </c>
      <c r="C118">
        <v>4900</v>
      </c>
      <c r="D118">
        <v>24</v>
      </c>
    </row>
    <row r="119" spans="1:4" x14ac:dyDescent="0.25">
      <c r="A119" t="s">
        <v>8</v>
      </c>
      <c r="B119" t="s">
        <v>78</v>
      </c>
      <c r="C119">
        <v>4700</v>
      </c>
      <c r="D119">
        <v>25</v>
      </c>
    </row>
    <row r="120" spans="1:4" x14ac:dyDescent="0.25">
      <c r="A120" t="s">
        <v>16</v>
      </c>
      <c r="B120" t="s">
        <v>41</v>
      </c>
      <c r="C120">
        <v>6900</v>
      </c>
      <c r="D120">
        <v>33.200000000000003</v>
      </c>
    </row>
    <row r="121" spans="1:4" x14ac:dyDescent="0.25">
      <c r="A121" t="s">
        <v>29</v>
      </c>
      <c r="B121" t="s">
        <v>51</v>
      </c>
      <c r="C121">
        <v>6200</v>
      </c>
      <c r="D121">
        <v>0</v>
      </c>
    </row>
    <row r="122" spans="1:4" x14ac:dyDescent="0.25">
      <c r="A122" t="s">
        <v>5</v>
      </c>
      <c r="B122" t="s">
        <v>162</v>
      </c>
      <c r="C122">
        <v>3000</v>
      </c>
      <c r="D122">
        <v>0.2</v>
      </c>
    </row>
    <row r="123" spans="1:4" x14ac:dyDescent="0.25">
      <c r="A123" t="s">
        <v>5</v>
      </c>
      <c r="B123" t="s">
        <v>14</v>
      </c>
      <c r="C123">
        <v>10400</v>
      </c>
      <c r="D123">
        <v>40.1</v>
      </c>
    </row>
    <row r="124" spans="1:4" x14ac:dyDescent="0.25">
      <c r="A124" t="s">
        <v>29</v>
      </c>
      <c r="B124" t="s">
        <v>148</v>
      </c>
      <c r="C124">
        <v>3000</v>
      </c>
      <c r="D124">
        <v>0</v>
      </c>
    </row>
    <row r="125" spans="1:4" x14ac:dyDescent="0.25">
      <c r="A125" t="s">
        <v>11</v>
      </c>
      <c r="B125" t="s">
        <v>49</v>
      </c>
      <c r="C125">
        <v>6200</v>
      </c>
      <c r="D125">
        <v>23.9</v>
      </c>
    </row>
    <row r="126" spans="1:4" x14ac:dyDescent="0.25">
      <c r="A126" t="s">
        <v>16</v>
      </c>
      <c r="B126" t="s">
        <v>166</v>
      </c>
      <c r="C126">
        <v>3000</v>
      </c>
      <c r="D126">
        <v>0</v>
      </c>
    </row>
    <row r="127" spans="1:4" x14ac:dyDescent="0.25">
      <c r="A127" t="s">
        <v>5</v>
      </c>
      <c r="B127" t="s">
        <v>138</v>
      </c>
      <c r="C127">
        <v>3100</v>
      </c>
      <c r="D127">
        <v>0</v>
      </c>
    </row>
    <row r="128" spans="1:4" x14ac:dyDescent="0.25">
      <c r="A128" t="s">
        <v>5</v>
      </c>
      <c r="B128" t="s">
        <v>140</v>
      </c>
      <c r="C128">
        <v>3100</v>
      </c>
      <c r="D128">
        <v>8.5</v>
      </c>
    </row>
    <row r="129" spans="1:4" x14ac:dyDescent="0.25">
      <c r="A129" t="s">
        <v>5</v>
      </c>
      <c r="B129" t="s">
        <v>89</v>
      </c>
      <c r="C129">
        <v>4300</v>
      </c>
      <c r="D129">
        <v>16</v>
      </c>
    </row>
    <row r="130" spans="1:4" x14ac:dyDescent="0.25">
      <c r="A130" t="s">
        <v>5</v>
      </c>
      <c r="B130" t="s">
        <v>116</v>
      </c>
      <c r="C130">
        <v>3300</v>
      </c>
      <c r="D130">
        <v>9.8000000000000007</v>
      </c>
    </row>
    <row r="131" spans="1:4" x14ac:dyDescent="0.25">
      <c r="A131" t="s">
        <v>29</v>
      </c>
      <c r="B131" t="s">
        <v>158</v>
      </c>
      <c r="C131">
        <v>3000</v>
      </c>
      <c r="D131">
        <v>0</v>
      </c>
    </row>
    <row r="132" spans="1:4" x14ac:dyDescent="0.25">
      <c r="A132" t="s">
        <v>16</v>
      </c>
      <c r="B132" t="s">
        <v>159</v>
      </c>
      <c r="C132">
        <v>3000</v>
      </c>
      <c r="D132">
        <v>1.1000000000000001</v>
      </c>
    </row>
    <row r="133" spans="1:4" x14ac:dyDescent="0.25">
      <c r="A133" t="s">
        <v>5</v>
      </c>
      <c r="B133" t="s">
        <v>6</v>
      </c>
      <c r="C133">
        <v>10700</v>
      </c>
      <c r="D133">
        <v>42.3</v>
      </c>
    </row>
    <row r="134" spans="1:4" x14ac:dyDescent="0.25">
      <c r="A134" t="s">
        <v>16</v>
      </c>
      <c r="B134" t="s">
        <v>147</v>
      </c>
      <c r="C134">
        <v>3000</v>
      </c>
      <c r="D134">
        <v>0</v>
      </c>
    </row>
    <row r="135" spans="1:4" x14ac:dyDescent="0.25">
      <c r="A135" t="s">
        <v>29</v>
      </c>
      <c r="B135" t="s">
        <v>102</v>
      </c>
      <c r="C135">
        <v>3800</v>
      </c>
      <c r="D135">
        <v>10.899999999999999</v>
      </c>
    </row>
    <row r="136" spans="1:4" x14ac:dyDescent="0.25">
      <c r="A136" t="s">
        <v>11</v>
      </c>
      <c r="B136" t="s">
        <v>70</v>
      </c>
      <c r="C136">
        <v>5100</v>
      </c>
      <c r="D136">
        <v>19.299999999999997</v>
      </c>
    </row>
    <row r="137" spans="1:4" x14ac:dyDescent="0.25">
      <c r="A137" t="s">
        <v>11</v>
      </c>
      <c r="B137" t="s">
        <v>34</v>
      </c>
      <c r="C137">
        <v>7100</v>
      </c>
      <c r="D137">
        <v>30.1</v>
      </c>
    </row>
    <row r="138" spans="1:4" x14ac:dyDescent="0.25">
      <c r="A138" t="s">
        <v>11</v>
      </c>
      <c r="B138" t="s">
        <v>124</v>
      </c>
      <c r="C138">
        <v>3200</v>
      </c>
      <c r="D138">
        <v>6.8000000000000007</v>
      </c>
    </row>
    <row r="139" spans="1:4" x14ac:dyDescent="0.25">
      <c r="A139" t="s">
        <v>29</v>
      </c>
      <c r="B139" t="s">
        <v>161</v>
      </c>
      <c r="C139">
        <v>3000</v>
      </c>
      <c r="D139">
        <v>0</v>
      </c>
    </row>
    <row r="140" spans="1:4" x14ac:dyDescent="0.25">
      <c r="A140" t="s">
        <v>5</v>
      </c>
      <c r="B140" t="s">
        <v>160</v>
      </c>
      <c r="C140">
        <v>3000</v>
      </c>
      <c r="D140">
        <v>0.4</v>
      </c>
    </row>
    <row r="141" spans="1:4" x14ac:dyDescent="0.25">
      <c r="A141" t="s">
        <v>29</v>
      </c>
      <c r="B141" t="s">
        <v>104</v>
      </c>
      <c r="C141">
        <v>3700</v>
      </c>
      <c r="D141">
        <v>8.3000000000000007</v>
      </c>
    </row>
    <row r="142" spans="1:4" x14ac:dyDescent="0.25">
      <c r="A142" t="s">
        <v>16</v>
      </c>
      <c r="B142" t="s">
        <v>50</v>
      </c>
      <c r="C142">
        <v>6200</v>
      </c>
      <c r="D142">
        <v>28.5</v>
      </c>
    </row>
    <row r="143" spans="1:4" x14ac:dyDescent="0.25">
      <c r="A143" t="s">
        <v>16</v>
      </c>
      <c r="B143" t="s">
        <v>112</v>
      </c>
      <c r="C143">
        <v>3400</v>
      </c>
      <c r="D143">
        <v>10</v>
      </c>
    </row>
    <row r="144" spans="1:4" x14ac:dyDescent="0.25">
      <c r="A144" t="s">
        <v>16</v>
      </c>
      <c r="B144" t="s">
        <v>60</v>
      </c>
      <c r="C144">
        <v>5500</v>
      </c>
      <c r="D144">
        <v>22</v>
      </c>
    </row>
    <row r="145" spans="1:4" x14ac:dyDescent="0.25">
      <c r="A145" t="s">
        <v>11</v>
      </c>
      <c r="B145" t="s">
        <v>81</v>
      </c>
      <c r="C145">
        <v>4600</v>
      </c>
      <c r="D145">
        <v>11.100000000000001</v>
      </c>
    </row>
    <row r="146" spans="1:4" x14ac:dyDescent="0.25">
      <c r="A146" t="s">
        <v>5</v>
      </c>
      <c r="B146" t="s">
        <v>97</v>
      </c>
      <c r="C146">
        <v>3900</v>
      </c>
      <c r="D146">
        <v>25.4</v>
      </c>
    </row>
    <row r="147" spans="1:4" x14ac:dyDescent="0.25">
      <c r="A147" t="s">
        <v>11</v>
      </c>
      <c r="B147" t="s">
        <v>143</v>
      </c>
      <c r="C147">
        <v>3100</v>
      </c>
      <c r="D147">
        <v>15.6</v>
      </c>
    </row>
    <row r="148" spans="1:4" x14ac:dyDescent="0.25">
      <c r="A148" t="s">
        <v>11</v>
      </c>
      <c r="B148" t="s">
        <v>61</v>
      </c>
      <c r="C148">
        <v>5500</v>
      </c>
      <c r="D148">
        <v>13.600000000000001</v>
      </c>
    </row>
    <row r="149" spans="1:4" x14ac:dyDescent="0.25">
      <c r="A149" t="s">
        <v>5</v>
      </c>
      <c r="B149" t="s">
        <v>100</v>
      </c>
      <c r="C149">
        <v>3800</v>
      </c>
      <c r="D149">
        <v>12.5</v>
      </c>
    </row>
    <row r="150" spans="1:4" x14ac:dyDescent="0.25">
      <c r="A150" t="s">
        <v>8</v>
      </c>
      <c r="B150" t="s">
        <v>44</v>
      </c>
      <c r="C150">
        <v>6600</v>
      </c>
      <c r="D150">
        <v>27.7</v>
      </c>
    </row>
    <row r="151" spans="1:4" x14ac:dyDescent="0.25">
      <c r="A151" t="s">
        <v>8</v>
      </c>
      <c r="B151" t="s">
        <v>144</v>
      </c>
      <c r="C151">
        <v>3000</v>
      </c>
      <c r="D151">
        <v>7.6999999999999993</v>
      </c>
    </row>
    <row r="152" spans="1:4" x14ac:dyDescent="0.25">
      <c r="A152" t="s">
        <v>8</v>
      </c>
      <c r="B152" t="s">
        <v>136</v>
      </c>
      <c r="C152">
        <v>3100</v>
      </c>
      <c r="D152">
        <v>10.199999999999999</v>
      </c>
    </row>
    <row r="153" spans="1:4" x14ac:dyDescent="0.25">
      <c r="A153" t="s">
        <v>8</v>
      </c>
      <c r="B153" t="s">
        <v>52</v>
      </c>
      <c r="C153">
        <v>5900</v>
      </c>
      <c r="D153">
        <v>24.7</v>
      </c>
    </row>
    <row r="154" spans="1:4" x14ac:dyDescent="0.25">
      <c r="A154" t="s">
        <v>11</v>
      </c>
      <c r="B154" t="s">
        <v>47</v>
      </c>
      <c r="C154">
        <v>6300</v>
      </c>
      <c r="D154">
        <v>27.4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42" workbookViewId="0">
      <selection activeCell="M2" sqref="M2:M8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175</v>
      </c>
      <c r="F1" t="s">
        <v>176</v>
      </c>
      <c r="G1" t="s">
        <v>186</v>
      </c>
      <c r="H1" t="s">
        <v>187</v>
      </c>
      <c r="I1" t="s">
        <v>177</v>
      </c>
      <c r="J1">
        <v>1</v>
      </c>
      <c r="K1">
        <v>2</v>
      </c>
      <c r="L1">
        <v>3</v>
      </c>
      <c r="M1">
        <v>4</v>
      </c>
      <c r="N1">
        <v>5</v>
      </c>
    </row>
    <row r="2" spans="1:14" x14ac:dyDescent="0.25">
      <c r="A2" t="s">
        <v>16</v>
      </c>
      <c r="B2" t="s">
        <v>36</v>
      </c>
      <c r="C2">
        <v>7000</v>
      </c>
      <c r="D2" t="s">
        <v>37</v>
      </c>
      <c r="E2">
        <v>34.200000000000003</v>
      </c>
      <c r="F2">
        <v>17.399999999999999</v>
      </c>
      <c r="G2">
        <v>6</v>
      </c>
      <c r="H2">
        <v>14</v>
      </c>
      <c r="I2">
        <v>6.2</v>
      </c>
      <c r="J2">
        <v>77.8</v>
      </c>
      <c r="K2">
        <v>20.2</v>
      </c>
      <c r="L2">
        <v>43.599999999999994</v>
      </c>
      <c r="M2">
        <v>37.599999999999994</v>
      </c>
      <c r="N2">
        <v>31.4</v>
      </c>
    </row>
    <row r="3" spans="1:14" x14ac:dyDescent="0.25">
      <c r="A3" t="s">
        <v>11</v>
      </c>
      <c r="B3" t="s">
        <v>77</v>
      </c>
      <c r="C3">
        <v>4800</v>
      </c>
      <c r="D3" t="s">
        <v>37</v>
      </c>
      <c r="E3">
        <v>20</v>
      </c>
      <c r="F3">
        <v>8.1999999999999993</v>
      </c>
      <c r="G3">
        <v>3.3</v>
      </c>
      <c r="H3">
        <v>7.2</v>
      </c>
      <c r="I3">
        <v>3.4</v>
      </c>
      <c r="J3">
        <v>42.1</v>
      </c>
      <c r="K3">
        <v>10.6</v>
      </c>
      <c r="L3">
        <v>22.099999999999998</v>
      </c>
      <c r="M3">
        <v>18.799999999999997</v>
      </c>
      <c r="N3">
        <v>15.399999999999999</v>
      </c>
    </row>
    <row r="4" spans="1:14" x14ac:dyDescent="0.25">
      <c r="A4" t="s">
        <v>5</v>
      </c>
      <c r="B4" t="s">
        <v>57</v>
      </c>
      <c r="C4">
        <v>5700</v>
      </c>
      <c r="D4" t="s">
        <v>37</v>
      </c>
      <c r="E4">
        <v>30.6</v>
      </c>
      <c r="F4">
        <v>10.7</v>
      </c>
      <c r="G4">
        <v>4</v>
      </c>
      <c r="H4">
        <v>10.9</v>
      </c>
      <c r="I4">
        <v>3.4</v>
      </c>
      <c r="J4">
        <v>59.599999999999994</v>
      </c>
      <c r="K4">
        <v>14.3</v>
      </c>
      <c r="L4">
        <v>29</v>
      </c>
      <c r="M4">
        <v>25</v>
      </c>
      <c r="N4">
        <v>21.6</v>
      </c>
    </row>
    <row r="5" spans="1:14" x14ac:dyDescent="0.25">
      <c r="A5" t="s">
        <v>8</v>
      </c>
      <c r="B5" t="s">
        <v>92</v>
      </c>
      <c r="C5">
        <v>4100</v>
      </c>
      <c r="D5" t="s">
        <v>37</v>
      </c>
      <c r="E5">
        <v>25.8</v>
      </c>
      <c r="F5">
        <v>8.8000000000000007</v>
      </c>
      <c r="G5">
        <v>3.4</v>
      </c>
      <c r="H5">
        <v>8.1999999999999993</v>
      </c>
      <c r="I5">
        <v>2.2000000000000002</v>
      </c>
      <c r="J5">
        <v>48.400000000000006</v>
      </c>
      <c r="K5">
        <v>10.399999999999999</v>
      </c>
      <c r="L5">
        <v>22.599999999999998</v>
      </c>
      <c r="M5">
        <v>19.2</v>
      </c>
      <c r="N5">
        <v>17</v>
      </c>
    </row>
    <row r="6" spans="1:14" x14ac:dyDescent="0.25">
      <c r="A6" t="s">
        <v>11</v>
      </c>
      <c r="B6" t="s">
        <v>95</v>
      </c>
      <c r="C6">
        <v>4000</v>
      </c>
      <c r="D6" t="s">
        <v>37</v>
      </c>
      <c r="E6">
        <v>5.4</v>
      </c>
      <c r="F6">
        <v>2.4</v>
      </c>
      <c r="G6">
        <v>1</v>
      </c>
      <c r="H6">
        <v>1.9</v>
      </c>
      <c r="I6">
        <v>1.5</v>
      </c>
      <c r="J6">
        <v>12.200000000000001</v>
      </c>
      <c r="K6">
        <v>3.4</v>
      </c>
      <c r="L6">
        <v>6.8</v>
      </c>
      <c r="M6">
        <v>5.8</v>
      </c>
      <c r="N6">
        <v>4.3</v>
      </c>
    </row>
    <row r="7" spans="1:14" x14ac:dyDescent="0.25">
      <c r="A7" t="s">
        <v>5</v>
      </c>
      <c r="B7" t="s">
        <v>107</v>
      </c>
      <c r="C7">
        <v>3500</v>
      </c>
      <c r="D7" t="s">
        <v>37</v>
      </c>
      <c r="E7">
        <v>24.9</v>
      </c>
      <c r="F7">
        <v>7.8</v>
      </c>
      <c r="G7">
        <v>3</v>
      </c>
      <c r="H7">
        <v>7.6</v>
      </c>
      <c r="I7">
        <v>2.2000000000000002</v>
      </c>
      <c r="J7">
        <v>45.5</v>
      </c>
      <c r="K7">
        <v>9.8000000000000007</v>
      </c>
      <c r="L7">
        <v>20.6</v>
      </c>
      <c r="M7">
        <v>17.600000000000001</v>
      </c>
      <c r="N7">
        <v>15.399999999999999</v>
      </c>
    </row>
    <row r="8" spans="1:14" x14ac:dyDescent="0.25">
      <c r="A8" t="s">
        <v>29</v>
      </c>
      <c r="B8" t="s">
        <v>86</v>
      </c>
      <c r="C8">
        <v>4500</v>
      </c>
      <c r="D8" t="s">
        <v>37</v>
      </c>
      <c r="E8">
        <v>18.3</v>
      </c>
      <c r="F8">
        <v>6.8</v>
      </c>
      <c r="G8">
        <v>2.8</v>
      </c>
      <c r="H8">
        <v>6</v>
      </c>
      <c r="I8">
        <v>5</v>
      </c>
      <c r="J8">
        <v>38.900000000000006</v>
      </c>
      <c r="K8">
        <v>11</v>
      </c>
      <c r="L8">
        <v>20.6</v>
      </c>
      <c r="M8">
        <v>17.8</v>
      </c>
      <c r="N8">
        <v>12.8</v>
      </c>
    </row>
    <row r="9" spans="1:14" x14ac:dyDescent="0.25">
      <c r="A9" t="s">
        <v>11</v>
      </c>
      <c r="B9" t="s">
        <v>54</v>
      </c>
      <c r="C9">
        <v>5800</v>
      </c>
      <c r="D9" t="s">
        <v>37</v>
      </c>
      <c r="E9">
        <v>23</v>
      </c>
      <c r="F9">
        <v>10.199999999999999</v>
      </c>
      <c r="G9">
        <v>3.9</v>
      </c>
      <c r="H9">
        <v>7.2</v>
      </c>
      <c r="I9">
        <v>7.2</v>
      </c>
      <c r="J9">
        <v>51.500000000000007</v>
      </c>
      <c r="K9">
        <v>14.4</v>
      </c>
      <c r="L9">
        <v>28.5</v>
      </c>
      <c r="M9">
        <v>24.6</v>
      </c>
      <c r="N9">
        <v>17.399999999999999</v>
      </c>
    </row>
    <row r="10" spans="1:14" x14ac:dyDescent="0.25">
      <c r="A10" t="s">
        <v>16</v>
      </c>
      <c r="B10" t="s">
        <v>165</v>
      </c>
      <c r="C10">
        <v>3000</v>
      </c>
      <c r="D10" t="s">
        <v>37</v>
      </c>
      <c r="E10">
        <v>3.5</v>
      </c>
      <c r="F10">
        <v>0.9</v>
      </c>
      <c r="G10">
        <v>0.3</v>
      </c>
      <c r="H10">
        <v>0.8</v>
      </c>
      <c r="I10">
        <v>0.4</v>
      </c>
      <c r="J10">
        <v>5.9</v>
      </c>
      <c r="K10">
        <v>1.2000000000000002</v>
      </c>
      <c r="L10">
        <v>2.4</v>
      </c>
      <c r="M10">
        <v>2.1</v>
      </c>
      <c r="N10">
        <v>1.7000000000000002</v>
      </c>
    </row>
    <row r="11" spans="1:14" x14ac:dyDescent="0.25">
      <c r="A11" t="s">
        <v>29</v>
      </c>
      <c r="B11" t="s">
        <v>99</v>
      </c>
      <c r="C11">
        <v>3900</v>
      </c>
      <c r="D11" t="s">
        <v>37</v>
      </c>
      <c r="E11">
        <v>12.2</v>
      </c>
      <c r="F11">
        <v>4.5999999999999996</v>
      </c>
      <c r="G11">
        <v>1.8</v>
      </c>
      <c r="H11">
        <v>3.8</v>
      </c>
      <c r="I11">
        <v>2.7</v>
      </c>
      <c r="J11">
        <v>25.099999999999998</v>
      </c>
      <c r="K11">
        <v>6.5</v>
      </c>
      <c r="L11">
        <v>12.9</v>
      </c>
      <c r="M11">
        <v>11.1</v>
      </c>
      <c r="N11">
        <v>8.3999999999999986</v>
      </c>
    </row>
    <row r="12" spans="1:14" x14ac:dyDescent="0.25">
      <c r="A12" t="s">
        <v>5</v>
      </c>
      <c r="B12" t="s">
        <v>108</v>
      </c>
      <c r="C12">
        <v>3500</v>
      </c>
      <c r="D12" t="s">
        <v>37</v>
      </c>
      <c r="E12">
        <v>10.8</v>
      </c>
      <c r="F12">
        <v>3.3</v>
      </c>
      <c r="G12">
        <v>1.2</v>
      </c>
      <c r="H12">
        <v>3.3</v>
      </c>
      <c r="I12">
        <v>0.8</v>
      </c>
      <c r="J12">
        <v>19.400000000000002</v>
      </c>
      <c r="K12">
        <v>4.0999999999999996</v>
      </c>
      <c r="L12">
        <v>8.6</v>
      </c>
      <c r="M12">
        <v>7.3999999999999995</v>
      </c>
      <c r="N12">
        <v>6.6</v>
      </c>
    </row>
    <row r="13" spans="1:14" x14ac:dyDescent="0.25">
      <c r="A13" t="s">
        <v>8</v>
      </c>
      <c r="B13" t="s">
        <v>52</v>
      </c>
      <c r="C13">
        <v>5900</v>
      </c>
      <c r="D13" t="s">
        <v>37</v>
      </c>
      <c r="E13">
        <v>29.5</v>
      </c>
      <c r="F13">
        <v>13.6</v>
      </c>
      <c r="G13">
        <v>5.2</v>
      </c>
      <c r="H13">
        <v>11.1</v>
      </c>
      <c r="I13">
        <v>5.4</v>
      </c>
      <c r="J13">
        <v>64.800000000000011</v>
      </c>
      <c r="K13">
        <v>16.5</v>
      </c>
      <c r="L13">
        <v>35.300000000000004</v>
      </c>
      <c r="M13">
        <v>30.1</v>
      </c>
      <c r="N13">
        <v>24.7</v>
      </c>
    </row>
    <row r="14" spans="1:14" x14ac:dyDescent="0.25">
      <c r="A14" t="s">
        <v>11</v>
      </c>
      <c r="B14" t="s">
        <v>120</v>
      </c>
      <c r="C14">
        <v>3200</v>
      </c>
      <c r="D14" t="s">
        <v>33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8</v>
      </c>
      <c r="B15" t="s">
        <v>93</v>
      </c>
      <c r="C15">
        <v>4000</v>
      </c>
      <c r="D15" t="s">
        <v>33</v>
      </c>
      <c r="E15">
        <v>28.8</v>
      </c>
      <c r="F15">
        <v>11.4</v>
      </c>
      <c r="G15">
        <v>4.2</v>
      </c>
      <c r="H15">
        <v>9.1999999999999993</v>
      </c>
      <c r="I15">
        <v>3</v>
      </c>
      <c r="J15">
        <v>56.600000000000009</v>
      </c>
      <c r="K15">
        <v>12.2</v>
      </c>
      <c r="L15">
        <v>27.8</v>
      </c>
      <c r="M15">
        <v>23.6</v>
      </c>
      <c r="N15">
        <v>20.6</v>
      </c>
    </row>
    <row r="16" spans="1:14" x14ac:dyDescent="0.25">
      <c r="A16" t="s">
        <v>8</v>
      </c>
      <c r="B16" t="s">
        <v>142</v>
      </c>
      <c r="C16">
        <v>3100</v>
      </c>
      <c r="D16" t="s">
        <v>33</v>
      </c>
      <c r="E16">
        <v>0.1</v>
      </c>
      <c r="F16">
        <v>0</v>
      </c>
      <c r="G16">
        <v>0</v>
      </c>
      <c r="H16">
        <v>0</v>
      </c>
      <c r="I16">
        <v>0</v>
      </c>
      <c r="J16">
        <v>0.1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11</v>
      </c>
      <c r="B17" t="s">
        <v>111</v>
      </c>
      <c r="C17">
        <v>3500</v>
      </c>
      <c r="D17" t="s">
        <v>33</v>
      </c>
      <c r="E17">
        <v>18.2</v>
      </c>
      <c r="F17">
        <v>5.6</v>
      </c>
      <c r="G17">
        <v>2</v>
      </c>
      <c r="H17">
        <v>4.5</v>
      </c>
      <c r="I17">
        <v>4.7</v>
      </c>
      <c r="J17">
        <v>35</v>
      </c>
      <c r="K17">
        <v>9.1999999999999993</v>
      </c>
      <c r="L17">
        <v>16.799999999999997</v>
      </c>
      <c r="M17">
        <v>14.799999999999999</v>
      </c>
      <c r="N17">
        <v>10.1</v>
      </c>
    </row>
    <row r="18" spans="1:14" x14ac:dyDescent="0.25">
      <c r="A18" t="s">
        <v>16</v>
      </c>
      <c r="B18" t="s">
        <v>71</v>
      </c>
      <c r="C18">
        <v>5000</v>
      </c>
      <c r="D18" t="s">
        <v>33</v>
      </c>
      <c r="E18">
        <v>28.8</v>
      </c>
      <c r="F18">
        <v>13.5</v>
      </c>
      <c r="G18">
        <v>4.8</v>
      </c>
      <c r="H18">
        <v>10.9</v>
      </c>
      <c r="I18">
        <v>3.6</v>
      </c>
      <c r="J18">
        <v>61.599999999999994</v>
      </c>
      <c r="K18">
        <v>14.5</v>
      </c>
      <c r="L18">
        <v>32.799999999999997</v>
      </c>
      <c r="M18">
        <v>28</v>
      </c>
      <c r="N18">
        <v>24.4</v>
      </c>
    </row>
    <row r="19" spans="1:14" x14ac:dyDescent="0.25">
      <c r="A19" t="s">
        <v>8</v>
      </c>
      <c r="B19" t="s">
        <v>167</v>
      </c>
      <c r="C19">
        <v>3000</v>
      </c>
      <c r="D19" t="s">
        <v>33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29</v>
      </c>
      <c r="B20" t="s">
        <v>32</v>
      </c>
      <c r="C20">
        <v>7300</v>
      </c>
      <c r="D20" t="s">
        <v>33</v>
      </c>
      <c r="E20">
        <v>36.700000000000003</v>
      </c>
      <c r="F20">
        <v>19.7</v>
      </c>
      <c r="G20">
        <v>7.5</v>
      </c>
      <c r="H20">
        <v>14.5</v>
      </c>
      <c r="I20">
        <v>10</v>
      </c>
      <c r="J20">
        <v>88.4</v>
      </c>
      <c r="K20">
        <v>24.5</v>
      </c>
      <c r="L20">
        <v>51.7</v>
      </c>
      <c r="M20">
        <v>44.2</v>
      </c>
      <c r="N20">
        <v>34.200000000000003</v>
      </c>
    </row>
    <row r="21" spans="1:14" x14ac:dyDescent="0.25">
      <c r="A21" t="s">
        <v>5</v>
      </c>
      <c r="B21" t="s">
        <v>90</v>
      </c>
      <c r="C21">
        <v>4100</v>
      </c>
      <c r="D21" t="s">
        <v>33</v>
      </c>
      <c r="E21">
        <v>18.3</v>
      </c>
      <c r="F21">
        <v>7.5</v>
      </c>
      <c r="G21">
        <v>2.6</v>
      </c>
      <c r="H21">
        <v>6</v>
      </c>
      <c r="I21">
        <v>2</v>
      </c>
      <c r="J21">
        <v>36.400000000000006</v>
      </c>
      <c r="K21">
        <v>8</v>
      </c>
      <c r="L21">
        <v>18.100000000000001</v>
      </c>
      <c r="M21">
        <v>15.5</v>
      </c>
      <c r="N21">
        <v>13.5</v>
      </c>
    </row>
    <row r="22" spans="1:14" x14ac:dyDescent="0.25">
      <c r="A22" t="s">
        <v>16</v>
      </c>
      <c r="B22" t="s">
        <v>87</v>
      </c>
      <c r="C22">
        <v>4400</v>
      </c>
      <c r="D22" t="s">
        <v>33</v>
      </c>
      <c r="E22">
        <v>26.2</v>
      </c>
      <c r="F22">
        <v>9.6999999999999993</v>
      </c>
      <c r="G22">
        <v>3.3</v>
      </c>
      <c r="H22">
        <v>8.1</v>
      </c>
      <c r="I22">
        <v>4</v>
      </c>
      <c r="J22">
        <v>51.3</v>
      </c>
      <c r="K22">
        <v>12.1</v>
      </c>
      <c r="L22">
        <v>25.099999999999998</v>
      </c>
      <c r="M22">
        <v>21.799999999999997</v>
      </c>
      <c r="N22">
        <v>17.799999999999997</v>
      </c>
    </row>
    <row r="23" spans="1:14" x14ac:dyDescent="0.25">
      <c r="A23" t="s">
        <v>5</v>
      </c>
      <c r="B23" t="s">
        <v>42</v>
      </c>
      <c r="C23">
        <v>6700</v>
      </c>
      <c r="D23" t="s">
        <v>33</v>
      </c>
      <c r="E23">
        <v>33.700000000000003</v>
      </c>
      <c r="F23">
        <v>16.899999999999999</v>
      </c>
      <c r="G23">
        <v>5.8</v>
      </c>
      <c r="H23">
        <v>13.3</v>
      </c>
      <c r="I23">
        <v>3.2</v>
      </c>
      <c r="J23">
        <v>72.900000000000006</v>
      </c>
      <c r="K23">
        <v>16.5</v>
      </c>
      <c r="L23">
        <v>39.199999999999996</v>
      </c>
      <c r="M23">
        <v>33.4</v>
      </c>
      <c r="N23">
        <v>30.2</v>
      </c>
    </row>
    <row r="24" spans="1:14" x14ac:dyDescent="0.25">
      <c r="A24" t="s">
        <v>5</v>
      </c>
      <c r="B24" t="s">
        <v>162</v>
      </c>
      <c r="C24">
        <v>3000</v>
      </c>
      <c r="D24" t="s">
        <v>33</v>
      </c>
      <c r="E24">
        <v>0.4</v>
      </c>
      <c r="F24">
        <v>0.1</v>
      </c>
      <c r="G24">
        <v>0.1</v>
      </c>
      <c r="H24">
        <v>0.1</v>
      </c>
      <c r="I24">
        <v>0</v>
      </c>
      <c r="J24">
        <v>0.7</v>
      </c>
      <c r="K24">
        <v>0.1</v>
      </c>
      <c r="L24">
        <v>0.30000000000000004</v>
      </c>
      <c r="M24">
        <v>0.2</v>
      </c>
      <c r="N24">
        <v>0.2</v>
      </c>
    </row>
    <row r="25" spans="1:14" x14ac:dyDescent="0.25">
      <c r="A25" t="s">
        <v>16</v>
      </c>
      <c r="B25" t="s">
        <v>112</v>
      </c>
      <c r="C25">
        <v>3400</v>
      </c>
      <c r="D25" t="s">
        <v>33</v>
      </c>
      <c r="E25">
        <v>17</v>
      </c>
      <c r="F25">
        <v>5.4</v>
      </c>
      <c r="G25">
        <v>2.1</v>
      </c>
      <c r="H25">
        <v>4.5999999999999996</v>
      </c>
      <c r="I25">
        <v>2.9</v>
      </c>
      <c r="J25">
        <v>32</v>
      </c>
      <c r="K25">
        <v>7.5</v>
      </c>
      <c r="L25">
        <v>15</v>
      </c>
      <c r="M25">
        <v>12.9</v>
      </c>
      <c r="N25">
        <v>10</v>
      </c>
    </row>
    <row r="26" spans="1:14" x14ac:dyDescent="0.25">
      <c r="A26" t="s">
        <v>8</v>
      </c>
      <c r="B26" t="s">
        <v>144</v>
      </c>
      <c r="C26">
        <v>3000</v>
      </c>
      <c r="D26" t="s">
        <v>33</v>
      </c>
      <c r="E26">
        <v>12.8</v>
      </c>
      <c r="F26">
        <v>3.8</v>
      </c>
      <c r="G26">
        <v>1.4</v>
      </c>
      <c r="H26">
        <v>3.9</v>
      </c>
      <c r="I26">
        <v>2</v>
      </c>
      <c r="J26">
        <v>23.9</v>
      </c>
      <c r="K26">
        <v>5.9</v>
      </c>
      <c r="L26">
        <v>11.1</v>
      </c>
      <c r="M26">
        <v>9.6999999999999993</v>
      </c>
      <c r="N26">
        <v>7.6999999999999993</v>
      </c>
    </row>
    <row r="27" spans="1:14" x14ac:dyDescent="0.25">
      <c r="A27" t="s">
        <v>11</v>
      </c>
      <c r="B27" t="s">
        <v>47</v>
      </c>
      <c r="C27">
        <v>6300</v>
      </c>
      <c r="D27" t="s">
        <v>33</v>
      </c>
      <c r="E27">
        <v>30.1</v>
      </c>
      <c r="F27">
        <v>14.3</v>
      </c>
      <c r="G27">
        <v>5.9</v>
      </c>
      <c r="H27">
        <v>13.1</v>
      </c>
      <c r="I27">
        <v>9.1</v>
      </c>
      <c r="J27">
        <v>72.5</v>
      </c>
      <c r="K27">
        <v>22.2</v>
      </c>
      <c r="L27">
        <v>42.4</v>
      </c>
      <c r="M27">
        <v>36.5</v>
      </c>
      <c r="N27">
        <v>27.4</v>
      </c>
    </row>
    <row r="28" spans="1:14" x14ac:dyDescent="0.25">
      <c r="A28" t="s">
        <v>8</v>
      </c>
      <c r="B28" t="s">
        <v>125</v>
      </c>
      <c r="C28">
        <v>3200</v>
      </c>
      <c r="D28" t="s">
        <v>15</v>
      </c>
      <c r="E28">
        <v>26.5</v>
      </c>
      <c r="F28">
        <v>6.1</v>
      </c>
      <c r="G28">
        <v>2.5</v>
      </c>
      <c r="H28">
        <v>5.8</v>
      </c>
      <c r="I28">
        <v>4.8</v>
      </c>
      <c r="J28">
        <v>45.699999999999996</v>
      </c>
      <c r="K28">
        <v>10.6</v>
      </c>
      <c r="L28">
        <v>19.2</v>
      </c>
      <c r="M28">
        <v>16.7</v>
      </c>
      <c r="N28">
        <v>11.899999999999999</v>
      </c>
    </row>
    <row r="29" spans="1:14" x14ac:dyDescent="0.25">
      <c r="A29" t="s">
        <v>8</v>
      </c>
      <c r="B29" t="s">
        <v>134</v>
      </c>
      <c r="C29">
        <v>3100</v>
      </c>
      <c r="D29" t="s">
        <v>15</v>
      </c>
      <c r="E29">
        <v>15</v>
      </c>
      <c r="F29">
        <v>5.6</v>
      </c>
      <c r="G29">
        <v>2.1</v>
      </c>
      <c r="H29">
        <v>5.2</v>
      </c>
      <c r="I29">
        <v>1.8</v>
      </c>
      <c r="J29">
        <v>29.700000000000003</v>
      </c>
      <c r="K29">
        <v>7</v>
      </c>
      <c r="L29">
        <v>14.7</v>
      </c>
      <c r="M29">
        <v>12.6</v>
      </c>
      <c r="N29">
        <v>10.8</v>
      </c>
    </row>
    <row r="30" spans="1:14" x14ac:dyDescent="0.25">
      <c r="A30" t="s">
        <v>5</v>
      </c>
      <c r="B30" t="s">
        <v>171</v>
      </c>
      <c r="C30">
        <v>3000</v>
      </c>
      <c r="D30" t="s">
        <v>15</v>
      </c>
      <c r="E30">
        <v>0.1</v>
      </c>
      <c r="F30">
        <v>0</v>
      </c>
      <c r="G30">
        <v>0</v>
      </c>
      <c r="H30">
        <v>0</v>
      </c>
      <c r="I30">
        <v>0</v>
      </c>
      <c r="J30">
        <v>0.1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t="s">
        <v>5</v>
      </c>
      <c r="B31" t="s">
        <v>135</v>
      </c>
      <c r="C31">
        <v>3100</v>
      </c>
      <c r="D31" t="s">
        <v>15</v>
      </c>
      <c r="E31">
        <v>15.5</v>
      </c>
      <c r="F31">
        <v>4.4000000000000004</v>
      </c>
      <c r="G31">
        <v>1.6</v>
      </c>
      <c r="H31">
        <v>3.9</v>
      </c>
      <c r="I31">
        <v>1.3</v>
      </c>
      <c r="J31">
        <v>26.7</v>
      </c>
      <c r="K31">
        <v>5.2</v>
      </c>
      <c r="L31">
        <v>11.200000000000001</v>
      </c>
      <c r="M31">
        <v>9.6000000000000014</v>
      </c>
      <c r="N31">
        <v>8.3000000000000007</v>
      </c>
    </row>
    <row r="32" spans="1:14" x14ac:dyDescent="0.25">
      <c r="A32" t="s">
        <v>8</v>
      </c>
      <c r="B32" t="s">
        <v>91</v>
      </c>
      <c r="C32">
        <v>4100</v>
      </c>
      <c r="D32" t="s">
        <v>15</v>
      </c>
      <c r="E32">
        <v>25.9</v>
      </c>
      <c r="F32">
        <v>9.6</v>
      </c>
      <c r="G32">
        <v>3.6</v>
      </c>
      <c r="H32">
        <v>9.3000000000000007</v>
      </c>
      <c r="I32">
        <v>3.2</v>
      </c>
      <c r="J32">
        <v>51.600000000000009</v>
      </c>
      <c r="K32">
        <v>12.5</v>
      </c>
      <c r="L32">
        <v>25.700000000000003</v>
      </c>
      <c r="M32">
        <v>22.1</v>
      </c>
      <c r="N32">
        <v>18.899999999999999</v>
      </c>
    </row>
    <row r="33" spans="1:14" x14ac:dyDescent="0.25">
      <c r="A33" t="s">
        <v>29</v>
      </c>
      <c r="B33" t="s">
        <v>85</v>
      </c>
      <c r="C33">
        <v>4500</v>
      </c>
      <c r="D33" t="s">
        <v>15</v>
      </c>
      <c r="E33">
        <v>21.8</v>
      </c>
      <c r="F33">
        <v>9.6999999999999993</v>
      </c>
      <c r="G33">
        <v>3.9</v>
      </c>
      <c r="H33">
        <v>7.2</v>
      </c>
      <c r="I33">
        <v>6.5</v>
      </c>
      <c r="J33">
        <v>49.1</v>
      </c>
      <c r="K33">
        <v>13.7</v>
      </c>
      <c r="L33">
        <v>27.299999999999997</v>
      </c>
      <c r="M33">
        <v>23.4</v>
      </c>
      <c r="N33">
        <v>16.899999999999999</v>
      </c>
    </row>
    <row r="34" spans="1:14" x14ac:dyDescent="0.25">
      <c r="A34" t="s">
        <v>16</v>
      </c>
      <c r="B34" t="s">
        <v>19</v>
      </c>
      <c r="C34">
        <v>10100</v>
      </c>
      <c r="D34" t="s">
        <v>15</v>
      </c>
      <c r="E34">
        <v>37.4</v>
      </c>
      <c r="F34">
        <v>25.3</v>
      </c>
      <c r="G34">
        <v>8.5</v>
      </c>
      <c r="H34">
        <v>17.600000000000001</v>
      </c>
      <c r="I34">
        <v>8.3000000000000007</v>
      </c>
      <c r="J34">
        <v>97.100000000000009</v>
      </c>
      <c r="K34">
        <v>25.900000000000002</v>
      </c>
      <c r="L34">
        <v>59.7</v>
      </c>
      <c r="M34">
        <v>51.2</v>
      </c>
      <c r="N34">
        <v>42.900000000000006</v>
      </c>
    </row>
    <row r="35" spans="1:14" x14ac:dyDescent="0.25">
      <c r="A35" t="s">
        <v>16</v>
      </c>
      <c r="B35" t="s">
        <v>153</v>
      </c>
      <c r="C35">
        <v>3000</v>
      </c>
      <c r="D35" t="s">
        <v>15</v>
      </c>
      <c r="E35">
        <v>10.199999999999999</v>
      </c>
      <c r="F35">
        <v>2.2000000000000002</v>
      </c>
      <c r="G35">
        <v>0.8</v>
      </c>
      <c r="H35">
        <v>2.5</v>
      </c>
      <c r="I35">
        <v>1.5</v>
      </c>
      <c r="J35">
        <v>17.2</v>
      </c>
      <c r="K35">
        <v>4</v>
      </c>
      <c r="L35">
        <v>7</v>
      </c>
      <c r="M35">
        <v>6.2</v>
      </c>
      <c r="N35">
        <v>4.7</v>
      </c>
    </row>
    <row r="36" spans="1:14" x14ac:dyDescent="0.25">
      <c r="A36" t="s">
        <v>11</v>
      </c>
      <c r="B36" t="s">
        <v>169</v>
      </c>
      <c r="C36">
        <v>3000</v>
      </c>
      <c r="D36" t="s">
        <v>15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29</v>
      </c>
      <c r="B37" t="s">
        <v>145</v>
      </c>
      <c r="C37">
        <v>3000</v>
      </c>
      <c r="D37" t="s">
        <v>15</v>
      </c>
      <c r="E37">
        <v>11.6</v>
      </c>
      <c r="F37">
        <v>2.2999999999999998</v>
      </c>
      <c r="G37">
        <v>0.9</v>
      </c>
      <c r="H37">
        <v>2</v>
      </c>
      <c r="I37">
        <v>2.8</v>
      </c>
      <c r="J37">
        <v>19.599999999999998</v>
      </c>
      <c r="K37">
        <v>4.8</v>
      </c>
      <c r="L37">
        <v>8</v>
      </c>
      <c r="M37">
        <v>7.1</v>
      </c>
      <c r="N37">
        <v>4.3</v>
      </c>
    </row>
    <row r="38" spans="1:14" x14ac:dyDescent="0.25">
      <c r="A38" t="s">
        <v>5</v>
      </c>
      <c r="B38" t="s">
        <v>14</v>
      </c>
      <c r="C38">
        <v>10400</v>
      </c>
      <c r="D38" t="s">
        <v>15</v>
      </c>
      <c r="E38">
        <v>36.799999999999997</v>
      </c>
      <c r="F38">
        <v>22.6</v>
      </c>
      <c r="G38">
        <v>7.7</v>
      </c>
      <c r="H38">
        <v>17.5</v>
      </c>
      <c r="I38">
        <v>6.3</v>
      </c>
      <c r="J38">
        <v>90.899999999999991</v>
      </c>
      <c r="K38">
        <v>23.8</v>
      </c>
      <c r="L38">
        <v>54.100000000000009</v>
      </c>
      <c r="M38">
        <v>46.400000000000006</v>
      </c>
      <c r="N38">
        <v>40.1</v>
      </c>
    </row>
    <row r="39" spans="1:14" x14ac:dyDescent="0.25">
      <c r="A39" t="s">
        <v>11</v>
      </c>
      <c r="B39" t="s">
        <v>49</v>
      </c>
      <c r="C39">
        <v>6200</v>
      </c>
      <c r="D39" t="s">
        <v>15</v>
      </c>
      <c r="E39">
        <v>32.1</v>
      </c>
      <c r="F39">
        <v>12.6</v>
      </c>
      <c r="G39">
        <v>5.0999999999999996</v>
      </c>
      <c r="H39">
        <v>11.3</v>
      </c>
      <c r="I39">
        <v>8</v>
      </c>
      <c r="J39">
        <v>69.100000000000009</v>
      </c>
      <c r="K39">
        <v>19.3</v>
      </c>
      <c r="L39">
        <v>37</v>
      </c>
      <c r="M39">
        <v>31.9</v>
      </c>
      <c r="N39">
        <v>23.9</v>
      </c>
    </row>
    <row r="40" spans="1:14" x14ac:dyDescent="0.25">
      <c r="A40" t="s">
        <v>16</v>
      </c>
      <c r="B40" t="s">
        <v>147</v>
      </c>
      <c r="C40">
        <v>3000</v>
      </c>
      <c r="D40" t="s">
        <v>15</v>
      </c>
      <c r="E40">
        <v>0.1</v>
      </c>
      <c r="F40">
        <v>0</v>
      </c>
      <c r="G40">
        <v>0</v>
      </c>
      <c r="H40">
        <v>0</v>
      </c>
      <c r="I40">
        <v>0</v>
      </c>
      <c r="J40">
        <v>0.1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29</v>
      </c>
      <c r="B41" t="s">
        <v>102</v>
      </c>
      <c r="C41">
        <v>3800</v>
      </c>
      <c r="D41" t="s">
        <v>15</v>
      </c>
      <c r="E41">
        <v>21.6</v>
      </c>
      <c r="F41">
        <v>6.3</v>
      </c>
      <c r="G41">
        <v>2.2999999999999998</v>
      </c>
      <c r="H41">
        <v>4.5999999999999996</v>
      </c>
      <c r="I41">
        <v>5.9</v>
      </c>
      <c r="J41">
        <v>40.700000000000003</v>
      </c>
      <c r="K41">
        <v>10.5</v>
      </c>
      <c r="L41">
        <v>19.100000000000001</v>
      </c>
      <c r="M41">
        <v>16.8</v>
      </c>
      <c r="N41">
        <v>10.899999999999999</v>
      </c>
    </row>
    <row r="42" spans="1:14" x14ac:dyDescent="0.25">
      <c r="A42" t="s">
        <v>16</v>
      </c>
      <c r="B42" t="s">
        <v>98</v>
      </c>
      <c r="C42">
        <v>3900</v>
      </c>
      <c r="D42" t="s">
        <v>39</v>
      </c>
      <c r="E42">
        <v>19</v>
      </c>
      <c r="F42">
        <v>6.5</v>
      </c>
      <c r="G42">
        <v>2.5</v>
      </c>
      <c r="H42">
        <v>5.6</v>
      </c>
      <c r="I42">
        <v>4.5</v>
      </c>
      <c r="J42">
        <v>38.1</v>
      </c>
      <c r="K42">
        <v>10.1</v>
      </c>
      <c r="L42">
        <v>19.100000000000001</v>
      </c>
      <c r="M42">
        <v>16.600000000000001</v>
      </c>
      <c r="N42">
        <v>12.1</v>
      </c>
    </row>
    <row r="43" spans="1:14" x14ac:dyDescent="0.25">
      <c r="A43" t="s">
        <v>11</v>
      </c>
      <c r="B43" t="s">
        <v>96</v>
      </c>
      <c r="C43">
        <v>4000</v>
      </c>
      <c r="D43" t="s">
        <v>39</v>
      </c>
      <c r="E43">
        <v>5.5</v>
      </c>
      <c r="F43">
        <v>2.2999999999999998</v>
      </c>
      <c r="G43">
        <v>1</v>
      </c>
      <c r="H43">
        <v>2.1</v>
      </c>
      <c r="I43">
        <v>1.4</v>
      </c>
      <c r="J43">
        <v>12.3</v>
      </c>
      <c r="K43">
        <v>3.5</v>
      </c>
      <c r="L43">
        <v>6.8</v>
      </c>
      <c r="M43">
        <v>5.8</v>
      </c>
      <c r="N43">
        <v>4.4000000000000004</v>
      </c>
    </row>
    <row r="44" spans="1:14" x14ac:dyDescent="0.25">
      <c r="A44" t="s">
        <v>5</v>
      </c>
      <c r="B44" t="s">
        <v>132</v>
      </c>
      <c r="C44">
        <v>3100</v>
      </c>
      <c r="D44" t="s">
        <v>39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11</v>
      </c>
      <c r="B45" t="s">
        <v>114</v>
      </c>
      <c r="C45">
        <v>3300</v>
      </c>
      <c r="D45" t="s">
        <v>39</v>
      </c>
      <c r="E45">
        <v>15.1</v>
      </c>
      <c r="F45">
        <v>4.5</v>
      </c>
      <c r="G45">
        <v>1.6</v>
      </c>
      <c r="H45">
        <v>3.7</v>
      </c>
      <c r="I45">
        <v>3.2</v>
      </c>
      <c r="J45">
        <v>28.1</v>
      </c>
      <c r="K45">
        <v>6.9</v>
      </c>
      <c r="L45">
        <v>13</v>
      </c>
      <c r="M45">
        <v>11.4</v>
      </c>
      <c r="N45">
        <v>8.1999999999999993</v>
      </c>
    </row>
    <row r="46" spans="1:14" x14ac:dyDescent="0.25">
      <c r="A46" t="s">
        <v>29</v>
      </c>
      <c r="B46" t="s">
        <v>127</v>
      </c>
      <c r="C46">
        <v>3200</v>
      </c>
      <c r="D46" t="s">
        <v>39</v>
      </c>
      <c r="E46">
        <v>2.9</v>
      </c>
      <c r="F46">
        <v>0.8</v>
      </c>
      <c r="G46">
        <v>0.3</v>
      </c>
      <c r="H46">
        <v>0.6</v>
      </c>
      <c r="I46">
        <v>0.8</v>
      </c>
      <c r="J46">
        <v>5.3999999999999995</v>
      </c>
      <c r="K46">
        <v>1.4</v>
      </c>
      <c r="L46">
        <v>2.5</v>
      </c>
      <c r="M46">
        <v>2.2000000000000002</v>
      </c>
      <c r="N46">
        <v>1.4</v>
      </c>
    </row>
    <row r="47" spans="1:14" x14ac:dyDescent="0.25">
      <c r="A47" t="s">
        <v>5</v>
      </c>
      <c r="B47" t="s">
        <v>46</v>
      </c>
      <c r="C47">
        <v>6400</v>
      </c>
      <c r="D47" t="s">
        <v>39</v>
      </c>
      <c r="E47">
        <v>34.9</v>
      </c>
      <c r="F47">
        <v>14.3</v>
      </c>
      <c r="G47">
        <v>5.5</v>
      </c>
      <c r="H47">
        <v>13.7</v>
      </c>
      <c r="I47">
        <v>5</v>
      </c>
      <c r="J47">
        <v>73.400000000000006</v>
      </c>
      <c r="K47">
        <v>18.7</v>
      </c>
      <c r="L47">
        <v>38.5</v>
      </c>
      <c r="M47">
        <v>33</v>
      </c>
      <c r="N47">
        <v>28</v>
      </c>
    </row>
    <row r="48" spans="1:14" x14ac:dyDescent="0.25">
      <c r="A48" t="s">
        <v>16</v>
      </c>
      <c r="B48" t="s">
        <v>56</v>
      </c>
      <c r="C48">
        <v>5700</v>
      </c>
      <c r="D48" t="s">
        <v>39</v>
      </c>
      <c r="E48">
        <v>27.4</v>
      </c>
      <c r="F48">
        <v>13.2</v>
      </c>
      <c r="G48">
        <v>4.7</v>
      </c>
      <c r="H48">
        <v>10.7</v>
      </c>
      <c r="I48">
        <v>3.1</v>
      </c>
      <c r="J48">
        <v>59.1</v>
      </c>
      <c r="K48">
        <v>13.799999999999999</v>
      </c>
      <c r="L48">
        <v>31.7</v>
      </c>
      <c r="M48">
        <v>27</v>
      </c>
      <c r="N48">
        <v>23.9</v>
      </c>
    </row>
    <row r="49" spans="1:14" x14ac:dyDescent="0.25">
      <c r="A49" t="s">
        <v>11</v>
      </c>
      <c r="B49" t="s">
        <v>119</v>
      </c>
      <c r="C49">
        <v>3200</v>
      </c>
      <c r="D49" t="s">
        <v>39</v>
      </c>
      <c r="E49">
        <v>3</v>
      </c>
      <c r="F49">
        <v>1.1000000000000001</v>
      </c>
      <c r="G49">
        <v>0.4</v>
      </c>
      <c r="H49">
        <v>0.9</v>
      </c>
      <c r="I49">
        <v>0.6</v>
      </c>
      <c r="J49">
        <v>6</v>
      </c>
      <c r="K49">
        <v>1.5</v>
      </c>
      <c r="L49">
        <v>3</v>
      </c>
      <c r="M49">
        <v>2.6</v>
      </c>
      <c r="N49">
        <v>2</v>
      </c>
    </row>
    <row r="50" spans="1:14" x14ac:dyDescent="0.25">
      <c r="A50" t="s">
        <v>8</v>
      </c>
      <c r="B50" t="s">
        <v>172</v>
      </c>
      <c r="C50">
        <v>3000</v>
      </c>
      <c r="D50" t="s">
        <v>39</v>
      </c>
      <c r="E50">
        <v>4.0999999999999996</v>
      </c>
      <c r="F50">
        <v>1.4</v>
      </c>
      <c r="G50">
        <v>0.6</v>
      </c>
      <c r="H50">
        <v>1.3</v>
      </c>
      <c r="I50">
        <v>0.5</v>
      </c>
      <c r="J50">
        <v>7.8999999999999995</v>
      </c>
      <c r="K50">
        <v>1.8</v>
      </c>
      <c r="L50">
        <v>3.8000000000000003</v>
      </c>
      <c r="M50">
        <v>3.2</v>
      </c>
      <c r="N50">
        <v>2.7</v>
      </c>
    </row>
    <row r="51" spans="1:14" x14ac:dyDescent="0.25">
      <c r="A51" t="s">
        <v>29</v>
      </c>
      <c r="B51" t="s">
        <v>38</v>
      </c>
      <c r="C51">
        <v>7000</v>
      </c>
      <c r="D51" t="s">
        <v>39</v>
      </c>
      <c r="E51">
        <v>31.2</v>
      </c>
      <c r="F51">
        <v>17.100000000000001</v>
      </c>
      <c r="G51">
        <v>7.2</v>
      </c>
      <c r="H51">
        <v>14.4</v>
      </c>
      <c r="I51">
        <v>8.5</v>
      </c>
      <c r="J51">
        <v>78.400000000000006</v>
      </c>
      <c r="K51">
        <v>22.9</v>
      </c>
      <c r="L51">
        <v>47.2</v>
      </c>
      <c r="M51">
        <v>40</v>
      </c>
      <c r="N51">
        <v>31.5</v>
      </c>
    </row>
    <row r="52" spans="1:14" x14ac:dyDescent="0.25">
      <c r="A52" t="s">
        <v>5</v>
      </c>
      <c r="B52" t="s">
        <v>140</v>
      </c>
      <c r="C52">
        <v>3100</v>
      </c>
      <c r="D52" t="s">
        <v>39</v>
      </c>
      <c r="E52">
        <v>13.2</v>
      </c>
      <c r="F52">
        <v>4.5</v>
      </c>
      <c r="G52">
        <v>1.5</v>
      </c>
      <c r="H52">
        <v>4</v>
      </c>
      <c r="I52">
        <v>1.2</v>
      </c>
      <c r="J52">
        <v>24.4</v>
      </c>
      <c r="K52">
        <v>5.2</v>
      </c>
      <c r="L52">
        <v>11.2</v>
      </c>
      <c r="M52">
        <v>9.6999999999999993</v>
      </c>
      <c r="N52">
        <v>8.5</v>
      </c>
    </row>
    <row r="53" spans="1:14" x14ac:dyDescent="0.25">
      <c r="A53" t="s">
        <v>16</v>
      </c>
      <c r="B53" t="s">
        <v>50</v>
      </c>
      <c r="C53">
        <v>6200</v>
      </c>
      <c r="D53" t="s">
        <v>39</v>
      </c>
      <c r="E53">
        <v>34.4</v>
      </c>
      <c r="F53">
        <v>15.6</v>
      </c>
      <c r="G53">
        <v>6</v>
      </c>
      <c r="H53">
        <v>12.9</v>
      </c>
      <c r="I53">
        <v>6.4</v>
      </c>
      <c r="J53">
        <v>75.300000000000011</v>
      </c>
      <c r="K53">
        <v>19.3</v>
      </c>
      <c r="L53">
        <v>40.9</v>
      </c>
      <c r="M53">
        <v>34.9</v>
      </c>
      <c r="N53">
        <v>28.5</v>
      </c>
    </row>
    <row r="54" spans="1:14" x14ac:dyDescent="0.25">
      <c r="A54" t="s">
        <v>8</v>
      </c>
      <c r="B54" t="s">
        <v>44</v>
      </c>
      <c r="C54">
        <v>6600</v>
      </c>
      <c r="D54" t="s">
        <v>39</v>
      </c>
      <c r="E54">
        <v>28.6</v>
      </c>
      <c r="F54">
        <v>14.7</v>
      </c>
      <c r="G54">
        <v>5.5</v>
      </c>
      <c r="H54">
        <v>13</v>
      </c>
      <c r="I54">
        <v>4.3</v>
      </c>
      <c r="J54">
        <v>66.099999999999994</v>
      </c>
      <c r="K54">
        <v>17.3</v>
      </c>
      <c r="L54">
        <v>37.5</v>
      </c>
      <c r="M54">
        <v>32</v>
      </c>
      <c r="N54">
        <v>27.7</v>
      </c>
    </row>
    <row r="55" spans="1:14" x14ac:dyDescent="0.25">
      <c r="A55" t="s">
        <v>8</v>
      </c>
      <c r="B55" t="s">
        <v>105</v>
      </c>
      <c r="C55">
        <v>3700</v>
      </c>
      <c r="D55" t="s">
        <v>13</v>
      </c>
      <c r="E55">
        <v>25.6</v>
      </c>
      <c r="F55">
        <v>8.1999999999999993</v>
      </c>
      <c r="G55">
        <v>3</v>
      </c>
      <c r="H55">
        <v>7.7</v>
      </c>
      <c r="I55">
        <v>3</v>
      </c>
      <c r="J55">
        <v>47.5</v>
      </c>
      <c r="K55">
        <v>10.7</v>
      </c>
      <c r="L55">
        <v>21.9</v>
      </c>
      <c r="M55">
        <v>18.899999999999999</v>
      </c>
      <c r="N55">
        <v>15.899999999999999</v>
      </c>
    </row>
    <row r="56" spans="1:14" x14ac:dyDescent="0.25">
      <c r="A56" t="s">
        <v>16</v>
      </c>
      <c r="B56" t="s">
        <v>146</v>
      </c>
      <c r="C56">
        <v>3000</v>
      </c>
      <c r="D56" t="s">
        <v>13</v>
      </c>
      <c r="E56">
        <v>2.6</v>
      </c>
      <c r="F56">
        <v>0.7</v>
      </c>
      <c r="G56">
        <v>0.3</v>
      </c>
      <c r="H56">
        <v>0.7</v>
      </c>
      <c r="I56">
        <v>0.4</v>
      </c>
      <c r="J56">
        <v>4.7</v>
      </c>
      <c r="K56">
        <v>1.1000000000000001</v>
      </c>
      <c r="L56">
        <v>2.1</v>
      </c>
      <c r="M56">
        <v>1.8</v>
      </c>
      <c r="N56">
        <v>1.4</v>
      </c>
    </row>
    <row r="57" spans="1:14" x14ac:dyDescent="0.25">
      <c r="A57" t="s">
        <v>5</v>
      </c>
      <c r="B57" t="s">
        <v>75</v>
      </c>
      <c r="C57">
        <v>4800</v>
      </c>
      <c r="D57" t="s">
        <v>13</v>
      </c>
      <c r="E57">
        <v>27.5</v>
      </c>
      <c r="F57">
        <v>11.9</v>
      </c>
      <c r="G57">
        <v>4.5</v>
      </c>
      <c r="H57">
        <v>9.6999999999999993</v>
      </c>
      <c r="I57">
        <v>2.9</v>
      </c>
      <c r="J57">
        <v>56.499999999999993</v>
      </c>
      <c r="K57">
        <v>12.6</v>
      </c>
      <c r="L57">
        <v>29</v>
      </c>
      <c r="M57">
        <v>24.5</v>
      </c>
      <c r="N57">
        <v>21.6</v>
      </c>
    </row>
    <row r="58" spans="1:14" x14ac:dyDescent="0.25">
      <c r="A58" t="s">
        <v>11</v>
      </c>
      <c r="B58" t="s">
        <v>12</v>
      </c>
      <c r="C58">
        <v>10500</v>
      </c>
      <c r="D58" t="s">
        <v>13</v>
      </c>
      <c r="E58">
        <v>33.5</v>
      </c>
      <c r="F58">
        <v>21.9</v>
      </c>
      <c r="G58">
        <v>7.9</v>
      </c>
      <c r="H58">
        <v>16.899999999999999</v>
      </c>
      <c r="I58">
        <v>9.5</v>
      </c>
      <c r="J58">
        <v>89.699999999999989</v>
      </c>
      <c r="K58">
        <v>26.4</v>
      </c>
      <c r="L58">
        <v>56.199999999999996</v>
      </c>
      <c r="M58">
        <v>48.3</v>
      </c>
      <c r="N58">
        <v>38.799999999999997</v>
      </c>
    </row>
    <row r="59" spans="1:14" x14ac:dyDescent="0.25">
      <c r="A59" t="s">
        <v>8</v>
      </c>
      <c r="B59" t="s">
        <v>154</v>
      </c>
      <c r="C59">
        <v>3000</v>
      </c>
      <c r="D59" t="s">
        <v>13</v>
      </c>
      <c r="E59">
        <v>2</v>
      </c>
      <c r="F59">
        <v>0.6</v>
      </c>
      <c r="G59">
        <v>0.2</v>
      </c>
      <c r="H59">
        <v>0.6</v>
      </c>
      <c r="I59">
        <v>0.3</v>
      </c>
      <c r="J59">
        <v>3.7</v>
      </c>
      <c r="K59">
        <v>0.89999999999999991</v>
      </c>
      <c r="L59">
        <v>1.7</v>
      </c>
      <c r="M59">
        <v>1.5</v>
      </c>
      <c r="N59">
        <v>1.2</v>
      </c>
    </row>
    <row r="60" spans="1:14" x14ac:dyDescent="0.25">
      <c r="A60" t="s">
        <v>29</v>
      </c>
      <c r="B60" t="s">
        <v>80</v>
      </c>
      <c r="C60">
        <v>4700</v>
      </c>
      <c r="D60" t="s">
        <v>13</v>
      </c>
      <c r="E60">
        <v>21.8</v>
      </c>
      <c r="F60">
        <v>7.9</v>
      </c>
      <c r="G60">
        <v>3.3</v>
      </c>
      <c r="H60">
        <v>6</v>
      </c>
      <c r="I60">
        <v>6.5</v>
      </c>
      <c r="J60">
        <v>45.5</v>
      </c>
      <c r="K60">
        <v>12.5</v>
      </c>
      <c r="L60">
        <v>23.7</v>
      </c>
      <c r="M60">
        <v>20.399999999999999</v>
      </c>
      <c r="N60">
        <v>13.9</v>
      </c>
    </row>
    <row r="61" spans="1:14" x14ac:dyDescent="0.25">
      <c r="A61" t="s">
        <v>8</v>
      </c>
      <c r="B61" t="s">
        <v>94</v>
      </c>
      <c r="C61">
        <v>4000</v>
      </c>
      <c r="D61" t="s">
        <v>13</v>
      </c>
      <c r="E61">
        <v>24.5</v>
      </c>
      <c r="F61">
        <v>10</v>
      </c>
      <c r="G61">
        <v>3.6</v>
      </c>
      <c r="H61">
        <v>8.6999999999999993</v>
      </c>
      <c r="I61">
        <v>2.2000000000000002</v>
      </c>
      <c r="J61">
        <v>49</v>
      </c>
      <c r="K61">
        <v>10.899999999999999</v>
      </c>
      <c r="L61">
        <v>24.5</v>
      </c>
      <c r="M61">
        <v>20.9</v>
      </c>
      <c r="N61">
        <v>18.7</v>
      </c>
    </row>
    <row r="62" spans="1:14" x14ac:dyDescent="0.25">
      <c r="A62" t="s">
        <v>16</v>
      </c>
      <c r="B62" t="s">
        <v>73</v>
      </c>
      <c r="C62">
        <v>5000</v>
      </c>
      <c r="D62" t="s">
        <v>13</v>
      </c>
      <c r="E62">
        <v>28.2</v>
      </c>
      <c r="F62">
        <v>12.1</v>
      </c>
      <c r="G62">
        <v>4.5</v>
      </c>
      <c r="H62">
        <v>9.8000000000000007</v>
      </c>
      <c r="I62">
        <v>4.9000000000000004</v>
      </c>
      <c r="J62">
        <v>59.499999999999993</v>
      </c>
      <c r="K62">
        <v>14.700000000000001</v>
      </c>
      <c r="L62">
        <v>31.3</v>
      </c>
      <c r="M62">
        <v>26.8</v>
      </c>
      <c r="N62">
        <v>21.9</v>
      </c>
    </row>
    <row r="63" spans="1:14" x14ac:dyDescent="0.25">
      <c r="A63" t="s">
        <v>11</v>
      </c>
      <c r="B63" t="s">
        <v>156</v>
      </c>
      <c r="C63">
        <v>3000</v>
      </c>
      <c r="D63" t="s">
        <v>13</v>
      </c>
      <c r="E63">
        <v>3.1</v>
      </c>
      <c r="F63">
        <v>0.8</v>
      </c>
      <c r="G63">
        <v>0.3</v>
      </c>
      <c r="H63">
        <v>0.7</v>
      </c>
      <c r="I63">
        <v>0.6</v>
      </c>
      <c r="J63">
        <v>5.5</v>
      </c>
      <c r="K63">
        <v>1.2999999999999998</v>
      </c>
      <c r="L63">
        <v>2.3999999999999995</v>
      </c>
      <c r="M63">
        <v>2.0999999999999996</v>
      </c>
      <c r="N63">
        <v>1.5</v>
      </c>
    </row>
    <row r="64" spans="1:14" x14ac:dyDescent="0.25">
      <c r="A64" t="s">
        <v>5</v>
      </c>
      <c r="B64" t="s">
        <v>24</v>
      </c>
      <c r="C64">
        <v>8500</v>
      </c>
      <c r="D64" t="s">
        <v>13</v>
      </c>
      <c r="E64">
        <v>33.799999999999997</v>
      </c>
      <c r="F64">
        <v>11.4</v>
      </c>
      <c r="G64">
        <v>4.4000000000000004</v>
      </c>
      <c r="H64">
        <v>11.2</v>
      </c>
      <c r="I64">
        <v>4.9000000000000004</v>
      </c>
      <c r="J64">
        <v>65.7</v>
      </c>
      <c r="K64">
        <v>16.100000000000001</v>
      </c>
      <c r="L64">
        <v>31.9</v>
      </c>
      <c r="M64">
        <v>27.5</v>
      </c>
      <c r="N64">
        <v>22.6</v>
      </c>
    </row>
    <row r="65" spans="1:14" x14ac:dyDescent="0.25">
      <c r="A65" t="s">
        <v>16</v>
      </c>
      <c r="B65" t="s">
        <v>41</v>
      </c>
      <c r="C65">
        <v>6900</v>
      </c>
      <c r="D65" t="s">
        <v>13</v>
      </c>
      <c r="E65">
        <v>33.799999999999997</v>
      </c>
      <c r="F65">
        <v>18.3</v>
      </c>
      <c r="G65">
        <v>7.1</v>
      </c>
      <c r="H65">
        <v>14.9</v>
      </c>
      <c r="I65">
        <v>6.3</v>
      </c>
      <c r="J65">
        <v>80.399999999999991</v>
      </c>
      <c r="K65">
        <v>21.2</v>
      </c>
      <c r="L65">
        <v>46.6</v>
      </c>
      <c r="M65">
        <v>39.5</v>
      </c>
      <c r="N65">
        <v>33.200000000000003</v>
      </c>
    </row>
    <row r="66" spans="1:14" x14ac:dyDescent="0.25">
      <c r="A66" t="s">
        <v>5</v>
      </c>
      <c r="B66" t="s">
        <v>138</v>
      </c>
      <c r="C66">
        <v>3100</v>
      </c>
      <c r="D66" t="s">
        <v>13</v>
      </c>
      <c r="E66">
        <v>0.1</v>
      </c>
      <c r="F66">
        <v>0</v>
      </c>
      <c r="G66">
        <v>0</v>
      </c>
      <c r="H66">
        <v>0</v>
      </c>
      <c r="I66">
        <v>0</v>
      </c>
      <c r="J66">
        <v>0.1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t="s">
        <v>8</v>
      </c>
      <c r="B67" t="s">
        <v>64</v>
      </c>
      <c r="C67">
        <v>5400</v>
      </c>
      <c r="D67" t="s">
        <v>28</v>
      </c>
      <c r="E67">
        <v>29.9</v>
      </c>
      <c r="F67">
        <v>14.3</v>
      </c>
      <c r="G67">
        <v>5.2</v>
      </c>
      <c r="H67">
        <v>12.3</v>
      </c>
      <c r="I67">
        <v>3.7</v>
      </c>
      <c r="J67">
        <v>65.400000000000006</v>
      </c>
      <c r="K67">
        <v>16</v>
      </c>
      <c r="L67">
        <v>35.5</v>
      </c>
      <c r="M67">
        <v>30.3</v>
      </c>
      <c r="N67">
        <v>26.6</v>
      </c>
    </row>
    <row r="68" spans="1:14" x14ac:dyDescent="0.25">
      <c r="A68" t="s">
        <v>16</v>
      </c>
      <c r="B68" t="s">
        <v>155</v>
      </c>
      <c r="C68">
        <v>3000</v>
      </c>
      <c r="D68" t="s">
        <v>28</v>
      </c>
      <c r="E68">
        <v>1.9</v>
      </c>
      <c r="F68">
        <v>0.6</v>
      </c>
      <c r="G68">
        <v>0.2</v>
      </c>
      <c r="H68">
        <v>0.6</v>
      </c>
      <c r="I68">
        <v>0.3</v>
      </c>
      <c r="J68">
        <v>3.6</v>
      </c>
      <c r="K68">
        <v>0.89999999999999991</v>
      </c>
      <c r="L68">
        <v>1.7</v>
      </c>
      <c r="M68">
        <v>1.5</v>
      </c>
      <c r="N68">
        <v>1.2</v>
      </c>
    </row>
    <row r="69" spans="1:14" x14ac:dyDescent="0.25">
      <c r="A69" t="s">
        <v>11</v>
      </c>
      <c r="B69" t="s">
        <v>27</v>
      </c>
      <c r="C69">
        <v>7900</v>
      </c>
      <c r="D69" t="s">
        <v>28</v>
      </c>
      <c r="E69">
        <v>36.299999999999997</v>
      </c>
      <c r="F69">
        <v>20.6</v>
      </c>
      <c r="G69">
        <v>8.1</v>
      </c>
      <c r="H69">
        <v>15.6</v>
      </c>
      <c r="I69">
        <v>9.6999999999999993</v>
      </c>
      <c r="J69">
        <v>90.3</v>
      </c>
      <c r="K69">
        <v>25.299999999999997</v>
      </c>
      <c r="L69">
        <v>54</v>
      </c>
      <c r="M69">
        <v>45.9</v>
      </c>
      <c r="N69">
        <v>36.200000000000003</v>
      </c>
    </row>
    <row r="70" spans="1:14" x14ac:dyDescent="0.25">
      <c r="A70" t="s">
        <v>8</v>
      </c>
      <c r="B70" t="s">
        <v>152</v>
      </c>
      <c r="C70">
        <v>3000</v>
      </c>
      <c r="D70" t="s">
        <v>28</v>
      </c>
      <c r="E70">
        <v>2.2999999999999998</v>
      </c>
      <c r="F70">
        <v>0.7</v>
      </c>
      <c r="G70">
        <v>0.3</v>
      </c>
      <c r="H70">
        <v>0.7</v>
      </c>
      <c r="I70">
        <v>0.3</v>
      </c>
      <c r="J70">
        <v>4.3</v>
      </c>
      <c r="K70">
        <v>1</v>
      </c>
      <c r="L70">
        <v>2</v>
      </c>
      <c r="M70">
        <v>1.7</v>
      </c>
      <c r="N70">
        <v>1.4</v>
      </c>
    </row>
    <row r="71" spans="1:14" x14ac:dyDescent="0.25">
      <c r="A71" t="s">
        <v>16</v>
      </c>
      <c r="B71" t="s">
        <v>40</v>
      </c>
      <c r="C71">
        <v>7000</v>
      </c>
      <c r="D71" t="s">
        <v>28</v>
      </c>
      <c r="E71">
        <v>36.5</v>
      </c>
      <c r="F71">
        <v>18.600000000000001</v>
      </c>
      <c r="G71">
        <v>6.9</v>
      </c>
      <c r="H71">
        <v>14.3</v>
      </c>
      <c r="I71">
        <v>4.3</v>
      </c>
      <c r="J71">
        <v>80.599999999999994</v>
      </c>
      <c r="K71">
        <v>18.600000000000001</v>
      </c>
      <c r="L71">
        <v>44.1</v>
      </c>
      <c r="M71">
        <v>37.200000000000003</v>
      </c>
      <c r="N71">
        <v>32.900000000000006</v>
      </c>
    </row>
    <row r="72" spans="1:14" x14ac:dyDescent="0.25">
      <c r="A72" t="s">
        <v>29</v>
      </c>
      <c r="B72" t="s">
        <v>137</v>
      </c>
      <c r="C72">
        <v>3100</v>
      </c>
      <c r="D72" t="s">
        <v>28</v>
      </c>
      <c r="E72">
        <v>11</v>
      </c>
      <c r="F72">
        <v>3.6</v>
      </c>
      <c r="G72">
        <v>1.4</v>
      </c>
      <c r="H72">
        <v>3</v>
      </c>
      <c r="I72">
        <v>3.1</v>
      </c>
      <c r="J72">
        <v>22.1</v>
      </c>
      <c r="K72">
        <v>6.1</v>
      </c>
      <c r="L72">
        <v>11.1</v>
      </c>
      <c r="M72">
        <v>9.6999999999999993</v>
      </c>
      <c r="N72">
        <v>6.6</v>
      </c>
    </row>
    <row r="73" spans="1:14" x14ac:dyDescent="0.25">
      <c r="A73" t="s">
        <v>8</v>
      </c>
      <c r="B73" t="s">
        <v>141</v>
      </c>
      <c r="C73">
        <v>3100</v>
      </c>
      <c r="D73" t="s">
        <v>28</v>
      </c>
      <c r="E73">
        <v>13.1</v>
      </c>
      <c r="F73">
        <v>4</v>
      </c>
      <c r="G73">
        <v>1.4</v>
      </c>
      <c r="H73">
        <v>3.3</v>
      </c>
      <c r="I73">
        <v>1.3</v>
      </c>
      <c r="J73">
        <v>23.1</v>
      </c>
      <c r="K73">
        <v>4.5999999999999996</v>
      </c>
      <c r="L73">
        <v>10</v>
      </c>
      <c r="M73">
        <v>8.6</v>
      </c>
      <c r="N73">
        <v>7.3</v>
      </c>
    </row>
    <row r="74" spans="1:14" x14ac:dyDescent="0.25">
      <c r="A74" t="s">
        <v>5</v>
      </c>
      <c r="B74" t="s">
        <v>129</v>
      </c>
      <c r="C74">
        <v>3200</v>
      </c>
      <c r="D74" t="s">
        <v>28</v>
      </c>
      <c r="E74">
        <v>14</v>
      </c>
      <c r="F74">
        <v>4.4000000000000004</v>
      </c>
      <c r="G74">
        <v>1.7</v>
      </c>
      <c r="H74">
        <v>3.9</v>
      </c>
      <c r="I74">
        <v>1.7</v>
      </c>
      <c r="J74">
        <v>25.699999999999996</v>
      </c>
      <c r="K74">
        <v>5.6</v>
      </c>
      <c r="L74">
        <v>11.7</v>
      </c>
      <c r="M74">
        <v>10</v>
      </c>
      <c r="N74">
        <v>8.3000000000000007</v>
      </c>
    </row>
    <row r="75" spans="1:14" x14ac:dyDescent="0.25">
      <c r="A75" t="s">
        <v>8</v>
      </c>
      <c r="B75" t="s">
        <v>74</v>
      </c>
      <c r="C75">
        <v>4900</v>
      </c>
      <c r="D75" t="s">
        <v>28</v>
      </c>
      <c r="E75">
        <v>28.5</v>
      </c>
      <c r="F75">
        <v>13</v>
      </c>
      <c r="G75">
        <v>4.5999999999999996</v>
      </c>
      <c r="H75">
        <v>11</v>
      </c>
      <c r="I75">
        <v>3</v>
      </c>
      <c r="J75">
        <v>60.1</v>
      </c>
      <c r="K75">
        <v>14</v>
      </c>
      <c r="L75">
        <v>31.6</v>
      </c>
      <c r="M75">
        <v>27</v>
      </c>
      <c r="N75">
        <v>24</v>
      </c>
    </row>
    <row r="76" spans="1:14" x14ac:dyDescent="0.25">
      <c r="A76" t="s">
        <v>29</v>
      </c>
      <c r="B76" t="s">
        <v>51</v>
      </c>
      <c r="C76">
        <v>6200</v>
      </c>
      <c r="D76" t="s">
        <v>28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t="s">
        <v>29</v>
      </c>
      <c r="B77" t="s">
        <v>161</v>
      </c>
      <c r="C77">
        <v>3000</v>
      </c>
      <c r="D77" t="s">
        <v>28</v>
      </c>
      <c r="E77">
        <v>0.1</v>
      </c>
      <c r="F77">
        <v>0</v>
      </c>
      <c r="G77">
        <v>0</v>
      </c>
      <c r="H77">
        <v>0</v>
      </c>
      <c r="I77">
        <v>0</v>
      </c>
      <c r="J77">
        <v>0.1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t="s">
        <v>11</v>
      </c>
      <c r="B78" t="s">
        <v>81</v>
      </c>
      <c r="C78">
        <v>4600</v>
      </c>
      <c r="D78" t="s">
        <v>28</v>
      </c>
      <c r="E78">
        <v>19.5</v>
      </c>
      <c r="F78">
        <v>5.7</v>
      </c>
      <c r="G78">
        <v>2.2999999999999998</v>
      </c>
      <c r="H78">
        <v>5.4</v>
      </c>
      <c r="I78">
        <v>5.7</v>
      </c>
      <c r="J78">
        <v>38.6</v>
      </c>
      <c r="K78">
        <v>11.100000000000001</v>
      </c>
      <c r="L78">
        <v>19.100000000000001</v>
      </c>
      <c r="M78">
        <v>16.8</v>
      </c>
      <c r="N78">
        <v>11.100000000000001</v>
      </c>
    </row>
    <row r="79" spans="1:14" x14ac:dyDescent="0.25">
      <c r="A79" t="s">
        <v>5</v>
      </c>
      <c r="B79" t="s">
        <v>97</v>
      </c>
      <c r="C79">
        <v>3900</v>
      </c>
      <c r="D79" t="s">
        <v>28</v>
      </c>
      <c r="E79">
        <v>30.4</v>
      </c>
      <c r="F79">
        <v>13.3</v>
      </c>
      <c r="G79">
        <v>5.0999999999999996</v>
      </c>
      <c r="H79">
        <v>12.1</v>
      </c>
      <c r="I79">
        <v>3.1</v>
      </c>
      <c r="J79">
        <v>64</v>
      </c>
      <c r="K79">
        <v>15.2</v>
      </c>
      <c r="L79">
        <v>33.6</v>
      </c>
      <c r="M79">
        <v>28.5</v>
      </c>
      <c r="N79">
        <v>25.4</v>
      </c>
    </row>
    <row r="80" spans="1:14" x14ac:dyDescent="0.25">
      <c r="A80" t="s">
        <v>11</v>
      </c>
      <c r="B80" t="s">
        <v>143</v>
      </c>
      <c r="C80">
        <v>3100</v>
      </c>
      <c r="D80" t="s">
        <v>28</v>
      </c>
      <c r="E80">
        <v>21.7</v>
      </c>
      <c r="F80">
        <v>8</v>
      </c>
      <c r="G80">
        <v>3.1</v>
      </c>
      <c r="H80">
        <v>7.6</v>
      </c>
      <c r="I80">
        <v>5.0999999999999996</v>
      </c>
      <c r="J80">
        <v>45.5</v>
      </c>
      <c r="K80">
        <v>12.7</v>
      </c>
      <c r="L80">
        <v>23.8</v>
      </c>
      <c r="M80">
        <v>20.7</v>
      </c>
      <c r="N80">
        <v>15.6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DKSalaries (1)</vt:lpstr>
      <vt:lpstr>Sheet4</vt:lpstr>
      <vt:lpstr>Sheet1</vt:lpstr>
      <vt:lpstr>Sheet2</vt:lpstr>
      <vt:lpstr>Top OU</vt:lpstr>
      <vt:lpstr>late night</vt:lpstr>
      <vt:lpstr>Sheet5</vt:lpstr>
      <vt:lpstr>fp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2015-12-08T23:46:44Z</dcterms:created>
  <dcterms:modified xsi:type="dcterms:W3CDTF">2015-12-09T01:14:35Z</dcterms:modified>
</cp:coreProperties>
</file>