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2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BB5B4695-5AD6-45E7-8E48-058A05B0C41A}" xr6:coauthVersionLast="47" xr6:coauthVersionMax="47" xr10:uidLastSave="{00000000-0000-0000-0000-000000000000}"/>
  <bookViews>
    <workbookView xWindow="3348" yWindow="3348" windowWidth="17280" windowHeight="8880"/>
  </bookViews>
  <sheets>
    <sheet name="Rate" sheetId="4" r:id="rId1"/>
    <sheet name="Ap1" sheetId="1" r:id="rId2"/>
    <sheet name="Ap2" sheetId="2" r:id="rId3"/>
    <sheet name="Ap3" sheetId="5" r:id="rId4"/>
    <sheet name="Summary" sheetId="3" r:id="rId5"/>
  </sheets>
  <definedNames>
    <definedName name="_xlnm.Print_Area" localSheetId="1">'Ap1'!$A$1:$F$37</definedName>
    <definedName name="_xlnm.Print_Area" localSheetId="2">'Ap2'!$A$1:$F$35</definedName>
    <definedName name="_xlnm.Print_Area" localSheetId="3">'Ap3'!$A$1:$F$35</definedName>
    <definedName name="_xlnm.Print_Area" localSheetId="0">Rate!$A$1:$J$33</definedName>
    <definedName name="_xlnm.Print_Area" localSheetId="4">Summary!$A$1:$L$11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B16" i="1"/>
  <c r="L16" i="1"/>
  <c r="B17" i="1"/>
  <c r="L17" i="1"/>
  <c r="B18" i="1"/>
  <c r="L18" i="1"/>
  <c r="B19" i="1"/>
  <c r="L19" i="1"/>
  <c r="B20" i="1"/>
  <c r="L20" i="1"/>
  <c r="B29" i="1"/>
  <c r="L29" i="1"/>
  <c r="B30" i="1"/>
  <c r="L30" i="1"/>
  <c r="B31" i="1"/>
  <c r="L31" i="1"/>
  <c r="B32" i="1"/>
  <c r="L32" i="1"/>
  <c r="B33" i="1"/>
  <c r="L33" i="1"/>
  <c r="D3" i="2"/>
  <c r="D4" i="2"/>
  <c r="D5" i="2"/>
  <c r="B16" i="2"/>
  <c r="L16" i="2"/>
  <c r="B9" i="3" s="1"/>
  <c r="B17" i="2"/>
  <c r="L17" i="2"/>
  <c r="B18" i="2"/>
  <c r="L18" i="2"/>
  <c r="D9" i="3" s="1"/>
  <c r="B19" i="2"/>
  <c r="L19" i="2"/>
  <c r="B20" i="2"/>
  <c r="L20" i="2"/>
  <c r="B29" i="2"/>
  <c r="L29" i="2"/>
  <c r="B30" i="2"/>
  <c r="L30" i="2"/>
  <c r="H9" i="3" s="1"/>
  <c r="B31" i="2"/>
  <c r="L31" i="2"/>
  <c r="B32" i="2"/>
  <c r="L32" i="2"/>
  <c r="J9" i="3" s="1"/>
  <c r="B33" i="2"/>
  <c r="L33" i="2"/>
  <c r="D3" i="5"/>
  <c r="D4" i="5"/>
  <c r="D5" i="5"/>
  <c r="B16" i="5"/>
  <c r="L16" i="5"/>
  <c r="B17" i="5"/>
  <c r="L17" i="5"/>
  <c r="B18" i="5"/>
  <c r="L18" i="5"/>
  <c r="D10" i="3" s="1"/>
  <c r="B19" i="5"/>
  <c r="L19" i="5"/>
  <c r="E10" i="3" s="1"/>
  <c r="B20" i="5"/>
  <c r="L20" i="5"/>
  <c r="B29" i="5"/>
  <c r="L29" i="5"/>
  <c r="B30" i="5"/>
  <c r="L30" i="5"/>
  <c r="H10" i="3" s="1"/>
  <c r="B31" i="5"/>
  <c r="L31" i="5"/>
  <c r="I10" i="3" s="1"/>
  <c r="B32" i="5"/>
  <c r="L32" i="5"/>
  <c r="B33" i="5"/>
  <c r="L33" i="5"/>
  <c r="E22" i="4"/>
  <c r="C3" i="3"/>
  <c r="C4" i="3"/>
  <c r="C5" i="3"/>
  <c r="B8" i="3"/>
  <c r="C8" i="3"/>
  <c r="D8" i="3"/>
  <c r="L8" i="3" s="1"/>
  <c r="E8" i="3"/>
  <c r="F8" i="3"/>
  <c r="G8" i="3"/>
  <c r="H8" i="3"/>
  <c r="I8" i="3"/>
  <c r="J8" i="3"/>
  <c r="K8" i="3"/>
  <c r="C9" i="3"/>
  <c r="E9" i="3"/>
  <c r="F9" i="3"/>
  <c r="G9" i="3"/>
  <c r="I9" i="3"/>
  <c r="K9" i="3"/>
  <c r="B10" i="3"/>
  <c r="C10" i="3"/>
  <c r="F10" i="3"/>
  <c r="G10" i="3"/>
  <c r="J10" i="3"/>
  <c r="K10" i="3"/>
  <c r="L10" i="3" l="1"/>
  <c r="L9" i="3"/>
</calcChain>
</file>

<file path=xl/sharedStrings.xml><?xml version="1.0" encoding="utf-8"?>
<sst xmlns="http://schemas.openxmlformats.org/spreadsheetml/2006/main" count="174" uniqueCount="61">
  <si>
    <t>Preferred Qualifications</t>
  </si>
  <si>
    <t>Experience:</t>
  </si>
  <si>
    <t xml:space="preserve">None - </t>
  </si>
  <si>
    <t>No knowledge/ability</t>
  </si>
  <si>
    <t xml:space="preserve">Low - </t>
  </si>
  <si>
    <t xml:space="preserve">Medium - </t>
  </si>
  <si>
    <t>Moderate ability; able to perform this function/skill with little or no training</t>
  </si>
  <si>
    <t xml:space="preserve">High - </t>
  </si>
  <si>
    <t xml:space="preserve">1 to 3 - </t>
  </si>
  <si>
    <t xml:space="preserve">3 to 5 - </t>
  </si>
  <si>
    <t xml:space="preserve">More than 5 - </t>
  </si>
  <si>
    <t xml:space="preserve">Job Title: </t>
  </si>
  <si>
    <t xml:space="preserve">Department: </t>
  </si>
  <si>
    <t xml:space="preserve">Requisition #: </t>
  </si>
  <si>
    <t>None</t>
  </si>
  <si>
    <t>Low</t>
  </si>
  <si>
    <t>Medium</t>
  </si>
  <si>
    <t>High</t>
  </si>
  <si>
    <t>Less than 1</t>
  </si>
  <si>
    <t>1 to 3</t>
  </si>
  <si>
    <t>3 to 5</t>
  </si>
  <si>
    <t>More than 5</t>
  </si>
  <si>
    <t>KEYS</t>
  </si>
  <si>
    <t>(Length of Time / # of Years)</t>
  </si>
  <si>
    <t>X</t>
  </si>
  <si>
    <t>Total</t>
  </si>
  <si>
    <t xml:space="preserve">Total:  </t>
  </si>
  <si>
    <t>Rating Scale</t>
  </si>
  <si>
    <t>Preferences</t>
  </si>
  <si>
    <t>(Low / Med / High)</t>
  </si>
  <si>
    <t>Ap1</t>
  </si>
  <si>
    <t>Ap2</t>
  </si>
  <si>
    <t>Ap3</t>
  </si>
  <si>
    <t>Expertise:</t>
  </si>
  <si>
    <t>Experience</t>
  </si>
  <si>
    <t>Yes / No</t>
  </si>
  <si>
    <t>KEY</t>
  </si>
  <si>
    <t>Extensive knowledge of this function/skill; could train others</t>
  </si>
  <si>
    <t xml:space="preserve">No experience </t>
  </si>
  <si>
    <t xml:space="preserve">Less than 1 - </t>
  </si>
  <si>
    <t xml:space="preserve">Less than 1 year experience </t>
  </si>
  <si>
    <t xml:space="preserve">1 to 3 years of experience </t>
  </si>
  <si>
    <t xml:space="preserve">3 to 5 years of experience </t>
  </si>
  <si>
    <t>More than 5 years of experience</t>
  </si>
  <si>
    <t>M34933</t>
  </si>
  <si>
    <t>DATABASE ADMINISTRATOR</t>
  </si>
  <si>
    <t>VICE PROVOST FOR RESEARCH</t>
  </si>
  <si>
    <t>Computer and/or network security systems, applications, procedures and techniques</t>
  </si>
  <si>
    <t>Data integrity methods and techniques</t>
  </si>
  <si>
    <t>Provide technical guidance and leadership to professional personnel in area of expertise</t>
  </si>
  <si>
    <t>Working with diverse RDBMS including SQL Server, Postgres, Oracle, and Access</t>
  </si>
  <si>
    <t>UNIX and NT-based server management</t>
  </si>
  <si>
    <t>Programming languages such as PERL, PHP, Java, XML, SQL, SGML, and Visual Basic</t>
  </si>
  <si>
    <t>Managing and maintaining scientific data and working with scientists</t>
  </si>
  <si>
    <t>Develop, program, configure, manage, and maintain complex RDBMS</t>
  </si>
  <si>
    <t>Basic familiarity with this function/skill</t>
  </si>
  <si>
    <t>Select the answers below that best describe your qualifications.  Your answers must be supported by education and experience listed on your resume/application.  Key definitions can be found just above the questions.</t>
  </si>
  <si>
    <t>Knowledge of ecological and/or biodiversity informatics theory</t>
  </si>
  <si>
    <t>Database-to-web connectivity using ODBC and/or JDBC</t>
  </si>
  <si>
    <t>Proficiency / Expertise</t>
  </si>
  <si>
    <t>Proficiency / Expertise: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</si>
</sst>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name val="Tahoma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1" fillId="0" borderId="3" xfId="0" applyFont="1" applyBorder="1" applyAlignment="1">
      <alignment horizontal="right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2" borderId="9" xfId="0" applyFont="1" applyFill="1" applyBorder="1" applyAlignment="1">
      <alignment vertical="center"/>
    </xf>
    <xf numFmtId="0" fontId="0" fillId="2" borderId="10" xfId="0" applyFill="1" applyBorder="1"/>
    <xf numFmtId="0" fontId="0" fillId="2" borderId="8" xfId="0" applyFill="1" applyBorder="1"/>
    <xf numFmtId="0" fontId="6" fillId="0" borderId="0" xfId="0" applyFont="1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7" fillId="0" borderId="12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1" xfId="0" applyFill="1" applyBorder="1"/>
    <xf numFmtId="0" fontId="8" fillId="0" borderId="26" xfId="0" applyFont="1" applyBorder="1"/>
    <xf numFmtId="0" fontId="1" fillId="0" borderId="0" xfId="0" applyFont="1" applyFill="1" applyBorder="1" applyAlignment="1">
      <alignment vertical="center"/>
    </xf>
    <xf numFmtId="0" fontId="0" fillId="0" borderId="27" xfId="0" applyBorder="1"/>
    <xf numFmtId="0" fontId="1" fillId="0" borderId="3" xfId="0" applyFont="1" applyBorder="1" applyAlignment="1">
      <alignment horizontal="right" vertical="top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" dropStyle="combo" dx="26" fmlaLink="K29" fmlaRange="$L$4:$L$8" noThreeD="1" sel="2" val="0"/>
</file>

<file path=xl/ctrlProps/ctrlProp10.xml><?xml version="1.0" encoding="utf-8"?>
<formControlPr xmlns="http://schemas.microsoft.com/office/spreadsheetml/2009/9/main" objectType="Drop" dropLines="4" dropStyle="combo" dx="26" fmlaLink="K17" fmlaRange="$K$4:$K$8" noThreeD="1" sel="3"/>
</file>

<file path=xl/ctrlProps/ctrlProp11.xml><?xml version="1.0" encoding="utf-8"?>
<formControlPr xmlns="http://schemas.microsoft.com/office/spreadsheetml/2009/9/main" objectType="Drop" dropLines="4" dropStyle="combo" dx="26" fmlaLink="K18" fmlaRange="$K$4:$K$8" noThreeD="1" sel="2"/>
</file>

<file path=xl/ctrlProps/ctrlProp12.xml><?xml version="1.0" encoding="utf-8"?>
<formControlPr xmlns="http://schemas.microsoft.com/office/spreadsheetml/2009/9/main" objectType="Drop" dropLines="5" dropStyle="combo" dx="26" fmlaLink="K30" fmlaRange="$L$4:$L$8" noThreeD="1" sel="3" val="0"/>
</file>

<file path=xl/ctrlProps/ctrlProp13.xml><?xml version="1.0" encoding="utf-8"?>
<formControlPr xmlns="http://schemas.microsoft.com/office/spreadsheetml/2009/9/main" objectType="Drop" dropLines="5" dropStyle="combo" dx="26" fmlaLink="K31" fmlaRange="$L$4:$L$8" noThreeD="1" sel="4" val="0"/>
</file>

<file path=xl/ctrlProps/ctrlProp14.xml><?xml version="1.0" encoding="utf-8"?>
<formControlPr xmlns="http://schemas.microsoft.com/office/spreadsheetml/2009/9/main" objectType="Drop" dropLines="4" dropStyle="combo" dx="26" fmlaLink="K20" fmlaRange="$K$4:$K$8" noThreeD="1" sel="4"/>
</file>

<file path=xl/ctrlProps/ctrlProp15.xml><?xml version="1.0" encoding="utf-8"?>
<formControlPr xmlns="http://schemas.microsoft.com/office/spreadsheetml/2009/9/main" objectType="Drop" dropLines="5" dropStyle="combo" dx="26" fmlaLink="K33" fmlaRange="$L$4:$L$8" noThreeD="1" sel="0" val="0"/>
</file>

<file path=xl/ctrlProps/ctrlProp16.xml><?xml version="1.0" encoding="utf-8"?>
<formControlPr xmlns="http://schemas.microsoft.com/office/spreadsheetml/2009/9/main" objectType="Radio" firstButton="1" fmlaLink="#REF!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Drop" dropLines="5" dropStyle="combo" dx="26" fmlaLink="K29" fmlaRange="$L$4:$L$8" noThreeD="1" sel="3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Drop" dropLines="4" dropStyle="combo" dx="26" fmlaLink="K19" fmlaRange="$K$4:$K$8" noThreeD="1" sel="3"/>
</file>

<file path=xl/ctrlProps/ctrlProp25.xml><?xml version="1.0" encoding="utf-8"?>
<formControlPr xmlns="http://schemas.microsoft.com/office/spreadsheetml/2009/9/main" objectType="Drop" dropLines="5" dropStyle="combo" dx="26" fmlaLink="K32" fmlaRange="$L$4:$L$8" noThreeD="1" sel="3" val="0"/>
</file>

<file path=xl/ctrlProps/ctrlProp26.xml><?xml version="1.0" encoding="utf-8"?>
<formControlPr xmlns="http://schemas.microsoft.com/office/spreadsheetml/2009/9/main" objectType="Drop" dropLines="4" dropStyle="combo" dx="26" fmlaLink="K16" fmlaRange="$K$4:$K$8" noThreeD="1" sel="3"/>
</file>

<file path=xl/ctrlProps/ctrlProp27.xml><?xml version="1.0" encoding="utf-8"?>
<formControlPr xmlns="http://schemas.microsoft.com/office/spreadsheetml/2009/9/main" objectType="Drop" dropLines="4" dropStyle="combo" dx="26" fmlaLink="K17" fmlaRange="$K$4:$K$8" noThreeD="1" sel="4"/>
</file>

<file path=xl/ctrlProps/ctrlProp28.xml><?xml version="1.0" encoding="utf-8"?>
<formControlPr xmlns="http://schemas.microsoft.com/office/spreadsheetml/2009/9/main" objectType="Drop" dropLines="4" dropStyle="combo" dx="26" fmlaLink="K18" fmlaRange="$K$4:$K$8" noThreeD="1" sel="3"/>
</file>

<file path=xl/ctrlProps/ctrlProp29.xml><?xml version="1.0" encoding="utf-8"?>
<formControlPr xmlns="http://schemas.microsoft.com/office/spreadsheetml/2009/9/main" objectType="Drop" dropLines="5" dropStyle="combo" dx="26" fmlaLink="K30" fmlaRange="$L$4:$L$8" noThreeD="1" sel="4" val="0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Lines="5" dropStyle="combo" dx="26" fmlaLink="K31" fmlaRange="$L$4:$L$8" noThreeD="1" sel="5" val="0"/>
</file>

<file path=xl/ctrlProps/ctrlProp31.xml><?xml version="1.0" encoding="utf-8"?>
<formControlPr xmlns="http://schemas.microsoft.com/office/spreadsheetml/2009/9/main" objectType="Drop" dropLines="4" dropStyle="combo" dx="26" fmlaLink="K20" fmlaRange="$K$4:$K$8" noThreeD="1" sel="2"/>
</file>

<file path=xl/ctrlProps/ctrlProp32.xml><?xml version="1.0" encoding="utf-8"?>
<formControlPr xmlns="http://schemas.microsoft.com/office/spreadsheetml/2009/9/main" objectType="Drop" dropLines="5" dropStyle="combo" dx="26" fmlaLink="K33" fmlaRange="$L$4:$L$8" noThreeD="1" sel="4" val="0"/>
</file>

<file path=xl/ctrlProps/ctrlProp33.xml><?xml version="1.0" encoding="utf-8"?>
<formControlPr xmlns="http://schemas.microsoft.com/office/spreadsheetml/2009/9/main" objectType="Radio" firstButton="1" fmlaLink="$K$31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Drop" dropLines="5" dropStyle="combo" dx="26" fmlaLink="K29" fmlaRange="$L$4:$L$8" noThreeD="1" sel="4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Drop" dropLines="4" dropStyle="combo" dx="26" fmlaLink="K19" fmlaRange="$K$4:$K$8" noThreeD="1" sel="4"/>
</file>

<file path=xl/ctrlProps/ctrlProp42.xml><?xml version="1.0" encoding="utf-8"?>
<formControlPr xmlns="http://schemas.microsoft.com/office/spreadsheetml/2009/9/main" objectType="Drop" dropLines="5" dropStyle="combo" dx="26" fmlaLink="K32" fmlaRange="$L$4:$L$8" noThreeD="1" sel="4" val="0"/>
</file>

<file path=xl/ctrlProps/ctrlProp43.xml><?xml version="1.0" encoding="utf-8"?>
<formControlPr xmlns="http://schemas.microsoft.com/office/spreadsheetml/2009/9/main" objectType="Drop" dropLines="4" dropStyle="combo" dx="26" fmlaLink="K16" fmlaRange="$K$4:$K$8" noThreeD="1" sel="4"/>
</file>

<file path=xl/ctrlProps/ctrlProp44.xml><?xml version="1.0" encoding="utf-8"?>
<formControlPr xmlns="http://schemas.microsoft.com/office/spreadsheetml/2009/9/main" objectType="Drop" dropLines="4" dropStyle="combo" dx="26" fmlaLink="K17" fmlaRange="$K$4:$K$8" noThreeD="1" sel="3"/>
</file>

<file path=xl/ctrlProps/ctrlProp45.xml><?xml version="1.0" encoding="utf-8"?>
<formControlPr xmlns="http://schemas.microsoft.com/office/spreadsheetml/2009/9/main" objectType="Drop" dropLines="4" dropStyle="combo" dx="26" fmlaLink="K18" fmlaRange="$K$4:$K$8" noThreeD="1" sel="3"/>
</file>

<file path=xl/ctrlProps/ctrlProp46.xml><?xml version="1.0" encoding="utf-8"?>
<formControlPr xmlns="http://schemas.microsoft.com/office/spreadsheetml/2009/9/main" objectType="Drop" dropLines="5" dropStyle="combo" dx="26" fmlaLink="K30" fmlaRange="$L$4:$L$8" noThreeD="1" sel="3" val="0"/>
</file>

<file path=xl/ctrlProps/ctrlProp47.xml><?xml version="1.0" encoding="utf-8"?>
<formControlPr xmlns="http://schemas.microsoft.com/office/spreadsheetml/2009/9/main" objectType="Drop" dropLines="5" dropStyle="combo" dx="26" fmlaLink="K31" fmlaRange="$L$4:$L$8" noThreeD="1" sel="0" val="0"/>
</file>

<file path=xl/ctrlProps/ctrlProp48.xml><?xml version="1.0" encoding="utf-8"?>
<formControlPr xmlns="http://schemas.microsoft.com/office/spreadsheetml/2009/9/main" objectType="Drop" dropLines="4" dropStyle="combo" dx="26" fmlaLink="K20" fmlaRange="$K$4:$K$8" noThreeD="1" sel="3"/>
</file>

<file path=xl/ctrlProps/ctrlProp49.xml><?xml version="1.0" encoding="utf-8"?>
<formControlPr xmlns="http://schemas.microsoft.com/office/spreadsheetml/2009/9/main" objectType="Drop" dropLines="5" dropStyle="combo" dx="26" fmlaLink="K33" fmlaRange="$L$4:$L$8" noThreeD="1" sel="4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Radio" firstButton="1" fmlaLink="$K$33" lockText="1" noThreeD="1"/>
</file>

<file path=xl/ctrlProps/ctrlProp7.xml><?xml version="1.0" encoding="utf-8"?>
<formControlPr xmlns="http://schemas.microsoft.com/office/spreadsheetml/2009/9/main" objectType="Drop" dropLines="4" dropStyle="combo" dx="26" fmlaLink="K19" fmlaRange="$K$4:$K$8" noThreeD="1" sel="4"/>
</file>

<file path=xl/ctrlProps/ctrlProp8.xml><?xml version="1.0" encoding="utf-8"?>
<formControlPr xmlns="http://schemas.microsoft.com/office/spreadsheetml/2009/9/main" objectType="Drop" dropLines="5" dropStyle="combo" dx="26" fmlaLink="K32" fmlaRange="$L$4:$L$8" noThreeD="1" sel="5" val="0"/>
</file>

<file path=xl/ctrlProps/ctrlProp9.xml><?xml version="1.0" encoding="utf-8"?>
<formControlPr xmlns="http://schemas.microsoft.com/office/spreadsheetml/2009/9/main" objectType="Drop" dropLines="4" dropStyle="combo" dx="26" fmlaLink="K16" fmlaRange="$K$4:$K$8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2853684-C8F7-284E-1EE3-344409514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91BDAEE-F847-3354-1A29-2F95CB099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72C171E-E1A4-F323-6079-400E972D1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496639E-73BA-93C6-1E26-39FA1CDB1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37097FF-CB69-9611-468F-2600B17B6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F40FA3B-DF0C-A10D-669C-FE6AF0ACFA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34D906F-F3BD-BA27-6AA4-9FF888D85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E3DD764-D4FE-74C2-0076-1EF274ADE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85356E8-0DE3-7D18-24E4-8DF588E86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D54360C-D541-B1A8-76B5-42E70D4EE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D54ACA9-1B4C-92F6-A776-19E925682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4560CD6-CBCF-502A-553C-3817373DB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C80AA61C-36D4-37AC-117E-E57DB8735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6390E462-2DDE-4BB0-5105-D53DA6ECC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A6A8602D-243E-05E6-F035-13DE03BD9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624840</xdr:colOff>
          <xdr:row>0</xdr:row>
          <xdr:rowOff>0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8D7306E5-AEB6-69AB-F0D4-5F9903398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967740</xdr:colOff>
          <xdr:row>44</xdr:row>
          <xdr:rowOff>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8BA480A0-29F7-A80C-D770-B98D136807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3125" name="Drop Dow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C03D4A5F-EB5A-6207-7AB7-FA35028EA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DC5DF9F7-6CAF-B1AA-A3AD-97297C4C6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E9CE64F6-0A10-8337-B582-A01E511BF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1FFE1AD4-4050-1B58-63B5-D6F1A4F33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53B6A8B6-C4BE-2669-97C5-20B8B935F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A2B0660D-0B4C-82A1-3D1D-1775FF3C0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3131" name="Drop Dow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25F2F955-A625-DC81-096E-332E6E97A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E58A041C-8CEC-E0FA-28D8-38BDB5B52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3133" name="Drop Dow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79432711-3BE4-95E6-F767-E1EACF282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3134" name="Drop Dow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AA553FE6-1DD6-E54B-85D7-174FDB44C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3135" name="Drop Dow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610BC682-E43D-B18B-1FC2-C37E2DE3F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3136" name="Drop Dow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F4A3C832-E076-3C1F-9492-79D180B071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3137" name="Drop Dow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5AE17B50-4165-66AA-AA7C-3E028A468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3138" name="Drop Down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EDB1D706-9EE3-8BF0-2EF6-F3DAF8865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3139" name="Drop Dow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4887A608-C52D-4483-8E53-783B6E647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967740</xdr:colOff>
          <xdr:row>41</xdr:row>
          <xdr:rowOff>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CA5827DA-092A-6137-ECDB-492D3093E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967740</xdr:colOff>
          <xdr:row>44</xdr:row>
          <xdr:rowOff>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DE35D9F9-E4B9-3D41-1DB6-225A195D8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4149" name="Drop Dow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8A88DF1C-BD55-2732-6F0D-660E8649B9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4150" name="Button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DEA03FBC-8123-F286-C84F-F8254A699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4151" name="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DACADD82-93A1-4ABE-D285-7BA5ACBDF4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4152" name="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4325177D-088B-8861-89B2-6D346EACE0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4153" name="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6314C98-BF42-E235-33B1-ED6C07F80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41A7C4A-0D99-AA34-9E95-6D4573BED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4155" name="Drop Dow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19B34C44-C9B5-9B0E-0523-D571CC8647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4156" name="Drop Down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6E7352C7-568D-5891-180A-6F0BB4226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4157" name="Drop Dow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B87D4A35-C2B6-E20B-D881-88E8C751A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4158" name="Drop Dow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2FD4CCCB-01C3-C569-B335-2F25301D1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4159" name="Drop Dow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1D0AE724-31DD-614B-43E5-97763C606C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4160" name="Drop Dow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1ED312C3-3369-3CD9-8B95-E715DB2E5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4161" name="Drop Dow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13248998-625C-A037-9B96-F36A5F60C5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4162" name="Drop Down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2FF6FA6-7D38-637B-9CB4-BFE79A569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4163" name="Drop Dow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72861738-F584-A4AA-59D6-56567CE7C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18" Type="http://schemas.openxmlformats.org/officeDocument/2006/relationships/ctrlProp" Target="../ctrlProps/ctrlProp3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17" Type="http://schemas.openxmlformats.org/officeDocument/2006/relationships/ctrlProp" Target="../ctrlProps/ctrlProp2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8.xml"/><Relationship Id="rId20" Type="http://schemas.openxmlformats.org/officeDocument/2006/relationships/ctrlProp" Target="../ctrlProps/ctrlProp3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5" Type="http://schemas.openxmlformats.org/officeDocument/2006/relationships/ctrlProp" Target="../ctrlProps/ctrlProp17.xml"/><Relationship Id="rId15" Type="http://schemas.openxmlformats.org/officeDocument/2006/relationships/ctrlProp" Target="../ctrlProps/ctrlProp27.xml"/><Relationship Id="rId10" Type="http://schemas.openxmlformats.org/officeDocument/2006/relationships/ctrlProp" Target="../ctrlProps/ctrlProp22.xml"/><Relationship Id="rId19" Type="http://schemas.openxmlformats.org/officeDocument/2006/relationships/ctrlProp" Target="../ctrlProps/ctrlProp31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showGridLines="0" tabSelected="1" workbookViewId="0">
      <selection activeCell="C11" sqref="C10:C11"/>
    </sheetView>
  </sheetViews>
  <sheetFormatPr defaultRowHeight="13.2" x14ac:dyDescent="0.25"/>
  <cols>
    <col min="2" max="2" width="12.5546875" customWidth="1"/>
    <col min="3" max="3" width="13.44140625" customWidth="1"/>
    <col min="4" max="4" width="0.88671875" customWidth="1"/>
    <col min="6" max="6" width="0.88671875" customWidth="1"/>
    <col min="7" max="7" width="14" customWidth="1"/>
    <col min="8" max="8" width="16.109375" customWidth="1"/>
    <col min="9" max="9" width="26" customWidth="1"/>
    <col min="10" max="10" width="3.6640625" customWidth="1"/>
    <col min="11" max="11" width="11.33203125" customWidth="1"/>
    <col min="12" max="13" width="13.109375" customWidth="1"/>
    <col min="14" max="14" width="3.5546875" customWidth="1"/>
    <col min="15" max="15" width="9" customWidth="1"/>
    <col min="17" max="17" width="10.6640625" customWidth="1"/>
  </cols>
  <sheetData>
    <row r="2" spans="1:10" ht="17.399999999999999" x14ac:dyDescent="0.3">
      <c r="A2" s="62" t="s">
        <v>0</v>
      </c>
      <c r="B2" s="62"/>
      <c r="C2" s="62"/>
      <c r="D2" s="62"/>
      <c r="E2" s="62"/>
      <c r="G2" s="62"/>
      <c r="H2" s="62"/>
      <c r="I2" s="62"/>
      <c r="J2" s="62"/>
    </row>
    <row r="3" spans="1:10" x14ac:dyDescent="0.25">
      <c r="B3" s="2" t="s">
        <v>13</v>
      </c>
      <c r="C3" t="s">
        <v>44</v>
      </c>
    </row>
    <row r="4" spans="1:10" x14ac:dyDescent="0.25">
      <c r="B4" s="2" t="s">
        <v>11</v>
      </c>
      <c r="C4" s="14" t="s">
        <v>45</v>
      </c>
    </row>
    <row r="5" spans="1:10" x14ac:dyDescent="0.25">
      <c r="B5" s="2" t="s">
        <v>12</v>
      </c>
      <c r="C5" t="s">
        <v>46</v>
      </c>
    </row>
    <row r="7" spans="1:10" ht="13.5" customHeight="1" thickBot="1" x14ac:dyDescent="0.3"/>
    <row r="8" spans="1:10" ht="16.2" thickBot="1" x14ac:dyDescent="0.35">
      <c r="A8" s="56" t="s">
        <v>22</v>
      </c>
      <c r="B8" s="57"/>
      <c r="C8" s="58"/>
    </row>
    <row r="9" spans="1:10" ht="28.2" thickBot="1" x14ac:dyDescent="0.3">
      <c r="A9" s="47"/>
      <c r="B9" s="48" t="s">
        <v>34</v>
      </c>
      <c r="C9" s="48" t="s">
        <v>59</v>
      </c>
      <c r="D9" s="1"/>
      <c r="E9" s="66" t="s">
        <v>27</v>
      </c>
      <c r="F9" s="18"/>
    </row>
    <row r="10" spans="1:10" ht="23.25" customHeight="1" thickBot="1" x14ac:dyDescent="0.35">
      <c r="A10" s="20" t="s">
        <v>35</v>
      </c>
      <c r="B10" s="22" t="s">
        <v>23</v>
      </c>
      <c r="C10" s="20" t="s">
        <v>29</v>
      </c>
      <c r="E10" s="67"/>
      <c r="G10" s="63" t="s">
        <v>28</v>
      </c>
      <c r="H10" s="64"/>
      <c r="I10" s="65"/>
    </row>
    <row r="11" spans="1:10" ht="36" customHeight="1" thickBot="1" x14ac:dyDescent="0.3">
      <c r="A11" s="35"/>
      <c r="B11" s="35"/>
      <c r="C11" s="35" t="s">
        <v>24</v>
      </c>
      <c r="E11" s="21">
        <v>100</v>
      </c>
      <c r="F11" s="7"/>
      <c r="G11" s="59" t="s">
        <v>47</v>
      </c>
      <c r="H11" s="60"/>
      <c r="I11" s="61"/>
    </row>
    <row r="12" spans="1:10" ht="27.75" customHeight="1" thickTop="1" thickBot="1" x14ac:dyDescent="0.3">
      <c r="A12" s="35"/>
      <c r="B12" s="35"/>
      <c r="C12" s="35" t="s">
        <v>24</v>
      </c>
      <c r="E12" s="21">
        <v>100</v>
      </c>
      <c r="F12" s="7"/>
      <c r="G12" s="59" t="s">
        <v>48</v>
      </c>
      <c r="H12" s="60"/>
      <c r="I12" s="61"/>
    </row>
    <row r="13" spans="1:10" ht="27.75" customHeight="1" thickTop="1" thickBot="1" x14ac:dyDescent="0.3">
      <c r="A13" s="35"/>
      <c r="B13" s="35"/>
      <c r="C13" s="35" t="s">
        <v>24</v>
      </c>
      <c r="E13" s="21">
        <v>100</v>
      </c>
      <c r="F13" s="7"/>
      <c r="G13" s="59" t="s">
        <v>54</v>
      </c>
      <c r="H13" s="60"/>
      <c r="I13" s="61"/>
    </row>
    <row r="14" spans="1:10" ht="27.75" customHeight="1" thickTop="1" thickBot="1" x14ac:dyDescent="0.3">
      <c r="A14" s="35"/>
      <c r="B14" s="35"/>
      <c r="C14" s="35" t="s">
        <v>24</v>
      </c>
      <c r="E14" s="21">
        <v>100</v>
      </c>
      <c r="F14" s="7"/>
      <c r="G14" s="59" t="s">
        <v>49</v>
      </c>
      <c r="H14" s="60"/>
      <c r="I14" s="61"/>
    </row>
    <row r="15" spans="1:10" ht="27.75" customHeight="1" thickTop="1" thickBot="1" x14ac:dyDescent="0.3">
      <c r="A15" s="35"/>
      <c r="B15" s="35"/>
      <c r="C15" s="35" t="s">
        <v>24</v>
      </c>
      <c r="E15" s="19">
        <v>100</v>
      </c>
      <c r="F15" s="7"/>
      <c r="G15" s="59" t="s">
        <v>57</v>
      </c>
      <c r="H15" s="60"/>
      <c r="I15" s="61"/>
    </row>
    <row r="16" spans="1:10" ht="27.75" customHeight="1" thickTop="1" thickBot="1" x14ac:dyDescent="0.3">
      <c r="A16" s="35"/>
      <c r="B16" s="35" t="s">
        <v>24</v>
      </c>
      <c r="C16" s="36"/>
      <c r="E16" s="19">
        <v>100</v>
      </c>
      <c r="F16" s="7"/>
      <c r="G16" s="59" t="s">
        <v>50</v>
      </c>
      <c r="H16" s="60"/>
      <c r="I16" s="61"/>
    </row>
    <row r="17" spans="1:9" ht="27.75" customHeight="1" thickTop="1" thickBot="1" x14ac:dyDescent="0.3">
      <c r="A17" s="35"/>
      <c r="B17" s="35" t="s">
        <v>24</v>
      </c>
      <c r="C17" s="36"/>
      <c r="E17" s="19">
        <v>100</v>
      </c>
      <c r="F17" s="7"/>
      <c r="G17" s="59" t="s">
        <v>52</v>
      </c>
      <c r="H17" s="60"/>
      <c r="I17" s="61"/>
    </row>
    <row r="18" spans="1:9" ht="27.75" customHeight="1" thickTop="1" thickBot="1" x14ac:dyDescent="0.3">
      <c r="A18" s="35"/>
      <c r="B18" s="35" t="s">
        <v>24</v>
      </c>
      <c r="C18" s="36"/>
      <c r="E18" s="19">
        <v>100</v>
      </c>
      <c r="F18" s="7"/>
      <c r="G18" s="59" t="s">
        <v>51</v>
      </c>
      <c r="H18" s="60"/>
      <c r="I18" s="61"/>
    </row>
    <row r="19" spans="1:9" ht="27.75" customHeight="1" thickTop="1" thickBot="1" x14ac:dyDescent="0.3">
      <c r="A19" s="35"/>
      <c r="B19" s="35" t="s">
        <v>24</v>
      </c>
      <c r="C19" s="36"/>
      <c r="E19" s="19">
        <v>100</v>
      </c>
      <c r="F19" s="7"/>
      <c r="G19" s="59" t="s">
        <v>58</v>
      </c>
      <c r="H19" s="60"/>
      <c r="I19" s="61"/>
    </row>
    <row r="20" spans="1:9" ht="33" customHeight="1" thickTop="1" thickBot="1" x14ac:dyDescent="0.3">
      <c r="A20" s="35"/>
      <c r="B20" s="35" t="s">
        <v>24</v>
      </c>
      <c r="C20" s="35"/>
      <c r="E20" s="19">
        <v>100</v>
      </c>
      <c r="F20" s="7"/>
      <c r="G20" s="53" t="s">
        <v>53</v>
      </c>
      <c r="H20" s="54"/>
      <c r="I20" s="55"/>
    </row>
    <row r="21" spans="1:9" ht="10.5" customHeight="1" thickTop="1" thickBot="1" x14ac:dyDescent="0.3">
      <c r="E21" s="11"/>
      <c r="F21" s="7"/>
    </row>
    <row r="22" spans="1:9" ht="13.8" thickTop="1" x14ac:dyDescent="0.25">
      <c r="C22" s="2" t="s">
        <v>26</v>
      </c>
      <c r="E22" s="3">
        <f>SUM(E11:E20)</f>
        <v>1000</v>
      </c>
      <c r="F22" s="3"/>
    </row>
    <row r="24" spans="1:9" ht="13.8" thickBot="1" x14ac:dyDescent="0.3"/>
    <row r="25" spans="1:9" ht="14.4" thickTop="1" thickBot="1" x14ac:dyDescent="0.3">
      <c r="A25" s="15" t="s">
        <v>33</v>
      </c>
      <c r="B25" s="16"/>
      <c r="C25" s="16"/>
      <c r="D25" s="17"/>
      <c r="G25" s="15" t="s">
        <v>1</v>
      </c>
      <c r="H25" s="17"/>
    </row>
    <row r="26" spans="1:9" ht="13.8" thickTop="1" x14ac:dyDescent="0.25">
      <c r="A26" s="38" t="s">
        <v>36</v>
      </c>
      <c r="B26" s="4"/>
      <c r="C26" s="4"/>
      <c r="D26" s="5"/>
      <c r="G26" s="38" t="s">
        <v>36</v>
      </c>
      <c r="H26" s="5"/>
    </row>
    <row r="27" spans="1:9" x14ac:dyDescent="0.25">
      <c r="A27" s="6" t="s">
        <v>2</v>
      </c>
      <c r="B27" s="7" t="s">
        <v>3</v>
      </c>
      <c r="C27" s="7"/>
      <c r="D27" s="8"/>
      <c r="G27" s="6" t="s">
        <v>2</v>
      </c>
      <c r="H27" s="8" t="s">
        <v>38</v>
      </c>
    </row>
    <row r="28" spans="1:9" ht="26.25" customHeight="1" x14ac:dyDescent="0.25">
      <c r="A28" s="9" t="s">
        <v>4</v>
      </c>
      <c r="B28" s="51" t="s">
        <v>55</v>
      </c>
      <c r="C28" s="51"/>
      <c r="D28" s="8"/>
      <c r="G28" s="9" t="s">
        <v>39</v>
      </c>
      <c r="H28" s="42" t="s">
        <v>40</v>
      </c>
    </row>
    <row r="29" spans="1:9" ht="41.25" customHeight="1" x14ac:dyDescent="0.25">
      <c r="A29" s="9" t="s">
        <v>5</v>
      </c>
      <c r="B29" s="49" t="s">
        <v>6</v>
      </c>
      <c r="C29" s="49"/>
      <c r="D29" s="50"/>
      <c r="G29" s="41" t="s">
        <v>8</v>
      </c>
      <c r="H29" s="43" t="s">
        <v>41</v>
      </c>
    </row>
    <row r="30" spans="1:9" ht="38.25" customHeight="1" x14ac:dyDescent="0.25">
      <c r="A30" s="9" t="s">
        <v>7</v>
      </c>
      <c r="B30" s="52" t="s">
        <v>37</v>
      </c>
      <c r="C30" s="52"/>
      <c r="D30" s="8"/>
      <c r="G30" s="9" t="s">
        <v>9</v>
      </c>
      <c r="H30" s="43" t="s">
        <v>42</v>
      </c>
    </row>
    <row r="31" spans="1:9" ht="34.5" customHeight="1" thickBot="1" x14ac:dyDescent="0.3">
      <c r="A31" s="10"/>
      <c r="B31" s="11"/>
      <c r="C31" s="11"/>
      <c r="D31" s="12"/>
      <c r="G31" s="41" t="s">
        <v>10</v>
      </c>
      <c r="H31" s="43" t="s">
        <v>43</v>
      </c>
    </row>
    <row r="32" spans="1:9" ht="6.75" customHeight="1" thickTop="1" thickBot="1" x14ac:dyDescent="0.3">
      <c r="G32" s="10"/>
      <c r="H32" s="12"/>
    </row>
    <row r="33" ht="13.8" thickTop="1" x14ac:dyDescent="0.25"/>
  </sheetData>
  <mergeCells count="18">
    <mergeCell ref="G2:J2"/>
    <mergeCell ref="A2:E2"/>
    <mergeCell ref="G10:I10"/>
    <mergeCell ref="E9:E10"/>
    <mergeCell ref="G18:I18"/>
    <mergeCell ref="G19:I19"/>
    <mergeCell ref="G15:I15"/>
    <mergeCell ref="G13:I13"/>
    <mergeCell ref="G14:I14"/>
    <mergeCell ref="G16:I16"/>
    <mergeCell ref="B29:D29"/>
    <mergeCell ref="B28:C28"/>
    <mergeCell ref="B30:C30"/>
    <mergeCell ref="G20:I20"/>
    <mergeCell ref="A8:C8"/>
    <mergeCell ref="G11:I11"/>
    <mergeCell ref="G12:I12"/>
    <mergeCell ref="G17:I17"/>
  </mergeCells>
  <phoneticPr fontId="0" type="noConversion"/>
  <printOptions horizontalCentered="1"/>
  <pageMargins left="0.75" right="0.75" top="1" bottom="1" header="0.5" footer="0.5"/>
  <pageSetup scale="8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D11" sqref="D11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2</v>
      </c>
      <c r="L16">
        <f>IF(K16=2,Rate!E11*0.33,IF(K16=3,Rate!E11*0.66,IF(K16=4,Rate!E11*1,0)))</f>
        <v>33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3</v>
      </c>
      <c r="L17">
        <f>IF(K17=2,Rate!E12*0.33,IF(K17=3,Rate!E12*0.66,IF(K17=4,Rate!E12*1,0)))</f>
        <v>66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2</v>
      </c>
      <c r="L18">
        <f>IF(K18=2,Rate!E13*0.33,IF(K18=3,Rate!E13*0.66,IF(K18=4,Rate!E13*1,0)))</f>
        <v>33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4</v>
      </c>
      <c r="L19">
        <f>IF(K19=2,Rate!E14*0.33,IF(K19=3,Rate!E14*0.66,IF(K19=4,Rate!E14*1,0)))</f>
        <v>100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4</v>
      </c>
      <c r="L20">
        <f>IF(K20=2,Rate!E15*0.33,IF(K20=3,Rate!E15*0.66,IF(K20=4,Rate!E15*1,0)))</f>
        <v>100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2</v>
      </c>
      <c r="L29">
        <f>IF(K29=2,Rate!E16*0.25,IF(K29=3,Rate!E16*0.5,IF(K29=4,Rate!E16*0.75,IF(K29=5,Rate!E16*1,0))))</f>
        <v>25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3</v>
      </c>
      <c r="L30">
        <f>IF(K30=2,Rate!E17*0.25,IF(K30=3,Rate!E17*0.5,IF(K30=4,Rate!E17*0.75,IF(K30=5,Rate!E17*1,0))))</f>
        <v>50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4</v>
      </c>
      <c r="L31">
        <f>IF(K31=2,Rate!E18*0.25,IF(K31=3,Rate!E18*0.5,IF(K31=4,Rate!E18*0.75,IF(K31=5,Rate!E18*1,0))))</f>
        <v>75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5</v>
      </c>
      <c r="L32">
        <f>IF(K32=2,Rate!E17*0.25,IF(K32=3,Rate!E17*0.5,IF(K32=4,Rate!E17*0.75,IF(K32=5,Rate!E17*1,0))))</f>
        <v>100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0</v>
      </c>
      <c r="L33">
        <f>IF(K33=2,Rate!E18*0.25,IF(K33=3,Rate!E18*0.5,IF(K33=4,Rate!E18*0.75,IF(K33=5,Rate!E18*1,0))))</f>
        <v>0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3:D33"/>
    <mergeCell ref="B19:D19"/>
    <mergeCell ref="B29:D29"/>
    <mergeCell ref="B32:D32"/>
    <mergeCell ref="B31:D31"/>
    <mergeCell ref="A2:E2"/>
    <mergeCell ref="B7:E7"/>
    <mergeCell ref="C13:E13"/>
    <mergeCell ref="B17:D17"/>
    <mergeCell ref="B16:D16"/>
    <mergeCell ref="B30:D30"/>
    <mergeCell ref="B20:D20"/>
    <mergeCell ref="B18:D18"/>
  </mergeCells>
  <phoneticPr fontId="0" type="noConversion"/>
  <printOptions horizontalCentered="1"/>
  <pageMargins left="0.75" right="0.75" top="0.5" bottom="0.5" header="0.5" footer="0.5"/>
  <pageSetup scale="98"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Option Button 9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Drop Down 10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Drop Down 21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Drop Down 22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Drop Down 23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Drop Down 27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Drop Down 28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Drop Down 29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Drop Down 38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Drop Down 39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B7" sqref="B7:E7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3</v>
      </c>
      <c r="L16">
        <f>IF(K16=2,Rate!E11*0.33,IF(K16=3,Rate!E11*0.66,IF(K16=4,Rate!E11*1,0)))</f>
        <v>66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4</v>
      </c>
      <c r="L17">
        <f>IF(K17=2,Rate!E12*0.33,IF(K17=3,Rate!E12*0.66,IF(K17=4,Rate!E12*1,0)))</f>
        <v>100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3</v>
      </c>
      <c r="L18">
        <f>IF(K18=2,Rate!E13*0.33,IF(K18=3,Rate!E13*0.66,IF(K18=4,Rate!E13*1,0)))</f>
        <v>66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3</v>
      </c>
      <c r="L19">
        <f>IF(K19=2,Rate!E14*0.33,IF(K19=3,Rate!E14*0.66,IF(K19=4,Rate!E14*1,0)))</f>
        <v>66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2</v>
      </c>
      <c r="L20">
        <f>IF(K20=2,Rate!E15*0.33,IF(K20=3,Rate!E15*0.66,IF(K20=4,Rate!E15*1,0)))</f>
        <v>33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3</v>
      </c>
      <c r="L29">
        <f>IF(K29=2,Rate!E16*0.25,IF(K29=3,Rate!E16*0.5,IF(K29=4,Rate!E16*0.75,IF(K29=5,Rate!E16*1,0))))</f>
        <v>50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4</v>
      </c>
      <c r="L30">
        <f>IF(K30=2,Rate!E17*0.25,IF(K30=3,Rate!E17*0.5,IF(K30=4,Rate!E17*0.75,IF(K30=5,Rate!E17*1,0))))</f>
        <v>75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5</v>
      </c>
      <c r="L31">
        <f>IF(K31=2,Rate!E18*0.25,IF(K31=3,Rate!E18*0.5,IF(K31=4,Rate!E18*0.75,IF(K31=5,Rate!E18*1,0))))</f>
        <v>100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3</v>
      </c>
      <c r="L32">
        <f>IF(K32=2,Rate!E17*0.25,IF(K32=3,Rate!E17*0.5,IF(K32=4,Rate!E17*0.75,IF(K32=5,Rate!E17*1,0))))</f>
        <v>50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4</v>
      </c>
      <c r="L33">
        <f>IF(K33=2,Rate!E18*0.25,IF(K33=3,Rate!E18*0.5,IF(K33=4,Rate!E18*0.75,IF(K33=5,Rate!E18*1,0))))</f>
        <v>75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honeticPr fontId="0" type="noConversion"/>
  <printOptions horizontalCentered="1"/>
  <pageMargins left="0.75" right="0.75" top="0.5" bottom="0.5" header="0.5" footer="0.5"/>
  <pageSetup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7" r:id="rId4" name="Option Button 25">
              <controlPr defaultSize="0" autoFill="0" autoLine="0" autoPict="0">
                <anchor mov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4</xdr:col>
                    <xdr:colOff>624840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5" name="Option Button 39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967740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6" name="Drop Down 53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7" name="Button 5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8" name="Button 5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9" name="Button 5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0" name="Button 5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1" name="Option Button 5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2" name="Drop Down 59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3" name="Drop Down 60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4" name="Drop Down 61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15" name="Drop Down 62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16" name="Drop Down 63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17" name="Drop Down 64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18" name="Drop Down 65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19" name="Drop Down 66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20" name="Drop Down 67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C13" sqref="C13:E13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4</v>
      </c>
      <c r="L16">
        <f>IF(K16=2,Rate!E11*0.33,IF(K16=3,Rate!E11*0.66,IF(K16=4,Rate!E11*1,0)))</f>
        <v>100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3</v>
      </c>
      <c r="L17">
        <f>IF(K17=2,Rate!E12*0.33,IF(K17=3,Rate!E12*0.66,IF(K17=4,Rate!E12*1,0)))</f>
        <v>66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3</v>
      </c>
      <c r="L18">
        <f>IF(K18=2,Rate!E13*0.33,IF(K18=3,Rate!E13*0.66,IF(K18=4,Rate!E13*1,0)))</f>
        <v>66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4</v>
      </c>
      <c r="L19">
        <f>IF(K19=2,Rate!E14*0.33,IF(K19=3,Rate!E14*0.66,IF(K19=4,Rate!E14*1,0)))</f>
        <v>100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3</v>
      </c>
      <c r="L20">
        <f>5</f>
        <v>5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4</v>
      </c>
      <c r="L29">
        <f>IF(K29=2,Rate!E16*0.25,IF(K29=3,Rate!E16*0.5,IF(K29=4,Rate!E16*0.75,IF(K29=5,Rate!E16*1,0))))</f>
        <v>75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3</v>
      </c>
      <c r="L30">
        <f>IF(K30=2,Rate!E17*0.25,IF(K30=3,Rate!E17*0.5,IF(K30=4,Rate!E17*0.75,IF(K30=5,Rate!E17*1,0))))</f>
        <v>50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0</v>
      </c>
      <c r="L31">
        <f>IF(K31=2,Rate!E18*0.25,IF(K31=3,Rate!E18*0.5,IF(K31=4,Rate!E18*0.75,IF(K31=5,Rate!E18*1,0))))</f>
        <v>0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4</v>
      </c>
      <c r="L32">
        <f>IF(K32=2,Rate!E17*0.25,IF(K32=3,Rate!E17*0.5,IF(K32=4,Rate!E17*0.75,IF(K32=5,Rate!E17*1,0))))</f>
        <v>75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4</v>
      </c>
      <c r="L33">
        <f>IF(K33=2,Rate!E18*0.25,IF(K33=3,Rate!E18*0.5,IF(K33=4,Rate!E18*0.75,IF(K33=5,Rate!E18*1,0))))</f>
        <v>75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honeticPr fontId="0" type="noConversion"/>
  <printOptions horizontalCentered="1"/>
  <pageMargins left="0.75" right="0.75" top="1" bottom="1" header="0.5" footer="0.5"/>
  <pageSetup scale="93"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2" r:id="rId4" name="Option Button 26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967740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5" name="Option Button 40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967740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6" name="Drop Down 53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7" name="Button 5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8" name="Button 5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9" name="Button 5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0" name="Button 5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1" name="Option Button 5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2" name="Drop Down 59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3" name="Drop Down 60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4" name="Drop Down 61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5" name="Drop Down 62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6" name="Drop Down 63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7" name="Drop Down 64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" name="Drop Down 65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9" name="Drop Down 66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20" name="Drop Down 67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showGridLines="0" workbookViewId="0">
      <selection activeCell="H17" sqref="H17"/>
    </sheetView>
  </sheetViews>
  <sheetFormatPr defaultRowHeight="13.2" x14ac:dyDescent="0.25"/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B3" s="2" t="s">
        <v>13</v>
      </c>
      <c r="C3" t="str">
        <f>Rate!C3</f>
        <v>M34933</v>
      </c>
    </row>
    <row r="4" spans="1:12" x14ac:dyDescent="0.25">
      <c r="B4" s="2" t="s">
        <v>11</v>
      </c>
      <c r="C4" s="14" t="str">
        <f>Rate!C4</f>
        <v>DATABASE ADMINISTRATOR</v>
      </c>
    </row>
    <row r="5" spans="1:12" x14ac:dyDescent="0.25">
      <c r="B5" s="2" t="s">
        <v>12</v>
      </c>
      <c r="C5" t="str">
        <f>Rate!C5</f>
        <v>VICE PROVOST FOR RESEARCH</v>
      </c>
    </row>
    <row r="6" spans="1:12" ht="13.8" thickBot="1" x14ac:dyDescent="0.3"/>
    <row r="7" spans="1:12" ht="13.8" thickBot="1" x14ac:dyDescent="0.3">
      <c r="A7" s="25"/>
      <c r="B7" s="2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23">
        <v>7</v>
      </c>
      <c r="I7" s="23">
        <v>8</v>
      </c>
      <c r="J7" s="23">
        <v>9</v>
      </c>
      <c r="K7" s="23">
        <v>10</v>
      </c>
      <c r="L7" s="24" t="s">
        <v>25</v>
      </c>
    </row>
    <row r="8" spans="1:12" ht="13.8" thickBot="1" x14ac:dyDescent="0.3">
      <c r="A8" s="26" t="s">
        <v>30</v>
      </c>
      <c r="B8" s="31">
        <f>'Ap1'!L16</f>
        <v>33</v>
      </c>
      <c r="C8" s="31">
        <f>'Ap1'!L17</f>
        <v>66</v>
      </c>
      <c r="D8" s="31">
        <f>'Ap1'!L18</f>
        <v>33</v>
      </c>
      <c r="E8" s="40">
        <f>'Ap1'!L19</f>
        <v>100</v>
      </c>
      <c r="F8" s="40">
        <f>'Ap1'!L20</f>
        <v>100</v>
      </c>
      <c r="G8" s="40">
        <f>'Ap1'!L29</f>
        <v>25</v>
      </c>
      <c r="H8" s="40">
        <f>'Ap1'!L30</f>
        <v>50</v>
      </c>
      <c r="I8" s="40">
        <f>'Ap1'!L31</f>
        <v>75</v>
      </c>
      <c r="J8" s="30">
        <f>'Ap1'!L32</f>
        <v>100</v>
      </c>
      <c r="K8" s="30">
        <f>'Ap1'!L33</f>
        <v>0</v>
      </c>
      <c r="L8" s="32">
        <f>SUM(B8:K8)</f>
        <v>582</v>
      </c>
    </row>
    <row r="9" spans="1:12" ht="13.8" thickBot="1" x14ac:dyDescent="0.3">
      <c r="A9" s="27" t="s">
        <v>31</v>
      </c>
      <c r="B9" s="31">
        <f>'Ap2'!L16</f>
        <v>66</v>
      </c>
      <c r="C9" s="31">
        <f>'Ap2'!L17</f>
        <v>100</v>
      </c>
      <c r="D9" s="31">
        <f>'Ap2'!L18</f>
        <v>66</v>
      </c>
      <c r="E9" s="40">
        <f>'Ap2'!L19</f>
        <v>66</v>
      </c>
      <c r="F9" s="40">
        <f>'Ap2'!L20</f>
        <v>33</v>
      </c>
      <c r="G9" s="40">
        <f>'Ap2'!L29</f>
        <v>50</v>
      </c>
      <c r="H9" s="40">
        <f>'Ap2'!L30</f>
        <v>75</v>
      </c>
      <c r="I9" s="40">
        <f>'Ap2'!L31</f>
        <v>100</v>
      </c>
      <c r="J9" s="30">
        <f>'Ap2'!L32</f>
        <v>50</v>
      </c>
      <c r="K9" s="30">
        <f>'Ap2'!L33</f>
        <v>75</v>
      </c>
      <c r="L9" s="33">
        <f>SUM(B9:K9)</f>
        <v>681</v>
      </c>
    </row>
    <row r="10" spans="1:12" ht="13.8" thickBot="1" x14ac:dyDescent="0.3">
      <c r="A10" s="28" t="s">
        <v>32</v>
      </c>
      <c r="B10" s="44">
        <f>'Ap3'!L16</f>
        <v>100</v>
      </c>
      <c r="C10" s="44">
        <f>'Ap3'!L17</f>
        <v>66</v>
      </c>
      <c r="D10" s="44">
        <f>'Ap3'!L18</f>
        <v>66</v>
      </c>
      <c r="E10" s="45">
        <f>'Ap3'!L19</f>
        <v>100</v>
      </c>
      <c r="F10" s="45">
        <f>'Ap3'!L20</f>
        <v>5</v>
      </c>
      <c r="G10" s="45">
        <f>'Ap3'!L29</f>
        <v>75</v>
      </c>
      <c r="H10" s="45">
        <f>'Ap3'!L30</f>
        <v>50</v>
      </c>
      <c r="I10" s="45">
        <f>'Ap3'!L31</f>
        <v>0</v>
      </c>
      <c r="J10" s="46">
        <f>'Ap3'!L32</f>
        <v>75</v>
      </c>
      <c r="K10" s="46">
        <f>'Ap3'!L33</f>
        <v>75</v>
      </c>
      <c r="L10" s="34">
        <f>SUM(B10:K10)</f>
        <v>612</v>
      </c>
    </row>
  </sheetData>
  <mergeCells count="1">
    <mergeCell ref="A2:E2"/>
  </mergeCells>
  <phoneticPr fontId="0" type="noConversion"/>
  <pageMargins left="0.75" right="0.75" top="1" bottom="1" header="0.5" footer="0.5"/>
  <pageSetup orientation="landscape" horizontalDpi="4294967292" r:id="rId1"/>
  <headerFooter alignWithMargins="0"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Rate</vt:lpstr>
      <vt:lpstr>Ap1</vt:lpstr>
      <vt:lpstr>Ap2</vt:lpstr>
      <vt:lpstr>Ap3</vt:lpstr>
      <vt:lpstr>Summary</vt:lpstr>
      <vt:lpstr>'Ap1'!Print_Area</vt:lpstr>
      <vt:lpstr>'Ap2'!Print_Area</vt:lpstr>
      <vt:lpstr>'Ap3'!Print_Area</vt:lpstr>
      <vt:lpstr>Rate!Print_Area</vt:lpstr>
      <vt:lpstr>Summary!Print_Area</vt:lpstr>
    </vt:vector>
  </TitlesOfParts>
  <Manager/>
  <Company>UNM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Jennie Wong</dc:creator>
  <cp:keywords/>
  <dc:description/>
  <cp:lastModifiedBy>Aniket Gupta</cp:lastModifiedBy>
  <cp:lastPrinted>2003-01-07T21:30:48Z</cp:lastPrinted>
  <dcterms:created xsi:type="dcterms:W3CDTF">2003-01-03T16:02:28Z</dcterms:created>
  <dcterms:modified xsi:type="dcterms:W3CDTF">2024-01-29T04:56:30Z</dcterms:modified>
  <cp:category/>
</cp:coreProperties>
</file>