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BBFBFD2D-E0A1-4897-B48C-5F2F693B6BD3}" xr6:coauthVersionLast="47" xr6:coauthVersionMax="47" xr10:uidLastSave="{00000000-0000-0000-0000-000000000000}"/>
  <bookViews>
    <workbookView xWindow="2652" yWindow="2652" windowWidth="17280" windowHeight="8880" activeTab="3"/>
  </bookViews>
  <sheets>
    <sheet name="3rd quarter" sheetId="1" r:id="rId1"/>
    <sheet name="Training (2)" sheetId="5" r:id="rId2"/>
    <sheet name="LGU Wide" sheetId="3" r:id="rId3"/>
    <sheet name="projects" sheetId="6" r:id="rId4"/>
    <sheet name="others" sheetId="4" r:id="rId5"/>
  </sheets>
  <definedNames>
    <definedName name="_xlnm.Print_Titles" localSheetId="0">'3rd quarter'!$8:$10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4" i="1"/>
  <c r="G16" i="1"/>
  <c r="G17" i="1"/>
  <c r="G19" i="1"/>
  <c r="G22" i="1"/>
  <c r="J22" i="1"/>
  <c r="G29" i="1"/>
  <c r="G33" i="1"/>
  <c r="J33" i="1"/>
  <c r="G35" i="1"/>
  <c r="G36" i="1"/>
  <c r="G38" i="1"/>
  <c r="J38" i="1"/>
  <c r="G46" i="1"/>
  <c r="G49" i="1"/>
  <c r="G55" i="1"/>
  <c r="J55" i="1"/>
  <c r="G64" i="1"/>
  <c r="J64" i="1"/>
  <c r="J70" i="1"/>
  <c r="G80" i="1"/>
  <c r="J80" i="1"/>
  <c r="G84" i="1"/>
  <c r="G85" i="1"/>
  <c r="G88" i="1"/>
  <c r="J88" i="1"/>
  <c r="G99" i="1"/>
  <c r="G108" i="1"/>
  <c r="J108" i="1"/>
  <c r="G117" i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</calcChain>
</file>

<file path=xl/sharedStrings.xml><?xml version="1.0" encoding="utf-8"?>
<sst xmlns="http://schemas.openxmlformats.org/spreadsheetml/2006/main" count="386" uniqueCount="350">
  <si>
    <t xml:space="preserve">PERFORMANCE </t>
  </si>
  <si>
    <t>TARGETS</t>
  </si>
  <si>
    <t>Q1</t>
  </si>
  <si>
    <t>Q2</t>
  </si>
  <si>
    <t>Q3</t>
  </si>
  <si>
    <t>Q4</t>
  </si>
  <si>
    <t>INDICATORS</t>
  </si>
  <si>
    <t>NSWM Framework finalized (no.)</t>
  </si>
  <si>
    <t>NSWM Status Report finalized (no.)</t>
  </si>
  <si>
    <t>Draft guidelines formulated (no.)</t>
  </si>
  <si>
    <t>Writeshops conducted (no.)</t>
  </si>
  <si>
    <t>SWM guidance document</t>
  </si>
  <si>
    <t>documents</t>
  </si>
  <si>
    <t>finalized (no.)</t>
  </si>
  <si>
    <t>IEC Materials printed (no.)</t>
  </si>
  <si>
    <t>IEC materials distributed (no.)</t>
  </si>
  <si>
    <t xml:space="preserve">For a/ Seminar/ training/ lectures </t>
  </si>
  <si>
    <t>training/ lectures/  on SWM</t>
  </si>
  <si>
    <t>conducted (no.)</t>
  </si>
  <si>
    <t>Movie/ TV Plugs aired (no.)</t>
  </si>
  <si>
    <t>Radio plug aired (no.)</t>
  </si>
  <si>
    <t>Cross Visits/ Observations trips</t>
  </si>
  <si>
    <t>In-house training conducted (no.)</t>
  </si>
  <si>
    <t>MRF assistance facilitated (no.)</t>
  </si>
  <si>
    <t>Project proposals evaluated (no.)</t>
  </si>
  <si>
    <t>Progress reports evaluated (no.)</t>
  </si>
  <si>
    <t>LGUs assisted in M.M. (no.)</t>
  </si>
  <si>
    <t>LGUs assisted outside M.M. (no.)</t>
  </si>
  <si>
    <t>NGAs assisted(no.)</t>
  </si>
  <si>
    <t>DENR offices assisted(no.)</t>
  </si>
  <si>
    <t>SWM database updated (no.)</t>
  </si>
  <si>
    <t>Web page updated (no.)</t>
  </si>
  <si>
    <t>Inspection reports submitted(no.)</t>
  </si>
  <si>
    <t>DENR vehicles relocated (no.)</t>
  </si>
  <si>
    <t>Pavillion constructed (no.)</t>
  </si>
  <si>
    <t>Target</t>
  </si>
  <si>
    <t>Annual</t>
  </si>
  <si>
    <t>Accom.</t>
  </si>
  <si>
    <t>to date</t>
  </si>
  <si>
    <t>Remarks</t>
  </si>
  <si>
    <t xml:space="preserve">1 finalized </t>
  </si>
  <si>
    <t>draft</t>
  </si>
  <si>
    <t>re-encoding</t>
  </si>
  <si>
    <t>of data</t>
  </si>
  <si>
    <t>Targets</t>
  </si>
  <si>
    <t>edited the parameters for the status report</t>
  </si>
  <si>
    <t>Department:  Department of Environment and Natural Resources</t>
  </si>
  <si>
    <t>Agency:  Environmental Management Bureau - Central Office</t>
  </si>
  <si>
    <t>Division:  Office of the Secretariat - National Solid Waste Management Commission</t>
  </si>
  <si>
    <t>PROGRAM/ PROJECT/ ACTIVITY</t>
  </si>
  <si>
    <t>I. Policy Formulation</t>
  </si>
  <si>
    <t>1. Finalization NSWM Framework</t>
  </si>
  <si>
    <t>2. Finalization NSWM Status Report</t>
  </si>
  <si>
    <t>3. Formulation of guidance documents</t>
  </si>
  <si>
    <t>4. Finalization of SWM guidance</t>
  </si>
  <si>
    <t>II. Information Education and Communication</t>
  </si>
  <si>
    <t xml:space="preserve">1. Preparation, publication and </t>
  </si>
  <si>
    <t>reproduction of various IEC</t>
  </si>
  <si>
    <t>materials</t>
  </si>
  <si>
    <t>2. Conduct of fora/ seminar/</t>
  </si>
  <si>
    <t>III. Provision of Technical and Financial Assistance for SWM</t>
  </si>
  <si>
    <t>1. Provision of financial assistance</t>
  </si>
  <si>
    <t>in the establishment of Materials</t>
  </si>
  <si>
    <t>Recovery Facilities</t>
  </si>
  <si>
    <t xml:space="preserve">2. Evaluation, Assessment and </t>
  </si>
  <si>
    <t xml:space="preserve">Monitoring of SWM facilities/ </t>
  </si>
  <si>
    <t>programs of LGUs, NGAs, POs</t>
  </si>
  <si>
    <t>3. Provision of technical assistance in the</t>
  </si>
  <si>
    <t>implementation of Ecological Solid Waste</t>
  </si>
  <si>
    <t>Management</t>
  </si>
  <si>
    <t>IV. Maintenance and updating  of the SWM information system</t>
  </si>
  <si>
    <t xml:space="preserve">1. Maintenance and Updating of the </t>
  </si>
  <si>
    <t>SWM database</t>
  </si>
  <si>
    <t xml:space="preserve">2. Maintenance and Updating of </t>
  </si>
  <si>
    <t>NSWMC Web page</t>
  </si>
  <si>
    <t>V. Enforcement of the IRR of RA 9003</t>
  </si>
  <si>
    <t>1. Complaints acted upon</t>
  </si>
  <si>
    <t>VI. The National Ecology Center</t>
  </si>
  <si>
    <t>National Ecology Center pavillion</t>
  </si>
  <si>
    <t>3. TV/ Radio Plugs</t>
  </si>
  <si>
    <t>4. Cross visits</t>
  </si>
  <si>
    <t>5. In-house training for NSWMC staff</t>
  </si>
  <si>
    <t>Accomplished</t>
  </si>
  <si>
    <t xml:space="preserve">The SWM profile database was </t>
  </si>
  <si>
    <t>A new NSWMC database has been uploaded</t>
  </si>
  <si>
    <t>http://www.emb.gov.ph/nswmc</t>
  </si>
  <si>
    <t xml:space="preserve">of RA 9003 were distributed to the region, </t>
  </si>
  <si>
    <t>researchers, and schools</t>
  </si>
  <si>
    <t>IEC Materials such as posters, leaflets, and copies</t>
  </si>
  <si>
    <t>with DENR-SAID employees Sun Valley MRF,</t>
  </si>
  <si>
    <t>with the 2nd batch of trainees from the kingdom</t>
  </si>
  <si>
    <t>-</t>
  </si>
  <si>
    <t>c/o EEID</t>
  </si>
  <si>
    <t>under construction</t>
  </si>
  <si>
    <t>Accomplished as of 2nd qtr.</t>
  </si>
  <si>
    <t>Waste Generation</t>
  </si>
  <si>
    <t>The Guiding Principles of Solid Waste Management</t>
  </si>
  <si>
    <t>Waste An Unwanted Extra</t>
  </si>
  <si>
    <t>The Three R's of Solid Waste Management</t>
  </si>
  <si>
    <t>Reprinting of the ff. IEC materials</t>
  </si>
  <si>
    <t>Muñoz City, Nueva Ecija MRF</t>
  </si>
  <si>
    <t>Palayan City, Nueva Ecija MRF</t>
  </si>
  <si>
    <t>Gloria, Oriental Mindoro MRF</t>
  </si>
  <si>
    <t>Calapan, Oriental Mindoro MRF</t>
  </si>
  <si>
    <t>Preparation of tne SWM  Handbook</t>
  </si>
  <si>
    <t>Prepared poster for model barangays ESWM system</t>
  </si>
  <si>
    <t>Office of the Ombudsman</t>
  </si>
  <si>
    <t>Accomplished 1st quarter</t>
  </si>
  <si>
    <t>Sta. Maria, Bulacan conversion of open to controlled dump with MRF</t>
  </si>
  <si>
    <t>Condemnation of fruits, vegetables, &amp; meats in Angat, Bulacan</t>
  </si>
  <si>
    <t>Department of Social Welfare &amp; Development</t>
  </si>
  <si>
    <t>Conversion of the Payatas from open to controlled dump</t>
  </si>
  <si>
    <t>Conversion of the Marikina City open dump to controlled dump</t>
  </si>
  <si>
    <t>2nd batch of Bhutan delegates</t>
  </si>
  <si>
    <t>Seminar on Land-use &amp; site planning in UP NIGS</t>
  </si>
  <si>
    <t>National College of Public Administration &amp; governance (NCPAG)</t>
  </si>
  <si>
    <t>Provincial Board Members League of the Phils, Calapan City</t>
  </si>
  <si>
    <t>CSWM Board of Trece Martirez, Cavite</t>
  </si>
  <si>
    <t>DRT, Bulacan SLF</t>
  </si>
  <si>
    <t xml:space="preserve">Calamba, Laguna CDF </t>
  </si>
  <si>
    <t>Inspected/ investigated the ff. sites:</t>
  </si>
  <si>
    <t>Sahud Ulan, Tanza, Cavite CDF Scrapper's Association (2x)</t>
  </si>
  <si>
    <t xml:space="preserve">Calamba, Laguna MRF </t>
  </si>
  <si>
    <t>SWM Orientation Workshop of Mall Owners</t>
  </si>
  <si>
    <t>Paradahan, Tanza, Cavite CDF (ACP)</t>
  </si>
  <si>
    <t>Tanauan, Batangas CDF</t>
  </si>
  <si>
    <t>Department of Transportation - National Parks</t>
  </si>
  <si>
    <t>Development Commission</t>
  </si>
  <si>
    <t>Meeting with Flexibles/ Laminates</t>
  </si>
  <si>
    <t>Meeting with Starbucks</t>
  </si>
  <si>
    <t>Eco-labeling meeting with La Salle</t>
  </si>
  <si>
    <t>Department of Finance</t>
  </si>
  <si>
    <t>Attended clean-up at Brgy. Batis, San Juan</t>
  </si>
  <si>
    <t>Attended the 18th Coastal clean-up</t>
  </si>
  <si>
    <t>Luneta Park MRF (DOT-NPDC)</t>
  </si>
  <si>
    <t>Tech. Conference in Brgy. Langgam, San Pedro, Laguna</t>
  </si>
  <si>
    <t>Brgy. Langgam, San Pedro, Laguna CDF (pilotage)</t>
  </si>
  <si>
    <t>SWM Plan, Tapay, Capiz</t>
  </si>
  <si>
    <t>Bauan, Batangas open dump</t>
  </si>
  <si>
    <t>Brgy. Ampid II, San Mateo, Rizal open dump</t>
  </si>
  <si>
    <t>Brgy. San Dionisio, Parañaque open dump</t>
  </si>
  <si>
    <t>Brgy. San Marttin de Pores, Parañaque EW Center</t>
  </si>
  <si>
    <t>Arenda d/s, Catmon d/s, Tanza, Navotas CDF, and</t>
  </si>
  <si>
    <t>Bagumbong d/s, Caloocan City</t>
  </si>
  <si>
    <t>with ADB Team in Payatas, Doña Petra d/s, Lupang</t>
  </si>
  <si>
    <t>Tanza, Navotas, CDF</t>
  </si>
  <si>
    <t>Rodriguez, Rizal CDF (2x)</t>
  </si>
  <si>
    <t>Tech. Conference in Pamalakaya, Obando, Bulacan</t>
  </si>
  <si>
    <t>Obando, Bulacan CDF</t>
  </si>
  <si>
    <t>Antipolo City CDF w/ MRF</t>
  </si>
  <si>
    <t>Sandigan Bayan</t>
  </si>
  <si>
    <t>Amigo Terrace Hotel, Iloilo City (8 municipalities)</t>
  </si>
  <si>
    <t>Sta. Catalina convent, Baguio City for SK offiers of Itogon, Benguet</t>
  </si>
  <si>
    <t>Carmelray Techno Park, Calamba City</t>
  </si>
  <si>
    <t>Tech. Converence with BFAR re: watersampling of Navotas, Malabon, Valenzuela, &amp; Meycauayan</t>
  </si>
  <si>
    <t>World City Colleges, Aurora Blvd., Q.C.</t>
  </si>
  <si>
    <t>Navotas, M.M. (fishermen &amp; NGOs)</t>
  </si>
  <si>
    <t>Cebu City, (all health care institutions, &amp; DOH ROs)</t>
  </si>
  <si>
    <t>RTI, College of Public Administration, Mandaluyong City</t>
  </si>
  <si>
    <t>UP Diliman Faculty</t>
  </si>
  <si>
    <t>League of Provinces</t>
  </si>
  <si>
    <t>Enviornmental Forum for NGOs, Andaya Hall, Congress</t>
  </si>
  <si>
    <t>Orientation workshop on ESWM for Valenzuela brgy. Officials, PAWB Visitor's Center</t>
  </si>
  <si>
    <t>Printing of "Idol ko si Kap"</t>
  </si>
  <si>
    <t>Sent letters to all Mayors &amp; Governors in the country reminding them of the Implementation of RA 9003</t>
  </si>
  <si>
    <t>Participated in the World Clean-up day Sept. 20, 2003</t>
  </si>
  <si>
    <t>Liga ng mga Barangay</t>
  </si>
  <si>
    <t>Liga ng mga Barangay, Monte Vista, Pansol, Los Baños, Laguna</t>
  </si>
  <si>
    <t>Mall owner reps., &amp; head of janitorial services</t>
  </si>
  <si>
    <t>Department of Science &amp; Technology</t>
  </si>
  <si>
    <t>Mun. of Linamon</t>
  </si>
  <si>
    <t>Iloilo City</t>
  </si>
  <si>
    <t>Las Piñas City</t>
  </si>
  <si>
    <t>Landfill gas utilization project</t>
  </si>
  <si>
    <t>Gender Development &amp; SWM - ERDB</t>
  </si>
  <si>
    <t>MRF Palayan City, Nueva Ecija</t>
  </si>
  <si>
    <t>MRF Muñoz city, Nueva Ecija</t>
  </si>
  <si>
    <t>MRF Gloria, Oriental Mindoro</t>
  </si>
  <si>
    <t>Implementing guidelines for the ESWM Act of RA 9003</t>
  </si>
  <si>
    <t>MRF Tacurong City, Sultan Kudarat</t>
  </si>
  <si>
    <t>Facilitated the MOA of the ff. to be established in 4th quarter</t>
  </si>
  <si>
    <t>Environmental Commitment forum</t>
  </si>
  <si>
    <t>Cagayan de Oro Conference</t>
  </si>
  <si>
    <t>SIBAT sponsored forum for payatas victims</t>
  </si>
  <si>
    <t>Livelihoods oppoortunities &amp; references on SWM</t>
  </si>
  <si>
    <t>Brgy. Malvar, Malacañang Complex</t>
  </si>
  <si>
    <t>Central Luzon State University, Muñoz City</t>
  </si>
  <si>
    <t>Calamba SWM Planning</t>
  </si>
  <si>
    <t>Q.C. Brgy. Leaders sponsored by SIDA &amp; DILG NCR</t>
  </si>
  <si>
    <t>EMB Region II</t>
  </si>
  <si>
    <t>Accomplished (continuing activity)</t>
  </si>
  <si>
    <t>PCAPI - National Power Corporation at Napocor</t>
  </si>
  <si>
    <t>Regional Inter-agency Committee on Environmental Health Region IV</t>
  </si>
  <si>
    <t>Commission on Higher Education</t>
  </si>
  <si>
    <t>Philippiine Society of Mechanical Engineers</t>
  </si>
  <si>
    <t>PCAPI - National Chapter</t>
  </si>
  <si>
    <t>Payatas Dumpsite conversion</t>
  </si>
  <si>
    <t xml:space="preserve">RCI Plasma Gasification </t>
  </si>
  <si>
    <t>Del Monte Phils., Bukidnon</t>
  </si>
  <si>
    <t>KP Industries</t>
  </si>
  <si>
    <t>Waste Pliant Garbage Disposal</t>
  </si>
  <si>
    <t>FJ Electric Resistant - Type Melting</t>
  </si>
  <si>
    <t>Payatas Water Quality Monitoring</t>
  </si>
  <si>
    <t>Brgy. Payatas, Quezon City Dumpsited</t>
  </si>
  <si>
    <t>Water Sampling in Tabaco City</t>
  </si>
  <si>
    <t>Water Sampling in Sorsogon City</t>
  </si>
  <si>
    <t>Malacañang MRF</t>
  </si>
  <si>
    <t>Tanza, Navotas CDF</t>
  </si>
  <si>
    <t>All EMB Regions (16)</t>
  </si>
  <si>
    <t>and Valenzuela controlled dump (2 sites)</t>
  </si>
  <si>
    <t>of Bhutan, to the Philam MRF, and Clark SLF (2 sites)</t>
  </si>
  <si>
    <t>see attached sheet</t>
  </si>
  <si>
    <t>Tacurong City, Sultan Kudarat</t>
  </si>
  <si>
    <t>Muñoz City</t>
  </si>
  <si>
    <t>Palayan City</t>
  </si>
  <si>
    <t>Smokey Mountain</t>
  </si>
  <si>
    <t xml:space="preserve">(controlled dumps, sanitary landfill, </t>
  </si>
  <si>
    <t xml:space="preserve">Materials Recovery Facilities and </t>
  </si>
  <si>
    <t>other SWM programs/ facilities)</t>
  </si>
  <si>
    <t xml:space="preserve">SWM facilities/ programs </t>
  </si>
  <si>
    <t>assessed (no.)</t>
  </si>
  <si>
    <t>monitored (no.)</t>
  </si>
  <si>
    <t>Informal Settlers relocated (no.)</t>
  </si>
  <si>
    <t>MRF FS, Sorsogon City</t>
  </si>
  <si>
    <t xml:space="preserve">Compressed Waste Disposal </t>
  </si>
  <si>
    <t>Technology</t>
  </si>
  <si>
    <t>Prepared by:</t>
  </si>
  <si>
    <t>RAYMOND P. BLAQUERA</t>
  </si>
  <si>
    <t>Planning Officer II</t>
  </si>
  <si>
    <t xml:space="preserve">Noted by: </t>
  </si>
  <si>
    <t>ALBERT A. MAGALANG</t>
  </si>
  <si>
    <t>Executive Director</t>
  </si>
  <si>
    <t>3rd Quarter Accomplishment Report</t>
  </si>
  <si>
    <t>coordination with Regional offices on</t>
  </si>
  <si>
    <t>Region</t>
  </si>
  <si>
    <t>Site</t>
  </si>
  <si>
    <t>CAR</t>
  </si>
  <si>
    <t>Tuba, Benguet</t>
  </si>
  <si>
    <t>Region 1</t>
  </si>
  <si>
    <t>Candon City</t>
  </si>
  <si>
    <t>Laoag City</t>
  </si>
  <si>
    <t>San Fernando City</t>
  </si>
  <si>
    <t>Calasiao, Pangasinan</t>
  </si>
  <si>
    <t>Region 2</t>
  </si>
  <si>
    <t>Tuguegarao City</t>
  </si>
  <si>
    <t>Region 3</t>
  </si>
  <si>
    <t>Marilao, Bulacan</t>
  </si>
  <si>
    <t>San Jose Del Monte, Bulacan</t>
  </si>
  <si>
    <t>San Fernando, Pampanga</t>
  </si>
  <si>
    <t>Guagua, Pampanga</t>
  </si>
  <si>
    <t>Moncada, Tarlac</t>
  </si>
  <si>
    <t>Region 4-a</t>
  </si>
  <si>
    <t>Batangas City</t>
  </si>
  <si>
    <t>Bauan Batangas</t>
  </si>
  <si>
    <t>Region 4-b</t>
  </si>
  <si>
    <t>Puerto Princesa, Palawan</t>
  </si>
  <si>
    <t>San Isidro, Calapan</t>
  </si>
  <si>
    <t>Region V</t>
  </si>
  <si>
    <t>Naga City</t>
  </si>
  <si>
    <t>Sorsogon City</t>
  </si>
  <si>
    <t>Pilar, Sorsogon</t>
  </si>
  <si>
    <t>Legaspi City</t>
  </si>
  <si>
    <t>Region VI</t>
  </si>
  <si>
    <t>San Enrique</t>
  </si>
  <si>
    <t>La Castellana</t>
  </si>
  <si>
    <t>Sigma, Capiz</t>
  </si>
  <si>
    <t>Sagay City</t>
  </si>
  <si>
    <t>Boracay Island</t>
  </si>
  <si>
    <t>Guimaras Province</t>
  </si>
  <si>
    <t>Region VII</t>
  </si>
  <si>
    <t>Mandaue City</t>
  </si>
  <si>
    <t>Cordova</t>
  </si>
  <si>
    <t>Dumaguete City</t>
  </si>
  <si>
    <t>Region VIII</t>
  </si>
  <si>
    <t>Calbayog City</t>
  </si>
  <si>
    <t>Tacloban City</t>
  </si>
  <si>
    <t>Maasin City</t>
  </si>
  <si>
    <t>Region IX</t>
  </si>
  <si>
    <t>Ipil, Zamboanga</t>
  </si>
  <si>
    <t>Isablela, Basilan</t>
  </si>
  <si>
    <t>Region X</t>
  </si>
  <si>
    <t>Iligan City</t>
  </si>
  <si>
    <t>Province of Camiguin</t>
  </si>
  <si>
    <t>Region XI</t>
  </si>
  <si>
    <t>Davao City</t>
  </si>
  <si>
    <t>Panabo</t>
  </si>
  <si>
    <t>Malalag</t>
  </si>
  <si>
    <t>Tagum City</t>
  </si>
  <si>
    <t>Region XII</t>
  </si>
  <si>
    <t>Takurong, Sultan Kudarat</t>
  </si>
  <si>
    <t>Maitum, Sarangani</t>
  </si>
  <si>
    <t>CARAGA</t>
  </si>
  <si>
    <t>Butuan City</t>
  </si>
  <si>
    <t>NCR</t>
  </si>
  <si>
    <t>Makati City</t>
  </si>
  <si>
    <t>Valenzuela City</t>
  </si>
  <si>
    <t>Quezon City (district II)</t>
  </si>
  <si>
    <t>Muntinlupa City</t>
  </si>
  <si>
    <t>Marikina City</t>
  </si>
  <si>
    <t>Manila (district V)</t>
  </si>
  <si>
    <t>the LGU-wide ESWM (continuing activity)</t>
  </si>
  <si>
    <t>Trainings conducted on ESWM</t>
  </si>
  <si>
    <t>moved to the 4th quarter</t>
  </si>
  <si>
    <t>4th quarter</t>
  </si>
  <si>
    <t>ESWM seminar at the Bureau of Domestic Trade, DTI</t>
  </si>
  <si>
    <t>Worskshop on the Implementation of LGU-wide ESWM at the Century Imperial Suites</t>
  </si>
  <si>
    <t>Training/ Workshop on the Global Positioning System and other solid waste disposal issues</t>
  </si>
  <si>
    <t>FOREIGN ASSISTED PROJECTS</t>
  </si>
  <si>
    <t>Metro Manila Solid Waste Management Project(MMSWMP)</t>
  </si>
  <si>
    <t>§         Inception Report of the Metro Manila Solid Waste Management Project</t>
  </si>
  <si>
    <t>§         Facilitate in the MMSWMP (TA3848)Workshop 1:Issues &amp; Problems</t>
  </si>
  <si>
    <t>§         Facilitate in Workshop 2: Medical Waste Issues and Problems</t>
  </si>
  <si>
    <t>§         Facilitate on Workshop 3: Development of LGU SWM Plans</t>
  </si>
  <si>
    <t>Pilot Study for the Formulation of SWM plan for selected LGUs (PLFSWMP)</t>
  </si>
  <si>
    <t>§         Conducted Field Studies in the project areas (Muñoz City, Legaspi City and Butuan City) to gather relevant information on existing efforts in SWM</t>
  </si>
  <si>
    <t>§         Assisted in the establishment of the cities respective Solid Waste Management Boards</t>
  </si>
  <si>
    <t>§         JBIC Study Team submitted the final copy of the cities respective Solid Waste Management Plan</t>
  </si>
  <si>
    <t>Public-Private Partnership in Urban Environment for SWM (PPPUE)</t>
  </si>
  <si>
    <t>§       Facilitate MOA signing of Barangays in Laguna, DENR and UNDP at the OSEC</t>
  </si>
  <si>
    <t>§         Inception Workshop of PPPUE at Calamba, Laguna</t>
  </si>
  <si>
    <t>§         Orientation Wokshops on RA 9003 in the three partner-barangays</t>
  </si>
  <si>
    <t xml:space="preserve">§         Creation of the SWM Committees in Brgys. Palingon, Lingga and     </t>
  </si>
  <si>
    <t xml:space="preserve">      Sampiruhan in Calamba City</t>
  </si>
  <si>
    <t>§          Conducted workshop for barangay and city government for the formulation of the City SWM Plan and the Barangays’ SWM program</t>
  </si>
  <si>
    <t>Ecological Governance Project (ECOGOV)</t>
  </si>
  <si>
    <t>§     Participated in the Interactive Assembly for local providers in Central Visayas</t>
  </si>
  <si>
    <t>§     MOA with 4 LGUs (libak and Kalamansig, Sultan Kudarat, Jagna and Duero, Bohol)</t>
  </si>
  <si>
    <t>§         3 MOAs signed in Region 7 (Municipality of Talibon, Jagna and Duero)</t>
  </si>
  <si>
    <t>§     7 MOAs signed in Mindanao (Lamitan, Isabela, Sultan Kudarat, Kidapawan, Isulan, Tacurong and Libak)</t>
  </si>
  <si>
    <t>§         Launch the Northern Luzon Ecological Site in Region 2</t>
  </si>
  <si>
    <t>§         Formulated SWM Modules for LGUs</t>
  </si>
  <si>
    <t>§         Prepared primer on ESWM Act and the IRR</t>
  </si>
  <si>
    <t>ESTABLISHMENT OF DROP-OFF CENTERS</t>
  </si>
  <si>
    <t xml:space="preserve">Preliminary meetings were held with the following industries:  </t>
  </si>
  <si>
    <t>Tires</t>
  </si>
  <si>
    <t>Plastics/ Packaging</t>
  </si>
  <si>
    <t>Batteries</t>
  </si>
  <si>
    <t>Laminates</t>
  </si>
  <si>
    <t>Food chains</t>
  </si>
  <si>
    <t>Flexibles</t>
  </si>
  <si>
    <t>Mall Owners</t>
  </si>
  <si>
    <t>Tin/ Aluminum</t>
  </si>
  <si>
    <t>NATIONAL ECOLOGY CENTER</t>
  </si>
  <si>
    <t>Preparation of the Development Plan for the National Ecology Center Pavillion in coordination with DENR-NCR</t>
  </si>
  <si>
    <t>NOTICE TO PROCEED</t>
  </si>
  <si>
    <t>Issuance of NTPs for the ff. disposal facilities:</t>
  </si>
  <si>
    <t>Calapan, Oriental Mindoro</t>
  </si>
  <si>
    <t>San Cristobal, Victoria, Oriental Mindoro</t>
  </si>
  <si>
    <t>Noted by:</t>
  </si>
  <si>
    <t>Raymond P. Blaquera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</si>
</sst>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0"/>
      <name val="Tahoma"/>
      <family val="2"/>
    </font>
    <font>
      <sz val="10"/>
      <name val="Tahoma"/>
      <family val="2"/>
    </font>
    <font>
      <b/>
      <shadow/>
      <sz val="10"/>
      <name val="Tahoma"/>
      <family val="2"/>
    </font>
    <font>
      <shadow/>
      <sz val="10"/>
      <name val="Tahoma"/>
      <family val="2"/>
    </font>
    <font>
      <shadow/>
      <sz val="12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/>
    <xf numFmtId="0" fontId="0" fillId="0" borderId="0" xfId="0" quotePrefix="1"/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4" fillId="0" borderId="5" xfId="0" applyFont="1" applyBorder="1"/>
    <xf numFmtId="37" fontId="2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3" fillId="0" borderId="12" xfId="0" applyFont="1" applyBorder="1"/>
    <xf numFmtId="0" fontId="2" fillId="0" borderId="13" xfId="0" applyFont="1" applyBorder="1"/>
    <xf numFmtId="0" fontId="3" fillId="0" borderId="13" xfId="0" applyFont="1" applyBorder="1"/>
    <xf numFmtId="0" fontId="4" fillId="0" borderId="13" xfId="0" applyFont="1" applyBorder="1"/>
    <xf numFmtId="0" fontId="2" fillId="0" borderId="14" xfId="0" applyFont="1" applyBorder="1"/>
    <xf numFmtId="0" fontId="1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3" fillId="0" borderId="6" xfId="0" applyFont="1" applyBorder="1" applyAlignment="1">
      <alignment horizontal="center"/>
    </xf>
    <xf numFmtId="0" fontId="2" fillId="0" borderId="12" xfId="0" applyFont="1" applyBorder="1"/>
    <xf numFmtId="0" fontId="2" fillId="0" borderId="8" xfId="0" applyFont="1" applyBorder="1"/>
    <xf numFmtId="0" fontId="4" fillId="0" borderId="10" xfId="0" applyFont="1" applyFill="1" applyBorder="1"/>
    <xf numFmtId="0" fontId="4" fillId="0" borderId="9" xfId="0" applyFont="1" applyFill="1" applyBorder="1"/>
    <xf numFmtId="0" fontId="3" fillId="0" borderId="14" xfId="0" applyFont="1" applyBorder="1"/>
    <xf numFmtId="0" fontId="2" fillId="0" borderId="8" xfId="0" applyFont="1" applyFill="1" applyBorder="1" applyAlignment="1">
      <alignment horizontal="center"/>
    </xf>
    <xf numFmtId="0" fontId="4" fillId="0" borderId="14" xfId="0" applyFont="1" applyBorder="1"/>
    <xf numFmtId="0" fontId="2" fillId="0" borderId="11" xfId="0" applyFont="1" applyFill="1" applyBorder="1" applyAlignment="1">
      <alignment horizontal="center"/>
    </xf>
    <xf numFmtId="0" fontId="5" fillId="0" borderId="10" xfId="1" applyBorder="1" applyAlignment="1" applyProtection="1"/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Fill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left" indent="2"/>
    </xf>
    <xf numFmtId="0" fontId="9" fillId="0" borderId="0" xfId="0" applyFont="1" applyBorder="1" applyAlignment="1">
      <alignment horizontal="left" indent="3"/>
    </xf>
    <xf numFmtId="0" fontId="9" fillId="0" borderId="0" xfId="0" applyFont="1" applyBorder="1" applyAlignment="1">
      <alignment horizontal="left" indent="1"/>
    </xf>
    <xf numFmtId="0" fontId="10" fillId="0" borderId="0" xfId="0" applyFont="1" applyBorder="1"/>
    <xf numFmtId="0" fontId="9" fillId="0" borderId="0" xfId="0" applyFont="1" applyBorder="1" applyAlignment="1">
      <alignment horizontal="left" vertical="top" wrapText="1" indent="1"/>
    </xf>
    <xf numFmtId="0" fontId="6" fillId="0" borderId="0" xfId="0" applyFont="1" applyBorder="1"/>
    <xf numFmtId="0" fontId="4" fillId="0" borderId="0" xfId="0" applyFont="1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b.gov.ph/nswm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pane ySplit="9" topLeftCell="A43" activePane="bottomLeft" state="frozen"/>
      <selection pane="bottomLeft" activeCell="A10" sqref="A10:IV10"/>
    </sheetView>
  </sheetViews>
  <sheetFormatPr defaultColWidth="9.109375" defaultRowHeight="13.2" x14ac:dyDescent="0.25"/>
  <cols>
    <col min="1" max="1" width="32.5546875" style="3" customWidth="1"/>
    <col min="2" max="2" width="30.5546875" style="3" customWidth="1"/>
    <col min="3" max="5" width="4.33203125" style="4" hidden="1" customWidth="1"/>
    <col min="6" max="6" width="4.44140625" style="4" hidden="1" customWidth="1"/>
    <col min="7" max="7" width="7.88671875" style="4" customWidth="1"/>
    <col min="8" max="8" width="9.44140625" style="4" customWidth="1"/>
    <col min="9" max="9" width="7.33203125" style="5" customWidth="1"/>
    <col min="10" max="10" width="11" style="5" customWidth="1"/>
    <col min="11" max="11" width="33.5546875" style="2" customWidth="1"/>
    <col min="12" max="12" width="27.88671875" style="2" customWidth="1"/>
    <col min="13" max="16384" width="9.109375" style="2"/>
  </cols>
  <sheetData>
    <row r="1" spans="1:12" x14ac:dyDescent="0.25">
      <c r="A1" s="4" t="s">
        <v>46</v>
      </c>
      <c r="B1" s="2"/>
      <c r="H1" s="2"/>
    </row>
    <row r="2" spans="1:12" x14ac:dyDescent="0.25">
      <c r="A2" s="61" t="s">
        <v>47</v>
      </c>
      <c r="B2" s="2"/>
      <c r="H2" s="2"/>
    </row>
    <row r="3" spans="1:12" x14ac:dyDescent="0.25">
      <c r="A3" s="4" t="s">
        <v>48</v>
      </c>
      <c r="B3" s="2"/>
      <c r="H3" s="2"/>
    </row>
    <row r="5" spans="1:12" x14ac:dyDescent="0.25">
      <c r="A5" s="2"/>
      <c r="H5" s="6" t="s">
        <v>232</v>
      </c>
    </row>
    <row r="6" spans="1:12" x14ac:dyDescent="0.25">
      <c r="A6" s="2"/>
    </row>
    <row r="7" spans="1:12" ht="13.8" thickBot="1" x14ac:dyDescent="0.3"/>
    <row r="8" spans="1:12" s="1" customFormat="1" x14ac:dyDescent="0.25">
      <c r="A8" s="12" t="s">
        <v>49</v>
      </c>
      <c r="B8" s="11" t="s">
        <v>0</v>
      </c>
      <c r="C8" s="9" t="s">
        <v>1</v>
      </c>
      <c r="D8" s="9"/>
      <c r="E8" s="9"/>
      <c r="F8" s="9"/>
      <c r="G8" s="12" t="s">
        <v>36</v>
      </c>
      <c r="H8" s="11" t="s">
        <v>44</v>
      </c>
      <c r="I8" s="10" t="s">
        <v>37</v>
      </c>
      <c r="J8" s="10" t="s">
        <v>37</v>
      </c>
      <c r="K8" s="74" t="s">
        <v>39</v>
      </c>
      <c r="L8" s="75"/>
    </row>
    <row r="9" spans="1:12" s="1" customFormat="1" x14ac:dyDescent="0.25">
      <c r="A9" s="16">
        <v>-1</v>
      </c>
      <c r="B9" s="17" t="s">
        <v>6</v>
      </c>
      <c r="C9" s="6" t="s">
        <v>2</v>
      </c>
      <c r="D9" s="6" t="s">
        <v>3</v>
      </c>
      <c r="E9" s="6" t="s">
        <v>4</v>
      </c>
      <c r="F9" s="6" t="s">
        <v>5</v>
      </c>
      <c r="G9" s="41" t="s">
        <v>35</v>
      </c>
      <c r="H9" s="17" t="s">
        <v>4</v>
      </c>
      <c r="I9" s="18" t="s">
        <v>4</v>
      </c>
      <c r="J9" s="18" t="s">
        <v>38</v>
      </c>
      <c r="L9" s="36"/>
    </row>
    <row r="10" spans="1:12" x14ac:dyDescent="0.25">
      <c r="A10" s="31"/>
      <c r="B10" s="26"/>
      <c r="C10" s="19"/>
      <c r="D10" s="19"/>
      <c r="E10" s="19"/>
      <c r="F10" s="19"/>
      <c r="G10" s="26"/>
      <c r="H10" s="26"/>
      <c r="I10" s="20"/>
      <c r="J10" s="20"/>
      <c r="K10" s="37"/>
      <c r="L10" s="38"/>
    </row>
    <row r="11" spans="1:12" x14ac:dyDescent="0.25">
      <c r="A11" s="33" t="s">
        <v>50</v>
      </c>
      <c r="B11" s="27"/>
      <c r="G11" s="27"/>
      <c r="H11" s="27"/>
      <c r="I11" s="21"/>
      <c r="J11" s="21"/>
      <c r="L11" s="25"/>
    </row>
    <row r="12" spans="1:12" x14ac:dyDescent="0.25">
      <c r="A12" s="42" t="s">
        <v>51</v>
      </c>
      <c r="B12" s="43" t="s">
        <v>7</v>
      </c>
      <c r="C12" s="19"/>
      <c r="D12" s="19">
        <v>1</v>
      </c>
      <c r="E12" s="19"/>
      <c r="F12" s="19"/>
      <c r="G12" s="26">
        <f>F12+E12+D12+C12</f>
        <v>1</v>
      </c>
      <c r="H12" s="26" t="s">
        <v>91</v>
      </c>
      <c r="I12" s="20" t="s">
        <v>91</v>
      </c>
      <c r="J12" s="20" t="s">
        <v>40</v>
      </c>
      <c r="K12" s="37"/>
      <c r="L12" s="38"/>
    </row>
    <row r="13" spans="1:12" x14ac:dyDescent="0.25">
      <c r="A13" s="35"/>
      <c r="B13" s="30"/>
      <c r="C13" s="23"/>
      <c r="D13" s="23"/>
      <c r="E13" s="23"/>
      <c r="F13" s="23"/>
      <c r="G13" s="28"/>
      <c r="H13" s="28"/>
      <c r="I13" s="24"/>
      <c r="J13" s="24" t="s">
        <v>41</v>
      </c>
      <c r="K13" s="39"/>
      <c r="L13" s="40"/>
    </row>
    <row r="14" spans="1:12" x14ac:dyDescent="0.25">
      <c r="A14" s="32" t="s">
        <v>52</v>
      </c>
      <c r="B14" s="29" t="s">
        <v>8</v>
      </c>
      <c r="C14" s="4">
        <v>1</v>
      </c>
      <c r="G14" s="27">
        <f>F14+E14+D14+C14</f>
        <v>1</v>
      </c>
      <c r="H14" s="27" t="s">
        <v>91</v>
      </c>
      <c r="I14" s="21" t="s">
        <v>91</v>
      </c>
      <c r="J14" s="21" t="s">
        <v>42</v>
      </c>
      <c r="K14" s="2" t="s">
        <v>45</v>
      </c>
      <c r="L14" s="25"/>
    </row>
    <row r="15" spans="1:12" x14ac:dyDescent="0.25">
      <c r="A15" s="35"/>
      <c r="B15" s="30"/>
      <c r="C15" s="23"/>
      <c r="D15" s="23"/>
      <c r="E15" s="23"/>
      <c r="F15" s="23"/>
      <c r="G15" s="28"/>
      <c r="H15" s="28"/>
      <c r="I15" s="24"/>
      <c r="J15" s="24" t="s">
        <v>43</v>
      </c>
      <c r="K15" s="39"/>
      <c r="L15" s="40"/>
    </row>
    <row r="16" spans="1:12" x14ac:dyDescent="0.25">
      <c r="A16" s="35" t="s">
        <v>53</v>
      </c>
      <c r="B16" s="30" t="s">
        <v>9</v>
      </c>
      <c r="C16" s="23">
        <v>2</v>
      </c>
      <c r="D16" s="23"/>
      <c r="E16" s="23">
        <v>2</v>
      </c>
      <c r="F16" s="23">
        <v>2</v>
      </c>
      <c r="G16" s="28">
        <f>F16+E16+D16+C16</f>
        <v>6</v>
      </c>
      <c r="H16" s="28">
        <v>2</v>
      </c>
      <c r="I16" s="24">
        <v>1</v>
      </c>
      <c r="J16" s="24">
        <v>1</v>
      </c>
      <c r="K16" s="39" t="s">
        <v>178</v>
      </c>
      <c r="L16" s="40"/>
    </row>
    <row r="17" spans="1:12" x14ac:dyDescent="0.25">
      <c r="A17" s="42"/>
      <c r="B17" s="43" t="s">
        <v>10</v>
      </c>
      <c r="C17" s="19">
        <v>1</v>
      </c>
      <c r="D17" s="19">
        <v>1</v>
      </c>
      <c r="E17" s="19">
        <v>1</v>
      </c>
      <c r="F17" s="19">
        <v>1</v>
      </c>
      <c r="G17" s="26">
        <f>F17+E17+D17+C17</f>
        <v>4</v>
      </c>
      <c r="H17" s="26">
        <v>1</v>
      </c>
      <c r="I17" s="20" t="s">
        <v>91</v>
      </c>
      <c r="J17" s="20"/>
      <c r="K17" s="37" t="s">
        <v>302</v>
      </c>
      <c r="L17" s="38"/>
    </row>
    <row r="18" spans="1:12" x14ac:dyDescent="0.25">
      <c r="A18" s="42" t="s">
        <v>54</v>
      </c>
      <c r="B18" s="42" t="s">
        <v>11</v>
      </c>
      <c r="C18" s="19"/>
      <c r="D18" s="19"/>
      <c r="E18" s="19"/>
      <c r="F18" s="19"/>
      <c r="G18" s="26"/>
      <c r="H18" s="57"/>
      <c r="I18" s="59"/>
      <c r="J18" s="20"/>
      <c r="K18" s="37"/>
      <c r="L18" s="38"/>
    </row>
    <row r="19" spans="1:12" x14ac:dyDescent="0.25">
      <c r="A19" s="35" t="s">
        <v>12</v>
      </c>
      <c r="B19" s="35" t="s">
        <v>13</v>
      </c>
      <c r="C19" s="23"/>
      <c r="D19" s="23"/>
      <c r="E19" s="23">
        <v>2</v>
      </c>
      <c r="F19" s="23">
        <v>2</v>
      </c>
      <c r="G19" s="28">
        <f>F19+E19+D19+C19</f>
        <v>4</v>
      </c>
      <c r="H19" s="58">
        <v>2</v>
      </c>
      <c r="I19" s="60" t="s">
        <v>91</v>
      </c>
      <c r="J19" s="24"/>
      <c r="K19" s="39" t="s">
        <v>302</v>
      </c>
      <c r="L19" s="40"/>
    </row>
    <row r="20" spans="1:12" x14ac:dyDescent="0.25">
      <c r="A20" s="32"/>
      <c r="B20" s="29"/>
      <c r="G20" s="27"/>
      <c r="H20" s="27"/>
      <c r="I20" s="21"/>
      <c r="J20" s="21"/>
      <c r="L20" s="25"/>
    </row>
    <row r="21" spans="1:12" x14ac:dyDescent="0.25">
      <c r="A21" s="33" t="s">
        <v>55</v>
      </c>
      <c r="B21" s="27"/>
      <c r="G21" s="27"/>
      <c r="H21" s="27"/>
      <c r="I21" s="21"/>
      <c r="J21" s="21"/>
      <c r="L21" s="25"/>
    </row>
    <row r="22" spans="1:12" x14ac:dyDescent="0.25">
      <c r="A22" s="42" t="s">
        <v>56</v>
      </c>
      <c r="B22" s="43" t="s">
        <v>14</v>
      </c>
      <c r="C22" s="19">
        <v>2</v>
      </c>
      <c r="D22" s="19">
        <v>2</v>
      </c>
      <c r="E22" s="19">
        <v>3</v>
      </c>
      <c r="F22" s="19">
        <v>1</v>
      </c>
      <c r="G22" s="26">
        <f>F22+E22+D22+C22</f>
        <v>8</v>
      </c>
      <c r="H22" s="26">
        <v>3</v>
      </c>
      <c r="I22" s="20">
        <v>5</v>
      </c>
      <c r="J22" s="47">
        <f>2+I22</f>
        <v>7</v>
      </c>
      <c r="K22" s="37" t="s">
        <v>99</v>
      </c>
      <c r="L22" s="38"/>
    </row>
    <row r="23" spans="1:12" x14ac:dyDescent="0.25">
      <c r="A23" s="32" t="s">
        <v>57</v>
      </c>
      <c r="B23" s="29"/>
      <c r="G23" s="27"/>
      <c r="H23" s="27"/>
      <c r="I23" s="21"/>
      <c r="J23" s="21"/>
      <c r="K23" s="2" t="s">
        <v>98</v>
      </c>
      <c r="L23" s="25"/>
    </row>
    <row r="24" spans="1:12" x14ac:dyDescent="0.25">
      <c r="A24" s="32" t="s">
        <v>58</v>
      </c>
      <c r="B24" s="29"/>
      <c r="G24" s="27"/>
      <c r="H24" s="27"/>
      <c r="I24" s="21"/>
      <c r="J24" s="21"/>
      <c r="K24" s="2" t="s">
        <v>95</v>
      </c>
      <c r="L24" s="25"/>
    </row>
    <row r="25" spans="1:12" x14ac:dyDescent="0.25">
      <c r="A25" s="34"/>
      <c r="B25" s="29"/>
      <c r="G25" s="27"/>
      <c r="H25" s="27"/>
      <c r="I25" s="21"/>
      <c r="J25" s="21"/>
      <c r="K25" s="2" t="s">
        <v>96</v>
      </c>
      <c r="L25" s="25"/>
    </row>
    <row r="26" spans="1:12" x14ac:dyDescent="0.25">
      <c r="A26" s="32"/>
      <c r="B26" s="29"/>
      <c r="G26" s="27"/>
      <c r="H26" s="27"/>
      <c r="I26" s="21"/>
      <c r="J26" s="21"/>
      <c r="K26" s="7" t="s">
        <v>97</v>
      </c>
      <c r="L26" s="25"/>
    </row>
    <row r="27" spans="1:12" x14ac:dyDescent="0.25">
      <c r="A27" s="35"/>
      <c r="B27" s="30"/>
      <c r="C27" s="23"/>
      <c r="D27" s="23"/>
      <c r="E27" s="23"/>
      <c r="F27" s="23"/>
      <c r="G27" s="28"/>
      <c r="H27" s="28"/>
      <c r="I27" s="24"/>
      <c r="J27" s="24"/>
      <c r="K27" s="44" t="s">
        <v>163</v>
      </c>
      <c r="L27" s="40"/>
    </row>
    <row r="28" spans="1:12" x14ac:dyDescent="0.25">
      <c r="A28" s="32"/>
      <c r="B28" s="29"/>
      <c r="G28" s="27"/>
      <c r="H28" s="27"/>
      <c r="I28" s="21"/>
      <c r="J28" s="21"/>
      <c r="L28" s="25"/>
    </row>
    <row r="29" spans="1:12" x14ac:dyDescent="0.25">
      <c r="A29" s="34"/>
      <c r="B29" s="29" t="s">
        <v>15</v>
      </c>
      <c r="C29" s="4">
        <v>5000</v>
      </c>
      <c r="D29" s="4">
        <v>5000</v>
      </c>
      <c r="E29" s="4">
        <v>5000</v>
      </c>
      <c r="F29" s="4">
        <v>5000</v>
      </c>
      <c r="G29" s="27">
        <f>F29+E29+D29+C29</f>
        <v>20000</v>
      </c>
      <c r="H29" s="27">
        <v>5000</v>
      </c>
      <c r="I29" s="21">
        <v>5000</v>
      </c>
      <c r="J29" s="22">
        <v>15000</v>
      </c>
      <c r="K29" s="2" t="s">
        <v>88</v>
      </c>
      <c r="L29" s="25"/>
    </row>
    <row r="30" spans="1:12" x14ac:dyDescent="0.25">
      <c r="A30" s="34"/>
      <c r="B30" s="29"/>
      <c r="G30" s="27"/>
      <c r="H30" s="27"/>
      <c r="I30" s="21"/>
      <c r="J30" s="21"/>
      <c r="K30" s="2" t="s">
        <v>86</v>
      </c>
      <c r="L30" s="25"/>
    </row>
    <row r="31" spans="1:12" x14ac:dyDescent="0.25">
      <c r="A31" s="48"/>
      <c r="B31" s="30"/>
      <c r="C31" s="23"/>
      <c r="D31" s="23"/>
      <c r="E31" s="23"/>
      <c r="F31" s="23"/>
      <c r="G31" s="28"/>
      <c r="H31" s="28"/>
      <c r="I31" s="24"/>
      <c r="J31" s="24"/>
      <c r="K31" s="39" t="s">
        <v>87</v>
      </c>
      <c r="L31" s="40"/>
    </row>
    <row r="32" spans="1:12" x14ac:dyDescent="0.25">
      <c r="A32" s="32" t="s">
        <v>59</v>
      </c>
      <c r="B32" s="29" t="s">
        <v>16</v>
      </c>
      <c r="G32" s="27"/>
      <c r="H32" s="27"/>
      <c r="I32" s="21"/>
      <c r="J32" s="21"/>
      <c r="L32" s="25"/>
    </row>
    <row r="33" spans="1:12" x14ac:dyDescent="0.25">
      <c r="A33" s="35" t="s">
        <v>17</v>
      </c>
      <c r="B33" s="30" t="s">
        <v>18</v>
      </c>
      <c r="C33" s="23">
        <v>45</v>
      </c>
      <c r="D33" s="23">
        <v>20</v>
      </c>
      <c r="E33" s="23">
        <v>20</v>
      </c>
      <c r="F33" s="23">
        <v>20</v>
      </c>
      <c r="G33" s="28">
        <f>F33+E33+D33+C33</f>
        <v>105</v>
      </c>
      <c r="H33" s="28">
        <v>20</v>
      </c>
      <c r="I33" s="24">
        <v>36</v>
      </c>
      <c r="J33" s="49">
        <f>72+I33</f>
        <v>108</v>
      </c>
      <c r="K33" s="44" t="s">
        <v>211</v>
      </c>
      <c r="L33" s="40"/>
    </row>
    <row r="34" spans="1:12" x14ac:dyDescent="0.25">
      <c r="A34" s="32"/>
      <c r="B34" s="29"/>
      <c r="G34" s="27"/>
      <c r="H34" s="27"/>
      <c r="I34" s="21"/>
      <c r="J34" s="22"/>
      <c r="L34" s="25"/>
    </row>
    <row r="35" spans="1:12" x14ac:dyDescent="0.25">
      <c r="A35" s="32" t="s">
        <v>79</v>
      </c>
      <c r="B35" s="29" t="s">
        <v>19</v>
      </c>
      <c r="F35" s="4">
        <v>4</v>
      </c>
      <c r="G35" s="27">
        <f>F35+E35+D35+C35</f>
        <v>4</v>
      </c>
      <c r="H35" s="27" t="s">
        <v>91</v>
      </c>
      <c r="I35" s="21" t="s">
        <v>91</v>
      </c>
      <c r="J35" s="21"/>
      <c r="K35" s="2" t="s">
        <v>92</v>
      </c>
      <c r="L35" s="25"/>
    </row>
    <row r="36" spans="1:12" x14ac:dyDescent="0.25">
      <c r="A36" s="48"/>
      <c r="B36" s="30" t="s">
        <v>20</v>
      </c>
      <c r="C36" s="23"/>
      <c r="D36" s="23"/>
      <c r="E36" s="23"/>
      <c r="F36" s="23">
        <v>1</v>
      </c>
      <c r="G36" s="28">
        <f>SUM(C36:F36)</f>
        <v>1</v>
      </c>
      <c r="H36" s="28" t="s">
        <v>91</v>
      </c>
      <c r="I36" s="24" t="s">
        <v>91</v>
      </c>
      <c r="J36" s="24"/>
      <c r="K36" s="39" t="s">
        <v>92</v>
      </c>
      <c r="L36" s="40"/>
    </row>
    <row r="37" spans="1:12" x14ac:dyDescent="0.25">
      <c r="A37" s="34"/>
      <c r="B37" s="29"/>
      <c r="G37" s="27"/>
      <c r="H37" s="27"/>
      <c r="I37" s="21"/>
      <c r="J37" s="21"/>
      <c r="L37" s="25"/>
    </row>
    <row r="38" spans="1:12" x14ac:dyDescent="0.25">
      <c r="A38" s="32" t="s">
        <v>80</v>
      </c>
      <c r="B38" s="29" t="s">
        <v>21</v>
      </c>
      <c r="C38" s="4">
        <v>2</v>
      </c>
      <c r="D38" s="4">
        <v>2</v>
      </c>
      <c r="E38" s="4">
        <v>2</v>
      </c>
      <c r="F38" s="4">
        <v>2</v>
      </c>
      <c r="G38" s="27">
        <f>F38+E38+D38+C38</f>
        <v>8</v>
      </c>
      <c r="H38" s="27">
        <v>2</v>
      </c>
      <c r="I38" s="21">
        <v>3</v>
      </c>
      <c r="J38" s="21">
        <f>4+I38</f>
        <v>7</v>
      </c>
      <c r="K38" s="2" t="s">
        <v>89</v>
      </c>
      <c r="L38" s="25"/>
    </row>
    <row r="39" spans="1:12" x14ac:dyDescent="0.25">
      <c r="A39" s="32"/>
      <c r="B39" s="29" t="s">
        <v>18</v>
      </c>
      <c r="G39" s="27"/>
      <c r="H39" s="27"/>
      <c r="I39" s="21"/>
      <c r="J39" s="21"/>
      <c r="K39" s="2" t="s">
        <v>209</v>
      </c>
      <c r="L39" s="25"/>
    </row>
    <row r="40" spans="1:12" x14ac:dyDescent="0.25">
      <c r="A40" s="34"/>
      <c r="B40" s="25"/>
      <c r="C40" s="2"/>
      <c r="D40" s="2"/>
      <c r="E40" s="2"/>
      <c r="F40" s="2"/>
      <c r="G40" s="25"/>
      <c r="H40" s="25"/>
      <c r="I40" s="25"/>
      <c r="J40" s="21"/>
      <c r="K40" s="2" t="s">
        <v>90</v>
      </c>
      <c r="L40" s="25"/>
    </row>
    <row r="41" spans="1:12" x14ac:dyDescent="0.25">
      <c r="A41" s="34"/>
      <c r="B41" s="25"/>
      <c r="C41" s="2"/>
      <c r="D41" s="2"/>
      <c r="E41" s="2"/>
      <c r="F41" s="2"/>
      <c r="G41" s="25"/>
      <c r="H41" s="25"/>
      <c r="I41" s="25"/>
      <c r="J41" s="21"/>
      <c r="K41" s="2" t="s">
        <v>210</v>
      </c>
      <c r="L41" s="25"/>
    </row>
    <row r="42" spans="1:12" x14ac:dyDescent="0.25">
      <c r="A42" s="34"/>
      <c r="B42" s="25"/>
      <c r="C42" s="2"/>
      <c r="D42" s="2"/>
      <c r="E42" s="2"/>
      <c r="F42" s="2"/>
      <c r="G42" s="25"/>
      <c r="H42" s="25"/>
      <c r="I42" s="25"/>
      <c r="J42" s="21"/>
      <c r="K42" s="7" t="s">
        <v>144</v>
      </c>
      <c r="L42" s="25"/>
    </row>
    <row r="43" spans="1:12" x14ac:dyDescent="0.25">
      <c r="A43" s="34"/>
      <c r="B43" s="25"/>
      <c r="C43" s="2"/>
      <c r="D43" s="2"/>
      <c r="E43" s="2"/>
      <c r="F43" s="2"/>
      <c r="G43" s="25"/>
      <c r="H43" s="25"/>
      <c r="I43" s="25"/>
      <c r="J43" s="21"/>
      <c r="K43" s="7" t="s">
        <v>142</v>
      </c>
      <c r="L43" s="25"/>
    </row>
    <row r="44" spans="1:12" x14ac:dyDescent="0.25">
      <c r="A44" s="48"/>
      <c r="B44" s="40"/>
      <c r="C44" s="39"/>
      <c r="D44" s="39"/>
      <c r="E44" s="39"/>
      <c r="F44" s="39"/>
      <c r="G44" s="40"/>
      <c r="H44" s="40"/>
      <c r="I44" s="40"/>
      <c r="J44" s="24"/>
      <c r="K44" s="44" t="s">
        <v>143</v>
      </c>
      <c r="L44" s="40"/>
    </row>
    <row r="45" spans="1:12" x14ac:dyDescent="0.25">
      <c r="A45" s="34"/>
      <c r="B45" s="25"/>
      <c r="C45" s="2"/>
      <c r="D45" s="2"/>
      <c r="E45" s="2"/>
      <c r="F45" s="2"/>
      <c r="G45" s="25"/>
      <c r="H45" s="25"/>
      <c r="I45" s="25"/>
      <c r="J45" s="21"/>
      <c r="K45" s="7"/>
      <c r="L45" s="25"/>
    </row>
    <row r="46" spans="1:12" x14ac:dyDescent="0.25">
      <c r="A46" s="35" t="s">
        <v>81</v>
      </c>
      <c r="B46" s="30" t="s">
        <v>22</v>
      </c>
      <c r="C46" s="23"/>
      <c r="D46" s="23">
        <v>1</v>
      </c>
      <c r="E46" s="23">
        <v>1</v>
      </c>
      <c r="F46" s="23">
        <v>1</v>
      </c>
      <c r="G46" s="28">
        <f>F46+E46+D46+C46</f>
        <v>3</v>
      </c>
      <c r="H46" s="28">
        <v>1</v>
      </c>
      <c r="I46" s="24">
        <v>1</v>
      </c>
      <c r="J46" s="24">
        <v>1</v>
      </c>
      <c r="K46" s="44" t="s">
        <v>114</v>
      </c>
      <c r="L46" s="40"/>
    </row>
    <row r="47" spans="1:12" x14ac:dyDescent="0.25">
      <c r="A47" s="42"/>
      <c r="B47" s="43"/>
      <c r="C47" s="19"/>
      <c r="D47" s="19"/>
      <c r="E47" s="19"/>
      <c r="F47" s="19"/>
      <c r="G47" s="26"/>
      <c r="H47" s="26"/>
      <c r="I47" s="20"/>
      <c r="J47" s="20"/>
      <c r="K47" s="37"/>
      <c r="L47" s="38"/>
    </row>
    <row r="48" spans="1:12" x14ac:dyDescent="0.25">
      <c r="A48" s="33" t="s">
        <v>60</v>
      </c>
      <c r="B48" s="29"/>
      <c r="G48" s="27"/>
      <c r="H48" s="27"/>
      <c r="I48" s="21"/>
      <c r="J48" s="21"/>
      <c r="L48" s="25"/>
    </row>
    <row r="49" spans="1:12" x14ac:dyDescent="0.25">
      <c r="A49" s="42" t="s">
        <v>61</v>
      </c>
      <c r="B49" s="43" t="s">
        <v>23</v>
      </c>
      <c r="C49" s="19"/>
      <c r="D49" s="19">
        <v>2</v>
      </c>
      <c r="E49" s="19">
        <v>2</v>
      </c>
      <c r="F49" s="19">
        <v>2</v>
      </c>
      <c r="G49" s="26">
        <f>F49+E49+D49+C49</f>
        <v>6</v>
      </c>
      <c r="H49" s="26">
        <v>2</v>
      </c>
      <c r="I49" s="20" t="s">
        <v>91</v>
      </c>
      <c r="J49" s="20">
        <v>3</v>
      </c>
      <c r="K49" s="37" t="s">
        <v>180</v>
      </c>
      <c r="L49" s="38"/>
    </row>
    <row r="50" spans="1:12" x14ac:dyDescent="0.25">
      <c r="A50" s="32" t="s">
        <v>62</v>
      </c>
      <c r="B50" s="29"/>
      <c r="G50" s="27"/>
      <c r="H50" s="27"/>
      <c r="I50" s="21"/>
      <c r="J50" s="21"/>
      <c r="K50" s="2" t="s">
        <v>213</v>
      </c>
      <c r="L50" s="45" t="s">
        <v>171</v>
      </c>
    </row>
    <row r="51" spans="1:12" x14ac:dyDescent="0.25">
      <c r="A51" s="32" t="s">
        <v>63</v>
      </c>
      <c r="B51" s="29"/>
      <c r="G51" s="27"/>
      <c r="H51" s="27"/>
      <c r="I51" s="21"/>
      <c r="J51" s="21"/>
      <c r="K51" s="2" t="s">
        <v>214</v>
      </c>
      <c r="L51" s="45" t="s">
        <v>172</v>
      </c>
    </row>
    <row r="52" spans="1:12" x14ac:dyDescent="0.25">
      <c r="A52" s="32"/>
      <c r="B52" s="29"/>
      <c r="G52" s="27"/>
      <c r="H52" s="27"/>
      <c r="I52" s="21"/>
      <c r="J52" s="21"/>
      <c r="K52" s="7" t="s">
        <v>215</v>
      </c>
      <c r="L52" s="45" t="s">
        <v>212</v>
      </c>
    </row>
    <row r="53" spans="1:12" x14ac:dyDescent="0.25">
      <c r="A53" s="35"/>
      <c r="B53" s="30"/>
      <c r="C53" s="23"/>
      <c r="D53" s="23"/>
      <c r="E53" s="23"/>
      <c r="F53" s="23"/>
      <c r="G53" s="28"/>
      <c r="H53" s="28"/>
      <c r="I53" s="24"/>
      <c r="J53" s="24"/>
      <c r="K53" s="44" t="s">
        <v>170</v>
      </c>
      <c r="L53" s="40"/>
    </row>
    <row r="54" spans="1:12" x14ac:dyDescent="0.25">
      <c r="A54" s="32"/>
      <c r="B54" s="29"/>
      <c r="G54" s="27"/>
      <c r="H54" s="27"/>
      <c r="I54" s="21"/>
      <c r="J54" s="21"/>
      <c r="K54" s="7"/>
      <c r="L54" s="25"/>
    </row>
    <row r="55" spans="1:12" x14ac:dyDescent="0.25">
      <c r="A55" s="32" t="s">
        <v>64</v>
      </c>
      <c r="B55" s="29" t="s">
        <v>24</v>
      </c>
      <c r="G55" s="27">
        <f>F70+E70+D70+C70</f>
        <v>12</v>
      </c>
      <c r="H55" s="27">
        <v>3</v>
      </c>
      <c r="I55" s="21">
        <v>15</v>
      </c>
      <c r="J55" s="21">
        <f>11+I55</f>
        <v>26</v>
      </c>
      <c r="K55" s="2" t="s">
        <v>137</v>
      </c>
      <c r="L55" s="45" t="s">
        <v>196</v>
      </c>
    </row>
    <row r="56" spans="1:12" x14ac:dyDescent="0.25">
      <c r="A56" s="32" t="s">
        <v>65</v>
      </c>
      <c r="B56" s="29"/>
      <c r="G56" s="27"/>
      <c r="H56" s="27"/>
      <c r="I56" s="21"/>
      <c r="J56" s="21"/>
      <c r="K56" s="2" t="s">
        <v>223</v>
      </c>
      <c r="L56" s="45" t="s">
        <v>197</v>
      </c>
    </row>
    <row r="57" spans="1:12" x14ac:dyDescent="0.25">
      <c r="A57" s="32" t="s">
        <v>66</v>
      </c>
      <c r="B57" s="29"/>
      <c r="G57" s="27"/>
      <c r="H57" s="27"/>
      <c r="I57" s="21"/>
      <c r="J57" s="21"/>
      <c r="K57" s="7" t="s">
        <v>173</v>
      </c>
      <c r="L57" s="45" t="s">
        <v>198</v>
      </c>
    </row>
    <row r="58" spans="1:12" x14ac:dyDescent="0.25">
      <c r="A58" s="32" t="s">
        <v>216</v>
      </c>
      <c r="B58" s="29"/>
      <c r="G58" s="27"/>
      <c r="H58" s="27"/>
      <c r="I58" s="21"/>
      <c r="J58" s="21"/>
      <c r="K58" s="7" t="s">
        <v>174</v>
      </c>
      <c r="L58" s="45" t="s">
        <v>199</v>
      </c>
    </row>
    <row r="59" spans="1:12" x14ac:dyDescent="0.25">
      <c r="A59" s="32" t="s">
        <v>217</v>
      </c>
      <c r="B59" s="29"/>
      <c r="G59" s="27"/>
      <c r="H59" s="27"/>
      <c r="I59" s="21"/>
      <c r="J59" s="21"/>
      <c r="K59" s="7" t="s">
        <v>200</v>
      </c>
      <c r="L59" s="45" t="s">
        <v>175</v>
      </c>
    </row>
    <row r="60" spans="1:12" x14ac:dyDescent="0.25">
      <c r="A60" s="32" t="s">
        <v>218</v>
      </c>
      <c r="B60" s="29"/>
      <c r="G60" s="27"/>
      <c r="H60" s="27"/>
      <c r="I60" s="21"/>
      <c r="J60" s="21"/>
      <c r="K60" s="7" t="s">
        <v>201</v>
      </c>
      <c r="L60" s="45" t="s">
        <v>176</v>
      </c>
    </row>
    <row r="61" spans="1:12" x14ac:dyDescent="0.25">
      <c r="A61" s="32"/>
      <c r="B61" s="29"/>
      <c r="G61" s="27"/>
      <c r="H61" s="27"/>
      <c r="I61" s="21"/>
      <c r="J61" s="21"/>
      <c r="K61" s="7" t="s">
        <v>177</v>
      </c>
      <c r="L61" s="45" t="s">
        <v>224</v>
      </c>
    </row>
    <row r="62" spans="1:12" x14ac:dyDescent="0.25">
      <c r="A62" s="35"/>
      <c r="B62" s="30"/>
      <c r="C62" s="23"/>
      <c r="D62" s="23"/>
      <c r="E62" s="23"/>
      <c r="F62" s="23"/>
      <c r="G62" s="28"/>
      <c r="H62" s="28"/>
      <c r="I62" s="24"/>
      <c r="J62" s="24"/>
      <c r="K62" s="44" t="s">
        <v>179</v>
      </c>
      <c r="L62" s="40" t="s">
        <v>225</v>
      </c>
    </row>
    <row r="63" spans="1:12" x14ac:dyDescent="0.25">
      <c r="A63" s="34"/>
      <c r="B63" s="29"/>
      <c r="G63" s="27"/>
      <c r="H63" s="27"/>
      <c r="I63" s="21"/>
      <c r="J63" s="21"/>
      <c r="L63" s="25"/>
    </row>
    <row r="64" spans="1:12" x14ac:dyDescent="0.25">
      <c r="A64" s="34"/>
      <c r="B64" s="29" t="s">
        <v>219</v>
      </c>
      <c r="G64" s="27">
        <f>F80+E80+D80+C80</f>
        <v>22</v>
      </c>
      <c r="H64" s="27">
        <v>7</v>
      </c>
      <c r="I64" s="21">
        <v>9</v>
      </c>
      <c r="J64" s="21">
        <f>19+I64</f>
        <v>28</v>
      </c>
      <c r="K64" s="2" t="s">
        <v>103</v>
      </c>
      <c r="L64" s="45" t="s">
        <v>119</v>
      </c>
    </row>
    <row r="65" spans="1:12" x14ac:dyDescent="0.25">
      <c r="A65" s="34"/>
      <c r="B65" s="29" t="s">
        <v>220</v>
      </c>
      <c r="G65" s="27"/>
      <c r="H65" s="27"/>
      <c r="I65" s="21"/>
      <c r="J65" s="21"/>
      <c r="K65" s="2" t="s">
        <v>102</v>
      </c>
      <c r="L65" s="45" t="s">
        <v>122</v>
      </c>
    </row>
    <row r="66" spans="1:12" x14ac:dyDescent="0.25">
      <c r="A66" s="32"/>
      <c r="B66" s="29"/>
      <c r="G66" s="27"/>
      <c r="H66" s="27"/>
      <c r="I66" s="21"/>
      <c r="J66" s="21"/>
      <c r="K66" s="2" t="s">
        <v>101</v>
      </c>
      <c r="L66" s="45" t="s">
        <v>149</v>
      </c>
    </row>
    <row r="67" spans="1:12" x14ac:dyDescent="0.25">
      <c r="A67" s="34"/>
      <c r="B67" s="29"/>
      <c r="G67" s="27"/>
      <c r="H67" s="27"/>
      <c r="I67" s="21"/>
      <c r="J67" s="21"/>
      <c r="K67" s="7" t="s">
        <v>100</v>
      </c>
      <c r="L67" s="45" t="s">
        <v>125</v>
      </c>
    </row>
    <row r="68" spans="1:12" x14ac:dyDescent="0.25">
      <c r="A68" s="48"/>
      <c r="B68" s="30"/>
      <c r="C68" s="23"/>
      <c r="D68" s="23"/>
      <c r="E68" s="23"/>
      <c r="F68" s="23"/>
      <c r="G68" s="28"/>
      <c r="H68" s="28"/>
      <c r="I68" s="24"/>
      <c r="J68" s="24"/>
      <c r="K68" s="39" t="s">
        <v>118</v>
      </c>
      <c r="L68" s="40"/>
    </row>
    <row r="69" spans="1:12" x14ac:dyDescent="0.25">
      <c r="A69" s="32"/>
      <c r="B69" s="29"/>
      <c r="G69" s="27"/>
      <c r="H69" s="27"/>
      <c r="I69" s="21"/>
      <c r="J69" s="21"/>
      <c r="L69" s="25"/>
    </row>
    <row r="70" spans="1:12" x14ac:dyDescent="0.25">
      <c r="A70" s="32"/>
      <c r="B70" s="29" t="s">
        <v>219</v>
      </c>
      <c r="C70" s="4">
        <v>3</v>
      </c>
      <c r="D70" s="4">
        <v>3</v>
      </c>
      <c r="E70" s="4">
        <v>3</v>
      </c>
      <c r="F70" s="4">
        <v>3</v>
      </c>
      <c r="G70" s="27">
        <v>36</v>
      </c>
      <c r="H70" s="27">
        <v>10</v>
      </c>
      <c r="I70" s="21">
        <v>10</v>
      </c>
      <c r="J70" s="21">
        <f>16+I70</f>
        <v>26</v>
      </c>
      <c r="K70" s="7" t="s">
        <v>124</v>
      </c>
      <c r="L70" s="25"/>
    </row>
    <row r="71" spans="1:12" x14ac:dyDescent="0.25">
      <c r="A71" s="32"/>
      <c r="B71" s="29" t="s">
        <v>221</v>
      </c>
      <c r="G71" s="27"/>
      <c r="H71" s="27"/>
      <c r="I71" s="21"/>
      <c r="J71" s="21"/>
      <c r="K71" s="7" t="s">
        <v>146</v>
      </c>
      <c r="L71" s="25"/>
    </row>
    <row r="72" spans="1:12" x14ac:dyDescent="0.25">
      <c r="A72" s="32"/>
      <c r="B72" s="29"/>
      <c r="G72" s="27"/>
      <c r="H72" s="27"/>
      <c r="I72" s="21"/>
      <c r="J72" s="21"/>
      <c r="K72" s="7" t="s">
        <v>145</v>
      </c>
      <c r="L72" s="25"/>
    </row>
    <row r="73" spans="1:12" x14ac:dyDescent="0.25">
      <c r="A73" s="32"/>
      <c r="B73" s="29"/>
      <c r="G73" s="27"/>
      <c r="H73" s="27"/>
      <c r="I73" s="21"/>
      <c r="J73" s="21"/>
      <c r="K73" s="7" t="s">
        <v>134</v>
      </c>
      <c r="L73" s="25"/>
    </row>
    <row r="74" spans="1:12" x14ac:dyDescent="0.25">
      <c r="A74" s="32"/>
      <c r="B74" s="29"/>
      <c r="G74" s="27"/>
      <c r="H74" s="27"/>
      <c r="I74" s="21"/>
      <c r="J74" s="21"/>
      <c r="K74" s="7" t="s">
        <v>148</v>
      </c>
      <c r="L74" s="25"/>
    </row>
    <row r="75" spans="1:12" x14ac:dyDescent="0.25">
      <c r="A75" s="32"/>
      <c r="B75" s="29"/>
      <c r="G75" s="27"/>
      <c r="H75" s="27"/>
      <c r="I75" s="21"/>
      <c r="J75" s="21"/>
      <c r="K75" s="7" t="s">
        <v>189</v>
      </c>
      <c r="L75" s="25"/>
    </row>
    <row r="76" spans="1:12" x14ac:dyDescent="0.25">
      <c r="A76" s="32"/>
      <c r="B76" s="29"/>
      <c r="G76" s="27"/>
      <c r="H76" s="27"/>
      <c r="I76" s="21"/>
      <c r="J76" s="21"/>
      <c r="K76" s="7" t="s">
        <v>202</v>
      </c>
      <c r="L76" s="25"/>
    </row>
    <row r="77" spans="1:12" x14ac:dyDescent="0.25">
      <c r="A77" s="32"/>
      <c r="B77" s="29"/>
      <c r="G77" s="27"/>
      <c r="H77" s="27"/>
      <c r="I77" s="21"/>
      <c r="J77" s="21"/>
      <c r="K77" s="7" t="s">
        <v>204</v>
      </c>
      <c r="L77" s="25"/>
    </row>
    <row r="78" spans="1:12" x14ac:dyDescent="0.25">
      <c r="A78" s="35"/>
      <c r="B78" s="30"/>
      <c r="C78" s="23"/>
      <c r="D78" s="23"/>
      <c r="E78" s="23"/>
      <c r="F78" s="23"/>
      <c r="G78" s="28"/>
      <c r="H78" s="28"/>
      <c r="I78" s="24"/>
      <c r="J78" s="24"/>
      <c r="K78" s="44" t="s">
        <v>205</v>
      </c>
      <c r="L78" s="40"/>
    </row>
    <row r="79" spans="1:12" x14ac:dyDescent="0.25">
      <c r="A79" s="32"/>
      <c r="B79" s="29"/>
      <c r="G79" s="27"/>
      <c r="H79" s="27"/>
      <c r="I79" s="21"/>
      <c r="J79" s="21"/>
      <c r="K79" s="7"/>
      <c r="L79" s="25"/>
    </row>
    <row r="80" spans="1:12" x14ac:dyDescent="0.25">
      <c r="A80" s="32"/>
      <c r="B80" s="29" t="s">
        <v>25</v>
      </c>
      <c r="C80" s="4">
        <v>4</v>
      </c>
      <c r="D80" s="4">
        <v>7</v>
      </c>
      <c r="E80" s="4">
        <v>7</v>
      </c>
      <c r="F80" s="4">
        <v>4</v>
      </c>
      <c r="G80" s="27">
        <f>F84+E84+D84+C84</f>
        <v>11</v>
      </c>
      <c r="H80" s="27">
        <v>3</v>
      </c>
      <c r="I80" s="21">
        <v>3</v>
      </c>
      <c r="J80" s="21">
        <f>6+I80</f>
        <v>9</v>
      </c>
      <c r="K80" s="7" t="s">
        <v>206</v>
      </c>
      <c r="L80" s="25"/>
    </row>
    <row r="81" spans="1:12" x14ac:dyDescent="0.25">
      <c r="A81" s="32"/>
      <c r="B81" s="29"/>
      <c r="G81" s="27"/>
      <c r="H81" s="27"/>
      <c r="I81" s="21"/>
      <c r="J81" s="21"/>
      <c r="K81" s="7" t="s">
        <v>207</v>
      </c>
      <c r="L81" s="25"/>
    </row>
    <row r="82" spans="1:12" x14ac:dyDescent="0.25">
      <c r="A82" s="35"/>
      <c r="B82" s="30"/>
      <c r="C82" s="23"/>
      <c r="D82" s="23"/>
      <c r="E82" s="23"/>
      <c r="F82" s="23"/>
      <c r="G82" s="28"/>
      <c r="H82" s="28"/>
      <c r="I82" s="24"/>
      <c r="J82" s="24"/>
      <c r="K82" s="44" t="s">
        <v>208</v>
      </c>
      <c r="L82" s="40"/>
    </row>
    <row r="83" spans="1:12" x14ac:dyDescent="0.25">
      <c r="A83" s="32"/>
      <c r="B83" s="29"/>
      <c r="G83" s="27"/>
      <c r="H83" s="27"/>
      <c r="I83" s="21"/>
      <c r="J83" s="21"/>
      <c r="L83" s="25"/>
    </row>
    <row r="84" spans="1:12" x14ac:dyDescent="0.25">
      <c r="A84" s="35" t="s">
        <v>67</v>
      </c>
      <c r="B84" s="30" t="s">
        <v>26</v>
      </c>
      <c r="C84" s="23">
        <v>2</v>
      </c>
      <c r="D84" s="23">
        <v>3</v>
      </c>
      <c r="E84" s="23">
        <v>3</v>
      </c>
      <c r="F84" s="23">
        <v>3</v>
      </c>
      <c r="G84" s="28">
        <f>F88+E88+D88+C88</f>
        <v>11</v>
      </c>
      <c r="H84" s="28" t="s">
        <v>91</v>
      </c>
      <c r="I84" s="24" t="s">
        <v>91</v>
      </c>
      <c r="J84" s="24">
        <v>14</v>
      </c>
      <c r="K84" s="39" t="s">
        <v>190</v>
      </c>
      <c r="L84" s="40"/>
    </row>
    <row r="85" spans="1:12" x14ac:dyDescent="0.25">
      <c r="A85" s="32" t="s">
        <v>68</v>
      </c>
      <c r="B85" s="29" t="s">
        <v>27</v>
      </c>
      <c r="G85" s="27">
        <f>F99+E99+D99+C99</f>
        <v>18</v>
      </c>
      <c r="H85" s="27">
        <v>5</v>
      </c>
      <c r="I85" s="21">
        <v>49</v>
      </c>
      <c r="J85" s="21">
        <v>49</v>
      </c>
      <c r="K85" s="7" t="s">
        <v>233</v>
      </c>
      <c r="L85" s="25"/>
    </row>
    <row r="86" spans="1:12" x14ac:dyDescent="0.25">
      <c r="A86" s="35" t="s">
        <v>69</v>
      </c>
      <c r="B86" s="30"/>
      <c r="C86" s="23"/>
      <c r="D86" s="23"/>
      <c r="E86" s="23"/>
      <c r="F86" s="23"/>
      <c r="G86" s="28"/>
      <c r="H86" s="28"/>
      <c r="I86" s="24"/>
      <c r="J86" s="24"/>
      <c r="K86" s="44" t="s">
        <v>300</v>
      </c>
      <c r="L86" s="40"/>
    </row>
    <row r="87" spans="1:12" x14ac:dyDescent="0.25">
      <c r="A87" s="32"/>
      <c r="B87" s="29"/>
      <c r="G87" s="27"/>
      <c r="H87" s="27"/>
      <c r="I87" s="21"/>
      <c r="J87" s="22"/>
      <c r="L87" s="25"/>
    </row>
    <row r="88" spans="1:12" x14ac:dyDescent="0.25">
      <c r="A88" s="34"/>
      <c r="B88" s="29" t="s">
        <v>28</v>
      </c>
      <c r="C88" s="4">
        <v>5</v>
      </c>
      <c r="D88" s="4">
        <v>6</v>
      </c>
      <c r="G88" s="27">
        <f>F101+E101+D101+C101</f>
        <v>24</v>
      </c>
      <c r="H88" s="27">
        <v>6</v>
      </c>
      <c r="I88" s="21">
        <v>10</v>
      </c>
      <c r="J88" s="21">
        <f>13+I88</f>
        <v>23</v>
      </c>
      <c r="K88" s="7" t="s">
        <v>106</v>
      </c>
      <c r="L88" s="25"/>
    </row>
    <row r="89" spans="1:12" x14ac:dyDescent="0.25">
      <c r="A89" s="32"/>
      <c r="B89" s="29"/>
      <c r="G89" s="27"/>
      <c r="H89" s="27"/>
      <c r="I89" s="21"/>
      <c r="J89" s="21"/>
      <c r="K89" s="7" t="s">
        <v>110</v>
      </c>
      <c r="L89" s="25"/>
    </row>
    <row r="90" spans="1:12" x14ac:dyDescent="0.25">
      <c r="A90" s="32"/>
      <c r="B90" s="29"/>
      <c r="G90" s="27"/>
      <c r="H90" s="27"/>
      <c r="I90" s="21"/>
      <c r="J90" s="21"/>
      <c r="K90" s="7" t="s">
        <v>126</v>
      </c>
      <c r="L90" s="25"/>
    </row>
    <row r="91" spans="1:12" x14ac:dyDescent="0.25">
      <c r="A91" s="32"/>
      <c r="B91" s="29"/>
      <c r="G91" s="27"/>
      <c r="H91" s="27"/>
      <c r="I91" s="21"/>
      <c r="J91" s="21"/>
      <c r="K91" s="7" t="s">
        <v>127</v>
      </c>
      <c r="L91" s="25"/>
    </row>
    <row r="92" spans="1:12" x14ac:dyDescent="0.25">
      <c r="A92" s="32"/>
      <c r="B92" s="29"/>
      <c r="G92" s="27"/>
      <c r="H92" s="27"/>
      <c r="I92" s="21"/>
      <c r="J92" s="21"/>
      <c r="K92" s="7" t="s">
        <v>131</v>
      </c>
      <c r="L92" s="25"/>
    </row>
    <row r="93" spans="1:12" x14ac:dyDescent="0.25">
      <c r="A93" s="32"/>
      <c r="B93" s="29"/>
      <c r="G93" s="27"/>
      <c r="H93" s="27"/>
      <c r="I93" s="21"/>
      <c r="J93" s="21"/>
      <c r="K93" s="7" t="s">
        <v>150</v>
      </c>
      <c r="L93" s="25"/>
    </row>
    <row r="94" spans="1:12" x14ac:dyDescent="0.25">
      <c r="A94" s="32"/>
      <c r="B94" s="29"/>
      <c r="G94" s="27"/>
      <c r="H94" s="27"/>
      <c r="I94" s="21"/>
      <c r="J94" s="21"/>
      <c r="K94" s="7" t="s">
        <v>160</v>
      </c>
      <c r="L94" s="25"/>
    </row>
    <row r="95" spans="1:12" x14ac:dyDescent="0.25">
      <c r="A95" s="32"/>
      <c r="B95" s="29"/>
      <c r="G95" s="27"/>
      <c r="H95" s="27"/>
      <c r="I95" s="21"/>
      <c r="J95" s="21"/>
      <c r="K95" s="7" t="s">
        <v>166</v>
      </c>
      <c r="L95" s="25"/>
    </row>
    <row r="96" spans="1:12" x14ac:dyDescent="0.25">
      <c r="A96" s="32"/>
      <c r="B96" s="29"/>
      <c r="G96" s="27"/>
      <c r="H96" s="27"/>
      <c r="I96" s="21"/>
      <c r="J96" s="21"/>
      <c r="K96" s="7" t="s">
        <v>169</v>
      </c>
      <c r="L96" s="25"/>
    </row>
    <row r="97" spans="1:12" x14ac:dyDescent="0.25">
      <c r="A97" s="35"/>
      <c r="B97" s="30"/>
      <c r="C97" s="23"/>
      <c r="D97" s="23"/>
      <c r="E97" s="23"/>
      <c r="F97" s="23"/>
      <c r="G97" s="28"/>
      <c r="H97" s="28"/>
      <c r="I97" s="24"/>
      <c r="J97" s="24"/>
      <c r="K97" s="44" t="s">
        <v>193</v>
      </c>
      <c r="L97" s="40"/>
    </row>
    <row r="98" spans="1:12" x14ac:dyDescent="0.25">
      <c r="A98" s="32"/>
      <c r="B98" s="29"/>
      <c r="G98" s="27"/>
      <c r="H98" s="27"/>
      <c r="I98" s="21"/>
      <c r="J98" s="21"/>
      <c r="K98" s="7"/>
      <c r="L98" s="25"/>
    </row>
    <row r="99" spans="1:12" x14ac:dyDescent="0.25">
      <c r="A99" s="35"/>
      <c r="B99" s="30" t="s">
        <v>29</v>
      </c>
      <c r="C99" s="23">
        <v>4</v>
      </c>
      <c r="D99" s="23">
        <v>5</v>
      </c>
      <c r="E99" s="23">
        <v>5</v>
      </c>
      <c r="F99" s="23">
        <v>4</v>
      </c>
      <c r="G99" s="28">
        <f>F102+E102+D102+C102</f>
        <v>26</v>
      </c>
      <c r="H99" s="28" t="s">
        <v>91</v>
      </c>
      <c r="I99" s="24" t="s">
        <v>91</v>
      </c>
      <c r="J99" s="24">
        <v>26</v>
      </c>
      <c r="K99" s="39" t="s">
        <v>107</v>
      </c>
      <c r="L99" s="40"/>
    </row>
    <row r="100" spans="1:12" x14ac:dyDescent="0.25">
      <c r="A100" s="32"/>
      <c r="B100" s="29"/>
      <c r="G100" s="27"/>
      <c r="H100" s="27"/>
      <c r="I100" s="21"/>
      <c r="J100" s="21"/>
      <c r="L100" s="25"/>
    </row>
    <row r="101" spans="1:12" x14ac:dyDescent="0.25">
      <c r="A101" s="46" t="s">
        <v>70</v>
      </c>
      <c r="B101" s="28"/>
      <c r="C101" s="23">
        <v>6</v>
      </c>
      <c r="D101" s="23">
        <v>6</v>
      </c>
      <c r="E101" s="23">
        <v>6</v>
      </c>
      <c r="F101" s="23">
        <v>6</v>
      </c>
      <c r="G101" s="28"/>
      <c r="H101" s="28"/>
      <c r="I101" s="24"/>
      <c r="J101" s="24"/>
      <c r="K101" s="39"/>
      <c r="L101" s="40"/>
    </row>
    <row r="102" spans="1:12" x14ac:dyDescent="0.25">
      <c r="A102" s="35" t="s">
        <v>71</v>
      </c>
      <c r="B102" s="30" t="s">
        <v>30</v>
      </c>
      <c r="C102" s="23">
        <v>10</v>
      </c>
      <c r="D102" s="23">
        <v>16</v>
      </c>
      <c r="E102" s="23"/>
      <c r="F102" s="23"/>
      <c r="G102" s="28">
        <v>1</v>
      </c>
      <c r="H102" s="28">
        <v>1</v>
      </c>
      <c r="I102" s="49">
        <v>1</v>
      </c>
      <c r="J102" s="49">
        <v>1</v>
      </c>
      <c r="K102" s="39" t="s">
        <v>83</v>
      </c>
      <c r="L102" s="40"/>
    </row>
    <row r="103" spans="1:12" x14ac:dyDescent="0.25">
      <c r="A103" s="32" t="s">
        <v>72</v>
      </c>
      <c r="B103" s="29"/>
      <c r="G103" s="27"/>
      <c r="H103" s="27"/>
      <c r="I103" s="21"/>
      <c r="J103" s="21"/>
      <c r="L103" s="25"/>
    </row>
    <row r="104" spans="1:12" x14ac:dyDescent="0.25">
      <c r="A104" s="32" t="s">
        <v>73</v>
      </c>
      <c r="B104" s="29" t="s">
        <v>31</v>
      </c>
      <c r="G104" s="27">
        <v>1</v>
      </c>
      <c r="H104" s="27">
        <v>1</v>
      </c>
      <c r="I104" s="21">
        <v>1</v>
      </c>
      <c r="J104" s="22">
        <v>1</v>
      </c>
      <c r="K104" s="2" t="s">
        <v>84</v>
      </c>
      <c r="L104" s="25"/>
    </row>
    <row r="105" spans="1:12" x14ac:dyDescent="0.25">
      <c r="A105" s="35" t="s">
        <v>74</v>
      </c>
      <c r="B105" s="30"/>
      <c r="C105" s="23"/>
      <c r="D105" s="23"/>
      <c r="E105" s="23"/>
      <c r="F105" s="23"/>
      <c r="G105" s="28"/>
      <c r="H105" s="28"/>
      <c r="I105" s="49"/>
      <c r="J105" s="24"/>
      <c r="K105" s="50" t="s">
        <v>85</v>
      </c>
      <c r="L105" s="40"/>
    </row>
    <row r="106" spans="1:12" x14ac:dyDescent="0.25">
      <c r="A106" s="32"/>
      <c r="B106" s="27"/>
      <c r="G106" s="27"/>
      <c r="H106" s="27"/>
      <c r="I106" s="21"/>
      <c r="J106" s="21"/>
      <c r="L106" s="25"/>
    </row>
    <row r="107" spans="1:12" x14ac:dyDescent="0.25">
      <c r="A107" s="46" t="s">
        <v>75</v>
      </c>
      <c r="B107" s="28"/>
      <c r="C107" s="23"/>
      <c r="D107" s="23"/>
      <c r="E107" s="23"/>
      <c r="F107" s="23"/>
      <c r="G107" s="28"/>
      <c r="H107" s="28"/>
      <c r="I107" s="24"/>
      <c r="J107" s="24"/>
      <c r="K107" s="39"/>
      <c r="L107" s="40"/>
    </row>
    <row r="108" spans="1:12" x14ac:dyDescent="0.25">
      <c r="A108" s="32" t="s">
        <v>76</v>
      </c>
      <c r="B108" s="29" t="s">
        <v>32</v>
      </c>
      <c r="G108" s="27">
        <f>F116+E116+D116+C116</f>
        <v>33</v>
      </c>
      <c r="H108" s="27">
        <v>10</v>
      </c>
      <c r="I108" s="21">
        <v>7</v>
      </c>
      <c r="J108" s="21">
        <f>18+I108</f>
        <v>25</v>
      </c>
      <c r="K108" s="7" t="s">
        <v>120</v>
      </c>
      <c r="L108" s="25"/>
    </row>
    <row r="109" spans="1:12" x14ac:dyDescent="0.25">
      <c r="A109" s="32"/>
      <c r="B109" s="29"/>
      <c r="G109" s="27"/>
      <c r="H109" s="27"/>
      <c r="I109" s="21"/>
      <c r="J109" s="21"/>
      <c r="K109" s="2" t="s">
        <v>136</v>
      </c>
      <c r="L109" s="25"/>
    </row>
    <row r="110" spans="1:12" x14ac:dyDescent="0.25">
      <c r="A110" s="32"/>
      <c r="B110" s="27"/>
      <c r="G110" s="27"/>
      <c r="H110" s="27"/>
      <c r="I110" s="21"/>
      <c r="J110" s="21"/>
      <c r="K110" s="2" t="s">
        <v>121</v>
      </c>
      <c r="L110" s="25"/>
    </row>
    <row r="111" spans="1:12" x14ac:dyDescent="0.25">
      <c r="A111" s="32"/>
      <c r="B111" s="27"/>
      <c r="G111" s="27"/>
      <c r="H111" s="27"/>
      <c r="I111" s="21"/>
      <c r="J111" s="21"/>
      <c r="K111" s="7" t="s">
        <v>138</v>
      </c>
      <c r="L111" s="25"/>
    </row>
    <row r="112" spans="1:12" x14ac:dyDescent="0.25">
      <c r="A112" s="32"/>
      <c r="B112" s="29"/>
      <c r="G112" s="27"/>
      <c r="H112" s="27"/>
      <c r="I112" s="21"/>
      <c r="J112" s="21"/>
      <c r="K112" s="7" t="s">
        <v>139</v>
      </c>
      <c r="L112" s="25"/>
    </row>
    <row r="113" spans="1:12" x14ac:dyDescent="0.25">
      <c r="A113" s="32"/>
      <c r="B113" s="29"/>
      <c r="G113" s="27"/>
      <c r="H113" s="27"/>
      <c r="I113" s="21"/>
      <c r="J113" s="21"/>
      <c r="K113" s="7" t="s">
        <v>140</v>
      </c>
      <c r="L113" s="25"/>
    </row>
    <row r="114" spans="1:12" x14ac:dyDescent="0.25">
      <c r="A114" s="32"/>
      <c r="B114" s="29"/>
      <c r="G114" s="27"/>
      <c r="H114" s="27"/>
      <c r="I114" s="21"/>
      <c r="J114" s="21"/>
      <c r="K114" s="7" t="s">
        <v>141</v>
      </c>
      <c r="L114" s="25"/>
    </row>
    <row r="115" spans="1:12" x14ac:dyDescent="0.25">
      <c r="A115" s="46"/>
      <c r="B115" s="30"/>
      <c r="C115" s="23"/>
      <c r="D115" s="23"/>
      <c r="E115" s="23"/>
      <c r="F115" s="23"/>
      <c r="G115" s="28"/>
      <c r="H115" s="28"/>
      <c r="I115" s="24"/>
      <c r="J115" s="24"/>
      <c r="K115" s="44" t="s">
        <v>203</v>
      </c>
      <c r="L115" s="40"/>
    </row>
    <row r="116" spans="1:12" x14ac:dyDescent="0.25">
      <c r="A116" s="33" t="s">
        <v>77</v>
      </c>
      <c r="B116" s="29"/>
      <c r="C116" s="4">
        <v>7</v>
      </c>
      <c r="D116" s="4">
        <v>8</v>
      </c>
      <c r="E116" s="4">
        <v>10</v>
      </c>
      <c r="F116" s="4">
        <v>8</v>
      </c>
      <c r="G116" s="27"/>
      <c r="H116" s="27"/>
      <c r="I116" s="21"/>
      <c r="J116" s="21"/>
      <c r="L116" s="15"/>
    </row>
    <row r="117" spans="1:12" x14ac:dyDescent="0.25">
      <c r="A117" s="42" t="s">
        <v>78</v>
      </c>
      <c r="B117" s="43" t="s">
        <v>222</v>
      </c>
      <c r="C117" s="19"/>
      <c r="D117" s="19"/>
      <c r="E117" s="19"/>
      <c r="F117" s="19"/>
      <c r="G117" s="26">
        <f>F119+E119+D119+C119</f>
        <v>37</v>
      </c>
      <c r="H117" s="26">
        <v>37</v>
      </c>
      <c r="I117" s="20">
        <v>37</v>
      </c>
      <c r="J117" s="20">
        <v>37</v>
      </c>
      <c r="K117" s="37" t="s">
        <v>82</v>
      </c>
      <c r="L117" s="38"/>
    </row>
    <row r="118" spans="1:12" x14ac:dyDescent="0.25">
      <c r="A118" s="33"/>
      <c r="B118" s="29" t="s">
        <v>33</v>
      </c>
      <c r="G118" s="27">
        <v>51</v>
      </c>
      <c r="H118" s="27" t="s">
        <v>91</v>
      </c>
      <c r="I118" s="21" t="s">
        <v>91</v>
      </c>
      <c r="J118" s="21">
        <v>51</v>
      </c>
      <c r="K118" s="2" t="s">
        <v>94</v>
      </c>
      <c r="L118" s="25"/>
    </row>
    <row r="119" spans="1:12" x14ac:dyDescent="0.25">
      <c r="A119" s="35"/>
      <c r="B119" s="30" t="s">
        <v>34</v>
      </c>
      <c r="C119" s="23"/>
      <c r="D119" s="23">
        <v>37</v>
      </c>
      <c r="E119" s="23"/>
      <c r="F119" s="23"/>
      <c r="G119" s="28">
        <v>1</v>
      </c>
      <c r="H119" s="28"/>
      <c r="I119" s="24"/>
      <c r="J119" s="24"/>
      <c r="K119" s="39" t="s">
        <v>93</v>
      </c>
      <c r="L119" s="40"/>
    </row>
    <row r="123" spans="1:12" x14ac:dyDescent="0.25">
      <c r="A123" t="s">
        <v>226</v>
      </c>
    </row>
    <row r="124" spans="1:12" x14ac:dyDescent="0.25">
      <c r="A124"/>
    </row>
    <row r="125" spans="1:12" ht="13.8" thickBot="1" x14ac:dyDescent="0.3">
      <c r="A125" s="13"/>
      <c r="K125" t="s">
        <v>229</v>
      </c>
    </row>
    <row r="126" spans="1:12" x14ac:dyDescent="0.25">
      <c r="A126" s="14" t="s">
        <v>227</v>
      </c>
      <c r="K126"/>
    </row>
    <row r="127" spans="1:12" ht="13.8" thickBot="1" x14ac:dyDescent="0.3">
      <c r="A127" s="14" t="s">
        <v>228</v>
      </c>
      <c r="K127" s="13"/>
    </row>
    <row r="128" spans="1:12" x14ac:dyDescent="0.25">
      <c r="K128" s="14" t="s">
        <v>230</v>
      </c>
    </row>
    <row r="129" spans="11:11" x14ac:dyDescent="0.25">
      <c r="K129" s="14" t="s">
        <v>231</v>
      </c>
    </row>
  </sheetData>
  <mergeCells count="1">
    <mergeCell ref="K8:L8"/>
  </mergeCells>
  <phoneticPr fontId="0" type="noConversion"/>
  <hyperlinks>
    <hyperlink ref="K105" r:id="rId1"/>
  </hyperlinks>
  <pageMargins left="0.51" right="1.02" top="1" bottom="1" header="0.5" footer="0.5"/>
  <pageSetup paperSize="5" orientation="landscape" horizontalDpi="1200" verticalDpi="1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D46" sqref="D46"/>
    </sheetView>
  </sheetViews>
  <sheetFormatPr defaultRowHeight="13.2" x14ac:dyDescent="0.25"/>
  <cols>
    <col min="1" max="1" width="4.109375" customWidth="1"/>
  </cols>
  <sheetData>
    <row r="1" spans="1:2" x14ac:dyDescent="0.25">
      <c r="A1" t="s">
        <v>301</v>
      </c>
    </row>
    <row r="3" spans="1:2" x14ac:dyDescent="0.25">
      <c r="A3" s="54">
        <v>1</v>
      </c>
      <c r="B3" t="s">
        <v>113</v>
      </c>
    </row>
    <row r="4" spans="1:2" x14ac:dyDescent="0.25">
      <c r="A4" s="54">
        <f t="shared" ref="A4:A38" si="0">SUM(1+A3)</f>
        <v>2</v>
      </c>
      <c r="B4" s="7" t="s">
        <v>151</v>
      </c>
    </row>
    <row r="5" spans="1:2" x14ac:dyDescent="0.25">
      <c r="A5" s="54">
        <f t="shared" si="0"/>
        <v>3</v>
      </c>
      <c r="B5" s="7" t="s">
        <v>185</v>
      </c>
    </row>
    <row r="6" spans="1:2" x14ac:dyDescent="0.25">
      <c r="A6" s="54">
        <f t="shared" si="0"/>
        <v>4</v>
      </c>
      <c r="B6" s="7" t="s">
        <v>182</v>
      </c>
    </row>
    <row r="7" spans="1:2" x14ac:dyDescent="0.25">
      <c r="A7" s="54">
        <f t="shared" si="0"/>
        <v>5</v>
      </c>
      <c r="B7" s="7" t="s">
        <v>187</v>
      </c>
    </row>
    <row r="8" spans="1:2" x14ac:dyDescent="0.25">
      <c r="A8" s="54">
        <f t="shared" si="0"/>
        <v>6</v>
      </c>
      <c r="B8" s="7" t="s">
        <v>153</v>
      </c>
    </row>
    <row r="9" spans="1:2" x14ac:dyDescent="0.25">
      <c r="A9" s="54">
        <f t="shared" si="0"/>
        <v>7</v>
      </c>
      <c r="B9" s="7" t="s">
        <v>157</v>
      </c>
    </row>
    <row r="10" spans="1:2" x14ac:dyDescent="0.25">
      <c r="A10" s="54">
        <f t="shared" si="0"/>
        <v>8</v>
      </c>
      <c r="B10" s="7" t="s">
        <v>186</v>
      </c>
    </row>
    <row r="11" spans="1:2" x14ac:dyDescent="0.25">
      <c r="A11" s="54">
        <f t="shared" si="0"/>
        <v>9</v>
      </c>
      <c r="B11" s="7" t="s">
        <v>193</v>
      </c>
    </row>
    <row r="12" spans="1:2" x14ac:dyDescent="0.25">
      <c r="A12" s="54">
        <f t="shared" si="0"/>
        <v>10</v>
      </c>
      <c r="B12" s="8" t="s">
        <v>117</v>
      </c>
    </row>
    <row r="13" spans="1:2" x14ac:dyDescent="0.25">
      <c r="A13" s="54">
        <f t="shared" si="0"/>
        <v>11</v>
      </c>
      <c r="B13" s="7" t="s">
        <v>131</v>
      </c>
    </row>
    <row r="14" spans="1:2" x14ac:dyDescent="0.25">
      <c r="A14" s="54">
        <f t="shared" si="0"/>
        <v>12</v>
      </c>
      <c r="B14" s="7" t="s">
        <v>110</v>
      </c>
    </row>
    <row r="15" spans="1:2" x14ac:dyDescent="0.25">
      <c r="A15" s="54">
        <f t="shared" si="0"/>
        <v>13</v>
      </c>
      <c r="B15" s="7" t="s">
        <v>126</v>
      </c>
    </row>
    <row r="16" spans="1:2" x14ac:dyDescent="0.25">
      <c r="A16" s="54">
        <f t="shared" si="0"/>
        <v>14</v>
      </c>
      <c r="B16" s="7" t="s">
        <v>127</v>
      </c>
    </row>
    <row r="17" spans="1:2" x14ac:dyDescent="0.25">
      <c r="A17" s="54">
        <f t="shared" si="0"/>
        <v>15</v>
      </c>
      <c r="B17" t="s">
        <v>161</v>
      </c>
    </row>
    <row r="18" spans="1:2" x14ac:dyDescent="0.25">
      <c r="A18" s="54">
        <f t="shared" si="0"/>
        <v>16</v>
      </c>
      <c r="B18" s="7" t="s">
        <v>181</v>
      </c>
    </row>
    <row r="19" spans="1:2" x14ac:dyDescent="0.25">
      <c r="A19" s="54">
        <f t="shared" si="0"/>
        <v>17</v>
      </c>
      <c r="B19" s="7" t="s">
        <v>160</v>
      </c>
    </row>
    <row r="20" spans="1:2" x14ac:dyDescent="0.25">
      <c r="A20" s="54">
        <f t="shared" si="0"/>
        <v>18</v>
      </c>
      <c r="B20" s="7" t="s">
        <v>167</v>
      </c>
    </row>
    <row r="21" spans="1:2" x14ac:dyDescent="0.25">
      <c r="A21" s="54">
        <f t="shared" si="0"/>
        <v>19</v>
      </c>
      <c r="B21" s="7" t="s">
        <v>184</v>
      </c>
    </row>
    <row r="22" spans="1:2" x14ac:dyDescent="0.25">
      <c r="A22" s="54">
        <f t="shared" si="0"/>
        <v>20</v>
      </c>
      <c r="B22" s="7" t="s">
        <v>168</v>
      </c>
    </row>
    <row r="23" spans="1:2" x14ac:dyDescent="0.25">
      <c r="A23" s="54">
        <f t="shared" si="0"/>
        <v>21</v>
      </c>
      <c r="B23" t="s">
        <v>115</v>
      </c>
    </row>
    <row r="24" spans="1:2" x14ac:dyDescent="0.25">
      <c r="A24" s="54">
        <f t="shared" si="0"/>
        <v>22</v>
      </c>
      <c r="B24" s="7" t="s">
        <v>156</v>
      </c>
    </row>
    <row r="25" spans="1:2" x14ac:dyDescent="0.25">
      <c r="A25" s="54">
        <f t="shared" si="0"/>
        <v>23</v>
      </c>
      <c r="B25" s="7" t="s">
        <v>106</v>
      </c>
    </row>
    <row r="26" spans="1:2" x14ac:dyDescent="0.25">
      <c r="A26" s="54">
        <f t="shared" si="0"/>
        <v>24</v>
      </c>
      <c r="B26" t="s">
        <v>162</v>
      </c>
    </row>
    <row r="27" spans="1:2" x14ac:dyDescent="0.25">
      <c r="A27" s="54">
        <f t="shared" si="0"/>
        <v>25</v>
      </c>
      <c r="B27" s="7" t="s">
        <v>195</v>
      </c>
    </row>
    <row r="28" spans="1:2" x14ac:dyDescent="0.25">
      <c r="A28" s="54">
        <f t="shared" si="0"/>
        <v>26</v>
      </c>
      <c r="B28" s="7" t="s">
        <v>191</v>
      </c>
    </row>
    <row r="29" spans="1:2" x14ac:dyDescent="0.25">
      <c r="A29" s="54">
        <f t="shared" si="0"/>
        <v>27</v>
      </c>
      <c r="B29" s="7" t="s">
        <v>194</v>
      </c>
    </row>
    <row r="30" spans="1:2" x14ac:dyDescent="0.25">
      <c r="A30" s="54">
        <f t="shared" si="0"/>
        <v>28</v>
      </c>
      <c r="B30" t="s">
        <v>116</v>
      </c>
    </row>
    <row r="31" spans="1:2" x14ac:dyDescent="0.25">
      <c r="A31" s="54">
        <f t="shared" si="0"/>
        <v>29</v>
      </c>
      <c r="B31" s="7" t="s">
        <v>188</v>
      </c>
    </row>
    <row r="32" spans="1:2" x14ac:dyDescent="0.25">
      <c r="A32" s="54">
        <f t="shared" si="0"/>
        <v>30</v>
      </c>
      <c r="B32" s="7" t="s">
        <v>192</v>
      </c>
    </row>
    <row r="33" spans="1:2" x14ac:dyDescent="0.25">
      <c r="A33" s="54">
        <f t="shared" si="0"/>
        <v>31</v>
      </c>
      <c r="B33" s="7" t="s">
        <v>158</v>
      </c>
    </row>
    <row r="34" spans="1:2" x14ac:dyDescent="0.25">
      <c r="A34" s="54">
        <f t="shared" si="0"/>
        <v>32</v>
      </c>
      <c r="B34" t="s">
        <v>150</v>
      </c>
    </row>
    <row r="35" spans="1:2" x14ac:dyDescent="0.25">
      <c r="A35" s="54">
        <f t="shared" si="0"/>
        <v>33</v>
      </c>
      <c r="B35" s="7" t="s">
        <v>183</v>
      </c>
    </row>
    <row r="36" spans="1:2" x14ac:dyDescent="0.25">
      <c r="A36" s="54">
        <f t="shared" si="0"/>
        <v>34</v>
      </c>
      <c r="B36" s="7" t="s">
        <v>152</v>
      </c>
    </row>
    <row r="37" spans="1:2" x14ac:dyDescent="0.25">
      <c r="A37" s="54">
        <f t="shared" si="0"/>
        <v>35</v>
      </c>
      <c r="B37" t="s">
        <v>159</v>
      </c>
    </row>
    <row r="38" spans="1:2" x14ac:dyDescent="0.25">
      <c r="A38" s="54">
        <f t="shared" si="0"/>
        <v>36</v>
      </c>
      <c r="B38" s="7" t="s">
        <v>155</v>
      </c>
    </row>
    <row r="40" spans="1:2" x14ac:dyDescent="0.25">
      <c r="A40" t="s">
        <v>303</v>
      </c>
    </row>
    <row r="41" spans="1:2" x14ac:dyDescent="0.25">
      <c r="A41" t="s">
        <v>306</v>
      </c>
    </row>
    <row r="42" spans="1:2" x14ac:dyDescent="0.25">
      <c r="A42" t="s">
        <v>304</v>
      </c>
    </row>
    <row r="43" spans="1:2" x14ac:dyDescent="0.25">
      <c r="A43" t="s">
        <v>305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workbookViewId="0">
      <selection activeCell="B4" sqref="B4"/>
    </sheetView>
  </sheetViews>
  <sheetFormatPr defaultColWidth="9.109375" defaultRowHeight="14.1" customHeight="1" x14ac:dyDescent="0.25"/>
  <cols>
    <col min="1" max="1" width="13.88671875" style="56" customWidth="1"/>
    <col min="2" max="2" width="4.44140625" style="56" customWidth="1"/>
    <col min="3" max="3" width="32.5546875" style="53" customWidth="1"/>
    <col min="4" max="16384" width="9.109375" style="53"/>
  </cols>
  <sheetData>
    <row r="2" spans="1:3" ht="14.1" customHeight="1" x14ac:dyDescent="0.25">
      <c r="A2" s="51" t="s">
        <v>234</v>
      </c>
      <c r="B2" s="51"/>
      <c r="C2" s="52" t="s">
        <v>235</v>
      </c>
    </row>
    <row r="3" spans="1:3" ht="14.1" customHeight="1" x14ac:dyDescent="0.25">
      <c r="A3" s="54" t="s">
        <v>236</v>
      </c>
      <c r="B3" s="54">
        <v>1</v>
      </c>
      <c r="C3" s="55" t="s">
        <v>237</v>
      </c>
    </row>
    <row r="4" spans="1:3" ht="14.1" customHeight="1" x14ac:dyDescent="0.25">
      <c r="A4" s="54" t="s">
        <v>238</v>
      </c>
      <c r="B4" s="54">
        <f>SUM(1+B3)</f>
        <v>2</v>
      </c>
      <c r="C4" s="55" t="s">
        <v>239</v>
      </c>
    </row>
    <row r="5" spans="1:3" ht="14.1" customHeight="1" x14ac:dyDescent="0.25">
      <c r="A5" s="54"/>
      <c r="B5" s="54">
        <f t="shared" ref="B5:B51" si="0">SUM(1+B4)</f>
        <v>3</v>
      </c>
      <c r="C5" s="55" t="s">
        <v>240</v>
      </c>
    </row>
    <row r="6" spans="1:3" ht="14.1" customHeight="1" x14ac:dyDescent="0.25">
      <c r="A6" s="54"/>
      <c r="B6" s="54">
        <f t="shared" si="0"/>
        <v>4</v>
      </c>
      <c r="C6" s="55" t="s">
        <v>241</v>
      </c>
    </row>
    <row r="7" spans="1:3" ht="14.1" customHeight="1" x14ac:dyDescent="0.25">
      <c r="A7" s="54"/>
      <c r="B7" s="54">
        <f t="shared" si="0"/>
        <v>5</v>
      </c>
      <c r="C7" s="55" t="s">
        <v>242</v>
      </c>
    </row>
    <row r="8" spans="1:3" ht="14.1" customHeight="1" x14ac:dyDescent="0.25">
      <c r="A8" s="54" t="s">
        <v>243</v>
      </c>
      <c r="B8" s="54">
        <f t="shared" si="0"/>
        <v>6</v>
      </c>
      <c r="C8" s="55" t="s">
        <v>244</v>
      </c>
    </row>
    <row r="9" spans="1:3" ht="14.1" customHeight="1" x14ac:dyDescent="0.25">
      <c r="A9" s="54" t="s">
        <v>245</v>
      </c>
      <c r="B9" s="54">
        <f t="shared" si="0"/>
        <v>7</v>
      </c>
      <c r="C9" s="55" t="s">
        <v>246</v>
      </c>
    </row>
    <row r="10" spans="1:3" ht="14.1" customHeight="1" x14ac:dyDescent="0.25">
      <c r="A10" s="54"/>
      <c r="B10" s="54">
        <f t="shared" si="0"/>
        <v>8</v>
      </c>
      <c r="C10" s="55" t="s">
        <v>247</v>
      </c>
    </row>
    <row r="11" spans="1:3" ht="14.1" customHeight="1" x14ac:dyDescent="0.25">
      <c r="A11" s="54"/>
      <c r="B11" s="54">
        <f t="shared" si="0"/>
        <v>9</v>
      </c>
      <c r="C11" s="55" t="s">
        <v>248</v>
      </c>
    </row>
    <row r="12" spans="1:3" ht="14.1" customHeight="1" x14ac:dyDescent="0.25">
      <c r="A12" s="54"/>
      <c r="B12" s="54">
        <f t="shared" si="0"/>
        <v>10</v>
      </c>
      <c r="C12" s="55" t="s">
        <v>249</v>
      </c>
    </row>
    <row r="13" spans="1:3" ht="14.1" customHeight="1" x14ac:dyDescent="0.25">
      <c r="A13" s="54"/>
      <c r="B13" s="54">
        <f t="shared" si="0"/>
        <v>11</v>
      </c>
      <c r="C13" s="55" t="s">
        <v>250</v>
      </c>
    </row>
    <row r="14" spans="1:3" ht="14.1" customHeight="1" x14ac:dyDescent="0.25">
      <c r="A14" s="54" t="s">
        <v>251</v>
      </c>
      <c r="B14" s="54">
        <f t="shared" si="0"/>
        <v>12</v>
      </c>
      <c r="C14" s="55" t="s">
        <v>252</v>
      </c>
    </row>
    <row r="15" spans="1:3" ht="14.1" customHeight="1" x14ac:dyDescent="0.25">
      <c r="A15" s="54"/>
      <c r="B15" s="54">
        <f t="shared" si="0"/>
        <v>13</v>
      </c>
      <c r="C15" s="55" t="s">
        <v>253</v>
      </c>
    </row>
    <row r="16" spans="1:3" ht="14.1" customHeight="1" x14ac:dyDescent="0.25">
      <c r="A16" s="54" t="s">
        <v>254</v>
      </c>
      <c r="B16" s="54">
        <f t="shared" si="0"/>
        <v>14</v>
      </c>
      <c r="C16" s="55" t="s">
        <v>255</v>
      </c>
    </row>
    <row r="17" spans="1:3" ht="14.1" customHeight="1" x14ac:dyDescent="0.25">
      <c r="A17" s="54"/>
      <c r="B17" s="54">
        <f t="shared" si="0"/>
        <v>15</v>
      </c>
      <c r="C17" s="55" t="s">
        <v>256</v>
      </c>
    </row>
    <row r="18" spans="1:3" ht="14.1" customHeight="1" x14ac:dyDescent="0.25">
      <c r="A18" s="54" t="s">
        <v>257</v>
      </c>
      <c r="B18" s="54">
        <f t="shared" si="0"/>
        <v>16</v>
      </c>
      <c r="C18" s="55" t="s">
        <v>258</v>
      </c>
    </row>
    <row r="19" spans="1:3" ht="14.1" customHeight="1" x14ac:dyDescent="0.25">
      <c r="A19" s="54"/>
      <c r="B19" s="54">
        <f t="shared" si="0"/>
        <v>17</v>
      </c>
      <c r="C19" s="55" t="s">
        <v>259</v>
      </c>
    </row>
    <row r="20" spans="1:3" ht="14.1" customHeight="1" x14ac:dyDescent="0.25">
      <c r="A20" s="54"/>
      <c r="B20" s="54">
        <f t="shared" si="0"/>
        <v>18</v>
      </c>
      <c r="C20" s="55" t="s">
        <v>260</v>
      </c>
    </row>
    <row r="21" spans="1:3" ht="14.1" customHeight="1" x14ac:dyDescent="0.25">
      <c r="A21" s="54"/>
      <c r="B21" s="54">
        <f t="shared" si="0"/>
        <v>19</v>
      </c>
      <c r="C21" s="55" t="s">
        <v>261</v>
      </c>
    </row>
    <row r="22" spans="1:3" ht="14.1" customHeight="1" x14ac:dyDescent="0.25">
      <c r="A22" s="54" t="s">
        <v>262</v>
      </c>
      <c r="B22" s="54">
        <f t="shared" si="0"/>
        <v>20</v>
      </c>
      <c r="C22" s="55" t="s">
        <v>263</v>
      </c>
    </row>
    <row r="23" spans="1:3" ht="14.1" customHeight="1" x14ac:dyDescent="0.25">
      <c r="A23" s="54"/>
      <c r="B23" s="54">
        <f t="shared" si="0"/>
        <v>21</v>
      </c>
      <c r="C23" s="55" t="s">
        <v>264</v>
      </c>
    </row>
    <row r="24" spans="1:3" ht="14.1" customHeight="1" x14ac:dyDescent="0.25">
      <c r="A24" s="54"/>
      <c r="B24" s="54">
        <f t="shared" si="0"/>
        <v>22</v>
      </c>
      <c r="C24" s="55" t="s">
        <v>171</v>
      </c>
    </row>
    <row r="25" spans="1:3" ht="14.1" customHeight="1" x14ac:dyDescent="0.25">
      <c r="A25" s="54"/>
      <c r="B25" s="54">
        <f t="shared" si="0"/>
        <v>23</v>
      </c>
      <c r="C25" s="55" t="s">
        <v>265</v>
      </c>
    </row>
    <row r="26" spans="1:3" ht="14.1" customHeight="1" x14ac:dyDescent="0.25">
      <c r="A26" s="54"/>
      <c r="B26" s="54">
        <f t="shared" si="0"/>
        <v>24</v>
      </c>
      <c r="C26" s="55" t="s">
        <v>266</v>
      </c>
    </row>
    <row r="27" spans="1:3" ht="14.1" customHeight="1" x14ac:dyDescent="0.25">
      <c r="A27" s="54"/>
      <c r="B27" s="54">
        <f t="shared" si="0"/>
        <v>25</v>
      </c>
      <c r="C27" s="55" t="s">
        <v>267</v>
      </c>
    </row>
    <row r="28" spans="1:3" ht="14.1" customHeight="1" x14ac:dyDescent="0.25">
      <c r="A28" s="54"/>
      <c r="B28" s="54">
        <f t="shared" si="0"/>
        <v>26</v>
      </c>
      <c r="C28" s="55" t="s">
        <v>268</v>
      </c>
    </row>
    <row r="29" spans="1:3" ht="14.1" customHeight="1" x14ac:dyDescent="0.25">
      <c r="A29" s="54" t="s">
        <v>269</v>
      </c>
      <c r="B29" s="54">
        <f t="shared" si="0"/>
        <v>27</v>
      </c>
      <c r="C29" s="55" t="s">
        <v>270</v>
      </c>
    </row>
    <row r="30" spans="1:3" ht="14.1" customHeight="1" x14ac:dyDescent="0.25">
      <c r="A30" s="54"/>
      <c r="B30" s="54">
        <f t="shared" si="0"/>
        <v>28</v>
      </c>
      <c r="C30" s="55" t="s">
        <v>271</v>
      </c>
    </row>
    <row r="31" spans="1:3" ht="14.1" customHeight="1" x14ac:dyDescent="0.25">
      <c r="A31" s="54"/>
      <c r="B31" s="54">
        <f t="shared" si="0"/>
        <v>29</v>
      </c>
      <c r="C31" s="55" t="s">
        <v>272</v>
      </c>
    </row>
    <row r="32" spans="1:3" ht="14.1" customHeight="1" x14ac:dyDescent="0.25">
      <c r="A32" s="54" t="s">
        <v>273</v>
      </c>
      <c r="B32" s="54">
        <f t="shared" si="0"/>
        <v>30</v>
      </c>
      <c r="C32" s="55" t="s">
        <v>274</v>
      </c>
    </row>
    <row r="33" spans="1:3" ht="14.1" customHeight="1" x14ac:dyDescent="0.25">
      <c r="A33" s="54"/>
      <c r="B33" s="54">
        <f t="shared" si="0"/>
        <v>31</v>
      </c>
      <c r="C33" s="55" t="s">
        <v>275</v>
      </c>
    </row>
    <row r="34" spans="1:3" ht="14.1" customHeight="1" x14ac:dyDescent="0.25">
      <c r="A34" s="54"/>
      <c r="B34" s="54">
        <f t="shared" si="0"/>
        <v>32</v>
      </c>
      <c r="C34" s="55" t="s">
        <v>276</v>
      </c>
    </row>
    <row r="35" spans="1:3" ht="14.1" customHeight="1" x14ac:dyDescent="0.25">
      <c r="A35" s="54" t="s">
        <v>277</v>
      </c>
      <c r="B35" s="54">
        <f t="shared" si="0"/>
        <v>33</v>
      </c>
      <c r="C35" s="55" t="s">
        <v>278</v>
      </c>
    </row>
    <row r="36" spans="1:3" ht="14.1" customHeight="1" x14ac:dyDescent="0.25">
      <c r="A36" s="54"/>
      <c r="B36" s="54">
        <f t="shared" si="0"/>
        <v>34</v>
      </c>
      <c r="C36" s="55" t="s">
        <v>279</v>
      </c>
    </row>
    <row r="37" spans="1:3" ht="14.1" customHeight="1" x14ac:dyDescent="0.25">
      <c r="A37" s="54" t="s">
        <v>280</v>
      </c>
      <c r="B37" s="54">
        <f t="shared" si="0"/>
        <v>35</v>
      </c>
      <c r="C37" s="55" t="s">
        <v>281</v>
      </c>
    </row>
    <row r="38" spans="1:3" ht="14.1" customHeight="1" x14ac:dyDescent="0.25">
      <c r="A38" s="54"/>
      <c r="B38" s="54">
        <f t="shared" si="0"/>
        <v>36</v>
      </c>
      <c r="C38" s="55" t="s">
        <v>282</v>
      </c>
    </row>
    <row r="39" spans="1:3" ht="14.1" customHeight="1" x14ac:dyDescent="0.25">
      <c r="A39" s="54" t="s">
        <v>283</v>
      </c>
      <c r="B39" s="54">
        <f t="shared" si="0"/>
        <v>37</v>
      </c>
      <c r="C39" s="55" t="s">
        <v>284</v>
      </c>
    </row>
    <row r="40" spans="1:3" ht="14.1" customHeight="1" x14ac:dyDescent="0.25">
      <c r="A40" s="54"/>
      <c r="B40" s="54">
        <f t="shared" si="0"/>
        <v>38</v>
      </c>
      <c r="C40" s="55" t="s">
        <v>285</v>
      </c>
    </row>
    <row r="41" spans="1:3" ht="14.1" customHeight="1" x14ac:dyDescent="0.25">
      <c r="A41" s="54"/>
      <c r="B41" s="54">
        <f t="shared" si="0"/>
        <v>39</v>
      </c>
      <c r="C41" s="55" t="s">
        <v>286</v>
      </c>
    </row>
    <row r="42" spans="1:3" ht="14.1" customHeight="1" x14ac:dyDescent="0.25">
      <c r="A42" s="54"/>
      <c r="B42" s="54">
        <f t="shared" si="0"/>
        <v>40</v>
      </c>
      <c r="C42" s="55" t="s">
        <v>287</v>
      </c>
    </row>
    <row r="43" spans="1:3" ht="14.1" customHeight="1" x14ac:dyDescent="0.25">
      <c r="A43" s="54" t="s">
        <v>288</v>
      </c>
      <c r="B43" s="54">
        <f t="shared" si="0"/>
        <v>41</v>
      </c>
      <c r="C43" s="55" t="s">
        <v>289</v>
      </c>
    </row>
    <row r="44" spans="1:3" ht="14.1" customHeight="1" x14ac:dyDescent="0.25">
      <c r="A44" s="54"/>
      <c r="B44" s="54">
        <f t="shared" si="0"/>
        <v>42</v>
      </c>
      <c r="C44" s="55" t="s">
        <v>290</v>
      </c>
    </row>
    <row r="45" spans="1:3" ht="14.1" customHeight="1" x14ac:dyDescent="0.25">
      <c r="A45" s="54" t="s">
        <v>291</v>
      </c>
      <c r="B45" s="54">
        <f t="shared" si="0"/>
        <v>43</v>
      </c>
      <c r="C45" s="55" t="s">
        <v>292</v>
      </c>
    </row>
    <row r="46" spans="1:3" ht="14.1" customHeight="1" x14ac:dyDescent="0.25">
      <c r="A46" s="54" t="s">
        <v>293</v>
      </c>
      <c r="B46" s="54">
        <f t="shared" si="0"/>
        <v>44</v>
      </c>
      <c r="C46" s="55" t="s">
        <v>294</v>
      </c>
    </row>
    <row r="47" spans="1:3" ht="14.1" customHeight="1" x14ac:dyDescent="0.25">
      <c r="A47" s="54"/>
      <c r="B47" s="54">
        <f t="shared" si="0"/>
        <v>45</v>
      </c>
      <c r="C47" s="55" t="s">
        <v>295</v>
      </c>
    </row>
    <row r="48" spans="1:3" ht="14.1" customHeight="1" x14ac:dyDescent="0.25">
      <c r="A48" s="54"/>
      <c r="B48" s="54">
        <f t="shared" si="0"/>
        <v>46</v>
      </c>
      <c r="C48" s="55" t="s">
        <v>296</v>
      </c>
    </row>
    <row r="49" spans="1:3" ht="14.1" customHeight="1" x14ac:dyDescent="0.25">
      <c r="A49" s="54"/>
      <c r="B49" s="54">
        <f t="shared" si="0"/>
        <v>47</v>
      </c>
      <c r="C49" s="55" t="s">
        <v>297</v>
      </c>
    </row>
    <row r="50" spans="1:3" ht="14.1" customHeight="1" x14ac:dyDescent="0.25">
      <c r="A50" s="54"/>
      <c r="B50" s="54">
        <f t="shared" si="0"/>
        <v>48</v>
      </c>
      <c r="C50" s="55" t="s">
        <v>298</v>
      </c>
    </row>
    <row r="51" spans="1:3" ht="14.1" customHeight="1" x14ac:dyDescent="0.25">
      <c r="A51" s="54"/>
      <c r="B51" s="54">
        <f t="shared" si="0"/>
        <v>49</v>
      </c>
      <c r="C51" s="55" t="s">
        <v>299</v>
      </c>
    </row>
  </sheetData>
  <phoneticPr fontId="0" type="noConversion"/>
  <pageMargins left="0.75" right="0.75" top="1" bottom="1" header="0.5" footer="0.5"/>
  <pageSetup paperSize="5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sqref="A1:IV65536"/>
    </sheetView>
  </sheetViews>
  <sheetFormatPr defaultRowHeight="13.2" x14ac:dyDescent="0.25"/>
  <cols>
    <col min="1" max="1" width="33.6640625" customWidth="1"/>
  </cols>
  <sheetData>
    <row r="1" spans="1:8" s="53" customFormat="1" x14ac:dyDescent="0.25">
      <c r="A1" s="62" t="s">
        <v>307</v>
      </c>
      <c r="B1" s="63"/>
      <c r="C1" s="64"/>
      <c r="D1" s="63"/>
      <c r="E1" s="64"/>
      <c r="F1" s="64"/>
      <c r="G1" s="63"/>
      <c r="H1" s="63"/>
    </row>
    <row r="2" spans="1:8" s="53" customFormat="1" x14ac:dyDescent="0.25">
      <c r="A2" s="62"/>
      <c r="B2" s="63"/>
      <c r="C2" s="64"/>
      <c r="D2" s="63"/>
      <c r="E2" s="64"/>
      <c r="F2" s="64"/>
      <c r="G2" s="63"/>
      <c r="H2" s="63"/>
    </row>
    <row r="3" spans="1:8" s="53" customFormat="1" x14ac:dyDescent="0.25">
      <c r="A3" s="62" t="s">
        <v>308</v>
      </c>
      <c r="B3" s="63"/>
      <c r="C3" s="64"/>
      <c r="D3" s="63"/>
      <c r="E3" s="64"/>
      <c r="F3" s="64"/>
      <c r="G3" s="63"/>
      <c r="H3" s="63"/>
    </row>
    <row r="4" spans="1:8" s="53" customFormat="1" x14ac:dyDescent="0.25">
      <c r="A4" s="65" t="s">
        <v>309</v>
      </c>
      <c r="B4" s="63"/>
      <c r="C4" s="64"/>
      <c r="D4" s="63"/>
      <c r="E4" s="64"/>
      <c r="F4" s="64"/>
      <c r="G4" s="63"/>
      <c r="H4" s="63"/>
    </row>
    <row r="5" spans="1:8" s="53" customFormat="1" x14ac:dyDescent="0.25">
      <c r="A5" s="65" t="s">
        <v>310</v>
      </c>
      <c r="B5" s="63"/>
      <c r="C5" s="64"/>
      <c r="D5" s="63"/>
      <c r="E5" s="64"/>
      <c r="F5" s="64"/>
      <c r="G5" s="63"/>
      <c r="H5" s="63"/>
    </row>
    <row r="6" spans="1:8" s="53" customFormat="1" x14ac:dyDescent="0.25">
      <c r="A6" s="65" t="s">
        <v>311</v>
      </c>
      <c r="B6" s="63"/>
      <c r="C6" s="64"/>
      <c r="D6" s="63"/>
      <c r="E6" s="64"/>
      <c r="F6" s="64"/>
      <c r="G6" s="63"/>
      <c r="H6" s="63"/>
    </row>
    <row r="7" spans="1:8" s="53" customFormat="1" x14ac:dyDescent="0.25">
      <c r="A7" s="65" t="s">
        <v>312</v>
      </c>
      <c r="B7" s="63"/>
      <c r="C7" s="64"/>
      <c r="D7" s="63"/>
      <c r="E7" s="64"/>
      <c r="F7" s="64"/>
      <c r="G7" s="63"/>
      <c r="H7" s="63"/>
    </row>
    <row r="8" spans="1:8" s="53" customFormat="1" x14ac:dyDescent="0.25">
      <c r="A8" s="65"/>
      <c r="B8" s="63"/>
      <c r="C8" s="64"/>
      <c r="D8" s="63"/>
      <c r="E8" s="64"/>
      <c r="F8" s="64"/>
      <c r="G8" s="63"/>
      <c r="H8" s="63"/>
    </row>
    <row r="9" spans="1:8" s="53" customFormat="1" x14ac:dyDescent="0.25">
      <c r="A9" s="62" t="s">
        <v>313</v>
      </c>
      <c r="B9" s="63"/>
      <c r="C9" s="64"/>
      <c r="D9" s="63"/>
      <c r="E9" s="64"/>
      <c r="F9" s="64"/>
      <c r="G9" s="63"/>
      <c r="H9" s="63"/>
    </row>
    <row r="10" spans="1:8" s="53" customFormat="1" x14ac:dyDescent="0.25">
      <c r="A10" s="66" t="s">
        <v>314</v>
      </c>
      <c r="B10" s="63"/>
      <c r="C10" s="64"/>
      <c r="D10" s="63"/>
      <c r="E10" s="64"/>
      <c r="F10" s="64"/>
      <c r="G10" s="63"/>
      <c r="H10" s="63"/>
    </row>
    <row r="11" spans="1:8" s="53" customFormat="1" x14ac:dyDescent="0.25">
      <c r="A11" s="66" t="s">
        <v>315</v>
      </c>
      <c r="B11" s="63"/>
      <c r="C11" s="64"/>
      <c r="D11" s="63"/>
      <c r="E11" s="64"/>
      <c r="F11" s="64"/>
      <c r="G11" s="63"/>
      <c r="H11" s="63"/>
    </row>
    <row r="12" spans="1:8" s="53" customFormat="1" x14ac:dyDescent="0.25">
      <c r="A12" s="66" t="s">
        <v>316</v>
      </c>
      <c r="B12" s="63"/>
      <c r="C12" s="64"/>
      <c r="D12" s="63"/>
      <c r="E12" s="64"/>
      <c r="F12" s="64"/>
      <c r="G12" s="63"/>
      <c r="H12" s="63"/>
    </row>
    <row r="13" spans="1:8" s="53" customFormat="1" x14ac:dyDescent="0.25">
      <c r="A13" s="65"/>
      <c r="B13" s="63"/>
      <c r="C13" s="64"/>
      <c r="D13" s="63"/>
      <c r="E13" s="64"/>
      <c r="F13" s="64"/>
      <c r="G13" s="63"/>
      <c r="H13" s="63"/>
    </row>
    <row r="14" spans="1:8" s="53" customFormat="1" x14ac:dyDescent="0.25">
      <c r="A14" s="62" t="s">
        <v>317</v>
      </c>
      <c r="B14" s="63"/>
      <c r="C14" s="64"/>
      <c r="D14" s="63"/>
      <c r="E14" s="64"/>
      <c r="F14" s="64"/>
      <c r="G14" s="63"/>
      <c r="H14" s="63"/>
    </row>
    <row r="15" spans="1:8" s="53" customFormat="1" x14ac:dyDescent="0.25">
      <c r="A15" s="66" t="s">
        <v>318</v>
      </c>
      <c r="B15" s="63"/>
      <c r="C15" s="64"/>
      <c r="D15" s="63"/>
      <c r="E15" s="64"/>
      <c r="F15" s="64"/>
      <c r="G15" s="63"/>
      <c r="H15" s="63"/>
    </row>
    <row r="16" spans="1:8" s="53" customFormat="1" x14ac:dyDescent="0.25">
      <c r="A16" s="65" t="s">
        <v>319</v>
      </c>
      <c r="B16" s="63"/>
      <c r="C16" s="64"/>
      <c r="D16" s="63"/>
      <c r="E16" s="64"/>
      <c r="F16" s="64"/>
      <c r="G16" s="63"/>
      <c r="H16" s="63"/>
    </row>
    <row r="17" spans="1:8" s="53" customFormat="1" x14ac:dyDescent="0.25">
      <c r="A17" s="65" t="s">
        <v>320</v>
      </c>
      <c r="B17" s="63"/>
      <c r="C17" s="64"/>
      <c r="D17" s="63"/>
      <c r="E17" s="64"/>
      <c r="F17" s="64"/>
      <c r="G17" s="63"/>
      <c r="H17" s="63"/>
    </row>
    <row r="18" spans="1:8" s="53" customFormat="1" x14ac:dyDescent="0.25">
      <c r="A18" s="65" t="s">
        <v>321</v>
      </c>
      <c r="B18" s="63"/>
      <c r="C18" s="64"/>
      <c r="D18" s="63"/>
      <c r="E18" s="64"/>
      <c r="F18" s="64"/>
      <c r="G18" s="63"/>
      <c r="H18" s="63"/>
    </row>
    <row r="19" spans="1:8" s="53" customFormat="1" x14ac:dyDescent="0.25">
      <c r="A19" s="65" t="s">
        <v>322</v>
      </c>
      <c r="B19" s="63"/>
      <c r="C19" s="64"/>
      <c r="D19" s="63"/>
      <c r="E19" s="64"/>
      <c r="F19" s="64"/>
      <c r="G19" s="63"/>
      <c r="H19" s="63"/>
    </row>
    <row r="20" spans="1:8" s="53" customFormat="1" x14ac:dyDescent="0.25">
      <c r="A20" s="67" t="s">
        <v>323</v>
      </c>
      <c r="B20" s="63"/>
      <c r="C20" s="64"/>
      <c r="D20" s="63"/>
      <c r="E20" s="64"/>
      <c r="F20" s="64"/>
      <c r="G20" s="63"/>
      <c r="H20" s="63"/>
    </row>
    <row r="21" spans="1:8" s="53" customFormat="1" x14ac:dyDescent="0.25">
      <c r="A21" s="62" t="s">
        <v>324</v>
      </c>
      <c r="B21" s="63"/>
      <c r="C21" s="64"/>
      <c r="D21" s="63"/>
      <c r="E21" s="64"/>
      <c r="F21" s="64"/>
      <c r="G21" s="63"/>
      <c r="H21" s="63"/>
    </row>
    <row r="22" spans="1:8" s="53" customFormat="1" x14ac:dyDescent="0.25">
      <c r="A22" s="66" t="s">
        <v>325</v>
      </c>
      <c r="B22" s="63"/>
      <c r="C22" s="64"/>
      <c r="D22" s="63"/>
      <c r="E22" s="64"/>
      <c r="F22" s="64"/>
      <c r="G22" s="63"/>
      <c r="H22" s="63"/>
    </row>
    <row r="23" spans="1:8" s="53" customFormat="1" x14ac:dyDescent="0.25">
      <c r="A23" s="66" t="s">
        <v>326</v>
      </c>
      <c r="B23" s="63"/>
      <c r="C23" s="64"/>
      <c r="D23" s="63"/>
      <c r="E23" s="64"/>
      <c r="F23" s="64"/>
      <c r="G23" s="63"/>
      <c r="H23" s="63"/>
    </row>
    <row r="24" spans="1:8" s="53" customFormat="1" x14ac:dyDescent="0.25">
      <c r="A24" s="66" t="s">
        <v>327</v>
      </c>
      <c r="B24" s="63"/>
      <c r="C24" s="64"/>
      <c r="D24" s="63"/>
      <c r="E24" s="64"/>
      <c r="F24" s="64"/>
      <c r="G24" s="63"/>
      <c r="H24" s="63"/>
    </row>
    <row r="25" spans="1:8" s="53" customFormat="1" x14ac:dyDescent="0.25">
      <c r="A25" s="66" t="s">
        <v>328</v>
      </c>
      <c r="B25" s="63"/>
      <c r="C25" s="64"/>
      <c r="D25" s="63"/>
      <c r="E25" s="64"/>
      <c r="F25" s="64"/>
      <c r="G25" s="63"/>
      <c r="H25" s="63"/>
    </row>
    <row r="26" spans="1:8" s="53" customFormat="1" x14ac:dyDescent="0.25">
      <c r="A26" s="68" t="s">
        <v>329</v>
      </c>
      <c r="B26" s="63"/>
      <c r="C26" s="64"/>
      <c r="D26" s="63"/>
      <c r="E26" s="64"/>
      <c r="F26" s="64"/>
      <c r="G26" s="63"/>
      <c r="H26" s="63"/>
    </row>
    <row r="27" spans="1:8" s="53" customFormat="1" x14ac:dyDescent="0.25">
      <c r="A27" s="68" t="s">
        <v>330</v>
      </c>
      <c r="B27" s="63"/>
      <c r="C27" s="64"/>
      <c r="D27" s="63"/>
      <c r="E27" s="64"/>
      <c r="F27" s="64"/>
      <c r="G27" s="63"/>
      <c r="H27" s="63"/>
    </row>
    <row r="28" spans="1:8" s="53" customFormat="1" x14ac:dyDescent="0.25">
      <c r="A28" s="68" t="s">
        <v>331</v>
      </c>
      <c r="B28" s="63"/>
      <c r="C28" s="64"/>
      <c r="D28" s="63"/>
      <c r="E28" s="64"/>
      <c r="F28" s="64"/>
      <c r="G28" s="63"/>
      <c r="H28" s="63"/>
    </row>
    <row r="29" spans="1:8" s="53" customFormat="1" ht="15" x14ac:dyDescent="0.25">
      <c r="A29" s="69"/>
      <c r="B29" s="63"/>
      <c r="C29" s="64"/>
      <c r="D29" s="63"/>
      <c r="E29" s="64"/>
      <c r="F29" s="64"/>
      <c r="G29" s="63"/>
      <c r="H29" s="63"/>
    </row>
    <row r="30" spans="1:8" s="53" customFormat="1" x14ac:dyDescent="0.25">
      <c r="A30" s="62" t="s">
        <v>332</v>
      </c>
      <c r="B30" s="63"/>
      <c r="C30" s="64"/>
      <c r="D30" s="63"/>
      <c r="E30" s="64"/>
      <c r="F30" s="64"/>
      <c r="G30" s="63"/>
      <c r="H30" s="63"/>
    </row>
    <row r="31" spans="1:8" s="53" customFormat="1" x14ac:dyDescent="0.25">
      <c r="A31" s="65" t="s">
        <v>333</v>
      </c>
      <c r="B31" s="63"/>
      <c r="C31" s="64"/>
      <c r="D31" s="63"/>
      <c r="E31" s="64"/>
      <c r="F31" s="64"/>
      <c r="G31" s="63"/>
      <c r="H31" s="63"/>
    </row>
    <row r="32" spans="1:8" s="53" customFormat="1" x14ac:dyDescent="0.25">
      <c r="A32" s="65"/>
      <c r="B32" s="63"/>
      <c r="C32" s="64"/>
      <c r="D32" s="63"/>
      <c r="E32" s="64"/>
      <c r="F32" s="64"/>
      <c r="G32" s="63"/>
      <c r="H32" s="63"/>
    </row>
    <row r="33" spans="1:8" s="53" customFormat="1" ht="52.8" x14ac:dyDescent="0.25">
      <c r="A33" s="70" t="s">
        <v>334</v>
      </c>
      <c r="B33" s="70" t="s">
        <v>335</v>
      </c>
      <c r="C33" s="64"/>
      <c r="D33" s="63"/>
      <c r="E33" s="64"/>
      <c r="F33" s="64"/>
      <c r="G33" s="63"/>
      <c r="H33" s="63"/>
    </row>
    <row r="34" spans="1:8" s="53" customFormat="1" ht="26.4" x14ac:dyDescent="0.25">
      <c r="A34" s="70" t="s">
        <v>336</v>
      </c>
      <c r="B34" s="70" t="s">
        <v>337</v>
      </c>
      <c r="C34" s="64"/>
      <c r="D34" s="63"/>
      <c r="E34" s="64"/>
      <c r="F34" s="64"/>
      <c r="G34" s="63"/>
      <c r="H34" s="63"/>
    </row>
    <row r="35" spans="1:8" s="53" customFormat="1" ht="26.4" x14ac:dyDescent="0.25">
      <c r="A35" s="70" t="s">
        <v>338</v>
      </c>
      <c r="B35" s="70" t="s">
        <v>339</v>
      </c>
      <c r="C35" s="64"/>
      <c r="D35" s="63"/>
      <c r="E35" s="64"/>
      <c r="F35" s="64"/>
      <c r="G35" s="63"/>
      <c r="H35" s="63"/>
    </row>
    <row r="36" spans="1:8" s="53" customFormat="1" ht="39.6" x14ac:dyDescent="0.25">
      <c r="A36" s="70" t="s">
        <v>340</v>
      </c>
      <c r="B36" s="70" t="s">
        <v>341</v>
      </c>
      <c r="C36" s="64"/>
      <c r="D36" s="63"/>
      <c r="E36" s="64"/>
      <c r="F36" s="64"/>
      <c r="G36" s="63"/>
      <c r="H36" s="63"/>
    </row>
    <row r="37" spans="1:8" s="53" customFormat="1" x14ac:dyDescent="0.25">
      <c r="A37" s="63"/>
      <c r="B37" s="63"/>
      <c r="C37" s="64"/>
      <c r="D37" s="63"/>
      <c r="E37" s="64"/>
      <c r="F37" s="64"/>
      <c r="G37" s="63"/>
      <c r="H37" s="63"/>
    </row>
    <row r="38" spans="1:8" s="53" customFormat="1" x14ac:dyDescent="0.25">
      <c r="A38" s="71" t="s">
        <v>342</v>
      </c>
      <c r="B38" s="63"/>
      <c r="C38" s="64"/>
      <c r="D38" s="63"/>
      <c r="E38" s="64"/>
      <c r="F38" s="64"/>
      <c r="G38" s="63"/>
      <c r="H38" s="63"/>
    </row>
    <row r="39" spans="1:8" s="53" customFormat="1" x14ac:dyDescent="0.25">
      <c r="A39" s="63" t="s">
        <v>343</v>
      </c>
      <c r="B39" s="63"/>
      <c r="C39" s="64"/>
      <c r="D39" s="63"/>
      <c r="E39" s="64"/>
      <c r="F39" s="64"/>
      <c r="G39" s="63"/>
      <c r="H39" s="63"/>
    </row>
    <row r="40" spans="1:8" s="53" customFormat="1" x14ac:dyDescent="0.25">
      <c r="A40" s="63"/>
      <c r="B40" s="63"/>
      <c r="C40" s="64"/>
      <c r="D40" s="63"/>
      <c r="E40" s="64"/>
      <c r="F40" s="64"/>
      <c r="G40" s="63"/>
      <c r="H40" s="63"/>
    </row>
    <row r="41" spans="1:8" s="53" customFormat="1" x14ac:dyDescent="0.25">
      <c r="A41" s="71" t="s">
        <v>344</v>
      </c>
      <c r="B41" s="63"/>
      <c r="C41" s="64"/>
      <c r="D41" s="63"/>
      <c r="E41" s="64"/>
      <c r="F41" s="64"/>
      <c r="G41" s="63"/>
      <c r="H41" s="63"/>
    </row>
    <row r="42" spans="1:8" s="53" customFormat="1" x14ac:dyDescent="0.25">
      <c r="A42" s="63" t="s">
        <v>345</v>
      </c>
      <c r="B42" s="63"/>
      <c r="C42" s="64"/>
      <c r="D42" s="63"/>
      <c r="E42" s="64"/>
      <c r="F42" s="64"/>
      <c r="G42" s="63"/>
      <c r="H42" s="63"/>
    </row>
    <row r="43" spans="1:8" s="53" customFormat="1" x14ac:dyDescent="0.25">
      <c r="A43" s="63" t="s">
        <v>346</v>
      </c>
      <c r="B43" s="63"/>
      <c r="C43" s="64"/>
      <c r="D43" s="63"/>
      <c r="E43" s="64"/>
      <c r="F43" s="64"/>
      <c r="G43" s="63"/>
      <c r="H43" s="63"/>
    </row>
    <row r="44" spans="1:8" s="53" customFormat="1" x14ac:dyDescent="0.25">
      <c r="A44" s="63" t="s">
        <v>347</v>
      </c>
      <c r="B44" s="63"/>
      <c r="C44" s="64"/>
      <c r="D44" s="63"/>
      <c r="E44" s="64"/>
      <c r="F44" s="64"/>
      <c r="G44" s="63"/>
      <c r="H44" s="63"/>
    </row>
    <row r="45" spans="1:8" s="53" customFormat="1" x14ac:dyDescent="0.25">
      <c r="A45" s="63"/>
      <c r="B45" s="63"/>
      <c r="C45" s="64"/>
      <c r="D45" s="63"/>
      <c r="E45" s="64"/>
      <c r="F45" s="64"/>
      <c r="G45" s="63"/>
      <c r="H45" s="63"/>
    </row>
    <row r="46" spans="1:8" s="53" customFormat="1" x14ac:dyDescent="0.25">
      <c r="A46" s="63"/>
      <c r="B46" s="63"/>
      <c r="C46" s="64"/>
      <c r="D46" s="63"/>
      <c r="E46" s="64"/>
      <c r="F46" s="64"/>
      <c r="G46" s="63"/>
      <c r="H46" s="63"/>
    </row>
    <row r="47" spans="1:8" s="53" customFormat="1" x14ac:dyDescent="0.25">
      <c r="A47" s="72" t="s">
        <v>226</v>
      </c>
      <c r="B47" s="7" t="s">
        <v>348</v>
      </c>
      <c r="C47" s="64"/>
      <c r="D47" s="63"/>
      <c r="E47" s="64"/>
      <c r="F47" s="64"/>
      <c r="G47" s="63"/>
      <c r="H47" s="63"/>
    </row>
    <row r="48" spans="1:8" s="53" customFormat="1" x14ac:dyDescent="0.25">
      <c r="A48" s="72"/>
      <c r="B48" s="72"/>
      <c r="C48" s="64"/>
      <c r="D48" s="63"/>
      <c r="E48" s="64"/>
      <c r="F48" s="64"/>
      <c r="G48" s="63"/>
      <c r="H48" s="63"/>
    </row>
    <row r="49" spans="1:8" s="53" customFormat="1" x14ac:dyDescent="0.25">
      <c r="A49" s="72"/>
      <c r="B49" s="72"/>
      <c r="C49" s="64"/>
      <c r="D49" s="63"/>
      <c r="E49" s="64"/>
      <c r="F49" s="64"/>
      <c r="G49" s="63"/>
      <c r="H49" s="63"/>
    </row>
    <row r="50" spans="1:8" s="53" customFormat="1" x14ac:dyDescent="0.25">
      <c r="A50" s="73" t="s">
        <v>349</v>
      </c>
      <c r="B50" s="73" t="s">
        <v>230</v>
      </c>
      <c r="C50" s="64"/>
      <c r="D50" s="63"/>
      <c r="E50" s="64"/>
      <c r="F50" s="64"/>
      <c r="G50" s="63"/>
      <c r="H50" s="63"/>
    </row>
    <row r="51" spans="1:8" s="53" customFormat="1" x14ac:dyDescent="0.25">
      <c r="A51" s="72" t="s">
        <v>228</v>
      </c>
      <c r="B51" s="72" t="s">
        <v>231</v>
      </c>
      <c r="C51" s="64"/>
      <c r="D51" s="63"/>
      <c r="E51" s="64"/>
      <c r="F51" s="64"/>
      <c r="G51" s="63"/>
      <c r="H51" s="6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workbookViewId="0">
      <selection activeCell="I9" sqref="I9"/>
    </sheetView>
  </sheetViews>
  <sheetFormatPr defaultRowHeight="13.2" x14ac:dyDescent="0.25"/>
  <sheetData>
    <row r="3" spans="1:1" x14ac:dyDescent="0.25">
      <c r="A3" t="s">
        <v>104</v>
      </c>
    </row>
    <row r="4" spans="1:1" x14ac:dyDescent="0.25">
      <c r="A4" t="s">
        <v>165</v>
      </c>
    </row>
    <row r="5" spans="1:1" x14ac:dyDescent="0.25">
      <c r="A5" t="s">
        <v>105</v>
      </c>
    </row>
    <row r="6" spans="1:1" x14ac:dyDescent="0.25">
      <c r="A6" s="2" t="s">
        <v>123</v>
      </c>
    </row>
    <row r="8" spans="1:1" x14ac:dyDescent="0.25">
      <c r="A8" s="2" t="s">
        <v>108</v>
      </c>
    </row>
    <row r="9" spans="1:1" x14ac:dyDescent="0.25">
      <c r="A9" s="2" t="s">
        <v>109</v>
      </c>
    </row>
    <row r="10" spans="1:1" x14ac:dyDescent="0.25">
      <c r="A10" s="7" t="s">
        <v>111</v>
      </c>
    </row>
    <row r="11" spans="1:1" x14ac:dyDescent="0.25">
      <c r="A11" s="7" t="s">
        <v>112</v>
      </c>
    </row>
    <row r="12" spans="1:1" x14ac:dyDescent="0.25">
      <c r="A12" s="7"/>
    </row>
    <row r="13" spans="1:1" x14ac:dyDescent="0.25">
      <c r="A13" s="7"/>
    </row>
    <row r="14" spans="1:1" x14ac:dyDescent="0.25">
      <c r="A14" s="7" t="s">
        <v>135</v>
      </c>
    </row>
    <row r="15" spans="1:1" x14ac:dyDescent="0.25">
      <c r="A15" t="s">
        <v>147</v>
      </c>
    </row>
    <row r="16" spans="1:1" x14ac:dyDescent="0.25">
      <c r="A16" t="s">
        <v>154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130</v>
      </c>
    </row>
    <row r="23" spans="1:1" x14ac:dyDescent="0.25">
      <c r="A23" t="s">
        <v>132</v>
      </c>
    </row>
    <row r="24" spans="1:1" x14ac:dyDescent="0.25">
      <c r="A24" t="s">
        <v>133</v>
      </c>
    </row>
    <row r="25" spans="1:1" x14ac:dyDescent="0.25">
      <c r="A25" t="s">
        <v>164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3rd quarter</vt:lpstr>
      <vt:lpstr>Training (2)</vt:lpstr>
      <vt:lpstr>LGU Wide</vt:lpstr>
      <vt:lpstr>projects</vt:lpstr>
      <vt:lpstr>others</vt:lpstr>
      <vt:lpstr>'3rd quarter'!Print_Titles</vt:lpstr>
    </vt:vector>
  </TitlesOfParts>
  <Company>NSWMC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butchick_albaracin</dc:creator>
  <cp:lastModifiedBy>Aniket Gupta</cp:lastModifiedBy>
  <cp:lastPrinted>2003-10-07T02:31:29Z</cp:lastPrinted>
  <dcterms:created xsi:type="dcterms:W3CDTF">2003-09-25T07:15:31Z</dcterms:created>
  <dcterms:modified xsi:type="dcterms:W3CDTF">2024-01-29T04:52:03Z</dcterms:modified>
</cp:coreProperties>
</file>