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D4EA3BB2-B9FA-4685-B1C5-9B9B07534159}" xr6:coauthVersionLast="47" xr6:coauthVersionMax="47" xr10:uidLastSave="{00000000-0000-0000-0000-000000000000}"/>
  <bookViews>
    <workbookView xWindow="2652" yWindow="2652" windowWidth="17280" windowHeight="8880" firstSheet="3" activeTab="6"/>
  </bookViews>
  <sheets>
    <sheet name="Overview" sheetId="1" r:id="rId1"/>
    <sheet name="NRCAn data" sheetId="4" r:id="rId2"/>
    <sheet name="Aus" sheetId="5" r:id="rId3"/>
    <sheet name="EIA_US factors" sheetId="7" r:id="rId4"/>
    <sheet name="EU Data" sheetId="8" r:id="rId5"/>
    <sheet name="Energy Overview USA" sheetId="2" r:id="rId6"/>
    <sheet name="US GHG emissions" sheetId="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7" l="1"/>
  <c r="G5" i="7"/>
  <c r="I5" i="7"/>
  <c r="E6" i="7"/>
  <c r="G6" i="7"/>
  <c r="I6" i="7"/>
  <c r="E7" i="7"/>
  <c r="G7" i="7"/>
  <c r="I7" i="7"/>
  <c r="E8" i="7"/>
  <c r="G8" i="7"/>
  <c r="I8" i="7"/>
  <c r="E9" i="7"/>
  <c r="G9" i="7"/>
  <c r="I9" i="7"/>
  <c r="E10" i="7"/>
  <c r="G10" i="7"/>
  <c r="I10" i="7"/>
  <c r="E11" i="7"/>
  <c r="G11" i="7"/>
  <c r="I11" i="7"/>
  <c r="E12" i="7"/>
  <c r="G12" i="7"/>
  <c r="I12" i="7"/>
  <c r="E13" i="7"/>
  <c r="G13" i="7"/>
  <c r="I13" i="7"/>
  <c r="E14" i="7"/>
  <c r="G14" i="7"/>
  <c r="I14" i="7"/>
  <c r="E15" i="7"/>
  <c r="G15" i="7"/>
  <c r="I15" i="7"/>
  <c r="E16" i="7"/>
  <c r="G16" i="7"/>
  <c r="I16" i="7"/>
  <c r="E17" i="7"/>
  <c r="G17" i="7"/>
  <c r="I17" i="7"/>
  <c r="E18" i="7"/>
  <c r="G18" i="7"/>
  <c r="I18" i="7"/>
  <c r="E19" i="7"/>
  <c r="G19" i="7"/>
  <c r="I19" i="7"/>
  <c r="E20" i="7"/>
  <c r="G20" i="7"/>
  <c r="I20" i="7"/>
  <c r="E21" i="7"/>
  <c r="G21" i="7"/>
  <c r="I21" i="7"/>
  <c r="E22" i="7"/>
  <c r="G22" i="7"/>
  <c r="I22" i="7"/>
  <c r="E23" i="7"/>
  <c r="G23" i="7"/>
  <c r="I23" i="7"/>
  <c r="E24" i="7"/>
  <c r="G24" i="7"/>
  <c r="I24" i="7"/>
  <c r="E25" i="7"/>
  <c r="G25" i="7"/>
  <c r="I25" i="7"/>
  <c r="E26" i="7"/>
  <c r="G26" i="7"/>
  <c r="I26" i="7"/>
  <c r="E27" i="7"/>
  <c r="G27" i="7"/>
  <c r="I27" i="7"/>
  <c r="E28" i="7"/>
  <c r="G28" i="7"/>
  <c r="I28" i="7"/>
  <c r="E29" i="7"/>
  <c r="G29" i="7"/>
  <c r="I29" i="7"/>
  <c r="E30" i="7"/>
  <c r="G30" i="7"/>
  <c r="I30" i="7"/>
  <c r="E31" i="7"/>
  <c r="G31" i="7"/>
  <c r="I31" i="7"/>
  <c r="E32" i="7"/>
  <c r="G32" i="7"/>
  <c r="I32" i="7"/>
  <c r="E33" i="7"/>
  <c r="G33" i="7"/>
  <c r="I33" i="7"/>
  <c r="E34" i="7"/>
  <c r="G34" i="7"/>
  <c r="I34" i="7"/>
  <c r="E35" i="7"/>
  <c r="G35" i="7"/>
  <c r="I35" i="7"/>
  <c r="E36" i="7"/>
  <c r="G36" i="7"/>
  <c r="I36" i="7"/>
  <c r="E37" i="7"/>
  <c r="G37" i="7"/>
  <c r="I37" i="7"/>
  <c r="E38" i="7"/>
  <c r="G38" i="7"/>
  <c r="I38" i="7"/>
  <c r="E39" i="7"/>
  <c r="G39" i="7"/>
  <c r="I39" i="7"/>
  <c r="E40" i="7"/>
  <c r="G40" i="7"/>
  <c r="I40" i="7"/>
  <c r="E41" i="7"/>
  <c r="G41" i="7"/>
  <c r="I41" i="7"/>
  <c r="E42" i="7"/>
  <c r="G42" i="7"/>
  <c r="I42" i="7"/>
  <c r="E43" i="7"/>
  <c r="G43" i="7"/>
  <c r="I43" i="7"/>
  <c r="E44" i="7"/>
  <c r="G44" i="7"/>
  <c r="I44" i="7"/>
  <c r="E45" i="7"/>
  <c r="G45" i="7"/>
  <c r="I45" i="7"/>
  <c r="E46" i="7"/>
  <c r="G46" i="7"/>
  <c r="I46" i="7"/>
  <c r="E47" i="7"/>
  <c r="G47" i="7"/>
  <c r="I47" i="7"/>
  <c r="E48" i="7"/>
  <c r="G48" i="7"/>
  <c r="I48" i="7"/>
  <c r="E49" i="7"/>
  <c r="G49" i="7"/>
  <c r="I49" i="7"/>
  <c r="E50" i="7"/>
  <c r="G50" i="7"/>
  <c r="I50" i="7"/>
  <c r="E51" i="7"/>
  <c r="G51" i="7"/>
  <c r="I51" i="7"/>
  <c r="E52" i="7"/>
  <c r="G52" i="7"/>
  <c r="I52" i="7"/>
  <c r="E53" i="7"/>
  <c r="G53" i="7"/>
  <c r="I53" i="7"/>
  <c r="E54" i="7"/>
  <c r="G54" i="7"/>
  <c r="I54" i="7"/>
  <c r="E55" i="7"/>
  <c r="G55" i="7"/>
  <c r="I55" i="7"/>
  <c r="E56" i="7"/>
  <c r="G56" i="7"/>
  <c r="I56" i="7"/>
  <c r="E57" i="7"/>
  <c r="G57" i="7"/>
  <c r="I57" i="7"/>
  <c r="E58" i="7"/>
  <c r="G58" i="7"/>
  <c r="I58" i="7"/>
  <c r="E59" i="7"/>
  <c r="G59" i="7"/>
  <c r="I59" i="7"/>
  <c r="E60" i="7"/>
  <c r="G60" i="7"/>
  <c r="I60" i="7"/>
  <c r="E61" i="7"/>
  <c r="G61" i="7"/>
  <c r="I61" i="7"/>
  <c r="E62" i="7"/>
  <c r="G62" i="7"/>
  <c r="I62" i="7"/>
  <c r="E63" i="7"/>
  <c r="G63" i="7"/>
  <c r="I63" i="7"/>
  <c r="E64" i="7"/>
  <c r="G64" i="7"/>
  <c r="I64" i="7"/>
  <c r="E65" i="7"/>
  <c r="G65" i="7"/>
  <c r="I65" i="7"/>
  <c r="J4" i="4"/>
  <c r="K4" i="4"/>
  <c r="J5" i="4"/>
  <c r="K5" i="4"/>
  <c r="J6" i="4"/>
  <c r="K6" i="4"/>
  <c r="J7" i="4"/>
  <c r="K7" i="4"/>
  <c r="J8" i="4"/>
  <c r="K8" i="4"/>
  <c r="J9" i="4"/>
  <c r="K9" i="4"/>
  <c r="J10" i="4"/>
  <c r="K10" i="4"/>
  <c r="J11" i="4"/>
  <c r="K11" i="4"/>
  <c r="J12" i="4"/>
  <c r="K12" i="4"/>
  <c r="J13" i="4"/>
  <c r="K13" i="4"/>
  <c r="J14" i="4"/>
  <c r="K14" i="4"/>
  <c r="J15" i="4"/>
  <c r="K15" i="4"/>
  <c r="J21" i="4"/>
  <c r="J36" i="4" s="1"/>
  <c r="J22" i="4"/>
  <c r="J23" i="4"/>
  <c r="J24" i="4"/>
  <c r="J25" i="4"/>
  <c r="J26" i="4"/>
  <c r="J27" i="4"/>
  <c r="J42" i="4" s="1"/>
  <c r="J28" i="4"/>
  <c r="J29" i="4"/>
  <c r="J44" i="4" s="1"/>
  <c r="J30" i="4"/>
  <c r="J31" i="4"/>
  <c r="J32" i="4"/>
  <c r="J37" i="4"/>
  <c r="J38" i="4"/>
  <c r="J39" i="4"/>
  <c r="J40" i="4"/>
  <c r="J41" i="4"/>
  <c r="J43" i="4"/>
  <c r="J45" i="4"/>
  <c r="J46" i="4"/>
  <c r="J47" i="4"/>
  <c r="H38" i="1"/>
  <c r="J38" i="1"/>
  <c r="L38" i="1"/>
  <c r="H39" i="1"/>
  <c r="J39" i="1"/>
  <c r="L39" i="1"/>
</calcChain>
</file>

<file path=xl/sharedStrings.xml><?xml version="1.0" encoding="utf-8"?>
<sst xmlns="http://schemas.openxmlformats.org/spreadsheetml/2006/main" count="526" uniqueCount="342">
  <si>
    <t>Organization</t>
  </si>
  <si>
    <t>Type of information provided</t>
  </si>
  <si>
    <t>Sample info.</t>
  </si>
  <si>
    <t>URL</t>
  </si>
  <si>
    <t>NRCan office of Energy Efficiency</t>
  </si>
  <si>
    <t>http://oee.nrcan.gc.ca/neud/dpa/data_e/databases.cfm</t>
  </si>
  <si>
    <t>Fuel</t>
  </si>
  <si>
    <t>Energy</t>
  </si>
  <si>
    <r>
      <t>Greenhouse CO</t>
    </r>
    <r>
      <rPr>
        <b/>
        <vertAlign val="subscript"/>
        <sz val="10"/>
        <rFont val="Arial"/>
        <family val="2"/>
      </rPr>
      <t>2</t>
    </r>
    <r>
      <rPr>
        <b/>
        <vertAlign val="superscript"/>
        <sz val="10"/>
        <rFont val="Arial"/>
        <family val="2"/>
      </rPr>
      <t>(1)</t>
    </r>
  </si>
  <si>
    <t>Electricity</t>
  </si>
  <si>
    <t>    NSW, ACT</t>
  </si>
  <si>
    <t>http://www.aie.org.au/</t>
  </si>
  <si>
    <t>Australian Institute of Energy</t>
  </si>
  <si>
    <t>emission factors for selected fuels amongst other info.</t>
  </si>
  <si>
    <t>Emissions background research/information</t>
  </si>
  <si>
    <t>Anthracite</t>
  </si>
  <si>
    <t>Lignite</t>
  </si>
  <si>
    <t>Region/State</t>
  </si>
  <si>
    <r>
      <t>CO</t>
    </r>
    <r>
      <rPr>
        <b/>
        <vertAlign val="subscript"/>
        <sz val="10"/>
        <rFont val="Arial"/>
        <family val="2"/>
      </rPr>
      <t>2</t>
    </r>
    <r>
      <rPr>
        <b/>
        <sz val="10"/>
        <rFont val="Arial"/>
        <family val="2"/>
      </rPr>
      <t xml:space="preserve"> Emission Factors</t>
    </r>
  </si>
  <si>
    <r>
      <t>CH</t>
    </r>
    <r>
      <rPr>
        <b/>
        <vertAlign val="subscript"/>
        <sz val="10"/>
        <rFont val="Arial"/>
        <family val="2"/>
      </rPr>
      <t>4</t>
    </r>
  </si>
  <si>
    <r>
      <t>N</t>
    </r>
    <r>
      <rPr>
        <b/>
        <vertAlign val="subscript"/>
        <sz val="10"/>
        <rFont val="Arial"/>
        <family val="2"/>
      </rPr>
      <t>2</t>
    </r>
    <r>
      <rPr>
        <b/>
        <sz val="10"/>
        <rFont val="Arial"/>
        <family val="2"/>
      </rPr>
      <t>O</t>
    </r>
  </si>
  <si>
    <t>lbs/kWh</t>
  </si>
  <si>
    <t>short tons/MWh</t>
  </si>
  <si>
    <t>metric tons/MWh</t>
  </si>
  <si>
    <t>lbs/MWh</t>
  </si>
  <si>
    <t xml:space="preserve">New England </t>
  </si>
  <si>
    <t>          Connecticut</t>
  </si>
  <si>
    <t>Average Electricity Emission Factors by State and Region</t>
  </si>
  <si>
    <t>useful report - summary of the Kyoto report: http://www.eia.doe.gov/oiaf/kyoto/market.html</t>
  </si>
  <si>
    <t xml:space="preserve">Voluntary reporting of GHG: Table A5.  Emission Reduction Projects Reported, Data Year 1998 </t>
  </si>
  <si>
    <t>International Energy Outlook report with projections</t>
  </si>
  <si>
    <t>National Energy outlook - Country briefs for various countries with projections</t>
  </si>
  <si>
    <t>Energy Information Administration</t>
  </si>
  <si>
    <t>www.eia.doe.gov</t>
  </si>
  <si>
    <t>eGRID database/spreadsheets</t>
  </si>
  <si>
    <t>http://www.epa.gov/cleanenergy/egrid.htm</t>
  </si>
  <si>
    <t>Other data from EPA</t>
  </si>
  <si>
    <t>http://www.eia.doe.gov/cneaf/electricity/page/environment.html</t>
  </si>
  <si>
    <t>Estimated Emissions from Fossil-Fueled Steam-Electric Generating Units at U.S. Electric Utilities,1995 Through 1999; Estimated Emissions from Fossil-Fueled Steam-Electric Generating Units at U.S. Electric Utilities by Census Division and State, 1998 and 1999; Estimated Emissions from Fossil-Fueled Steam-Electric Generating Units at U.S. Electric Utilities by Fossil Fuel, Census Division and State, 1999 (http://tonto.eia.doe.gov/ftproot/electricity/0348992.pdf)</t>
  </si>
  <si>
    <t>(Billion Btu)</t>
  </si>
  <si>
    <t>Year</t>
  </si>
  <si>
    <t>Production</t>
  </si>
  <si>
    <t>Imports</t>
  </si>
  <si>
    <t>Exports</t>
  </si>
  <si>
    <r>
      <t xml:space="preserve">Adjustments </t>
    </r>
    <r>
      <rPr>
        <vertAlign val="superscript"/>
        <sz val="5"/>
        <rFont val="Arial"/>
        <family val="2"/>
      </rPr>
      <t>8</t>
    </r>
  </si>
  <si>
    <t>Consumption</t>
  </si>
  <si>
    <t>Nuclear</t>
  </si>
  <si>
    <r>
      <t xml:space="preserve">Total </t>
    </r>
    <r>
      <rPr>
        <vertAlign val="superscript"/>
        <sz val="5"/>
        <rFont val="Arial"/>
        <family val="2"/>
      </rPr>
      <t>4</t>
    </r>
  </si>
  <si>
    <r>
      <t xml:space="preserve">Petroleum </t>
    </r>
    <r>
      <rPr>
        <vertAlign val="superscript"/>
        <sz val="5"/>
        <rFont val="Arial"/>
        <family val="2"/>
      </rPr>
      <t>5</t>
    </r>
  </si>
  <si>
    <r>
      <t xml:space="preserve">Total </t>
    </r>
    <r>
      <rPr>
        <vertAlign val="superscript"/>
        <sz val="5"/>
        <rFont val="Arial"/>
        <family val="2"/>
      </rPr>
      <t>6</t>
    </r>
  </si>
  <si>
    <t xml:space="preserve">Coal </t>
  </si>
  <si>
    <r>
      <t xml:space="preserve">Total </t>
    </r>
    <r>
      <rPr>
        <vertAlign val="superscript"/>
        <sz val="5"/>
        <rFont val="Arial"/>
        <family val="2"/>
      </rPr>
      <t>7</t>
    </r>
  </si>
  <si>
    <r>
      <t xml:space="preserve">Total </t>
    </r>
    <r>
      <rPr>
        <vertAlign val="superscript"/>
        <sz val="5"/>
        <rFont val="Arial"/>
        <family val="2"/>
      </rPr>
      <t>4,11</t>
    </r>
  </si>
  <si>
    <t>Fossil</t>
  </si>
  <si>
    <t>Electric</t>
  </si>
  <si>
    <t>Renewable</t>
  </si>
  <si>
    <r>
      <t xml:space="preserve">Fuels </t>
    </r>
    <r>
      <rPr>
        <vertAlign val="superscript"/>
        <sz val="5"/>
        <rFont val="Arial"/>
        <family val="2"/>
      </rPr>
      <t>1</t>
    </r>
  </si>
  <si>
    <r>
      <t xml:space="preserve">Power </t>
    </r>
    <r>
      <rPr>
        <vertAlign val="superscript"/>
        <sz val="5"/>
        <rFont val="Arial"/>
        <family val="2"/>
      </rPr>
      <t>2</t>
    </r>
  </si>
  <si>
    <r>
      <t xml:space="preserve">Energy </t>
    </r>
    <r>
      <rPr>
        <vertAlign val="superscript"/>
        <sz val="5"/>
        <rFont val="Arial"/>
        <family val="2"/>
      </rPr>
      <t>3</t>
    </r>
  </si>
  <si>
    <r>
      <t xml:space="preserve">Fuels </t>
    </r>
    <r>
      <rPr>
        <vertAlign val="superscript"/>
        <sz val="5"/>
        <rFont val="Arial"/>
        <family val="2"/>
      </rPr>
      <t>9</t>
    </r>
  </si>
  <si>
    <r>
      <t xml:space="preserve">Energy </t>
    </r>
    <r>
      <rPr>
        <vertAlign val="superscript"/>
        <sz val="5"/>
        <rFont val="Arial"/>
        <family val="2"/>
      </rPr>
      <t>10</t>
    </r>
  </si>
  <si>
    <t>[R]</t>
  </si>
  <si>
    <r>
      <t>2001</t>
    </r>
    <r>
      <rPr>
        <vertAlign val="superscript"/>
        <sz val="5"/>
        <rFont val="Arial"/>
        <family val="2"/>
      </rPr>
      <t>P</t>
    </r>
  </si>
  <si>
    <r>
      <t>1</t>
    </r>
    <r>
      <rPr>
        <sz val="7"/>
        <rFont val="Arial"/>
        <family val="2"/>
      </rPr>
      <t>Coal, natural gas (dry), crude oil, and natural gas plant liquids.</t>
    </r>
  </si>
  <si>
    <r>
      <t>8</t>
    </r>
    <r>
      <rPr>
        <sz val="7"/>
        <rFont val="Arial"/>
        <family val="2"/>
      </rPr>
      <t>A balancing item. Includes stock changes, losses, gains, miscellaneous blending components, and unaccounted-for supply.</t>
    </r>
  </si>
  <si>
    <r>
      <t>2</t>
    </r>
    <r>
      <rPr>
        <sz val="7"/>
        <rFont val="Arial"/>
        <family val="2"/>
      </rPr>
      <t>See Note 1 at end of section.</t>
    </r>
  </si>
  <si>
    <r>
      <t>9</t>
    </r>
    <r>
      <rPr>
        <sz val="7"/>
        <rFont val="Arial"/>
        <family val="2"/>
      </rPr>
      <t>Coal, coal coke net imports, natural gas, petroleum, and electricity net imports derived from fossil fuels.</t>
    </r>
  </si>
  <si>
    <r>
      <t>3</t>
    </r>
    <r>
      <rPr>
        <sz val="7"/>
        <rFont val="Arial"/>
        <family val="2"/>
      </rPr>
      <t>End-use consumption and electricity net generation.</t>
    </r>
  </si>
  <si>
    <r>
      <t>10</t>
    </r>
    <r>
      <rPr>
        <sz val="7"/>
        <rFont val="Arial"/>
        <family val="2"/>
      </rPr>
      <t>End-use consumption, electricity net generation, and electricity net imports derived from renewable energy.</t>
    </r>
  </si>
  <si>
    <r>
      <t>4</t>
    </r>
    <r>
      <rPr>
        <sz val="7"/>
        <rFont val="Arial"/>
        <family val="2"/>
      </rPr>
      <t>Also includes hydroelectric pumped storage.</t>
    </r>
  </si>
  <si>
    <r>
      <t>11</t>
    </r>
    <r>
      <rPr>
        <sz val="7"/>
        <rFont val="Arial"/>
        <family val="2"/>
      </rPr>
      <t>Alcohol (ethanol blended into motor gasoline) is included in consumption values for both "Fossil Fuels" and "Renewable Energy," but is counted only once in total energy consumption.</t>
    </r>
  </si>
  <si>
    <r>
      <t>5</t>
    </r>
    <r>
      <rPr>
        <sz val="7"/>
        <rFont val="Arial"/>
        <family val="2"/>
      </rPr>
      <t>Crude oil and petroleum products. Includes imports into the Strategic Petroleum Reserve.</t>
    </r>
  </si>
  <si>
    <t xml:space="preserve">R=Revised. P=Preliminary. (s)=Less than 0.005 quadrillion Btu. </t>
  </si>
  <si>
    <r>
      <t>6</t>
    </r>
    <r>
      <rPr>
        <sz val="7"/>
        <rFont val="Arial"/>
        <family val="2"/>
      </rPr>
      <t>Also includes natural gas, coal, coal coke, and electricity.</t>
    </r>
  </si>
  <si>
    <t>Note: Totals may not equal sum of components due to independent rounding.</t>
  </si>
  <si>
    <r>
      <t>7</t>
    </r>
    <r>
      <rPr>
        <sz val="7"/>
        <rFont val="Arial"/>
        <family val="2"/>
      </rPr>
      <t>Also includes natural gas, petroleum, coal coke, and electricity.</t>
    </r>
  </si>
  <si>
    <t>Sources: Tables 1.2, 1.3, and 1.4.</t>
  </si>
  <si>
    <t>Table 1.1 Energy Overview, 1949-2001 (from EIA)</t>
  </si>
  <si>
    <t>http://www.baaqmd.gov/permit/pn/2896/2896A.pdf</t>
  </si>
  <si>
    <t>Table showing how much criteria pollutants are released due to burning of Natural Gas in Gas Turbine and Gas Turbine &amp; Heat Recovery Steam Generator (HRSG) combined. Also, calculations to show how the emission factors were derived.</t>
  </si>
  <si>
    <t>Bay Area Air Quality Management District, California</t>
  </si>
  <si>
    <t>Table ES1.  Summary of Estimated U.S. Emissions of Greenhouse Gases, 1990-2001</t>
  </si>
  <si>
    <t>Gas</t>
  </si>
  <si>
    <t>P2001</t>
  </si>
  <si>
    <t>Methane</t>
  </si>
  <si>
    <t>Nitrous Oxide</t>
  </si>
  <si>
    <t>*</t>
  </si>
  <si>
    <t>*Less than 0.05 million metric tons of gas.</t>
  </si>
  <si>
    <t>P = preliminary data.</t>
  </si>
  <si>
    <t>Source: Estimates presented in this report.</t>
  </si>
  <si>
    <t>Table ES2.  U.S. Emissions of Greenhouse Gases, Based on Global Warming Potential, 1990-2001</t>
  </si>
  <si>
    <t>  Total</t>
  </si>
  <si>
    <t>IPCC Emissions Factors Data Base (EFDB)</t>
  </si>
  <si>
    <t>http://www.ipcc-nggip.iges.or.jp/EFDB/find_ef_s1.php</t>
  </si>
  <si>
    <t xml:space="preserve">EF ID </t>
  </si>
  <si>
    <t xml:space="preserve">IPCC Source/Sink Category </t>
  </si>
  <si>
    <t xml:space="preserve">Gas </t>
  </si>
  <si>
    <t xml:space="preserve">Description </t>
  </si>
  <si>
    <t xml:space="preserve">Technologies / Pracices </t>
  </si>
  <si>
    <t xml:space="preserve">Parameters / Conditions </t>
  </si>
  <si>
    <t xml:space="preserve">Region / Regional Conditions </t>
  </si>
  <si>
    <t xml:space="preserve">Abatement / Control Technologies </t>
  </si>
  <si>
    <t xml:space="preserve">Other properties </t>
  </si>
  <si>
    <t>Value</t>
  </si>
  <si>
    <t>Unit</t>
  </si>
  <si>
    <t xml:space="preserve">Data provider </t>
  </si>
  <si>
    <t xml:space="preserve">Source of data </t>
  </si>
  <si>
    <t>Action</t>
  </si>
  <si>
    <t>17158 </t>
  </si>
  <si>
    <t>Fuel Combustion Activities (1A) </t>
  </si>
  <si>
    <t>CARBON DIOXIDE </t>
  </si>
  <si>
    <t>Carbon emission factors for various fuels from different studies </t>
  </si>
  <si>
    <t>Not Applicable </t>
  </si>
  <si>
    <t>26.8 </t>
  </si>
  <si>
    <t>tC/TJ </t>
  </si>
  <si>
    <t>IPCC </t>
  </si>
  <si>
    <t>Revised 1996 IPCC Guidelines for National Greenhouse Gas Inventories(Table 1-4 on Page 1-24 of the Reference Manual) </t>
  </si>
  <si>
    <t>http://ecen.com/matriz/eee24/coefycin.htm</t>
  </si>
  <si>
    <t>Economia &amp; Energia, Brazil</t>
  </si>
  <si>
    <t>has dveloped emissoin coefficients (emissions factors) using IPCC nos. The method of determining emissions factors is described ind etail for each gas.</t>
  </si>
  <si>
    <t>Queriable database to determine emissions factors for specific fuels due to specific activities. Select source/sink category at several levels of hierarchy (e.g. select between energy, industrial, solvents, agriculture etc. then for energy, select between fuel combustion and fugitive emissions, then for fuel combustion. Select betn. sectors and so on.). For some reason the step by step search has not yielded me any results. However, a full text search yields results.</t>
  </si>
  <si>
    <t>http://reports.eea.eu.int/technical_report_2001_3/en</t>
  </si>
  <si>
    <t>European Environment Agency</t>
  </si>
  <si>
    <t xml:space="preserve">The agency has created an emissions inventory. Several groups of activities (group 1 displayed here); complex system of codes (!), leads to final emissions quantitites as in table 1 - gives emissions according to plant sizes. Also, complex calculations have been developed to get final emissions factors. </t>
  </si>
  <si>
    <t>GHG Protocol</t>
  </si>
  <si>
    <t>http://www.ghgprotocol.org/standard/tools.htm</t>
  </si>
  <si>
    <t xml:space="preserve">GHG Protocol has comprehensive tools for calculating, reporting emissions. Has constructed emissions factors for all countries for gms of CO2 /kWh. However, not done for all gases. Not clear whether they have converted all gases into CO2 equivalent or whether they have not considered other gases at all. Available for download as excel sheets. </t>
  </si>
  <si>
    <r>
      <t>CO</t>
    </r>
    <r>
      <rPr>
        <b/>
        <vertAlign val="subscript"/>
        <sz val="10"/>
        <rFont val="Arial"/>
        <family val="2"/>
      </rPr>
      <t>2</t>
    </r>
    <r>
      <rPr>
        <b/>
        <sz val="10"/>
        <rFont val="Arial"/>
        <family val="2"/>
      </rPr>
      <t xml:space="preserve"> Emissions per kWh from Electricity and Heat Generation * (Data for Annex 1 and Annex 2 countries is from International Energy Agency, 2000)**</t>
    </r>
  </si>
  <si>
    <t>Country</t>
  </si>
  <si>
    <t xml:space="preserve">Annex I Countries (UNFCCC)     </t>
  </si>
  <si>
    <t>..</t>
  </si>
  <si>
    <t xml:space="preserve">Annex II Countries (UNFCCC)    </t>
  </si>
  <si>
    <t>Annex II North America (UNFCCC)</t>
  </si>
  <si>
    <t xml:space="preserve">Canada                         </t>
  </si>
  <si>
    <t xml:space="preserve">United States                  </t>
  </si>
  <si>
    <t xml:space="preserve">Annex II Europe (UNFCCC)       </t>
  </si>
  <si>
    <t xml:space="preserve">Austria                        </t>
  </si>
  <si>
    <t>http://www.ghgprotocol.org/Current_Tools_8_5_03/StationaryCombustion_V1.1.xls</t>
  </si>
  <si>
    <t xml:space="preserve">Most comprehensive tool </t>
  </si>
  <si>
    <t>Various sector specific xcel sheets</t>
  </si>
  <si>
    <t>sample table:</t>
  </si>
  <si>
    <t>Total fuel</t>
  </si>
  <si>
    <t xml:space="preserve">All fuels </t>
  </si>
  <si>
    <t>Yr.</t>
  </si>
  <si>
    <t xml:space="preserve">Note: Commerical = Buildings, equipment, lighting, other </t>
  </si>
  <si>
    <t>All households Canada </t>
  </si>
  <si>
    <t>Total fuel types</t>
  </si>
  <si>
    <t>EF</t>
  </si>
  <si>
    <t>National Energy Use Database (NEUD) query system. Proceeds via number of selections - select sector (industrial, residential etc.), then data source (energy use, GHG emissions etc.), then row/col headers (year, jurisdiction etc.), A general emissions factor can be determined by dividing emissions by electricity usage. (Pls. see calculations in sheet NRCAn data)</t>
  </si>
  <si>
    <t>    Victoria</t>
  </si>
  <si>
    <t>    Queensland</t>
  </si>
  <si>
    <t>    SA</t>
  </si>
  <si>
    <t>    WA</t>
  </si>
  <si>
    <t>    Tasmania</t>
  </si>
  <si>
    <t>    NT</t>
  </si>
  <si>
    <t>    Australia average</t>
  </si>
  <si>
    <t>Natural Gas</t>
  </si>
  <si>
    <t>   NSW, ACT</t>
  </si>
  <si>
    <t>kg/GJ</t>
  </si>
  <si>
    <t>   Victoria</t>
  </si>
  <si>
    <t>   Queensland</t>
  </si>
  <si>
    <t>   SA</t>
  </si>
  <si>
    <t>   WA</t>
  </si>
  <si>
    <t>   NT</t>
  </si>
  <si>
    <t>Black coal</t>
  </si>
  <si>
    <t>Brown coal</t>
  </si>
  <si>
    <r>
      <t>9.7</t>
    </r>
    <r>
      <rPr>
        <vertAlign val="superscript"/>
        <sz val="10"/>
        <rFont val="Arial"/>
        <family val="2"/>
      </rPr>
      <t>(2)</t>
    </r>
    <r>
      <rPr>
        <sz val="10"/>
        <rFont val="Arial"/>
        <family val="2"/>
      </rPr>
      <t> </t>
    </r>
  </si>
  <si>
    <t>GJ/tonne</t>
  </si>
  <si>
    <t>Briquettes</t>
  </si>
  <si>
    <r>
      <t xml:space="preserve">22.1 </t>
    </r>
    <r>
      <rPr>
        <vertAlign val="superscript"/>
        <sz val="10"/>
        <rFont val="Arial"/>
        <family val="2"/>
      </rPr>
      <t>(1)</t>
    </r>
    <r>
      <rPr>
        <sz val="10"/>
        <rFont val="Arial"/>
        <family val="2"/>
      </rPr>
      <t>22.3</t>
    </r>
    <r>
      <rPr>
        <vertAlign val="superscript"/>
        <sz val="10"/>
        <rFont val="Arial"/>
        <family val="2"/>
      </rPr>
      <t>(2)</t>
    </r>
  </si>
  <si>
    <t>Coke</t>
  </si>
  <si>
    <r>
      <t>27.0</t>
    </r>
    <r>
      <rPr>
        <vertAlign val="superscript"/>
        <sz val="10"/>
        <rFont val="Arial"/>
        <family val="2"/>
      </rPr>
      <t>(1)</t>
    </r>
    <r>
      <rPr>
        <sz val="10"/>
        <rFont val="Arial"/>
        <family val="2"/>
      </rPr>
      <t>28.5</t>
    </r>
    <r>
      <rPr>
        <vertAlign val="superscript"/>
        <sz val="10"/>
        <rFont val="Arial"/>
        <family val="2"/>
      </rPr>
      <t>(2)</t>
    </r>
  </si>
  <si>
    <r>
      <t>27.7</t>
    </r>
    <r>
      <rPr>
        <vertAlign val="superscript"/>
        <sz val="10"/>
        <rFont val="Arial"/>
        <family val="2"/>
      </rPr>
      <t>(3)</t>
    </r>
  </si>
  <si>
    <t>Bituminous coal</t>
  </si>
  <si>
    <t>Sub bituminous coal</t>
  </si>
  <si>
    <r>
      <t>18.8</t>
    </r>
    <r>
      <rPr>
        <vertAlign val="superscript"/>
        <sz val="10"/>
        <rFont val="Arial"/>
        <family val="2"/>
      </rPr>
      <t>(3)</t>
    </r>
  </si>
  <si>
    <r>
      <t>14.4</t>
    </r>
    <r>
      <rPr>
        <vertAlign val="superscript"/>
        <sz val="10"/>
        <rFont val="Arial"/>
        <family val="2"/>
      </rPr>
      <t>(3)</t>
    </r>
  </si>
  <si>
    <t>Average domestic use (Canada)</t>
  </si>
  <si>
    <r>
      <t>22.2</t>
    </r>
    <r>
      <rPr>
        <vertAlign val="superscript"/>
        <sz val="10"/>
        <rFont val="Arial"/>
        <family val="2"/>
      </rPr>
      <t>(3)</t>
    </r>
  </si>
  <si>
    <t>LPG</t>
  </si>
  <si>
    <r>
      <t>25.7</t>
    </r>
    <r>
      <rPr>
        <vertAlign val="superscript"/>
        <sz val="10"/>
        <rFont val="Arial"/>
        <family val="2"/>
      </rPr>
      <t>(1)</t>
    </r>
    <r>
      <rPr>
        <sz val="10"/>
        <rFont val="Arial"/>
        <family val="2"/>
      </rPr>
      <t>26.6</t>
    </r>
    <r>
      <rPr>
        <vertAlign val="superscript"/>
        <sz val="10"/>
        <rFont val="Arial"/>
        <family val="2"/>
      </rPr>
      <t>(2)</t>
    </r>
  </si>
  <si>
    <r>
      <t>49.6</t>
    </r>
    <r>
      <rPr>
        <vertAlign val="superscript"/>
        <sz val="10"/>
        <rFont val="Arial"/>
        <family val="2"/>
      </rPr>
      <t>(1)</t>
    </r>
    <r>
      <rPr>
        <sz val="10"/>
        <rFont val="Arial"/>
        <family val="2"/>
      </rPr>
      <t>45.5</t>
    </r>
    <r>
      <rPr>
        <vertAlign val="superscript"/>
        <sz val="10"/>
        <rFont val="Arial"/>
        <family val="2"/>
      </rPr>
      <t>(2)</t>
    </r>
  </si>
  <si>
    <t>Ethane</t>
  </si>
  <si>
    <r>
      <t>18.36</t>
    </r>
    <r>
      <rPr>
        <vertAlign val="superscript"/>
        <sz val="10"/>
        <rFont val="Arial"/>
        <family val="2"/>
      </rPr>
      <t>(3)</t>
    </r>
  </si>
  <si>
    <t>Propane</t>
  </si>
  <si>
    <r>
      <t>25.53</t>
    </r>
    <r>
      <rPr>
        <vertAlign val="superscript"/>
        <sz val="10"/>
        <rFont val="Arial"/>
        <family val="2"/>
      </rPr>
      <t>(3)</t>
    </r>
  </si>
  <si>
    <r>
      <t> 1.53</t>
    </r>
    <r>
      <rPr>
        <vertAlign val="superscript"/>
        <sz val="10"/>
        <rFont val="Arial"/>
        <family val="2"/>
      </rPr>
      <t>(3)</t>
    </r>
  </si>
  <si>
    <t>Aviation gasoline</t>
  </si>
  <si>
    <r>
      <t>33.1</t>
    </r>
    <r>
      <rPr>
        <vertAlign val="superscript"/>
        <sz val="10"/>
        <rFont val="Arial"/>
        <family val="2"/>
      </rPr>
      <t>(1)</t>
    </r>
  </si>
  <si>
    <t>Aviation fuel</t>
  </si>
  <si>
    <r>
      <t xml:space="preserve">33.62 </t>
    </r>
    <r>
      <rPr>
        <vertAlign val="superscript"/>
        <sz val="10"/>
        <rFont val="Arial"/>
        <family val="2"/>
      </rPr>
      <t>(3)</t>
    </r>
  </si>
  <si>
    <t>Petrol</t>
  </si>
  <si>
    <r>
      <t>34.2</t>
    </r>
    <r>
      <rPr>
        <vertAlign val="superscript"/>
        <sz val="10"/>
        <rFont val="Arial"/>
        <family val="2"/>
      </rPr>
      <t>(1)(2)</t>
    </r>
    <r>
      <rPr>
        <sz val="10"/>
        <rFont val="Arial"/>
        <family val="2"/>
      </rPr>
      <t xml:space="preserve"> 34.66</t>
    </r>
    <r>
      <rPr>
        <vertAlign val="superscript"/>
        <sz val="10"/>
        <rFont val="Arial"/>
        <family val="2"/>
      </rPr>
      <t>(3)</t>
    </r>
  </si>
  <si>
    <t>Jet fuel</t>
  </si>
  <si>
    <r>
      <t>36.8</t>
    </r>
    <r>
      <rPr>
        <vertAlign val="superscript"/>
        <sz val="10"/>
        <rFont val="Arial"/>
        <family val="2"/>
      </rPr>
      <t>(1)</t>
    </r>
  </si>
  <si>
    <t>Kerosene</t>
  </si>
  <si>
    <r>
      <t>36.6</t>
    </r>
    <r>
      <rPr>
        <vertAlign val="superscript"/>
        <sz val="10"/>
        <rFont val="Arial"/>
        <family val="2"/>
      </rPr>
      <t>(1)</t>
    </r>
    <r>
      <rPr>
        <sz val="10"/>
        <rFont val="Arial"/>
        <family val="2"/>
      </rPr>
      <t xml:space="preserve"> 37.68</t>
    </r>
    <r>
      <rPr>
        <vertAlign val="superscript"/>
        <sz val="10"/>
        <rFont val="Arial"/>
        <family val="2"/>
      </rPr>
      <t>(3)</t>
    </r>
  </si>
  <si>
    <t>Heating oil</t>
  </si>
  <si>
    <r>
      <t>37.3</t>
    </r>
    <r>
      <rPr>
        <vertAlign val="superscript"/>
        <sz val="10"/>
        <rFont val="Arial"/>
        <family val="2"/>
      </rPr>
      <t>(1)</t>
    </r>
    <r>
      <rPr>
        <sz val="10"/>
        <rFont val="Arial"/>
        <family val="2"/>
      </rPr>
      <t>37.6</t>
    </r>
    <r>
      <rPr>
        <vertAlign val="superscript"/>
        <sz val="10"/>
        <rFont val="Arial"/>
        <family val="2"/>
      </rPr>
      <t>(2)</t>
    </r>
  </si>
  <si>
    <t>Automotive diesel</t>
  </si>
  <si>
    <r>
      <t>38.6</t>
    </r>
    <r>
      <rPr>
        <vertAlign val="superscript"/>
        <sz val="10"/>
        <rFont val="Arial"/>
        <family val="2"/>
      </rPr>
      <t>(1)</t>
    </r>
    <r>
      <rPr>
        <sz val="10"/>
        <rFont val="Arial"/>
        <family val="2"/>
      </rPr>
      <t>38.4</t>
    </r>
    <r>
      <rPr>
        <vertAlign val="superscript"/>
        <sz val="10"/>
        <rFont val="Arial"/>
        <family val="2"/>
      </rPr>
      <t>(2)</t>
    </r>
    <r>
      <rPr>
        <sz val="10"/>
        <rFont val="Arial"/>
        <family val="2"/>
      </rPr>
      <t xml:space="preserve"> 38.68</t>
    </r>
    <r>
      <rPr>
        <vertAlign val="superscript"/>
        <sz val="10"/>
        <rFont val="Arial"/>
        <family val="2"/>
      </rPr>
      <t>(3)</t>
    </r>
  </si>
  <si>
    <r>
      <t>45.7</t>
    </r>
    <r>
      <rPr>
        <vertAlign val="superscript"/>
        <sz val="10"/>
        <rFont val="Arial"/>
        <family val="2"/>
      </rPr>
      <t>(2)</t>
    </r>
  </si>
  <si>
    <t>Light fuel oil No 2</t>
  </si>
  <si>
    <r>
      <t>38.68</t>
    </r>
    <r>
      <rPr>
        <vertAlign val="superscript"/>
        <sz val="10"/>
        <rFont val="Arial"/>
        <family val="2"/>
      </rPr>
      <t>(3)</t>
    </r>
  </si>
  <si>
    <r>
      <t> 2.83</t>
    </r>
    <r>
      <rPr>
        <vertAlign val="superscript"/>
        <sz val="10"/>
        <rFont val="Arial"/>
        <family val="2"/>
      </rPr>
      <t>(3)</t>
    </r>
  </si>
  <si>
    <t>Heavy fuel oil No 6</t>
  </si>
  <si>
    <r>
      <t>41.73</t>
    </r>
    <r>
      <rPr>
        <vertAlign val="superscript"/>
        <sz val="10"/>
        <rFont val="Arial"/>
        <family val="2"/>
      </rPr>
      <t>(3)</t>
    </r>
  </si>
  <si>
    <r>
      <t> 3.09</t>
    </r>
    <r>
      <rPr>
        <vertAlign val="superscript"/>
        <sz val="10"/>
        <rFont val="Arial"/>
        <family val="2"/>
      </rPr>
      <t>(3)</t>
    </r>
  </si>
  <si>
    <t>Industrial/marine diesel</t>
  </si>
  <si>
    <r>
      <t>39.6</t>
    </r>
    <r>
      <rPr>
        <vertAlign val="superscript"/>
        <sz val="10"/>
        <rFont val="Arial"/>
        <family val="2"/>
      </rPr>
      <t>(1)</t>
    </r>
    <r>
      <rPr>
        <sz val="10"/>
        <rFont val="Arial"/>
        <family val="2"/>
      </rPr>
      <t>38.6</t>
    </r>
    <r>
      <rPr>
        <vertAlign val="superscript"/>
        <sz val="10"/>
        <rFont val="Arial"/>
        <family val="2"/>
      </rPr>
      <t>(2)</t>
    </r>
  </si>
  <si>
    <r>
      <t>45.5</t>
    </r>
    <r>
      <rPr>
        <vertAlign val="superscript"/>
        <sz val="10"/>
        <rFont val="Arial"/>
        <family val="2"/>
      </rPr>
      <t>(2)</t>
    </r>
  </si>
  <si>
    <t>Fuel oil</t>
  </si>
  <si>
    <t>   high sulphur</t>
  </si>
  <si>
    <r>
      <t>42.9</t>
    </r>
    <r>
      <rPr>
        <vertAlign val="superscript"/>
        <sz val="10"/>
        <rFont val="Arial"/>
        <family val="2"/>
      </rPr>
      <t>(2)</t>
    </r>
  </si>
  <si>
    <t>   low sulphur</t>
  </si>
  <si>
    <r>
      <t>44.5</t>
    </r>
    <r>
      <rPr>
        <vertAlign val="superscript"/>
        <sz val="10"/>
        <rFont val="Arial"/>
        <family val="2"/>
      </rPr>
      <t>(2)</t>
    </r>
  </si>
  <si>
    <t>Town gas</t>
  </si>
  <si>
    <t>Australia average for Natural Gas</t>
  </si>
  <si>
    <t>These factors can be got for each of the states of Canada, for each of the sectors</t>
  </si>
  <si>
    <t>These factors can be got for each of the states of Australia, for each of the fuel types</t>
  </si>
  <si>
    <t>(updated April 2002)</t>
  </si>
  <si>
    <t>Mid Atlantic</t>
  </si>
  <si>
    <t>East-North Central</t>
  </si>
  <si>
    <t>West-North Central</t>
  </si>
  <si>
    <t>South Atlantic</t>
  </si>
  <si>
    <t>East-South Central</t>
  </si>
  <si>
    <t>West-South Central</t>
  </si>
  <si>
    <t>Mountain</t>
  </si>
  <si>
    <t>Pacific Contiguous</t>
  </si>
  <si>
    <t>Pacific Non-contiguous</t>
  </si>
  <si>
    <t>U.S. Average</t>
  </si>
  <si>
    <t>gms/kWh</t>
  </si>
  <si>
    <t>Austria</t>
  </si>
  <si>
    <t>Belgium</t>
  </si>
  <si>
    <t>Bulgaria</t>
  </si>
  <si>
    <t>Czech Republic</t>
  </si>
  <si>
    <t>Denmark</t>
  </si>
  <si>
    <t>Estonia</t>
  </si>
  <si>
    <t>EU15</t>
  </si>
  <si>
    <t>Finland</t>
  </si>
  <si>
    <t>France</t>
  </si>
  <si>
    <t>Germany</t>
  </si>
  <si>
    <t>Greece</t>
  </si>
  <si>
    <t>Hungary</t>
  </si>
  <si>
    <t>Ireland</t>
  </si>
  <si>
    <t>Italy</t>
  </si>
  <si>
    <t>Latvia</t>
  </si>
  <si>
    <t>Lithuania</t>
  </si>
  <si>
    <t>Luxembourg</t>
  </si>
  <si>
    <t>Netherlands</t>
  </si>
  <si>
    <t>Norway</t>
  </si>
  <si>
    <t>Poland</t>
  </si>
  <si>
    <t>Portugal</t>
  </si>
  <si>
    <t>Romania</t>
  </si>
  <si>
    <t>Slovakia</t>
  </si>
  <si>
    <t>Slovenia</t>
  </si>
  <si>
    <t>Spain</t>
  </si>
  <si>
    <t>Sweden</t>
  </si>
  <si>
    <t>United Kingdom</t>
  </si>
  <si>
    <t>Total greenhouse gas emissions (carbon dioxide, methane, nitrous oxide, fluorinated gases)</t>
  </si>
  <si>
    <t>From the EU dataservice: http://dataservice.eea.eu.int/dataservice/</t>
  </si>
  <si>
    <t>c</t>
  </si>
  <si>
    <t>Emission Factor (grams CO2 / kWh)</t>
  </si>
  <si>
    <t>3.6 MJ/kWh</t>
  </si>
  <si>
    <t>968 gm/kWh</t>
  </si>
  <si>
    <r>
      <t>CH</t>
    </r>
    <r>
      <rPr>
        <b/>
        <vertAlign val="subscript"/>
        <sz val="10"/>
        <rFont val="Arial"/>
        <family val="2"/>
      </rPr>
      <t xml:space="preserve">4 </t>
    </r>
    <r>
      <rPr>
        <b/>
        <sz val="10"/>
        <rFont val="Arial"/>
        <family val="2"/>
      </rPr>
      <t>EF</t>
    </r>
  </si>
  <si>
    <r>
      <t>N</t>
    </r>
    <r>
      <rPr>
        <b/>
        <vertAlign val="subscript"/>
        <sz val="10"/>
        <rFont val="Arial"/>
        <family val="2"/>
      </rPr>
      <t>2</t>
    </r>
    <r>
      <rPr>
        <b/>
        <sz val="10"/>
        <rFont val="Arial"/>
        <family val="2"/>
      </rPr>
      <t>O EF</t>
    </r>
  </si>
  <si>
    <t>An exhaustive source of all U.S. related data. Gives figures for all U.S. annual emissions of SOx, NOX, CO2, per state emissions of the same. Emissions by utility, non-utility generators, locations/areas etc. (ability to import/export data). Therefore the calculation of emissions of CO2/SOx/NOx per kWh per region/state/utility/non-utility generator are all possible (because data gives exactly how many kWh each utility produced, along with associated emissions etc.</t>
  </si>
  <si>
    <t>This spreadsheet has multiple worksheets. This is the overview page. For detailed information, click on the individual organization worksheet</t>
  </si>
  <si>
    <t>Residential Sector</t>
  </si>
  <si>
    <t>Emissions factor from electricity use (gms/kWh)</t>
  </si>
  <si>
    <t>Energy use by Year 
and Type (PJ - petajoules)</t>
  </si>
  <si>
    <t>Emissions by Year and 
Type (megatonnes)</t>
  </si>
  <si>
    <t>Residential and Commerical Sectors</t>
  </si>
  <si>
    <t>Commercial/Institutional Sector</t>
  </si>
  <si>
    <t>Emissions factor (gms/kWh)</t>
  </si>
  <si>
    <r>
      <t>Energy Value</t>
    </r>
    <r>
      <rPr>
        <sz val="10"/>
        <rFont val="Arial"/>
        <family val="2"/>
      </rPr>
      <t xml:space="preserve"> </t>
    </r>
    <r>
      <rPr>
        <b/>
        <sz val="10"/>
        <color indexed="18"/>
        <rFont val="Arial"/>
        <family val="2"/>
      </rPr>
      <t>and Greenhouse Emission 
Factor of Selected Fuels</t>
    </r>
  </si>
  <si>
    <t>Note that the EF in Australia is almost 4x to 5x higher than Canadian average of 220 gms.kWh</t>
  </si>
  <si>
    <t xml:space="preserve">Energy </t>
  </si>
  <si>
    <t>(MJ/kWh)</t>
  </si>
  <si>
    <t>(gm/kWh)</t>
  </si>
  <si>
    <t>Australian States</t>
  </si>
  <si>
    <t>Maryland</t>
  </si>
  <si>
    <t>Massachusetts</t>
  </si>
  <si>
    <t>New Hampshire</t>
  </si>
  <si>
    <t>Rhode Island</t>
  </si>
  <si>
    <t>Vermont</t>
  </si>
  <si>
    <t>New Jersey</t>
  </si>
  <si>
    <t>New York</t>
  </si>
  <si>
    <t>Pennsylvania</t>
  </si>
  <si>
    <t>Illinois</t>
  </si>
  <si>
    <t>Indiana</t>
  </si>
  <si>
    <t>Michigan</t>
  </si>
  <si>
    <t>Ohio</t>
  </si>
  <si>
    <t>Wisconsin</t>
  </si>
  <si>
    <t>Iowa</t>
  </si>
  <si>
    <t>Kansas</t>
  </si>
  <si>
    <t>Minnesota</t>
  </si>
  <si>
    <t>Missouri</t>
  </si>
  <si>
    <t>Nebraska</t>
  </si>
  <si>
    <t>North Dakota</t>
  </si>
  <si>
    <t>South Dakota</t>
  </si>
  <si>
    <t>Delaware</t>
  </si>
  <si>
    <t>Florida</t>
  </si>
  <si>
    <t>Georgia</t>
  </si>
  <si>
    <t>North Carolina</t>
  </si>
  <si>
    <t>South Carolina</t>
  </si>
  <si>
    <t>Virginia</t>
  </si>
  <si>
    <t>West Virginia</t>
  </si>
  <si>
    <t>Alabama</t>
  </si>
  <si>
    <t>Kentucky</t>
  </si>
  <si>
    <t>Mississippi</t>
  </si>
  <si>
    <t>Tennessee</t>
  </si>
  <si>
    <t>Arkansas</t>
  </si>
  <si>
    <t>Louisiana</t>
  </si>
  <si>
    <t>Oklahoma</t>
  </si>
  <si>
    <t>Texas</t>
  </si>
  <si>
    <t>Arizona</t>
  </si>
  <si>
    <t>Colorado</t>
  </si>
  <si>
    <t>Idaho</t>
  </si>
  <si>
    <t>Montana</t>
  </si>
  <si>
    <t>Nevada</t>
  </si>
  <si>
    <t>New Mexico</t>
  </si>
  <si>
    <t>Utah</t>
  </si>
  <si>
    <t>Wyoming</t>
  </si>
  <si>
    <t>California</t>
  </si>
  <si>
    <t>Oregon</t>
  </si>
  <si>
    <t>Washington</t>
  </si>
  <si>
    <t>Alaska</t>
  </si>
  <si>
    <t>Hawaii</t>
  </si>
  <si>
    <t>Connecticut</t>
  </si>
  <si>
    <t>Maine</t>
  </si>
  <si>
    <r>
      <t>Million tonnes CO</t>
    </r>
    <r>
      <rPr>
        <b/>
        <vertAlign val="subscript"/>
        <sz val="10"/>
        <color indexed="8"/>
        <rFont val="Arial"/>
        <family val="2"/>
      </rPr>
      <t>2</t>
    </r>
    <r>
      <rPr>
        <b/>
        <sz val="10"/>
        <color indexed="8"/>
        <rFont val="Arial"/>
        <family val="2"/>
      </rPr>
      <t xml:space="preserve"> equivalent</t>
    </r>
  </si>
  <si>
    <r>
      <t>Carbon Dioxide</t>
    </r>
    <r>
      <rPr>
        <vertAlign val="superscript"/>
        <sz val="10"/>
        <color indexed="8"/>
        <rFont val="Arial"/>
        <family val="2"/>
      </rPr>
      <t>R</t>
    </r>
  </si>
  <si>
    <r>
      <t>HFCs, PFCs, and SF</t>
    </r>
    <r>
      <rPr>
        <vertAlign val="subscript"/>
        <sz val="10"/>
        <color indexed="8"/>
        <rFont val="Arial"/>
        <family val="2"/>
      </rPr>
      <t>6</t>
    </r>
  </si>
  <si>
    <r>
      <t>R</t>
    </r>
    <r>
      <rPr>
        <sz val="10"/>
        <color indexed="8"/>
        <rFont val="Arial"/>
        <family val="2"/>
      </rPr>
      <t>Estimates of energy-related carbon dioxide emissions have been revised as part of an agency-wide adjustment to energy consumption data. See text box on page 27 for detailed explanation.</t>
    </r>
  </si>
  <si>
    <r>
      <t xml:space="preserve">Note: Data in this table are revised from the data contained in the previous EIA report, </t>
    </r>
    <r>
      <rPr>
        <i/>
        <sz val="10"/>
        <color indexed="8"/>
        <rFont val="Arial"/>
        <family val="2"/>
      </rPr>
      <t>Emissions of Greenhouse Gases in the United States 2000</t>
    </r>
    <r>
      <rPr>
        <sz val="10"/>
        <color indexed="8"/>
        <rFont val="Arial"/>
        <family val="2"/>
      </rPr>
      <t>, DOE/EIA-0573(2000) (Washington, DC, November 2001).</t>
    </r>
  </si>
  <si>
    <r>
      <t>R</t>
    </r>
    <r>
      <rPr>
        <sz val="10"/>
        <color indexed="8"/>
        <rFont val="Arial"/>
        <family val="2"/>
      </rPr>
      <t>Estimates of energy-related carbon dioxide emissions have been revised as part of an agency-wide adjustment to energy consumption data and sectoral allocations.</t>
    </r>
  </si>
  <si>
    <r>
      <t xml:space="preserve">Note: Data in this table are revised from the data contained in the previous EIA report, </t>
    </r>
    <r>
      <rPr>
        <i/>
        <sz val="10"/>
        <color indexed="8"/>
        <rFont val="Arial"/>
        <family val="2"/>
      </rPr>
      <t>Emissions of Greenhouse Gases in the United States 2000</t>
    </r>
    <r>
      <rPr>
        <sz val="10"/>
        <color indexed="8"/>
        <rFont val="Arial"/>
        <family val="2"/>
      </rPr>
      <t>, DOE/EIA-0573(2000) (Washington, DC, November 2000).</t>
    </r>
  </si>
  <si>
    <r>
      <t xml:space="preserve">Sources: </t>
    </r>
    <r>
      <rPr>
        <b/>
        <sz val="10"/>
        <color indexed="8"/>
        <rFont val="Arial"/>
        <family val="2"/>
      </rPr>
      <t>Emissions:</t>
    </r>
    <r>
      <rPr>
        <sz val="10"/>
        <color indexed="8"/>
        <rFont val="Arial"/>
        <family val="2"/>
      </rPr>
      <t xml:space="preserve"> Estimates presented in this report. </t>
    </r>
    <r>
      <rPr>
        <b/>
        <sz val="10"/>
        <color indexed="8"/>
        <rFont val="Arial"/>
        <family val="2"/>
      </rPr>
      <t>Global Warming Potentials:</t>
    </r>
    <r>
      <rPr>
        <sz val="10"/>
        <color indexed="8"/>
        <rFont val="Arial"/>
        <family val="2"/>
      </rPr>
      <t xml:space="preserve"> Intergovernmental Panel on Climate Change, </t>
    </r>
    <r>
      <rPr>
        <i/>
        <sz val="10"/>
        <color indexed="8"/>
        <rFont val="Arial"/>
        <family val="2"/>
      </rPr>
      <t>Climate Change 2001: The Scientific Basis</t>
    </r>
    <r>
      <rPr>
        <sz val="10"/>
        <color indexed="8"/>
        <rFont val="Arial"/>
        <family val="2"/>
      </rPr>
      <t xml:space="preserve"> (Cambridge, UK: Cambridge University Press, 2001), pp. 38 and 388-389.</t>
    </r>
  </si>
  <si>
    <t>(Million Metric Tons Carbon Equivalent)</t>
  </si>
  <si>
    <t>(Million Metric Tons of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</si>
</sst>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9" formatCode="#,##0.0"/>
    <numFmt numFmtId="170" formatCode="0.0"/>
  </numFmts>
  <fonts count="28" x14ac:knownFonts="1">
    <font>
      <sz val="10"/>
      <name val="Arial"/>
    </font>
    <font>
      <sz val="10"/>
      <color indexed="8"/>
      <name val="Arial"/>
      <family val="2"/>
    </font>
    <font>
      <u/>
      <sz val="10"/>
      <color indexed="12"/>
      <name val="Arial"/>
      <family val="2"/>
    </font>
    <font>
      <b/>
      <sz val="10"/>
      <color indexed="8"/>
      <name val="Arial"/>
      <family val="2"/>
    </font>
    <font>
      <b/>
      <sz val="7.5"/>
      <color indexed="8"/>
      <name val="Arial"/>
      <family val="2"/>
    </font>
    <font>
      <sz val="10"/>
      <name val="Arial"/>
      <family val="2"/>
    </font>
    <font>
      <b/>
      <sz val="10"/>
      <name val="Arial"/>
      <family val="2"/>
    </font>
    <font>
      <b/>
      <vertAlign val="subscript"/>
      <sz val="10"/>
      <name val="Arial"/>
      <family val="2"/>
    </font>
    <font>
      <b/>
      <vertAlign val="superscript"/>
      <sz val="10"/>
      <name val="Arial"/>
      <family val="2"/>
    </font>
    <font>
      <b/>
      <sz val="14"/>
      <name val="Arial"/>
      <family val="2"/>
    </font>
    <font>
      <b/>
      <sz val="10"/>
      <name val="Arial"/>
      <family val="2"/>
    </font>
    <font>
      <sz val="8"/>
      <name val="Arial"/>
      <family val="2"/>
    </font>
    <font>
      <b/>
      <vertAlign val="subscript"/>
      <sz val="10"/>
      <name val="Arial"/>
      <family val="2"/>
    </font>
    <font>
      <b/>
      <sz val="12"/>
      <name val="Arial"/>
      <family val="2"/>
    </font>
    <font>
      <b/>
      <sz val="7"/>
      <name val="Arial"/>
      <family val="2"/>
    </font>
    <font>
      <vertAlign val="superscript"/>
      <sz val="5"/>
      <name val="Arial"/>
      <family val="2"/>
    </font>
    <font>
      <sz val="7"/>
      <name val="Arial"/>
      <family val="2"/>
    </font>
    <font>
      <sz val="5"/>
      <name val="Arial"/>
      <family val="2"/>
    </font>
    <font>
      <b/>
      <sz val="10"/>
      <color indexed="18"/>
      <name val="Arial"/>
      <family val="2"/>
    </font>
    <font>
      <b/>
      <sz val="8"/>
      <name val="Arial"/>
      <family val="2"/>
    </font>
    <font>
      <vertAlign val="superscript"/>
      <sz val="10"/>
      <name val="Arial"/>
      <family val="2"/>
    </font>
    <font>
      <b/>
      <sz val="10"/>
      <color indexed="8"/>
      <name val="Verdana"/>
      <family val="2"/>
    </font>
    <font>
      <sz val="10"/>
      <color indexed="8"/>
      <name val="Arial"/>
      <family val="2"/>
    </font>
    <font>
      <b/>
      <vertAlign val="subscript"/>
      <sz val="10"/>
      <color indexed="8"/>
      <name val="Arial"/>
      <family val="2"/>
    </font>
    <font>
      <sz val="10"/>
      <color indexed="8"/>
      <name val="Arial"/>
      <family val="2"/>
    </font>
    <font>
      <vertAlign val="superscript"/>
      <sz val="10"/>
      <color indexed="8"/>
      <name val="Arial"/>
      <family val="2"/>
    </font>
    <font>
      <vertAlign val="subscript"/>
      <sz val="10"/>
      <color indexed="8"/>
      <name val="Arial"/>
      <family val="2"/>
    </font>
    <font>
      <i/>
      <sz val="10"/>
      <color indexed="8"/>
      <name val="Arial"/>
      <family val="2"/>
    </font>
  </fonts>
  <fills count="6">
    <fill>
      <patternFill patternType="none"/>
    </fill>
    <fill>
      <patternFill patternType="gray125"/>
    </fill>
    <fill>
      <patternFill patternType="solid">
        <fgColor indexed="52"/>
        <bgColor indexed="64"/>
      </patternFill>
    </fill>
    <fill>
      <patternFill patternType="solid">
        <fgColor indexed="27"/>
        <bgColor indexed="64"/>
      </patternFill>
    </fill>
    <fill>
      <patternFill patternType="solid">
        <fgColor indexed="44"/>
        <bgColor indexed="64"/>
      </patternFill>
    </fill>
    <fill>
      <patternFill patternType="solid">
        <fgColor indexed="22"/>
        <bgColor indexed="64"/>
      </patternFill>
    </fill>
  </fills>
  <borders count="32">
    <border>
      <left/>
      <right/>
      <top/>
      <bottom/>
      <diagonal/>
    </border>
    <border>
      <left style="thin">
        <color indexed="8"/>
      </left>
      <right style="thin">
        <color indexed="8"/>
      </right>
      <top style="thin">
        <color indexed="8"/>
      </top>
      <bottom style="thin">
        <color indexed="8"/>
      </bottom>
      <diagonal/>
    </border>
    <border>
      <left/>
      <right style="thin">
        <color indexed="8"/>
      </right>
      <top/>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right/>
      <top/>
      <bottom style="thin">
        <color indexed="8"/>
      </bottom>
      <diagonal/>
    </border>
    <border>
      <left/>
      <right/>
      <top style="medium">
        <color indexed="18"/>
      </top>
      <bottom/>
      <diagonal/>
    </border>
    <border>
      <left/>
      <right style="medium">
        <color indexed="18"/>
      </right>
      <top style="medium">
        <color indexed="18"/>
      </top>
      <bottom/>
      <diagonal/>
    </border>
    <border>
      <left style="medium">
        <color indexed="18"/>
      </left>
      <right/>
      <top/>
      <bottom style="medium">
        <color indexed="18"/>
      </bottom>
      <diagonal/>
    </border>
    <border>
      <left style="medium">
        <color indexed="18"/>
      </left>
      <right style="medium">
        <color indexed="18"/>
      </right>
      <top/>
      <bottom style="medium">
        <color indexed="1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diagonal/>
    </border>
    <border>
      <left style="thin">
        <color indexed="64"/>
      </left>
      <right/>
      <top/>
      <bottom/>
      <diagonal/>
    </border>
    <border>
      <left style="thin">
        <color indexed="8"/>
      </left>
      <right/>
      <top/>
      <bottom style="thin">
        <color indexed="8"/>
      </bottom>
      <diagonal/>
    </border>
    <border>
      <left/>
      <right/>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medium">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
    <xf numFmtId="0" fontId="0" fillId="0" borderId="0"/>
    <xf numFmtId="0" fontId="2" fillId="0" borderId="0" applyNumberFormat="0" applyFill="0" applyBorder="0" applyAlignment="0" applyProtection="0">
      <alignment vertical="top"/>
      <protection locked="0"/>
    </xf>
  </cellStyleXfs>
  <cellXfs count="189">
    <xf numFmtId="0" fontId="0" fillId="0" borderId="0" xfId="0"/>
    <xf numFmtId="0" fontId="0" fillId="0" borderId="0" xfId="0" applyAlignment="1">
      <alignmen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1" xfId="0" applyFont="1" applyBorder="1" applyAlignment="1">
      <alignment horizontal="right" wrapText="1"/>
    </xf>
    <xf numFmtId="0" fontId="0" fillId="0" borderId="2" xfId="0" applyBorder="1"/>
    <xf numFmtId="0" fontId="0" fillId="0" borderId="3" xfId="0" applyBorder="1"/>
    <xf numFmtId="0" fontId="0" fillId="0" borderId="0" xfId="0" applyAlignment="1">
      <alignment horizontal="left" vertical="top" wrapText="1"/>
    </xf>
    <xf numFmtId="0" fontId="0" fillId="2" borderId="0" xfId="0" applyFill="1" applyAlignment="1">
      <alignment wrapText="1"/>
    </xf>
    <xf numFmtId="0" fontId="0" fillId="2" borderId="0" xfId="0" applyFill="1"/>
    <xf numFmtId="0" fontId="6" fillId="0" borderId="0" xfId="0" applyFont="1" applyAlignment="1">
      <alignment wrapText="1"/>
    </xf>
    <xf numFmtId="0" fontId="6" fillId="0" borderId="0" xfId="0" applyFont="1"/>
    <xf numFmtId="0" fontId="6" fillId="2" borderId="0" xfId="0" applyFont="1" applyFill="1" applyAlignment="1">
      <alignment wrapText="1"/>
    </xf>
    <xf numFmtId="0" fontId="6" fillId="2" borderId="0" xfId="0" applyFont="1" applyFill="1"/>
    <xf numFmtId="0" fontId="6" fillId="0" borderId="1" xfId="0" applyFont="1" applyBorder="1" applyAlignment="1">
      <alignment wrapText="1"/>
    </xf>
    <xf numFmtId="0" fontId="6" fillId="0" borderId="0" xfId="0" applyFont="1" applyAlignment="1">
      <alignment horizontal="left" vertical="top" wrapText="1"/>
    </xf>
    <xf numFmtId="0" fontId="0" fillId="0" borderId="4" xfId="0" applyBorder="1" applyAlignment="1">
      <alignment wrapText="1"/>
    </xf>
    <xf numFmtId="0" fontId="0" fillId="0" borderId="4" xfId="0" applyBorder="1"/>
    <xf numFmtId="0" fontId="10" fillId="0" borderId="1" xfId="0" applyFont="1" applyBorder="1" applyAlignment="1">
      <alignment horizontal="center" wrapText="1"/>
    </xf>
    <xf numFmtId="0" fontId="0" fillId="0" borderId="1" xfId="0" applyBorder="1" applyAlignment="1">
      <alignment horizontal="center" vertical="top" wrapText="1"/>
    </xf>
    <xf numFmtId="0" fontId="10" fillId="0" borderId="1" xfId="0" applyFont="1" applyBorder="1" applyAlignment="1">
      <alignment horizontal="center" vertical="top" wrapText="1"/>
    </xf>
    <xf numFmtId="0" fontId="0" fillId="0" borderId="0" xfId="0" applyBorder="1" applyAlignment="1">
      <alignment wrapText="1"/>
    </xf>
    <xf numFmtId="0" fontId="5" fillId="0" borderId="0" xfId="0" applyFont="1" applyBorder="1" applyAlignment="1">
      <alignment horizontal="left" wrapText="1"/>
    </xf>
    <xf numFmtId="0" fontId="5" fillId="0" borderId="0" xfId="0" applyFont="1" applyBorder="1" applyAlignment="1">
      <alignment horizontal="right" wrapText="1"/>
    </xf>
    <xf numFmtId="0" fontId="0" fillId="0" borderId="0" xfId="0" applyBorder="1"/>
    <xf numFmtId="0" fontId="2" fillId="0" borderId="0" xfId="1" applyAlignment="1" applyProtection="1">
      <alignment wrapText="1"/>
    </xf>
    <xf numFmtId="0" fontId="0" fillId="2" borderId="0" xfId="0" applyFill="1" applyBorder="1" applyAlignment="1">
      <alignment vertical="top" wrapText="1"/>
    </xf>
    <xf numFmtId="0" fontId="0" fillId="2" borderId="0" xfId="0" applyFill="1" applyBorder="1" applyAlignment="1">
      <alignment horizontal="center" vertical="top" wrapText="1"/>
    </xf>
    <xf numFmtId="0" fontId="0" fillId="0" borderId="0" xfId="0" applyAlignment="1">
      <alignment horizontal="left" wrapText="1"/>
    </xf>
    <xf numFmtId="0" fontId="16" fillId="0" borderId="5" xfId="0" applyFont="1" applyBorder="1" applyAlignment="1">
      <alignment horizontal="left" wrapText="1"/>
    </xf>
    <xf numFmtId="3" fontId="16" fillId="0" borderId="3" xfId="0" applyNumberFormat="1" applyFont="1" applyBorder="1" applyAlignment="1">
      <alignment horizontal="right" wrapText="1"/>
    </xf>
    <xf numFmtId="0" fontId="0" fillId="0" borderId="3" xfId="0" applyBorder="1" applyAlignment="1">
      <alignment horizontal="right" wrapText="1"/>
    </xf>
    <xf numFmtId="0" fontId="16" fillId="0" borderId="3" xfId="0" applyFont="1" applyBorder="1" applyAlignment="1">
      <alignment horizontal="right" wrapText="1"/>
    </xf>
    <xf numFmtId="0" fontId="17" fillId="0" borderId="3" xfId="0" applyFont="1" applyBorder="1" applyAlignment="1">
      <alignment horizontal="center" wrapText="1"/>
    </xf>
    <xf numFmtId="0" fontId="15" fillId="0" borderId="5" xfId="0" applyFont="1" applyBorder="1" applyAlignment="1">
      <alignment wrapText="1"/>
    </xf>
    <xf numFmtId="0" fontId="15" fillId="0" borderId="3" xfId="0" applyFont="1" applyBorder="1" applyAlignment="1">
      <alignment wrapText="1"/>
    </xf>
    <xf numFmtId="0" fontId="16" fillId="0" borderId="3" xfId="0" applyFont="1" applyBorder="1" applyAlignment="1">
      <alignment wrapText="1"/>
    </xf>
    <xf numFmtId="0" fontId="0" fillId="0" borderId="6" xfId="0" applyBorder="1"/>
    <xf numFmtId="0" fontId="10" fillId="0" borderId="5" xfId="0" applyFont="1" applyBorder="1" applyAlignment="1">
      <alignment horizontal="center" wrapText="1"/>
    </xf>
    <xf numFmtId="0" fontId="0" fillId="0" borderId="0" xfId="0" applyAlignment="1">
      <alignment vertical="top" wrapText="1"/>
    </xf>
    <xf numFmtId="0" fontId="0" fillId="0" borderId="0" xfId="0" applyAlignment="1">
      <alignment horizontal="center" vertical="top" wrapText="1"/>
    </xf>
    <xf numFmtId="0" fontId="2" fillId="0" borderId="7" xfId="1" applyBorder="1" applyAlignment="1" applyProtection="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1" fillId="3" borderId="9" xfId="0" applyFont="1" applyFill="1" applyBorder="1" applyAlignment="1">
      <alignment wrapText="1"/>
    </xf>
    <xf numFmtId="0" fontId="11" fillId="3" borderId="10" xfId="0" applyFont="1" applyFill="1" applyBorder="1" applyAlignment="1">
      <alignment wrapText="1"/>
    </xf>
    <xf numFmtId="0" fontId="0" fillId="2" borderId="0" xfId="0" applyFill="1" applyAlignment="1">
      <alignment vertical="top" wrapText="1"/>
    </xf>
    <xf numFmtId="0" fontId="6" fillId="0" borderId="0" xfId="0" applyFont="1" applyAlignment="1">
      <alignment vertical="top" wrapText="1"/>
    </xf>
    <xf numFmtId="0" fontId="6" fillId="2" borderId="0" xfId="0" applyFont="1" applyFill="1" applyAlignment="1">
      <alignment vertical="top" wrapText="1"/>
    </xf>
    <xf numFmtId="0" fontId="2" fillId="0" borderId="0" xfId="1" applyAlignment="1" applyProtection="1">
      <alignment wrapText="1" shrinkToFit="1"/>
    </xf>
    <xf numFmtId="1" fontId="0" fillId="4" borderId="0" xfId="0" applyNumberFormat="1" applyFill="1" applyBorder="1"/>
    <xf numFmtId="0" fontId="0" fillId="4" borderId="0" xfId="0" applyFill="1" applyBorder="1"/>
    <xf numFmtId="0" fontId="6" fillId="4" borderId="0" xfId="0" applyFont="1" applyFill="1" applyBorder="1"/>
    <xf numFmtId="1" fontId="6" fillId="4" borderId="0" xfId="0" applyNumberFormat="1" applyFont="1" applyFill="1" applyBorder="1"/>
    <xf numFmtId="0" fontId="6" fillId="0" borderId="0" xfId="0" applyFont="1" applyBorder="1"/>
    <xf numFmtId="1" fontId="6" fillId="0" borderId="0" xfId="0" applyNumberFormat="1" applyFont="1" applyBorder="1"/>
    <xf numFmtId="1" fontId="0" fillId="0" borderId="0" xfId="0" applyNumberFormat="1" applyBorder="1"/>
    <xf numFmtId="0" fontId="5" fillId="0" borderId="0" xfId="0" applyFont="1" applyBorder="1"/>
    <xf numFmtId="1" fontId="5" fillId="0" borderId="0" xfId="0" applyNumberFormat="1" applyFont="1" applyBorder="1"/>
    <xf numFmtId="0" fontId="10" fillId="0" borderId="11" xfId="0" applyFont="1" applyBorder="1" applyAlignment="1">
      <alignment horizontal="center" wrapText="1"/>
    </xf>
    <xf numFmtId="0" fontId="5" fillId="0" borderId="11" xfId="0" applyFont="1" applyBorder="1" applyAlignment="1">
      <alignment horizontal="center" wrapText="1"/>
    </xf>
    <xf numFmtId="4" fontId="5" fillId="0" borderId="1" xfId="0" applyNumberFormat="1" applyFont="1" applyBorder="1" applyAlignment="1">
      <alignment horizontal="right" wrapText="1"/>
    </xf>
    <xf numFmtId="3" fontId="0" fillId="0" borderId="4" xfId="0" applyNumberFormat="1" applyBorder="1"/>
    <xf numFmtId="0" fontId="5" fillId="0" borderId="4" xfId="0" applyFont="1" applyBorder="1" applyAlignment="1">
      <alignment horizontal="left" wrapText="1"/>
    </xf>
    <xf numFmtId="0" fontId="5" fillId="0" borderId="12" xfId="0" applyFont="1" applyBorder="1" applyAlignment="1">
      <alignment wrapText="1"/>
    </xf>
    <xf numFmtId="0" fontId="5" fillId="0" borderId="5" xfId="0" applyFont="1" applyBorder="1" applyAlignment="1">
      <alignment wrapText="1"/>
    </xf>
    <xf numFmtId="0" fontId="0" fillId="5" borderId="0" xfId="0" applyFill="1"/>
    <xf numFmtId="0" fontId="3" fillId="0" borderId="0" xfId="0" applyFont="1" applyBorder="1" applyAlignment="1">
      <alignment wrapText="1"/>
    </xf>
    <xf numFmtId="0" fontId="3" fillId="0" borderId="4" xfId="0" applyFont="1" applyBorder="1" applyAlignment="1">
      <alignment horizontal="center" wrapText="1"/>
    </xf>
    <xf numFmtId="0" fontId="4" fillId="0" borderId="4" xfId="0" applyFont="1" applyBorder="1" applyAlignment="1">
      <alignment horizontal="center" wrapText="1"/>
    </xf>
    <xf numFmtId="0" fontId="1" fillId="0" borderId="4" xfId="0" applyFont="1" applyBorder="1" applyAlignment="1">
      <alignment horizontal="center" wrapText="1"/>
    </xf>
    <xf numFmtId="0" fontId="5" fillId="0" borderId="4" xfId="0" applyFont="1" applyBorder="1" applyAlignment="1">
      <alignment horizontal="center" wrapText="1"/>
    </xf>
    <xf numFmtId="0" fontId="5" fillId="5" borderId="1" xfId="0" applyFont="1" applyFill="1" applyBorder="1" applyAlignment="1">
      <alignment wrapText="1"/>
    </xf>
    <xf numFmtId="0" fontId="5" fillId="2" borderId="1" xfId="0" applyFont="1" applyFill="1" applyBorder="1" applyAlignment="1">
      <alignment wrapText="1"/>
    </xf>
    <xf numFmtId="0" fontId="6" fillId="2" borderId="1" xfId="0" applyFont="1" applyFill="1" applyBorder="1" applyAlignment="1">
      <alignment wrapText="1"/>
    </xf>
    <xf numFmtId="0" fontId="5" fillId="0" borderId="0" xfId="0" applyFont="1" applyFill="1" applyBorder="1" applyAlignment="1"/>
    <xf numFmtId="0" fontId="6" fillId="0" borderId="13" xfId="0" applyFont="1" applyBorder="1" applyAlignment="1">
      <alignment horizontal="center" wrapText="1"/>
    </xf>
    <xf numFmtId="0" fontId="3" fillId="0" borderId="14" xfId="0" applyFont="1" applyBorder="1" applyAlignment="1">
      <alignment vertical="top" wrapText="1"/>
    </xf>
    <xf numFmtId="0" fontId="3" fillId="0" borderId="0" xfId="0" applyFont="1" applyBorder="1" applyAlignment="1">
      <alignment vertical="top" wrapText="1"/>
    </xf>
    <xf numFmtId="0" fontId="0" fillId="0" borderId="0" xfId="0" applyAlignment="1">
      <alignment horizontal="left"/>
    </xf>
    <xf numFmtId="0" fontId="10" fillId="0" borderId="1" xfId="0" applyFont="1" applyBorder="1" applyAlignment="1">
      <alignment horizontal="left" vertical="top" wrapText="1"/>
    </xf>
    <xf numFmtId="0" fontId="0" fillId="0" borderId="1" xfId="0" applyBorder="1" applyAlignment="1">
      <alignment horizontal="left" vertical="top" wrapText="1"/>
    </xf>
    <xf numFmtId="0" fontId="10" fillId="0" borderId="11" xfId="0" applyFont="1" applyBorder="1" applyAlignment="1">
      <alignment horizontal="center" vertical="top" wrapText="1"/>
    </xf>
    <xf numFmtId="0" fontId="0" fillId="0" borderId="11" xfId="0" applyBorder="1" applyAlignment="1">
      <alignment horizontal="center" vertical="top" wrapText="1"/>
    </xf>
    <xf numFmtId="0" fontId="10" fillId="0" borderId="15" xfId="0" applyFont="1" applyBorder="1" applyAlignment="1">
      <alignment horizontal="center" wrapText="1"/>
    </xf>
    <xf numFmtId="0" fontId="0" fillId="0" borderId="2" xfId="0" applyBorder="1" applyAlignment="1">
      <alignment horizontal="left" wrapText="1"/>
    </xf>
    <xf numFmtId="0" fontId="2" fillId="0" borderId="0" xfId="1" applyAlignment="1" applyProtection="1">
      <alignment vertical="top" wrapText="1"/>
    </xf>
    <xf numFmtId="1" fontId="5" fillId="0" borderId="0" xfId="0" applyNumberFormat="1" applyFont="1" applyBorder="1" applyAlignment="1">
      <alignment horizontal="right"/>
    </xf>
    <xf numFmtId="0" fontId="0" fillId="0" borderId="13" xfId="0" applyBorder="1" applyAlignment="1">
      <alignment horizontal="center" wrapText="1"/>
    </xf>
    <xf numFmtId="169" fontId="6" fillId="0" borderId="0" xfId="0" applyNumberFormat="1" applyFont="1"/>
    <xf numFmtId="0" fontId="5" fillId="0" borderId="11" xfId="0" applyFont="1" applyBorder="1" applyAlignment="1">
      <alignment horizontal="left" wrapText="1"/>
    </xf>
    <xf numFmtId="0" fontId="5" fillId="0" borderId="18" xfId="0" applyFont="1" applyBorder="1" applyAlignment="1">
      <alignment horizontal="right" wrapText="1"/>
    </xf>
    <xf numFmtId="169" fontId="5" fillId="0" borderId="4" xfId="0" applyNumberFormat="1" applyFont="1" applyBorder="1"/>
    <xf numFmtId="170" fontId="5" fillId="0" borderId="4" xfId="0" applyNumberFormat="1" applyFont="1" applyBorder="1"/>
    <xf numFmtId="0" fontId="5" fillId="0" borderId="1" xfId="0" applyFont="1" applyFill="1" applyBorder="1" applyAlignment="1">
      <alignment wrapText="1"/>
    </xf>
    <xf numFmtId="0" fontId="0" fillId="0" borderId="0" xfId="0" applyFill="1"/>
    <xf numFmtId="0" fontId="5" fillId="5" borderId="12" xfId="0" applyFont="1" applyFill="1" applyBorder="1" applyAlignment="1">
      <alignment wrapText="1"/>
    </xf>
    <xf numFmtId="0" fontId="6" fillId="0" borderId="5" xfId="0" applyFont="1" applyBorder="1" applyAlignment="1">
      <alignment horizontal="center" wrapText="1"/>
    </xf>
    <xf numFmtId="0" fontId="6" fillId="0" borderId="4" xfId="0" applyFont="1" applyBorder="1"/>
    <xf numFmtId="0" fontId="10" fillId="0" borderId="1" xfId="0" applyFont="1" applyBorder="1" applyAlignment="1">
      <alignment horizontal="left" wrapText="1"/>
    </xf>
    <xf numFmtId="0" fontId="6" fillId="0" borderId="4" xfId="0" applyFont="1" applyBorder="1" applyAlignment="1"/>
    <xf numFmtId="0" fontId="0" fillId="0" borderId="0" xfId="0" applyAlignment="1"/>
    <xf numFmtId="0" fontId="0" fillId="0" borderId="1" xfId="0" applyBorder="1" applyAlignment="1">
      <alignment horizontal="left" vertical="top" wrapText="1" indent="2"/>
    </xf>
    <xf numFmtId="0" fontId="21" fillId="0" borderId="0" xfId="0" applyFont="1" applyFill="1"/>
    <xf numFmtId="0" fontId="22" fillId="0" borderId="0" xfId="0" applyFont="1" applyFill="1"/>
    <xf numFmtId="0" fontId="3" fillId="0" borderId="28" xfId="0" applyFont="1" applyFill="1" applyBorder="1" applyAlignment="1">
      <alignment horizontal="left" wrapText="1"/>
    </xf>
    <xf numFmtId="0" fontId="24" fillId="0" borderId="28" xfId="0" applyFont="1" applyFill="1" applyBorder="1" applyAlignment="1">
      <alignment horizontal="center"/>
    </xf>
    <xf numFmtId="0" fontId="3" fillId="0" borderId="28" xfId="0" applyFont="1" applyFill="1" applyBorder="1" applyAlignment="1">
      <alignment horizontal="left"/>
    </xf>
    <xf numFmtId="0" fontId="1" fillId="0" borderId="28" xfId="0" applyFont="1" applyFill="1" applyBorder="1" applyAlignment="1">
      <alignment horizontal="right" wrapText="1"/>
    </xf>
    <xf numFmtId="0" fontId="1" fillId="0" borderId="1" xfId="0" applyFont="1" applyBorder="1" applyAlignment="1">
      <alignment horizontal="center" wrapText="1"/>
    </xf>
    <xf numFmtId="0" fontId="1" fillId="0" borderId="1" xfId="0" applyFont="1" applyBorder="1" applyAlignment="1">
      <alignment horizontal="left" wrapText="1"/>
    </xf>
    <xf numFmtId="4" fontId="1" fillId="0" borderId="1" xfId="0" applyNumberFormat="1" applyFont="1" applyBorder="1" applyAlignment="1">
      <alignment horizontal="right" wrapText="1"/>
    </xf>
    <xf numFmtId="0" fontId="1" fillId="0" borderId="1" xfId="0" applyFont="1" applyBorder="1" applyAlignment="1">
      <alignment horizontal="right" wrapText="1"/>
    </xf>
    <xf numFmtId="0" fontId="3" fillId="0" borderId="1" xfId="0" applyFont="1" applyBorder="1" applyAlignment="1">
      <alignment horizontal="center" wrapText="1"/>
    </xf>
    <xf numFmtId="3" fontId="1" fillId="0" borderId="1" xfId="0" applyNumberFormat="1" applyFont="1" applyBorder="1" applyAlignment="1">
      <alignment horizontal="right" wrapText="1"/>
    </xf>
    <xf numFmtId="0" fontId="3" fillId="0" borderId="1" xfId="0" applyFont="1" applyBorder="1" applyAlignment="1">
      <alignment horizontal="left" wrapText="1"/>
    </xf>
    <xf numFmtId="3" fontId="3" fillId="0" borderId="1" xfId="0" applyNumberFormat="1" applyFont="1" applyBorder="1" applyAlignment="1">
      <alignment horizontal="right" wrapText="1"/>
    </xf>
    <xf numFmtId="0" fontId="2" fillId="0" borderId="0" xfId="1" applyAlignment="1" applyProtection="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2" fillId="0" borderId="0" xfId="1" applyAlignment="1" applyProtection="1">
      <alignment horizontal="left" wrapText="1" shrinkToFit="1"/>
    </xf>
    <xf numFmtId="0" fontId="2" fillId="0" borderId="0" xfId="1" applyFont="1" applyAlignment="1" applyProtection="1">
      <alignment horizontal="left" vertical="top" wrapText="1"/>
    </xf>
    <xf numFmtId="0" fontId="6" fillId="4" borderId="0" xfId="0" applyFont="1" applyFill="1" applyBorder="1" applyAlignment="1">
      <alignment vertical="center" wrapText="1"/>
    </xf>
    <xf numFmtId="0" fontId="0" fillId="0" borderId="0" xfId="0" applyAlignment="1">
      <alignment vertical="center" wrapText="1"/>
    </xf>
    <xf numFmtId="0" fontId="0" fillId="0" borderId="0" xfId="0" applyAlignment="1">
      <alignment horizontal="left" wrapText="1"/>
    </xf>
    <xf numFmtId="1" fontId="6" fillId="4" borderId="0" xfId="0" applyNumberFormat="1" applyFont="1" applyFill="1" applyBorder="1" applyAlignment="1">
      <alignment horizontal="center"/>
    </xf>
    <xf numFmtId="0" fontId="5" fillId="0" borderId="11" xfId="0" applyFont="1" applyBorder="1" applyAlignment="1">
      <alignment horizontal="center" wrapText="1"/>
    </xf>
    <xf numFmtId="0" fontId="5" fillId="0" borderId="27" xfId="0" applyFont="1" applyBorder="1" applyAlignment="1">
      <alignment horizontal="center" wrapText="1"/>
    </xf>
    <xf numFmtId="0" fontId="0" fillId="0" borderId="21" xfId="0" applyBorder="1" applyAlignment="1">
      <alignment horizontal="left" wrapText="1"/>
    </xf>
    <xf numFmtId="0" fontId="5" fillId="0" borderId="0" xfId="0" applyFont="1" applyAlignment="1">
      <alignment horizontal="left" wrapText="1"/>
    </xf>
    <xf numFmtId="0" fontId="3" fillId="0" borderId="14" xfId="0" applyFont="1" applyBorder="1" applyAlignment="1">
      <alignment horizontal="left" vertical="top" wrapText="1"/>
    </xf>
    <xf numFmtId="0" fontId="3" fillId="0" borderId="0" xfId="0" applyFont="1" applyBorder="1" applyAlignment="1">
      <alignment horizontal="left" vertical="top" wrapText="1"/>
    </xf>
    <xf numFmtId="0" fontId="10" fillId="0" borderId="12" xfId="0" applyFont="1" applyBorder="1" applyAlignment="1">
      <alignment horizontal="left" wrapText="1"/>
    </xf>
    <xf numFmtId="0" fontId="10" fillId="0" borderId="5" xfId="0" applyFont="1" applyBorder="1" applyAlignment="1">
      <alignment horizontal="left" wrapText="1"/>
    </xf>
    <xf numFmtId="0" fontId="10" fillId="0" borderId="11" xfId="0" applyFont="1" applyBorder="1" applyAlignment="1">
      <alignment horizontal="center" wrapText="1"/>
    </xf>
    <xf numFmtId="0" fontId="10" fillId="0" borderId="17" xfId="0" applyFont="1" applyBorder="1" applyAlignment="1">
      <alignment horizontal="center" wrapText="1"/>
    </xf>
    <xf numFmtId="0" fontId="10" fillId="0" borderId="18" xfId="0" applyFont="1" applyBorder="1" applyAlignment="1">
      <alignment horizontal="center" wrapText="1"/>
    </xf>
    <xf numFmtId="0" fontId="10" fillId="0" borderId="19" xfId="0" applyFont="1" applyBorder="1" applyAlignment="1">
      <alignment horizontal="center" wrapText="1"/>
    </xf>
    <xf numFmtId="0" fontId="10" fillId="0" borderId="20" xfId="0" applyFont="1" applyBorder="1" applyAlignment="1">
      <alignment horizontal="center" wrapText="1"/>
    </xf>
    <xf numFmtId="0" fontId="10" fillId="0" borderId="0" xfId="0" applyFont="1" applyAlignment="1">
      <alignment horizontal="center" wrapText="1"/>
    </xf>
    <xf numFmtId="0" fontId="6" fillId="0" borderId="0" xfId="0" applyFont="1" applyAlignment="1">
      <alignment horizontal="left" vertical="top" wrapText="1"/>
    </xf>
    <xf numFmtId="0" fontId="9" fillId="0" borderId="0" xfId="0" applyFont="1" applyAlignment="1">
      <alignment horizontal="center"/>
    </xf>
    <xf numFmtId="0" fontId="3" fillId="0" borderId="16" xfId="0" applyFont="1" applyBorder="1" applyAlignment="1">
      <alignment horizontal="center" wrapText="1"/>
    </xf>
    <xf numFmtId="0" fontId="6" fillId="2" borderId="0" xfId="0" applyFont="1" applyFill="1" applyAlignment="1">
      <alignment horizontal="center"/>
    </xf>
    <xf numFmtId="0" fontId="13" fillId="5" borderId="0" xfId="0" applyFont="1" applyFill="1" applyAlignment="1">
      <alignment horizontal="center"/>
    </xf>
    <xf numFmtId="0" fontId="3" fillId="0" borderId="0" xfId="0" applyFont="1" applyAlignment="1">
      <alignment wrapText="1"/>
    </xf>
    <xf numFmtId="0" fontId="3" fillId="0" borderId="0" xfId="0" applyFont="1" applyAlignment="1">
      <alignment horizontal="center" wrapText="1"/>
    </xf>
    <xf numFmtId="0" fontId="5" fillId="0" borderId="17" xfId="0" applyFont="1" applyBorder="1" applyAlignment="1">
      <alignment horizontal="center" wrapText="1"/>
    </xf>
    <xf numFmtId="0" fontId="5" fillId="0" borderId="18" xfId="0" applyFont="1" applyBorder="1" applyAlignment="1">
      <alignment horizontal="center" wrapText="1"/>
    </xf>
    <xf numFmtId="0" fontId="18" fillId="0" borderId="6" xfId="0" applyFont="1" applyBorder="1" applyAlignment="1">
      <alignment horizontal="center" wrapText="1"/>
    </xf>
    <xf numFmtId="0" fontId="18" fillId="0" borderId="6" xfId="0" applyFont="1" applyBorder="1" applyAlignment="1">
      <alignment horizontal="center"/>
    </xf>
    <xf numFmtId="0" fontId="0" fillId="0" borderId="0" xfId="0" applyAlignment="1">
      <alignment horizontal="center" wrapText="1"/>
    </xf>
    <xf numFmtId="0" fontId="10" fillId="0" borderId="4" xfId="0" applyFont="1" applyBorder="1" applyAlignment="1">
      <alignment horizontal="center" wrapText="1"/>
    </xf>
    <xf numFmtId="0" fontId="3" fillId="0" borderId="29" xfId="0" applyFont="1" applyFill="1" applyBorder="1" applyAlignment="1">
      <alignment horizontal="center" wrapText="1"/>
    </xf>
    <xf numFmtId="0" fontId="3" fillId="0" borderId="30" xfId="0" applyFont="1" applyFill="1" applyBorder="1" applyAlignment="1">
      <alignment horizontal="center" wrapText="1"/>
    </xf>
    <xf numFmtId="0" fontId="3" fillId="0" borderId="31" xfId="0" applyFont="1" applyFill="1" applyBorder="1" applyAlignment="1">
      <alignment horizontal="center" wrapText="1"/>
    </xf>
    <xf numFmtId="0" fontId="14" fillId="0" borderId="15" xfId="0" applyFont="1" applyBorder="1" applyAlignment="1">
      <alignment horizontal="center" wrapText="1"/>
    </xf>
    <xf numFmtId="0" fontId="14" fillId="0" borderId="3" xfId="0" applyFont="1" applyBorder="1" applyAlignment="1">
      <alignment horizontal="center" wrapText="1"/>
    </xf>
    <xf numFmtId="0" fontId="0" fillId="0" borderId="23" xfId="0" applyBorder="1" applyAlignment="1">
      <alignment horizontal="center" wrapText="1"/>
    </xf>
    <xf numFmtId="0" fontId="0" fillId="0" borderId="25" xfId="0" applyBorder="1" applyAlignment="1">
      <alignment horizontal="center" wrapText="1"/>
    </xf>
    <xf numFmtId="0" fontId="14" fillId="0" borderId="23" xfId="0" applyFont="1" applyBorder="1" applyAlignment="1">
      <alignment horizontal="center" wrapText="1"/>
    </xf>
    <xf numFmtId="0" fontId="14" fillId="0" borderId="25" xfId="0" applyFont="1" applyBorder="1" applyAlignment="1">
      <alignment horizontal="center" wrapText="1"/>
    </xf>
    <xf numFmtId="0" fontId="14" fillId="0" borderId="13" xfId="0" applyFont="1" applyBorder="1" applyAlignment="1">
      <alignment horizontal="center" wrapText="1"/>
    </xf>
    <xf numFmtId="0" fontId="14" fillId="0" borderId="2" xfId="0" applyFont="1" applyBorder="1" applyAlignment="1">
      <alignment horizontal="center" wrapText="1"/>
    </xf>
    <xf numFmtId="0" fontId="14" fillId="0" borderId="12" xfId="0" applyFont="1" applyBorder="1" applyAlignment="1">
      <alignment horizontal="center" wrapText="1"/>
    </xf>
    <xf numFmtId="0" fontId="14" fillId="0" borderId="26" xfId="0" applyFont="1" applyBorder="1" applyAlignment="1">
      <alignment horizontal="center" wrapText="1"/>
    </xf>
    <xf numFmtId="0" fontId="14" fillId="0" borderId="5" xfId="0" applyFont="1" applyBorder="1" applyAlignment="1">
      <alignment horizontal="center" wrapText="1"/>
    </xf>
    <xf numFmtId="0" fontId="13" fillId="0" borderId="23" xfId="0" applyFont="1" applyBorder="1" applyAlignment="1">
      <alignment horizontal="left" wrapText="1"/>
    </xf>
    <xf numFmtId="0" fontId="13" fillId="0" borderId="24" xfId="0" applyFont="1" applyBorder="1" applyAlignment="1">
      <alignment horizontal="left" wrapText="1"/>
    </xf>
    <xf numFmtId="0" fontId="13" fillId="0" borderId="25" xfId="0" applyFont="1" applyBorder="1" applyAlignment="1">
      <alignment horizontal="left" wrapText="1"/>
    </xf>
    <xf numFmtId="0" fontId="5" fillId="0" borderId="15" xfId="0" applyFont="1" applyBorder="1" applyAlignment="1">
      <alignment horizontal="left" wrapText="1"/>
    </xf>
    <xf numFmtId="0" fontId="5" fillId="0" borderId="6" xfId="0" applyFont="1" applyBorder="1" applyAlignment="1">
      <alignment horizontal="left" wrapText="1"/>
    </xf>
    <xf numFmtId="0" fontId="5" fillId="0" borderId="3" xfId="0" applyFont="1" applyBorder="1" applyAlignment="1">
      <alignment horizontal="left" wrapText="1"/>
    </xf>
    <xf numFmtId="0" fontId="14" fillId="0" borderId="11" xfId="0" applyFont="1" applyBorder="1" applyAlignment="1">
      <alignment horizontal="center" wrapText="1"/>
    </xf>
    <xf numFmtId="0" fontId="14" fillId="0" borderId="17" xfId="0" applyFont="1" applyBorder="1" applyAlignment="1">
      <alignment horizontal="center" wrapText="1"/>
    </xf>
    <xf numFmtId="0" fontId="14" fillId="0" borderId="18" xfId="0" applyFont="1" applyBorder="1" applyAlignment="1">
      <alignment horizontal="center" wrapText="1"/>
    </xf>
    <xf numFmtId="0" fontId="3" fillId="0" borderId="0" xfId="0" applyFont="1" applyAlignment="1">
      <alignment horizontal="center"/>
    </xf>
    <xf numFmtId="0" fontId="1" fillId="0" borderId="6" xfId="0" applyFont="1" applyBorder="1" applyAlignment="1">
      <alignment horizontal="center"/>
    </xf>
    <xf numFmtId="0" fontId="3" fillId="0" borderId="24" xfId="0" applyFont="1" applyBorder="1" applyAlignment="1">
      <alignment horizontal="center"/>
    </xf>
    <xf numFmtId="0" fontId="1" fillId="0" borderId="0" xfId="0" applyFont="1" applyAlignment="1">
      <alignment horizontal="center"/>
    </xf>
    <xf numFmtId="0" fontId="25" fillId="0" borderId="23" xfId="0" applyFont="1" applyBorder="1" applyAlignment="1">
      <alignment horizontal="left" wrapText="1"/>
    </xf>
    <xf numFmtId="0" fontId="25" fillId="0" borderId="24" xfId="0" applyFont="1" applyBorder="1" applyAlignment="1">
      <alignment horizontal="left" wrapText="1"/>
    </xf>
    <xf numFmtId="0" fontId="25" fillId="0" borderId="25" xfId="0" applyFont="1" applyBorder="1" applyAlignment="1">
      <alignment horizontal="left" wrapText="1"/>
    </xf>
    <xf numFmtId="0" fontId="1" fillId="0" borderId="13" xfId="0" applyFont="1" applyBorder="1" applyAlignment="1">
      <alignment horizontal="left" wrapText="1"/>
    </xf>
    <xf numFmtId="0" fontId="1" fillId="0" borderId="0" xfId="0" applyFont="1" applyBorder="1" applyAlignment="1">
      <alignment horizontal="left" wrapText="1"/>
    </xf>
    <xf numFmtId="0" fontId="1" fillId="0" borderId="2" xfId="0" applyFont="1" applyBorder="1" applyAlignment="1">
      <alignment horizontal="left" wrapText="1"/>
    </xf>
    <xf numFmtId="0" fontId="1" fillId="0" borderId="15" xfId="0" applyFont="1" applyBorder="1" applyAlignment="1">
      <alignment horizontal="left" wrapText="1"/>
    </xf>
    <xf numFmtId="0" fontId="1" fillId="0" borderId="6" xfId="0" applyFont="1" applyBorder="1" applyAlignment="1">
      <alignment horizontal="left" wrapText="1"/>
    </xf>
    <xf numFmtId="0" fontId="1" fillId="0" borderId="3"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46</xdr:row>
      <xdr:rowOff>0</xdr:rowOff>
    </xdr:from>
    <xdr:to>
      <xdr:col>7</xdr:col>
      <xdr:colOff>281940</xdr:colOff>
      <xdr:row>46</xdr:row>
      <xdr:rowOff>769620</xdr:rowOff>
    </xdr:to>
    <xdr:pic>
      <xdr:nvPicPr>
        <xdr:cNvPr id="1025" name="Picture 1">
          <a:extLst>
            <a:ext uri="{FF2B5EF4-FFF2-40B4-BE49-F238E27FC236}">
              <a16:creationId xmlns:a16="http://schemas.microsoft.com/office/drawing/2014/main" id="{AC1A6282-68F6-8E69-3B69-5ACF4A6C96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0" y="10088880"/>
          <a:ext cx="4655820" cy="7696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0</xdr:colOff>
      <xdr:row>47</xdr:row>
      <xdr:rowOff>7620</xdr:rowOff>
    </xdr:from>
    <xdr:to>
      <xdr:col>6</xdr:col>
      <xdr:colOff>327660</xdr:colOff>
      <xdr:row>52</xdr:row>
      <xdr:rowOff>0</xdr:rowOff>
    </xdr:to>
    <xdr:pic>
      <xdr:nvPicPr>
        <xdr:cNvPr id="1027" name="Picture 3">
          <a:extLst>
            <a:ext uri="{FF2B5EF4-FFF2-40B4-BE49-F238E27FC236}">
              <a16:creationId xmlns:a16="http://schemas.microsoft.com/office/drawing/2014/main" id="{646EAFF8-E841-DF6C-4AD5-462208D593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00" y="11102340"/>
          <a:ext cx="4091940" cy="8001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7620</xdr:colOff>
      <xdr:row>54</xdr:row>
      <xdr:rowOff>0</xdr:rowOff>
    </xdr:from>
    <xdr:to>
      <xdr:col>5</xdr:col>
      <xdr:colOff>906780</xdr:colOff>
      <xdr:row>60</xdr:row>
      <xdr:rowOff>160020</xdr:rowOff>
    </xdr:to>
    <xdr:pic>
      <xdr:nvPicPr>
        <xdr:cNvPr id="1028" name="Picture 4">
          <a:extLst>
            <a:ext uri="{FF2B5EF4-FFF2-40B4-BE49-F238E27FC236}">
              <a16:creationId xmlns:a16="http://schemas.microsoft.com/office/drawing/2014/main" id="{748C515B-9681-0C44-0222-8988F9CDB80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22620" y="12237720"/>
          <a:ext cx="3436620" cy="11658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16</xdr:col>
          <xdr:colOff>0</xdr:colOff>
          <xdr:row>63</xdr:row>
          <xdr:rowOff>0</xdr:rowOff>
        </xdr:from>
        <xdr:to>
          <xdr:col>17</xdr:col>
          <xdr:colOff>304800</xdr:colOff>
          <xdr:row>63</xdr:row>
          <xdr:rowOff>228600</xdr:rowOff>
        </xdr:to>
        <xdr:sp macro="" textlink="">
          <xdr:nvSpPr>
            <xdr:cNvPr id="1040" name="Control 16" hidden="1">
              <a:extLst>
                <a:ext uri="{63B3BB69-23CF-44E3-9099-C40C66FF867C}">
                  <a14:compatExt spid="_x0000_s1040"/>
                </a:ext>
                <a:ext uri="{FF2B5EF4-FFF2-40B4-BE49-F238E27FC236}">
                  <a16:creationId xmlns:a16="http://schemas.microsoft.com/office/drawing/2014/main" id="{345880AA-5827-EB35-081C-AA61053F406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63</xdr:row>
          <xdr:rowOff>0</xdr:rowOff>
        </xdr:from>
        <xdr:to>
          <xdr:col>18</xdr:col>
          <xdr:colOff>304800</xdr:colOff>
          <xdr:row>63</xdr:row>
          <xdr:rowOff>228600</xdr:rowOff>
        </xdr:to>
        <xdr:sp macro="" textlink="">
          <xdr:nvSpPr>
            <xdr:cNvPr id="1041" name="Control 17" hidden="1">
              <a:extLst>
                <a:ext uri="{63B3BB69-23CF-44E3-9099-C40C66FF867C}">
                  <a14:compatExt spid="_x0000_s1041"/>
                </a:ext>
                <a:ext uri="{FF2B5EF4-FFF2-40B4-BE49-F238E27FC236}">
                  <a16:creationId xmlns:a16="http://schemas.microsoft.com/office/drawing/2014/main" id="{B61B0010-A44B-2085-429E-BBD9A4487CA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63</xdr:row>
          <xdr:rowOff>0</xdr:rowOff>
        </xdr:from>
        <xdr:to>
          <xdr:col>18</xdr:col>
          <xdr:colOff>304800</xdr:colOff>
          <xdr:row>63</xdr:row>
          <xdr:rowOff>228600</xdr:rowOff>
        </xdr:to>
        <xdr:sp macro="" textlink="">
          <xdr:nvSpPr>
            <xdr:cNvPr id="1042" name="Control 18" hidden="1">
              <a:extLst>
                <a:ext uri="{63B3BB69-23CF-44E3-9099-C40C66FF867C}">
                  <a14:compatExt spid="_x0000_s1042"/>
                </a:ext>
                <a:ext uri="{FF2B5EF4-FFF2-40B4-BE49-F238E27FC236}">
                  <a16:creationId xmlns:a16="http://schemas.microsoft.com/office/drawing/2014/main" id="{5B30820D-B031-DE8A-3E27-DAF57394A98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63</xdr:row>
          <xdr:rowOff>0</xdr:rowOff>
        </xdr:from>
        <xdr:to>
          <xdr:col>17</xdr:col>
          <xdr:colOff>457200</xdr:colOff>
          <xdr:row>63</xdr:row>
          <xdr:rowOff>281940</xdr:rowOff>
        </xdr:to>
        <xdr:sp macro="" textlink="">
          <xdr:nvSpPr>
            <xdr:cNvPr id="1043" name="Control 19" hidden="1">
              <a:extLst>
                <a:ext uri="{63B3BB69-23CF-44E3-9099-C40C66FF867C}">
                  <a14:compatExt spid="_x0000_s1043"/>
                </a:ext>
                <a:ext uri="{FF2B5EF4-FFF2-40B4-BE49-F238E27FC236}">
                  <a16:creationId xmlns:a16="http://schemas.microsoft.com/office/drawing/2014/main" id="{8E273E28-192B-DC4D-F35E-8158E0590D3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3</xdr:col>
      <xdr:colOff>53340</xdr:colOff>
      <xdr:row>66</xdr:row>
      <xdr:rowOff>137160</xdr:rowOff>
    </xdr:from>
    <xdr:to>
      <xdr:col>9</xdr:col>
      <xdr:colOff>198120</xdr:colOff>
      <xdr:row>75</xdr:row>
      <xdr:rowOff>0</xdr:rowOff>
    </xdr:to>
    <xdr:pic>
      <xdr:nvPicPr>
        <xdr:cNvPr id="1045" name="Picture 21">
          <a:extLst>
            <a:ext uri="{FF2B5EF4-FFF2-40B4-BE49-F238E27FC236}">
              <a16:creationId xmlns:a16="http://schemas.microsoft.com/office/drawing/2014/main" id="{E9BD0CD9-F1DD-1E75-6549-DAB3106525C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68340" y="16916400"/>
          <a:ext cx="5875020" cy="16078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ipcc-nggip.iges.or.jp/EFDB/find_ef_ft.php?action=search&amp;orderby=prop_param&amp;refresh=false" TargetMode="External"/><Relationship Id="rId13" Type="http://schemas.openxmlformats.org/officeDocument/2006/relationships/hyperlink" Target="http://www.ipcc-nggip.iges.or.jp/EFDB/find_ef_ft.php?action=search&amp;orderby=source_data&amp;refresh=false" TargetMode="External"/><Relationship Id="rId18" Type="http://schemas.openxmlformats.org/officeDocument/2006/relationships/hyperlink" Target="http://www.ipcc-nggip.iges.or.jp/EFDB/find_ef_s1.php" TargetMode="External"/><Relationship Id="rId26" Type="http://schemas.openxmlformats.org/officeDocument/2006/relationships/image" Target="../media/image2.emf"/><Relationship Id="rId3" Type="http://schemas.openxmlformats.org/officeDocument/2006/relationships/hyperlink" Target="http://www.ipcc-nggip.iges.or.jp/EFDB/find_ef_ft.php?action=search&amp;orderby=ef_id_view&amp;refresh=false" TargetMode="External"/><Relationship Id="rId21" Type="http://schemas.openxmlformats.org/officeDocument/2006/relationships/drawing" Target="../drawings/drawing1.xml"/><Relationship Id="rId7" Type="http://schemas.openxmlformats.org/officeDocument/2006/relationships/hyperlink" Target="http://www.ipcc-nggip.iges.or.jp/EFDB/find_ef_ft.php?action=search&amp;orderby=prop_tech&amp;refresh=false" TargetMode="External"/><Relationship Id="rId12" Type="http://schemas.openxmlformats.org/officeDocument/2006/relationships/hyperlink" Target="http://www.ipcc-nggip.iges.or.jp/EFDB/find_ef_ft.php?action=search&amp;orderby=submit_name&amp;refresh=false" TargetMode="External"/><Relationship Id="rId17" Type="http://schemas.openxmlformats.org/officeDocument/2006/relationships/hyperlink" Target="http://www.epa.gov/cleanenergy/egrid.htm" TargetMode="External"/><Relationship Id="rId25" Type="http://schemas.openxmlformats.org/officeDocument/2006/relationships/control" Target="../activeX/activeX2.xml"/><Relationship Id="rId2" Type="http://schemas.openxmlformats.org/officeDocument/2006/relationships/hyperlink" Target="http://www.eia.doe.gov/" TargetMode="External"/><Relationship Id="rId16" Type="http://schemas.openxmlformats.org/officeDocument/2006/relationships/hyperlink" Target="http://www.aie.org.au/" TargetMode="External"/><Relationship Id="rId20" Type="http://schemas.openxmlformats.org/officeDocument/2006/relationships/printerSettings" Target="../printerSettings/printerSettings1.bin"/><Relationship Id="rId29" Type="http://schemas.openxmlformats.org/officeDocument/2006/relationships/control" Target="../activeX/activeX4.xml"/><Relationship Id="rId1" Type="http://schemas.openxmlformats.org/officeDocument/2006/relationships/hyperlink" Target="http://oee.nrcan.gc.ca/neud/dpa/data_e/database_e.cfm" TargetMode="External"/><Relationship Id="rId6" Type="http://schemas.openxmlformats.org/officeDocument/2006/relationships/hyperlink" Target="http://www.ipcc-nggip.iges.or.jp/EFDB/find_ef_ft.php?action=search&amp;orderby=ef_desc&amp;refresh=false" TargetMode="External"/><Relationship Id="rId11" Type="http://schemas.openxmlformats.org/officeDocument/2006/relationships/hyperlink" Target="http://www.ipcc-nggip.iges.or.jp/EFDB/find_ef_ft.php?action=search&amp;orderby=prop_other&amp;refresh=false" TargetMode="External"/><Relationship Id="rId24" Type="http://schemas.openxmlformats.org/officeDocument/2006/relationships/image" Target="../media/image1.emf"/><Relationship Id="rId5" Type="http://schemas.openxmlformats.org/officeDocument/2006/relationships/hyperlink" Target="http://www.ipcc-nggip.iges.or.jp/EFDB/find_ef_ft.php?action=search&amp;orderby=pol_name&amp;refresh=false" TargetMode="External"/><Relationship Id="rId15" Type="http://schemas.openxmlformats.org/officeDocument/2006/relationships/hyperlink" Target="http://oee.nrcan.gc.ca/neud/dpa/data_e/databases.cfm" TargetMode="External"/><Relationship Id="rId23" Type="http://schemas.openxmlformats.org/officeDocument/2006/relationships/control" Target="../activeX/activeX1.xml"/><Relationship Id="rId28" Type="http://schemas.openxmlformats.org/officeDocument/2006/relationships/image" Target="../media/image3.emf"/><Relationship Id="rId10" Type="http://schemas.openxmlformats.org/officeDocument/2006/relationships/hyperlink" Target="http://www.ipcc-nggip.iges.or.jp/EFDB/find_ef_ft.php?action=search&amp;orderby=prop_control&amp;refresh=false" TargetMode="External"/><Relationship Id="rId19" Type="http://schemas.openxmlformats.org/officeDocument/2006/relationships/hyperlink" Target="http://reports.eea.eu.int/technical_report_2001_3/en" TargetMode="External"/><Relationship Id="rId4" Type="http://schemas.openxmlformats.org/officeDocument/2006/relationships/hyperlink" Target="http://www.ipcc-nggip.iges.or.jp/EFDB/find_ef_ft.php?action=search&amp;orderby=ipcc_name&amp;refresh=false" TargetMode="External"/><Relationship Id="rId9" Type="http://schemas.openxmlformats.org/officeDocument/2006/relationships/hyperlink" Target="http://www.ipcc-nggip.iges.or.jp/EFDB/find_ef_ft.php?action=search&amp;orderby=prop_regional&amp;refresh=false" TargetMode="External"/><Relationship Id="rId14" Type="http://schemas.openxmlformats.org/officeDocument/2006/relationships/hyperlink" Target="http://www.ghgprotocol.org/standard/tools.htm" TargetMode="External"/><Relationship Id="rId22" Type="http://schemas.openxmlformats.org/officeDocument/2006/relationships/vmlDrawing" Target="../drawings/vmlDrawing1.vml"/><Relationship Id="rId27" Type="http://schemas.openxmlformats.org/officeDocument/2006/relationships/control" Target="../activeX/activeX3.xml"/><Relationship Id="rId30" Type="http://schemas.openxmlformats.org/officeDocument/2006/relationships/image" Target="../media/image4.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77"/>
  <sheetViews>
    <sheetView workbookViewId="0">
      <selection activeCell="B21" sqref="B21:B28"/>
    </sheetView>
  </sheetViews>
  <sheetFormatPr defaultRowHeight="13.2" x14ac:dyDescent="0.25"/>
  <cols>
    <col min="1" max="1" width="28.33203125" style="11" customWidth="1"/>
    <col min="2" max="2" width="15.44140625" customWidth="1"/>
    <col min="3" max="3" width="39.5546875" customWidth="1"/>
    <col min="4" max="4" width="24.6640625" customWidth="1"/>
    <col min="5" max="5" width="12.33203125" customWidth="1"/>
    <col min="6" max="6" width="17.88671875" customWidth="1"/>
    <col min="8" max="8" width="10.88671875" customWidth="1"/>
  </cols>
  <sheetData>
    <row r="1" spans="1:14" x14ac:dyDescent="0.25">
      <c r="A1" s="11" t="s">
        <v>268</v>
      </c>
    </row>
    <row r="2" spans="1:14" ht="17.399999999999999" x14ac:dyDescent="0.3">
      <c r="A2" s="141" t="s">
        <v>14</v>
      </c>
      <c r="B2" s="141"/>
      <c r="C2" s="141"/>
      <c r="D2" s="141"/>
      <c r="E2" s="141"/>
      <c r="F2" s="141"/>
      <c r="G2" s="141"/>
      <c r="H2" s="141"/>
    </row>
    <row r="3" spans="1:14" s="11" customFormat="1" x14ac:dyDescent="0.25">
      <c r="A3" s="12" t="s">
        <v>0</v>
      </c>
      <c r="B3" s="12" t="s">
        <v>3</v>
      </c>
      <c r="C3" s="12" t="s">
        <v>1</v>
      </c>
      <c r="D3" s="143" t="s">
        <v>2</v>
      </c>
      <c r="E3" s="143"/>
      <c r="F3" s="143"/>
      <c r="G3" s="143"/>
      <c r="H3" s="143"/>
      <c r="I3" s="143"/>
    </row>
    <row r="4" spans="1:14" s="11" customFormat="1" ht="12.75" customHeight="1" x14ac:dyDescent="0.25">
      <c r="A4" s="10" t="s">
        <v>124</v>
      </c>
      <c r="B4" s="120" t="s">
        <v>125</v>
      </c>
      <c r="C4" s="118" t="s">
        <v>126</v>
      </c>
      <c r="D4" s="122" t="s">
        <v>127</v>
      </c>
      <c r="E4" s="123"/>
      <c r="F4" s="123"/>
      <c r="G4" s="123"/>
      <c r="H4" s="123"/>
      <c r="I4" s="123"/>
      <c r="J4" s="123"/>
      <c r="K4" s="50"/>
      <c r="L4" s="50"/>
      <c r="M4" s="50"/>
      <c r="N4" s="50"/>
    </row>
    <row r="5" spans="1:14" s="11" customFormat="1" ht="12.75" customHeight="1" x14ac:dyDescent="0.25">
      <c r="A5" s="10"/>
      <c r="B5" s="120"/>
      <c r="C5" s="118"/>
      <c r="D5" s="123"/>
      <c r="E5" s="123"/>
      <c r="F5" s="123"/>
      <c r="G5" s="123"/>
      <c r="H5" s="123"/>
      <c r="I5" s="123"/>
      <c r="J5" s="123"/>
      <c r="K5" s="50"/>
      <c r="L5" s="50"/>
      <c r="M5" s="50"/>
      <c r="N5" s="50"/>
    </row>
    <row r="6" spans="1:14" s="11" customFormat="1" ht="12.75" customHeight="1" x14ac:dyDescent="0.25">
      <c r="A6" s="10"/>
      <c r="B6" s="120"/>
      <c r="C6" s="118"/>
      <c r="D6" s="51"/>
      <c r="E6" s="50"/>
      <c r="F6" s="50"/>
      <c r="G6" s="50"/>
      <c r="H6" s="50"/>
      <c r="I6" s="50"/>
      <c r="J6" s="50"/>
      <c r="K6" s="50"/>
      <c r="L6" s="50"/>
      <c r="M6" s="50"/>
      <c r="N6" s="50"/>
    </row>
    <row r="7" spans="1:14" s="11" customFormat="1" ht="12.75" customHeight="1" x14ac:dyDescent="0.25">
      <c r="A7" s="10"/>
      <c r="B7" s="49"/>
      <c r="C7" s="118"/>
      <c r="D7" s="53"/>
      <c r="E7" s="53"/>
      <c r="F7" s="53"/>
      <c r="G7" s="53"/>
      <c r="H7" s="53"/>
      <c r="I7" s="53"/>
      <c r="J7" s="53"/>
      <c r="K7" s="53"/>
      <c r="L7" s="53"/>
      <c r="M7" s="53"/>
      <c r="N7" s="53"/>
    </row>
    <row r="8" spans="1:14" s="11" customFormat="1" ht="12.75" customHeight="1" x14ac:dyDescent="0.25">
      <c r="A8" s="10"/>
      <c r="B8" s="10"/>
      <c r="C8" s="118"/>
      <c r="D8" s="52" t="s">
        <v>128</v>
      </c>
      <c r="E8" s="125" t="s">
        <v>261</v>
      </c>
      <c r="F8" s="125"/>
      <c r="G8" s="125"/>
      <c r="H8" s="125"/>
      <c r="I8" s="125"/>
      <c r="J8" s="125"/>
      <c r="K8" s="125"/>
      <c r="L8" s="125"/>
      <c r="M8" s="125"/>
      <c r="N8" s="125"/>
    </row>
    <row r="9" spans="1:14" s="11" customFormat="1" ht="12.75" customHeight="1" x14ac:dyDescent="0.25">
      <c r="A9" s="10"/>
      <c r="B9" s="10"/>
      <c r="C9" s="118"/>
      <c r="D9" s="54"/>
      <c r="E9" s="55">
        <v>1990</v>
      </c>
      <c r="F9" s="55">
        <v>1991</v>
      </c>
      <c r="G9" s="55">
        <v>1992</v>
      </c>
      <c r="H9" s="55">
        <v>1993</v>
      </c>
      <c r="I9" s="55">
        <v>1994</v>
      </c>
      <c r="J9" s="55">
        <v>1995</v>
      </c>
      <c r="K9" s="55">
        <v>1996</v>
      </c>
      <c r="L9" s="55">
        <v>1997</v>
      </c>
      <c r="M9" s="55">
        <v>1998</v>
      </c>
      <c r="N9" s="55">
        <v>1999</v>
      </c>
    </row>
    <row r="10" spans="1:14" s="11" customFormat="1" ht="12.75" customHeight="1" x14ac:dyDescent="0.25">
      <c r="A10" s="10"/>
      <c r="B10" s="10"/>
      <c r="C10" s="118"/>
      <c r="D10" s="24"/>
      <c r="E10" s="56"/>
      <c r="F10" s="56"/>
      <c r="G10" s="56"/>
      <c r="H10" s="56"/>
      <c r="I10" s="56"/>
      <c r="J10" s="56"/>
      <c r="K10" s="56"/>
      <c r="L10" s="56"/>
      <c r="M10" s="56"/>
      <c r="N10" s="56"/>
    </row>
    <row r="11" spans="1:14" s="11" customFormat="1" x14ac:dyDescent="0.25">
      <c r="A11" s="10"/>
      <c r="B11" s="10"/>
      <c r="C11" s="118"/>
      <c r="D11" s="57" t="s">
        <v>129</v>
      </c>
      <c r="E11" s="87" t="s">
        <v>130</v>
      </c>
      <c r="F11" s="87" t="s">
        <v>130</v>
      </c>
      <c r="G11" s="58">
        <v>421</v>
      </c>
      <c r="H11" s="58">
        <v>407</v>
      </c>
      <c r="I11" s="58">
        <v>413</v>
      </c>
      <c r="J11" s="58">
        <v>409</v>
      </c>
      <c r="K11" s="58">
        <v>428</v>
      </c>
      <c r="L11" s="58">
        <v>432</v>
      </c>
      <c r="M11" s="58">
        <v>433</v>
      </c>
      <c r="N11" s="58">
        <v>428</v>
      </c>
    </row>
    <row r="12" spans="1:14" s="11" customFormat="1" x14ac:dyDescent="0.25">
      <c r="A12" s="10"/>
      <c r="B12" s="10"/>
      <c r="C12" s="118"/>
      <c r="D12" s="57" t="s">
        <v>131</v>
      </c>
      <c r="E12" s="58">
        <v>482.66300000000001</v>
      </c>
      <c r="F12" s="58">
        <v>472.22199999999998</v>
      </c>
      <c r="G12" s="58">
        <v>467.43900000000002</v>
      </c>
      <c r="H12" s="58">
        <v>456.12099999999998</v>
      </c>
      <c r="I12" s="58">
        <v>456</v>
      </c>
      <c r="J12" s="58">
        <v>447.26100000000002</v>
      </c>
      <c r="K12" s="58">
        <v>451.31299999999999</v>
      </c>
      <c r="L12" s="58">
        <v>462.56599999999997</v>
      </c>
      <c r="M12" s="58">
        <v>465</v>
      </c>
      <c r="N12" s="58">
        <v>456</v>
      </c>
    </row>
    <row r="13" spans="1:14" s="11" customFormat="1" ht="12.75" customHeight="1" x14ac:dyDescent="0.25">
      <c r="A13" s="10"/>
      <c r="B13" s="10"/>
      <c r="C13" s="40" t="s">
        <v>139</v>
      </c>
      <c r="D13" s="24"/>
      <c r="E13" s="56"/>
      <c r="F13" s="56"/>
      <c r="G13" s="56"/>
      <c r="H13" s="56"/>
      <c r="I13" s="56"/>
      <c r="J13" s="56"/>
      <c r="K13" s="56"/>
      <c r="L13" s="56"/>
      <c r="M13" s="56"/>
      <c r="N13" s="56"/>
    </row>
    <row r="14" spans="1:14" s="11" customFormat="1" x14ac:dyDescent="0.25">
      <c r="A14" s="10"/>
      <c r="B14" s="10"/>
      <c r="C14" s="39" t="s">
        <v>138</v>
      </c>
      <c r="D14" s="54" t="s">
        <v>132</v>
      </c>
      <c r="E14" s="55">
        <v>543.21500000000003</v>
      </c>
      <c r="F14" s="55">
        <v>524.87199999999996</v>
      </c>
      <c r="G14" s="55">
        <v>525.92700000000002</v>
      </c>
      <c r="H14" s="55">
        <v>523.61300000000006</v>
      </c>
      <c r="I14" s="55">
        <v>520.76400000000001</v>
      </c>
      <c r="J14" s="55">
        <v>509</v>
      </c>
      <c r="K14" s="55">
        <v>519.04300000000001</v>
      </c>
      <c r="L14" s="55">
        <v>552</v>
      </c>
      <c r="M14" s="55">
        <v>561</v>
      </c>
      <c r="N14" s="55">
        <v>546</v>
      </c>
    </row>
    <row r="15" spans="1:14" s="11" customFormat="1" x14ac:dyDescent="0.25">
      <c r="A15" s="10"/>
      <c r="B15" s="10" t="s">
        <v>140</v>
      </c>
      <c r="C15" s="120" t="s">
        <v>137</v>
      </c>
      <c r="D15" s="24" t="s">
        <v>133</v>
      </c>
      <c r="E15" s="56">
        <v>193.524</v>
      </c>
      <c r="F15" s="56">
        <v>185.99700000000001</v>
      </c>
      <c r="G15" s="56">
        <v>194.67500000000001</v>
      </c>
      <c r="H15" s="56">
        <v>173.69</v>
      </c>
      <c r="I15" s="56">
        <v>170.04</v>
      </c>
      <c r="J15" s="56">
        <v>175</v>
      </c>
      <c r="K15" s="56">
        <v>168.768</v>
      </c>
      <c r="L15" s="56">
        <v>189.87799999999999</v>
      </c>
      <c r="M15" s="56">
        <v>215</v>
      </c>
      <c r="N15" s="56">
        <v>201</v>
      </c>
    </row>
    <row r="16" spans="1:14" s="11" customFormat="1" x14ac:dyDescent="0.25">
      <c r="A16" s="10"/>
      <c r="B16" s="10"/>
      <c r="C16" s="120"/>
      <c r="D16" s="24" t="s">
        <v>134</v>
      </c>
      <c r="E16" s="56">
        <v>596.61900000000003</v>
      </c>
      <c r="F16" s="56">
        <v>578</v>
      </c>
      <c r="G16" s="56">
        <v>577.58900000000006</v>
      </c>
      <c r="H16" s="56">
        <v>576</v>
      </c>
      <c r="I16" s="56">
        <v>576.11800000000005</v>
      </c>
      <c r="J16" s="56">
        <v>561</v>
      </c>
      <c r="K16" s="56">
        <v>572</v>
      </c>
      <c r="L16" s="56">
        <v>607</v>
      </c>
      <c r="M16" s="56">
        <v>611</v>
      </c>
      <c r="N16" s="56">
        <v>596</v>
      </c>
    </row>
    <row r="17" spans="1:14" s="11" customFormat="1" x14ac:dyDescent="0.25">
      <c r="A17" s="10"/>
      <c r="B17" s="10"/>
      <c r="C17" s="120"/>
      <c r="D17" s="24"/>
      <c r="E17" s="56"/>
      <c r="F17" s="56"/>
      <c r="G17" s="56"/>
      <c r="H17" s="56"/>
      <c r="I17" s="56"/>
      <c r="J17" s="56"/>
      <c r="K17" s="56"/>
      <c r="L17" s="56"/>
      <c r="M17" s="56"/>
      <c r="N17" s="56"/>
    </row>
    <row r="18" spans="1:14" s="11" customFormat="1" x14ac:dyDescent="0.25">
      <c r="A18" s="10"/>
      <c r="B18" s="10"/>
      <c r="C18" s="10"/>
      <c r="D18" s="54" t="s">
        <v>135</v>
      </c>
      <c r="E18" s="55">
        <v>403.92899999999997</v>
      </c>
      <c r="F18" s="55">
        <v>403</v>
      </c>
      <c r="G18" s="55">
        <v>383.64499999999998</v>
      </c>
      <c r="H18" s="55">
        <v>360.73399999999998</v>
      </c>
      <c r="I18" s="55">
        <v>361</v>
      </c>
      <c r="J18" s="55">
        <v>360</v>
      </c>
      <c r="K18" s="55">
        <v>353</v>
      </c>
      <c r="L18" s="55">
        <v>340.27699999999999</v>
      </c>
      <c r="M18" s="55">
        <v>339.471</v>
      </c>
      <c r="N18" s="55">
        <v>330</v>
      </c>
    </row>
    <row r="19" spans="1:14" s="11" customFormat="1" x14ac:dyDescent="0.25">
      <c r="A19" s="10"/>
      <c r="B19" s="10"/>
      <c r="C19" s="10"/>
      <c r="D19" s="24" t="s">
        <v>136</v>
      </c>
      <c r="E19" s="56">
        <v>250</v>
      </c>
      <c r="F19" s="56">
        <v>251</v>
      </c>
      <c r="G19" s="56">
        <v>198</v>
      </c>
      <c r="H19" s="56">
        <v>181</v>
      </c>
      <c r="I19" s="56">
        <v>209</v>
      </c>
      <c r="J19" s="56">
        <v>214</v>
      </c>
      <c r="K19" s="56">
        <v>220</v>
      </c>
      <c r="L19" s="56">
        <v>223</v>
      </c>
      <c r="M19" s="56">
        <v>196</v>
      </c>
      <c r="N19" s="56">
        <v>188</v>
      </c>
    </row>
    <row r="20" spans="1:14" s="11" customFormat="1" x14ac:dyDescent="0.25">
      <c r="A20" s="12"/>
      <c r="B20" s="12"/>
      <c r="C20" s="12"/>
      <c r="D20" s="13"/>
      <c r="E20" s="13"/>
      <c r="F20" s="13"/>
      <c r="G20" s="13"/>
      <c r="H20" s="13"/>
      <c r="I20" s="13"/>
    </row>
    <row r="21" spans="1:14" ht="25.5" customHeight="1" x14ac:dyDescent="0.25">
      <c r="A21" s="140" t="s">
        <v>4</v>
      </c>
      <c r="B21" s="121" t="s">
        <v>5</v>
      </c>
      <c r="C21" s="118" t="s">
        <v>148</v>
      </c>
      <c r="D21" s="142" t="s">
        <v>262</v>
      </c>
      <c r="E21" s="142"/>
      <c r="F21" s="67"/>
      <c r="G21" s="24"/>
    </row>
    <row r="22" spans="1:14" ht="12.75" customHeight="1" x14ac:dyDescent="0.25">
      <c r="A22" s="140"/>
      <c r="B22" s="118"/>
      <c r="C22" s="118"/>
      <c r="D22" s="68" t="s">
        <v>143</v>
      </c>
      <c r="E22" s="68" t="s">
        <v>147</v>
      </c>
      <c r="F22" s="130" t="s">
        <v>218</v>
      </c>
      <c r="G22" s="131"/>
      <c r="H22" s="131"/>
    </row>
    <row r="23" spans="1:14" x14ac:dyDescent="0.25">
      <c r="A23" s="140"/>
      <c r="B23" s="118"/>
      <c r="C23" s="118"/>
      <c r="D23" s="69"/>
      <c r="E23" s="69"/>
      <c r="F23" s="130"/>
      <c r="G23" s="131"/>
      <c r="H23" s="131"/>
    </row>
    <row r="24" spans="1:14" x14ac:dyDescent="0.25">
      <c r="A24" s="140"/>
      <c r="B24" s="118"/>
      <c r="C24" s="118"/>
      <c r="D24" s="70">
        <v>1990</v>
      </c>
      <c r="E24" s="70">
        <v>202.3347096083786</v>
      </c>
      <c r="F24" s="130"/>
      <c r="G24" s="131"/>
      <c r="H24" s="131"/>
    </row>
    <row r="25" spans="1:14" ht="25.5" customHeight="1" x14ac:dyDescent="0.25">
      <c r="A25" s="140"/>
      <c r="B25" s="118"/>
      <c r="C25" s="118"/>
      <c r="D25" s="71">
        <v>1991</v>
      </c>
      <c r="E25" s="71">
        <v>194.61703105480171</v>
      </c>
      <c r="F25" s="77"/>
      <c r="G25" s="78"/>
      <c r="H25" s="78"/>
    </row>
    <row r="26" spans="1:14" x14ac:dyDescent="0.25">
      <c r="A26" s="140"/>
      <c r="B26" s="118"/>
      <c r="C26" s="118"/>
      <c r="D26" s="71">
        <v>1992</v>
      </c>
      <c r="E26" s="71">
        <v>202.75298851935139</v>
      </c>
      <c r="F26" s="77"/>
      <c r="G26" s="78"/>
      <c r="H26" s="78"/>
    </row>
    <row r="27" spans="1:14" x14ac:dyDescent="0.25">
      <c r="A27" s="140"/>
      <c r="B27" s="118"/>
      <c r="C27" s="118"/>
      <c r="D27" s="71">
        <v>1993</v>
      </c>
      <c r="E27" s="71">
        <v>180.68661385258949</v>
      </c>
      <c r="F27" s="77"/>
      <c r="G27" s="78"/>
      <c r="H27" s="78"/>
    </row>
    <row r="28" spans="1:14" x14ac:dyDescent="0.25">
      <c r="A28" s="140"/>
      <c r="B28" s="118"/>
      <c r="C28" s="118"/>
      <c r="D28" s="71">
        <v>1994</v>
      </c>
      <c r="E28" s="71">
        <v>176.39512661251791</v>
      </c>
      <c r="F28" s="77"/>
      <c r="G28" s="78"/>
      <c r="H28" s="78"/>
    </row>
    <row r="29" spans="1:14" x14ac:dyDescent="0.25">
      <c r="A29" s="15"/>
      <c r="B29" s="7"/>
      <c r="C29" s="118"/>
      <c r="D29" s="22"/>
      <c r="E29" s="23"/>
      <c r="F29" s="24"/>
    </row>
    <row r="30" spans="1:14" x14ac:dyDescent="0.25">
      <c r="A30" s="12"/>
      <c r="B30" s="8"/>
      <c r="C30" s="8"/>
      <c r="D30" s="9"/>
      <c r="E30" s="9"/>
      <c r="F30" s="9"/>
      <c r="G30" s="9"/>
      <c r="H30" s="9"/>
      <c r="I30" s="9"/>
    </row>
    <row r="31" spans="1:14" ht="40.5" customHeight="1" x14ac:dyDescent="0.35">
      <c r="A31" s="10" t="s">
        <v>12</v>
      </c>
      <c r="B31" s="25" t="s">
        <v>11</v>
      </c>
      <c r="C31" s="1" t="s">
        <v>13</v>
      </c>
      <c r="D31" s="14" t="s">
        <v>6</v>
      </c>
      <c r="E31" s="14" t="s">
        <v>7</v>
      </c>
      <c r="F31" s="76" t="s">
        <v>8</v>
      </c>
      <c r="G31" s="130" t="s">
        <v>219</v>
      </c>
      <c r="H31" s="131"/>
      <c r="I31" s="131"/>
    </row>
    <row r="32" spans="1:14" x14ac:dyDescent="0.25">
      <c r="A32" s="10"/>
      <c r="B32" s="1"/>
      <c r="C32" s="1"/>
      <c r="D32" s="2" t="s">
        <v>9</v>
      </c>
      <c r="E32" s="126"/>
      <c r="F32" s="127"/>
      <c r="G32" s="130"/>
      <c r="H32" s="131"/>
      <c r="I32" s="131"/>
    </row>
    <row r="33" spans="1:12" ht="15.75" customHeight="1" x14ac:dyDescent="0.25">
      <c r="A33" s="10"/>
      <c r="B33" s="1"/>
      <c r="C33" s="1"/>
      <c r="D33" s="2" t="s">
        <v>10</v>
      </c>
      <c r="E33" s="60" t="s">
        <v>263</v>
      </c>
      <c r="F33" s="88" t="s">
        <v>264</v>
      </c>
      <c r="G33" s="130"/>
      <c r="H33" s="131"/>
      <c r="I33" s="131"/>
    </row>
    <row r="34" spans="1:12" x14ac:dyDescent="0.25">
      <c r="A34" s="12"/>
      <c r="B34" s="8"/>
      <c r="C34" s="8"/>
      <c r="D34" s="9"/>
      <c r="E34" s="9"/>
      <c r="F34" s="9"/>
      <c r="G34" s="9"/>
      <c r="H34" s="9"/>
      <c r="I34" s="9"/>
    </row>
    <row r="35" spans="1:12" ht="41.25" customHeight="1" x14ac:dyDescent="0.25">
      <c r="A35" s="10" t="s">
        <v>32</v>
      </c>
      <c r="B35" s="25" t="s">
        <v>33</v>
      </c>
      <c r="C35" s="85" t="s">
        <v>28</v>
      </c>
      <c r="D35" s="139" t="s">
        <v>27</v>
      </c>
      <c r="E35" s="139"/>
      <c r="F35" s="139"/>
      <c r="G35" s="139"/>
      <c r="H35" s="139"/>
      <c r="I35" s="139"/>
      <c r="J35" s="139"/>
      <c r="K35" s="139"/>
    </row>
    <row r="36" spans="1:12" ht="17.25" customHeight="1" x14ac:dyDescent="0.35">
      <c r="A36" s="10"/>
      <c r="B36" s="1"/>
      <c r="C36" s="128" t="s">
        <v>29</v>
      </c>
      <c r="D36" s="132" t="s">
        <v>17</v>
      </c>
      <c r="E36" s="134" t="s">
        <v>18</v>
      </c>
      <c r="F36" s="135"/>
      <c r="G36" s="135"/>
      <c r="H36" s="136"/>
      <c r="I36" s="134" t="s">
        <v>265</v>
      </c>
      <c r="J36" s="135"/>
      <c r="K36" s="137" t="s">
        <v>266</v>
      </c>
      <c r="L36" s="138"/>
    </row>
    <row r="37" spans="1:12" ht="39.6" x14ac:dyDescent="0.25">
      <c r="A37" s="10"/>
      <c r="B37" s="1"/>
      <c r="C37" s="128"/>
      <c r="D37" s="133"/>
      <c r="E37" s="18" t="s">
        <v>21</v>
      </c>
      <c r="F37" s="18" t="s">
        <v>22</v>
      </c>
      <c r="G37" s="18" t="s">
        <v>23</v>
      </c>
      <c r="H37" s="18" t="s">
        <v>231</v>
      </c>
      <c r="I37" s="18" t="s">
        <v>24</v>
      </c>
      <c r="J37" s="18" t="s">
        <v>231</v>
      </c>
      <c r="K37" s="84" t="s">
        <v>24</v>
      </c>
      <c r="L37" s="38" t="s">
        <v>231</v>
      </c>
    </row>
    <row r="38" spans="1:12" ht="12.75" customHeight="1" x14ac:dyDescent="0.25">
      <c r="A38" s="10"/>
      <c r="B38" s="1"/>
      <c r="C38" s="128"/>
      <c r="D38" s="80" t="s">
        <v>25</v>
      </c>
      <c r="E38" s="20">
        <v>0.98</v>
      </c>
      <c r="F38" s="20">
        <v>0.49099999999999999</v>
      </c>
      <c r="G38" s="20">
        <v>0.44600000000000001</v>
      </c>
      <c r="H38" s="20">
        <f>E38*454</f>
        <v>444.92</v>
      </c>
      <c r="I38" s="20">
        <v>2.07E-2</v>
      </c>
      <c r="J38" s="20">
        <f>I38*454/10^3</f>
        <v>9.3977999999999996E-3</v>
      </c>
      <c r="K38" s="82">
        <v>1.46E-2</v>
      </c>
      <c r="L38" s="17">
        <f>K38*454/1000</f>
        <v>6.6284000000000004E-3</v>
      </c>
    </row>
    <row r="39" spans="1:12" ht="12.75" customHeight="1" x14ac:dyDescent="0.25">
      <c r="A39" s="10"/>
      <c r="B39" s="1"/>
      <c r="C39" s="21" t="s">
        <v>30</v>
      </c>
      <c r="D39" s="81" t="s">
        <v>26</v>
      </c>
      <c r="E39" s="19">
        <v>0.94</v>
      </c>
      <c r="F39" s="19">
        <v>0.47099999999999997</v>
      </c>
      <c r="G39" s="19">
        <v>0.42699999999999999</v>
      </c>
      <c r="H39" s="20">
        <f>E39*454</f>
        <v>426.76</v>
      </c>
      <c r="I39" s="19">
        <v>1.7399999999999999E-2</v>
      </c>
      <c r="J39" s="20">
        <f>I39*454/10^3</f>
        <v>7.8995999999999997E-3</v>
      </c>
      <c r="K39" s="83">
        <v>1.2E-2</v>
      </c>
      <c r="L39" s="17">
        <f>K39*454/1000</f>
        <v>5.4480000000000006E-3</v>
      </c>
    </row>
    <row r="40" spans="1:12" ht="26.4" x14ac:dyDescent="0.25">
      <c r="A40" s="10"/>
      <c r="B40" s="1"/>
      <c r="C40" s="21" t="s">
        <v>31</v>
      </c>
      <c r="D40" s="24"/>
    </row>
    <row r="41" spans="1:12" x14ac:dyDescent="0.25">
      <c r="A41" s="13"/>
      <c r="B41" s="9"/>
      <c r="C41" s="9"/>
      <c r="D41" s="26"/>
      <c r="E41" s="27"/>
      <c r="F41" s="27"/>
      <c r="G41" s="27"/>
      <c r="H41" s="27"/>
      <c r="I41" s="9"/>
    </row>
    <row r="42" spans="1:12" ht="38.25" customHeight="1" x14ac:dyDescent="0.25">
      <c r="A42" s="11" t="s">
        <v>34</v>
      </c>
      <c r="B42" s="25" t="s">
        <v>35</v>
      </c>
      <c r="C42" s="129" t="s">
        <v>267</v>
      </c>
      <c r="D42" s="129"/>
      <c r="E42" s="129"/>
      <c r="F42" s="129"/>
      <c r="G42" s="129"/>
      <c r="H42" s="129"/>
      <c r="I42" s="129"/>
    </row>
    <row r="43" spans="1:12" ht="16.5" customHeight="1" x14ac:dyDescent="0.25">
      <c r="C43" s="129"/>
      <c r="D43" s="129"/>
      <c r="E43" s="129"/>
      <c r="F43" s="129"/>
      <c r="G43" s="129"/>
      <c r="H43" s="129"/>
      <c r="I43" s="129"/>
    </row>
    <row r="44" spans="1:12" x14ac:dyDescent="0.25">
      <c r="A44" s="13"/>
      <c r="B44" s="9"/>
      <c r="C44" s="9"/>
      <c r="D44" s="9"/>
      <c r="E44" s="9"/>
      <c r="F44" s="9"/>
      <c r="G44" s="9"/>
      <c r="H44" s="9"/>
      <c r="I44" s="9"/>
    </row>
    <row r="45" spans="1:12" ht="51" customHeight="1" x14ac:dyDescent="0.25">
      <c r="A45" s="11" t="s">
        <v>36</v>
      </c>
      <c r="B45" s="1" t="s">
        <v>37</v>
      </c>
      <c r="C45" s="124" t="s">
        <v>38</v>
      </c>
      <c r="D45" s="124"/>
      <c r="E45" s="124"/>
      <c r="F45" s="124"/>
      <c r="G45" s="124"/>
      <c r="H45" s="124"/>
      <c r="I45" s="124"/>
    </row>
    <row r="46" spans="1:12" x14ac:dyDescent="0.25">
      <c r="A46" s="13"/>
      <c r="B46" s="9"/>
      <c r="C46" s="9"/>
      <c r="D46" s="9"/>
      <c r="E46" s="9"/>
      <c r="F46" s="9"/>
      <c r="G46" s="9"/>
      <c r="H46" s="9"/>
      <c r="I46" s="9"/>
    </row>
    <row r="47" spans="1:12" ht="79.5" customHeight="1" x14ac:dyDescent="0.25">
      <c r="A47" s="15" t="s">
        <v>80</v>
      </c>
      <c r="B47" s="1" t="s">
        <v>78</v>
      </c>
      <c r="C47" s="28" t="s">
        <v>79</v>
      </c>
    </row>
    <row r="48" spans="1:12" ht="12.75" customHeight="1" x14ac:dyDescent="0.25">
      <c r="C48" s="1"/>
    </row>
    <row r="49" spans="1:17" ht="12.75" customHeight="1" x14ac:dyDescent="0.25">
      <c r="C49" s="1"/>
    </row>
    <row r="50" spans="1:17" ht="12.75" customHeight="1" x14ac:dyDescent="0.25">
      <c r="C50" s="1"/>
    </row>
    <row r="51" spans="1:17" ht="12.75" customHeight="1" x14ac:dyDescent="0.25">
      <c r="C51" s="28"/>
    </row>
    <row r="62" spans="1:17" ht="13.8" thickBot="1" x14ac:dyDescent="0.3">
      <c r="A62" s="13"/>
      <c r="B62" s="9"/>
      <c r="C62" s="9"/>
      <c r="D62" s="9"/>
      <c r="E62" s="9"/>
      <c r="F62" s="9"/>
      <c r="G62" s="9"/>
      <c r="H62" s="9"/>
      <c r="I62" s="9"/>
    </row>
    <row r="63" spans="1:17" ht="51" customHeight="1" x14ac:dyDescent="0.25">
      <c r="A63" s="47" t="s">
        <v>92</v>
      </c>
      <c r="B63" s="86" t="s">
        <v>93</v>
      </c>
      <c r="C63" s="118" t="s">
        <v>120</v>
      </c>
      <c r="D63" s="41" t="s">
        <v>94</v>
      </c>
      <c r="E63" s="41" t="s">
        <v>95</v>
      </c>
      <c r="F63" s="41" t="s">
        <v>96</v>
      </c>
      <c r="G63" s="41" t="s">
        <v>97</v>
      </c>
      <c r="H63" s="41" t="s">
        <v>98</v>
      </c>
      <c r="I63" s="41" t="s">
        <v>99</v>
      </c>
      <c r="J63" s="41" t="s">
        <v>100</v>
      </c>
      <c r="K63" s="41" t="s">
        <v>101</v>
      </c>
      <c r="L63" s="41" t="s">
        <v>102</v>
      </c>
      <c r="M63" s="42" t="s">
        <v>103</v>
      </c>
      <c r="N63" s="42" t="s">
        <v>104</v>
      </c>
      <c r="O63" s="41" t="s">
        <v>105</v>
      </c>
      <c r="P63" s="41" t="s">
        <v>106</v>
      </c>
      <c r="Q63" s="43" t="s">
        <v>107</v>
      </c>
    </row>
    <row r="64" spans="1:17" ht="123.6" thickBot="1" x14ac:dyDescent="0.3">
      <c r="A64" s="47"/>
      <c r="B64" s="39"/>
      <c r="C64" s="118"/>
      <c r="D64" s="44" t="s">
        <v>108</v>
      </c>
      <c r="E64" s="44" t="s">
        <v>109</v>
      </c>
      <c r="F64" s="44" t="s">
        <v>110</v>
      </c>
      <c r="G64" s="44" t="s">
        <v>111</v>
      </c>
      <c r="H64" s="44"/>
      <c r="I64" s="44"/>
      <c r="J64" s="44" t="s">
        <v>112</v>
      </c>
      <c r="K64" s="44"/>
      <c r="L64" s="44"/>
      <c r="M64" s="44" t="s">
        <v>113</v>
      </c>
      <c r="N64" s="44" t="s">
        <v>114</v>
      </c>
      <c r="O64" s="44" t="s">
        <v>115</v>
      </c>
      <c r="P64" s="44" t="s">
        <v>116</v>
      </c>
      <c r="Q64" s="45"/>
    </row>
    <row r="65" spans="1:9" x14ac:dyDescent="0.25">
      <c r="A65" s="13"/>
      <c r="B65" s="9"/>
      <c r="C65" s="46"/>
      <c r="D65" s="9"/>
      <c r="E65" s="9"/>
      <c r="F65" s="9"/>
      <c r="G65" s="9"/>
      <c r="H65" s="9"/>
      <c r="I65" s="9"/>
    </row>
    <row r="66" spans="1:9" ht="63.75" customHeight="1" x14ac:dyDescent="0.25">
      <c r="A66" s="47" t="s">
        <v>118</v>
      </c>
      <c r="B66" s="1" t="s">
        <v>117</v>
      </c>
      <c r="C66" s="39" t="s">
        <v>119</v>
      </c>
    </row>
    <row r="67" spans="1:9" x14ac:dyDescent="0.25">
      <c r="A67" s="48"/>
      <c r="B67" s="8"/>
      <c r="C67" s="46"/>
      <c r="D67" s="9"/>
      <c r="E67" s="9"/>
      <c r="F67" s="9"/>
      <c r="G67" s="9"/>
      <c r="H67" s="9"/>
      <c r="I67" s="9"/>
    </row>
    <row r="68" spans="1:9" ht="19.5" customHeight="1" x14ac:dyDescent="0.25">
      <c r="A68" s="11" t="s">
        <v>122</v>
      </c>
      <c r="B68" s="117" t="s">
        <v>121</v>
      </c>
      <c r="C68" s="119" t="s">
        <v>123</v>
      </c>
    </row>
    <row r="69" spans="1:9" ht="15" customHeight="1" x14ac:dyDescent="0.25">
      <c r="B69" s="118"/>
      <c r="C69" s="119"/>
    </row>
    <row r="70" spans="1:9" ht="12.75" customHeight="1" x14ac:dyDescent="0.25">
      <c r="B70" s="118"/>
      <c r="C70" s="119"/>
    </row>
    <row r="71" spans="1:9" ht="12.75" customHeight="1" x14ac:dyDescent="0.25">
      <c r="B71" s="118"/>
      <c r="C71" s="119"/>
    </row>
    <row r="72" spans="1:9" x14ac:dyDescent="0.25">
      <c r="C72" s="119"/>
    </row>
    <row r="73" spans="1:9" ht="25.5" customHeight="1" x14ac:dyDescent="0.25">
      <c r="C73" s="119"/>
    </row>
    <row r="77" spans="1:9" x14ac:dyDescent="0.25">
      <c r="A77" s="13"/>
      <c r="B77" s="9"/>
      <c r="C77" s="9"/>
      <c r="D77" s="9"/>
      <c r="E77" s="9"/>
      <c r="F77" s="9"/>
      <c r="G77" s="9"/>
      <c r="H77" s="9"/>
      <c r="I77" s="9"/>
    </row>
  </sheetData>
  <mergeCells count="25">
    <mergeCell ref="K36:L36"/>
    <mergeCell ref="D35:K35"/>
    <mergeCell ref="A21:A28"/>
    <mergeCell ref="A2:H2"/>
    <mergeCell ref="D21:E21"/>
    <mergeCell ref="C21:C29"/>
    <mergeCell ref="F22:H24"/>
    <mergeCell ref="D3:I3"/>
    <mergeCell ref="D4:J5"/>
    <mergeCell ref="C45:I45"/>
    <mergeCell ref="E8:N8"/>
    <mergeCell ref="E32:F32"/>
    <mergeCell ref="C36:C38"/>
    <mergeCell ref="C42:I43"/>
    <mergeCell ref="G31:I33"/>
    <mergeCell ref="D36:D37"/>
    <mergeCell ref="E36:H36"/>
    <mergeCell ref="I36:J36"/>
    <mergeCell ref="B68:B71"/>
    <mergeCell ref="C68:C73"/>
    <mergeCell ref="B4:B6"/>
    <mergeCell ref="C4:C12"/>
    <mergeCell ref="C15:C17"/>
    <mergeCell ref="B21:B28"/>
    <mergeCell ref="C63:C64"/>
  </mergeCells>
  <phoneticPr fontId="0" type="noConversion"/>
  <hyperlinks>
    <hyperlink ref="C21" r:id="rId1" display="http://oee.nrcan.gc.ca/neud/dpa/data_e/database_e.cfm"/>
    <hyperlink ref="B35" r:id="rId2"/>
    <hyperlink ref="D63" r:id="rId3" display="http://www.ipcc-nggip.iges.or.jp/EFDB/find_ef_ft.php?action=search&amp;orderby=ef_id_view&amp;refresh=false"/>
    <hyperlink ref="E63" r:id="rId4" display="http://www.ipcc-nggip.iges.or.jp/EFDB/find_ef_ft.php?action=search&amp;orderby=ipcc_name&amp;refresh=false"/>
    <hyperlink ref="F63" r:id="rId5" display="http://www.ipcc-nggip.iges.or.jp/EFDB/find_ef_ft.php?action=search&amp;orderby=pol_name&amp;refresh=false"/>
    <hyperlink ref="G63" r:id="rId6" display="http://www.ipcc-nggip.iges.or.jp/EFDB/find_ef_ft.php?action=search&amp;orderby=ef_desc&amp;refresh=false"/>
    <hyperlink ref="H63" r:id="rId7" display="http://www.ipcc-nggip.iges.or.jp/EFDB/find_ef_ft.php?action=search&amp;orderby=prop_tech&amp;refresh=false"/>
    <hyperlink ref="I63" r:id="rId8" display="http://www.ipcc-nggip.iges.or.jp/EFDB/find_ef_ft.php?action=search&amp;orderby=prop_param&amp;refresh=false"/>
    <hyperlink ref="J63" r:id="rId9" display="http://www.ipcc-nggip.iges.or.jp/EFDB/find_ef_ft.php?action=search&amp;orderby=prop_regional&amp;refresh=false"/>
    <hyperlink ref="K63" r:id="rId10" display="http://www.ipcc-nggip.iges.or.jp/EFDB/find_ef_ft.php?action=search&amp;orderby=prop_control&amp;refresh=false"/>
    <hyperlink ref="L63" r:id="rId11" display="http://www.ipcc-nggip.iges.or.jp/EFDB/find_ef_ft.php?action=search&amp;orderby=prop_other&amp;refresh=false"/>
    <hyperlink ref="O63" r:id="rId12" display="http://www.ipcc-nggip.iges.or.jp/EFDB/find_ef_ft.php?action=search&amp;orderby=submit_name&amp;refresh=false"/>
    <hyperlink ref="P63" r:id="rId13" display="http://www.ipcc-nggip.iges.or.jp/EFDB/find_ef_ft.php?action=search&amp;orderby=source_data&amp;refresh=false"/>
    <hyperlink ref="B4" r:id="rId14"/>
    <hyperlink ref="B21" r:id="rId15"/>
    <hyperlink ref="B31" r:id="rId16"/>
    <hyperlink ref="B42" r:id="rId17"/>
    <hyperlink ref="B63" r:id="rId18"/>
    <hyperlink ref="B68" r:id="rId19"/>
  </hyperlinks>
  <pageMargins left="0.75" right="0.75" top="1" bottom="1" header="0.5" footer="0.5"/>
  <pageSetup orientation="portrait" r:id="rId20"/>
  <headerFooter alignWithMargins="0"/>
  <drawing r:id="rId21"/>
  <legacyDrawing r:id="rId22"/>
  <controls>
    <mc:AlternateContent xmlns:mc="http://schemas.openxmlformats.org/markup-compatibility/2006">
      <mc:Choice Requires="x14">
        <control shapeId="1043" r:id="rId23" name="Control 19">
          <controlPr defaultSize="0" r:id="rId24">
            <anchor moveWithCells="1">
              <from>
                <xdr:col>17</xdr:col>
                <xdr:colOff>0</xdr:colOff>
                <xdr:row>63</xdr:row>
                <xdr:rowOff>0</xdr:rowOff>
              </from>
              <to>
                <xdr:col>17</xdr:col>
                <xdr:colOff>457200</xdr:colOff>
                <xdr:row>63</xdr:row>
                <xdr:rowOff>281940</xdr:rowOff>
              </to>
            </anchor>
          </controlPr>
        </control>
      </mc:Choice>
      <mc:Fallback>
        <control shapeId="1043" r:id="rId23" name="Control 19"/>
      </mc:Fallback>
    </mc:AlternateContent>
    <mc:AlternateContent xmlns:mc="http://schemas.openxmlformats.org/markup-compatibility/2006">
      <mc:Choice Requires="x14">
        <control shapeId="1042" r:id="rId25" name="Control 18">
          <controlPr defaultSize="0" r:id="rId26">
            <anchor moveWithCells="1">
              <from>
                <xdr:col>17</xdr:col>
                <xdr:colOff>0</xdr:colOff>
                <xdr:row>63</xdr:row>
                <xdr:rowOff>0</xdr:rowOff>
              </from>
              <to>
                <xdr:col>18</xdr:col>
                <xdr:colOff>304800</xdr:colOff>
                <xdr:row>63</xdr:row>
                <xdr:rowOff>228600</xdr:rowOff>
              </to>
            </anchor>
          </controlPr>
        </control>
      </mc:Choice>
      <mc:Fallback>
        <control shapeId="1042" r:id="rId25" name="Control 18"/>
      </mc:Fallback>
    </mc:AlternateContent>
    <mc:AlternateContent xmlns:mc="http://schemas.openxmlformats.org/markup-compatibility/2006">
      <mc:Choice Requires="x14">
        <control shapeId="1041" r:id="rId27" name="Control 17">
          <controlPr defaultSize="0" r:id="rId28">
            <anchor moveWithCells="1">
              <from>
                <xdr:col>17</xdr:col>
                <xdr:colOff>0</xdr:colOff>
                <xdr:row>63</xdr:row>
                <xdr:rowOff>0</xdr:rowOff>
              </from>
              <to>
                <xdr:col>18</xdr:col>
                <xdr:colOff>304800</xdr:colOff>
                <xdr:row>63</xdr:row>
                <xdr:rowOff>228600</xdr:rowOff>
              </to>
            </anchor>
          </controlPr>
        </control>
      </mc:Choice>
      <mc:Fallback>
        <control shapeId="1041" r:id="rId27" name="Control 17"/>
      </mc:Fallback>
    </mc:AlternateContent>
    <mc:AlternateContent xmlns:mc="http://schemas.openxmlformats.org/markup-compatibility/2006">
      <mc:Choice Requires="x14">
        <control shapeId="1040" r:id="rId29" name="Control 16">
          <controlPr defaultSize="0" r:id="rId30">
            <anchor moveWithCells="1">
              <from>
                <xdr:col>16</xdr:col>
                <xdr:colOff>0</xdr:colOff>
                <xdr:row>63</xdr:row>
                <xdr:rowOff>0</xdr:rowOff>
              </from>
              <to>
                <xdr:col>17</xdr:col>
                <xdr:colOff>304800</xdr:colOff>
                <xdr:row>63</xdr:row>
                <xdr:rowOff>228600</xdr:rowOff>
              </to>
            </anchor>
          </controlPr>
        </control>
      </mc:Choice>
      <mc:Fallback>
        <control shapeId="1040" r:id="rId29" name="Control 16"/>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22" workbookViewId="0">
      <selection activeCell="J3" sqref="J3"/>
    </sheetView>
  </sheetViews>
  <sheetFormatPr defaultRowHeight="13.2" x14ac:dyDescent="0.25"/>
  <cols>
    <col min="5" max="5" width="12.44140625" bestFit="1" customWidth="1"/>
    <col min="10" max="10" width="9.44140625" customWidth="1"/>
    <col min="11" max="11" width="10.33203125" customWidth="1"/>
  </cols>
  <sheetData>
    <row r="1" spans="1:11" s="66" customFormat="1" ht="15.6" x14ac:dyDescent="0.3">
      <c r="A1" s="144" t="s">
        <v>274</v>
      </c>
      <c r="B1" s="144"/>
      <c r="C1" s="144"/>
      <c r="D1" s="144"/>
      <c r="E1" s="144"/>
      <c r="F1" s="144"/>
      <c r="G1" s="144"/>
      <c r="H1" s="144"/>
      <c r="I1" s="144"/>
      <c r="J1" s="144"/>
      <c r="K1" s="144"/>
    </row>
    <row r="2" spans="1:11" ht="36" customHeight="1" x14ac:dyDescent="0.25">
      <c r="A2" s="145" t="s">
        <v>271</v>
      </c>
      <c r="B2" s="145"/>
      <c r="C2" s="145"/>
      <c r="E2" s="145" t="s">
        <v>272</v>
      </c>
      <c r="F2" s="145"/>
      <c r="G2" s="145"/>
      <c r="I2" s="146" t="s">
        <v>275</v>
      </c>
      <c r="J2" s="146"/>
      <c r="K2" s="146"/>
    </row>
    <row r="3" spans="1:11" ht="26.4" x14ac:dyDescent="0.25">
      <c r="A3" s="2" t="s">
        <v>40</v>
      </c>
      <c r="B3" s="2" t="s">
        <v>141</v>
      </c>
      <c r="C3" s="2" t="s">
        <v>9</v>
      </c>
      <c r="E3" s="2" t="s">
        <v>40</v>
      </c>
      <c r="F3" s="2" t="s">
        <v>141</v>
      </c>
      <c r="G3" s="2" t="s">
        <v>9</v>
      </c>
      <c r="I3" s="17" t="s">
        <v>40</v>
      </c>
      <c r="J3" s="17" t="s">
        <v>142</v>
      </c>
      <c r="K3" s="17" t="s">
        <v>9</v>
      </c>
    </row>
    <row r="4" spans="1:11" x14ac:dyDescent="0.25">
      <c r="A4" s="3">
        <v>1990</v>
      </c>
      <c r="B4" s="4">
        <v>867</v>
      </c>
      <c r="C4" s="4">
        <v>390.1</v>
      </c>
      <c r="E4" s="3">
        <v>1990</v>
      </c>
      <c r="F4" s="4">
        <v>47.8</v>
      </c>
      <c r="G4" s="4">
        <v>21.9</v>
      </c>
      <c r="I4" s="63">
        <v>1990</v>
      </c>
      <c r="J4" s="62">
        <f t="shared" ref="J4:J15" si="0">(F4*10^12*3.6*10^6)/(B4*10^15)</f>
        <v>198.47750865051904</v>
      </c>
      <c r="K4" s="62">
        <f t="shared" ref="K4:K15" si="1">(G4*10^12*3.6*10^6)/(C4*10^15)</f>
        <v>202.10202512176366</v>
      </c>
    </row>
    <row r="5" spans="1:11" x14ac:dyDescent="0.25">
      <c r="A5" s="3">
        <v>1991</v>
      </c>
      <c r="B5" s="4">
        <v>888.9</v>
      </c>
      <c r="C5" s="4">
        <v>398</v>
      </c>
      <c r="E5" s="3">
        <v>1991</v>
      </c>
      <c r="F5" s="4">
        <v>48</v>
      </c>
      <c r="G5" s="4">
        <v>21.5</v>
      </c>
      <c r="I5" s="63">
        <v>1991</v>
      </c>
      <c r="J5" s="62">
        <f t="shared" si="0"/>
        <v>194.39757003037462</v>
      </c>
      <c r="K5" s="62">
        <f t="shared" si="1"/>
        <v>194.47236180904522</v>
      </c>
    </row>
    <row r="6" spans="1:11" ht="12.75" customHeight="1" x14ac:dyDescent="0.25">
      <c r="A6" s="3">
        <v>1992</v>
      </c>
      <c r="B6" s="4">
        <v>901.2</v>
      </c>
      <c r="C6" s="4">
        <v>397.6</v>
      </c>
      <c r="E6" s="3">
        <v>1992</v>
      </c>
      <c r="F6" s="4">
        <v>49.5</v>
      </c>
      <c r="G6" s="4">
        <v>22.4</v>
      </c>
      <c r="I6" s="63">
        <v>1992</v>
      </c>
      <c r="J6" s="62">
        <f t="shared" si="0"/>
        <v>197.7363515312916</v>
      </c>
      <c r="K6" s="62">
        <f t="shared" si="1"/>
        <v>202.81690140845072</v>
      </c>
    </row>
    <row r="7" spans="1:11" x14ac:dyDescent="0.25">
      <c r="A7" s="3">
        <v>1993</v>
      </c>
      <c r="B7" s="4">
        <v>933.1</v>
      </c>
      <c r="C7" s="4">
        <v>408</v>
      </c>
      <c r="E7" s="3">
        <v>1993</v>
      </c>
      <c r="F7" s="4">
        <v>48.6</v>
      </c>
      <c r="G7" s="4">
        <v>20.5</v>
      </c>
      <c r="I7" s="63">
        <v>1993</v>
      </c>
      <c r="J7" s="62">
        <f t="shared" si="0"/>
        <v>187.50401886185833</v>
      </c>
      <c r="K7" s="62">
        <f t="shared" si="1"/>
        <v>180.88235294117646</v>
      </c>
    </row>
    <row r="8" spans="1:11" x14ac:dyDescent="0.25">
      <c r="A8" s="3">
        <v>1994</v>
      </c>
      <c r="B8" s="4">
        <v>927.6</v>
      </c>
      <c r="C8" s="4">
        <v>409.5</v>
      </c>
      <c r="E8" s="3">
        <v>1994</v>
      </c>
      <c r="F8" s="4">
        <v>47.5</v>
      </c>
      <c r="G8" s="4">
        <v>20.100000000000001</v>
      </c>
      <c r="I8" s="63">
        <v>1994</v>
      </c>
      <c r="J8" s="62">
        <f t="shared" si="0"/>
        <v>184.34670116429496</v>
      </c>
      <c r="K8" s="62">
        <f t="shared" si="1"/>
        <v>176.7032967032967</v>
      </c>
    </row>
    <row r="9" spans="1:11" x14ac:dyDescent="0.25">
      <c r="A9" s="3">
        <v>1995</v>
      </c>
      <c r="B9" s="4">
        <v>960.9</v>
      </c>
      <c r="C9" s="4">
        <v>421.2</v>
      </c>
      <c r="E9" s="3">
        <v>1995</v>
      </c>
      <c r="F9" s="4">
        <v>50.6</v>
      </c>
      <c r="G9" s="4">
        <v>21.6</v>
      </c>
      <c r="I9" s="63">
        <v>1995</v>
      </c>
      <c r="J9" s="62">
        <f t="shared" si="0"/>
        <v>189.57227599125821</v>
      </c>
      <c r="K9" s="62">
        <f t="shared" si="1"/>
        <v>184.61538461538461</v>
      </c>
    </row>
    <row r="10" spans="1:11" x14ac:dyDescent="0.25">
      <c r="A10" s="3">
        <v>1996</v>
      </c>
      <c r="B10" s="4">
        <v>981.5</v>
      </c>
      <c r="C10" s="4">
        <v>426.9</v>
      </c>
      <c r="E10" s="3">
        <v>1996</v>
      </c>
      <c r="F10" s="4">
        <v>50.7</v>
      </c>
      <c r="G10" s="4">
        <v>21.1</v>
      </c>
      <c r="I10" s="63">
        <v>1996</v>
      </c>
      <c r="J10" s="62">
        <f t="shared" si="0"/>
        <v>185.96026490066225</v>
      </c>
      <c r="K10" s="62">
        <f t="shared" si="1"/>
        <v>177.93394237526354</v>
      </c>
    </row>
    <row r="11" spans="1:11" x14ac:dyDescent="0.25">
      <c r="A11" s="3">
        <v>1997</v>
      </c>
      <c r="B11" s="4">
        <v>998.5</v>
      </c>
      <c r="C11" s="4">
        <v>436.6</v>
      </c>
      <c r="E11" s="3">
        <v>1997</v>
      </c>
      <c r="F11" s="4">
        <v>54.2</v>
      </c>
      <c r="G11" s="4">
        <v>24.1</v>
      </c>
      <c r="I11" s="63">
        <v>1997</v>
      </c>
      <c r="J11" s="62">
        <f t="shared" si="0"/>
        <v>195.41311967951927</v>
      </c>
      <c r="K11" s="62">
        <f t="shared" si="1"/>
        <v>198.71736142922583</v>
      </c>
    </row>
    <row r="12" spans="1:11" x14ac:dyDescent="0.25">
      <c r="A12" s="3">
        <v>1998</v>
      </c>
      <c r="B12" s="4">
        <v>944.1</v>
      </c>
      <c r="C12" s="4">
        <v>431.3</v>
      </c>
      <c r="E12" s="3">
        <v>1998</v>
      </c>
      <c r="F12" s="4">
        <v>54.2</v>
      </c>
      <c r="G12" s="4">
        <v>26.8</v>
      </c>
      <c r="I12" s="63">
        <v>1998</v>
      </c>
      <c r="J12" s="62">
        <f t="shared" si="0"/>
        <v>206.67302192564347</v>
      </c>
      <c r="K12" s="62">
        <f t="shared" si="1"/>
        <v>223.69580338511477</v>
      </c>
    </row>
    <row r="13" spans="1:11" x14ac:dyDescent="0.25">
      <c r="A13" s="3">
        <v>1999</v>
      </c>
      <c r="B13" s="4">
        <v>979.2</v>
      </c>
      <c r="C13" s="4">
        <v>436.8</v>
      </c>
      <c r="E13" s="3">
        <v>1999</v>
      </c>
      <c r="F13" s="4">
        <v>55</v>
      </c>
      <c r="G13" s="4">
        <v>26</v>
      </c>
      <c r="I13" s="63">
        <v>1999</v>
      </c>
      <c r="J13" s="62">
        <f t="shared" si="0"/>
        <v>202.20588235294119</v>
      </c>
      <c r="K13" s="62">
        <f t="shared" si="1"/>
        <v>214.28571428571428</v>
      </c>
    </row>
    <row r="14" spans="1:11" x14ac:dyDescent="0.25">
      <c r="A14" s="3">
        <v>2000</v>
      </c>
      <c r="B14" s="61">
        <v>1072.7</v>
      </c>
      <c r="C14" s="4">
        <v>453</v>
      </c>
      <c r="E14" s="3">
        <v>2000</v>
      </c>
      <c r="F14" s="4">
        <v>61.6</v>
      </c>
      <c r="G14" s="4">
        <v>28.3</v>
      </c>
      <c r="I14" s="63">
        <v>2000</v>
      </c>
      <c r="J14" s="62">
        <f t="shared" si="0"/>
        <v>206.73067959354898</v>
      </c>
      <c r="K14" s="62">
        <f t="shared" si="1"/>
        <v>224.90066225165563</v>
      </c>
    </row>
    <row r="15" spans="1:11" x14ac:dyDescent="0.25">
      <c r="A15" s="3">
        <v>2001</v>
      </c>
      <c r="B15" s="61">
        <v>1053.7</v>
      </c>
      <c r="C15" s="4">
        <v>444.6</v>
      </c>
      <c r="E15" s="3">
        <v>2001</v>
      </c>
      <c r="F15" s="4">
        <v>61.7</v>
      </c>
      <c r="G15" s="4">
        <v>28.8</v>
      </c>
      <c r="I15" s="63">
        <v>2001</v>
      </c>
      <c r="J15" s="62">
        <f t="shared" si="0"/>
        <v>210.80003796146912</v>
      </c>
      <c r="K15" s="62">
        <f t="shared" si="1"/>
        <v>233.19838056680163</v>
      </c>
    </row>
    <row r="16" spans="1:11" x14ac:dyDescent="0.25">
      <c r="A16" t="s">
        <v>144</v>
      </c>
    </row>
    <row r="17" spans="1:11" s="66" customFormat="1" ht="15.6" x14ac:dyDescent="0.3">
      <c r="A17" s="144" t="s">
        <v>269</v>
      </c>
      <c r="B17" s="144"/>
      <c r="C17" s="144"/>
      <c r="D17" s="144"/>
      <c r="E17" s="144"/>
      <c r="F17" s="144"/>
      <c r="G17" s="144"/>
      <c r="H17" s="144"/>
      <c r="I17" s="144"/>
      <c r="J17" s="144"/>
      <c r="K17" s="144"/>
    </row>
    <row r="18" spans="1:11" ht="45" customHeight="1" x14ac:dyDescent="0.25">
      <c r="A18" s="145" t="s">
        <v>271</v>
      </c>
      <c r="B18" s="145"/>
      <c r="C18" s="145"/>
      <c r="E18" s="145" t="s">
        <v>272</v>
      </c>
      <c r="F18" s="145"/>
      <c r="G18" s="145"/>
      <c r="I18" s="145" t="s">
        <v>270</v>
      </c>
      <c r="J18" s="145"/>
    </row>
    <row r="19" spans="1:11" ht="12.75" customHeight="1" x14ac:dyDescent="0.25">
      <c r="A19" s="126" t="s">
        <v>145</v>
      </c>
      <c r="B19" s="147"/>
      <c r="C19" s="148"/>
      <c r="E19" s="126" t="s">
        <v>145</v>
      </c>
      <c r="F19" s="147"/>
      <c r="G19" s="148"/>
    </row>
    <row r="20" spans="1:11" ht="26.4" x14ac:dyDescent="0.25">
      <c r="A20" s="64"/>
      <c r="B20" s="64" t="s">
        <v>146</v>
      </c>
      <c r="C20" s="65" t="s">
        <v>9</v>
      </c>
      <c r="E20" s="64"/>
      <c r="F20" s="64" t="s">
        <v>146</v>
      </c>
      <c r="G20" s="65" t="s">
        <v>9</v>
      </c>
      <c r="I20" s="17" t="s">
        <v>143</v>
      </c>
      <c r="J20" s="16" t="s">
        <v>147</v>
      </c>
    </row>
    <row r="21" spans="1:11" x14ac:dyDescent="0.25">
      <c r="A21" s="90">
        <v>1990</v>
      </c>
      <c r="B21" s="92">
        <v>1289.3</v>
      </c>
      <c r="C21" s="91">
        <v>467.4</v>
      </c>
      <c r="E21" s="90">
        <v>1990</v>
      </c>
      <c r="F21" s="93">
        <v>69.5</v>
      </c>
      <c r="G21" s="91">
        <v>26.3</v>
      </c>
      <c r="I21" s="63">
        <v>1990</v>
      </c>
      <c r="J21" s="62">
        <f t="shared" ref="J21:J32" si="2">(G21*10^12*3.6*10^6)/(C21*10^15)</f>
        <v>202.56739409499357</v>
      </c>
    </row>
    <row r="22" spans="1:11" x14ac:dyDescent="0.25">
      <c r="A22" s="90">
        <v>1991</v>
      </c>
      <c r="B22" s="92">
        <v>1268.5999999999999</v>
      </c>
      <c r="C22" s="91">
        <v>465.8</v>
      </c>
      <c r="E22" s="90">
        <v>1991</v>
      </c>
      <c r="F22" s="93">
        <v>66.900000000000006</v>
      </c>
      <c r="G22" s="91">
        <v>25.2</v>
      </c>
      <c r="I22" s="63">
        <v>1991</v>
      </c>
      <c r="J22" s="62">
        <f t="shared" si="2"/>
        <v>194.76170030055818</v>
      </c>
    </row>
    <row r="23" spans="1:11" x14ac:dyDescent="0.25">
      <c r="A23" s="90">
        <v>1992</v>
      </c>
      <c r="B23" s="92">
        <v>1304.2</v>
      </c>
      <c r="C23" s="91">
        <v>476</v>
      </c>
      <c r="E23" s="90">
        <v>1992</v>
      </c>
      <c r="F23" s="93">
        <v>69.7</v>
      </c>
      <c r="G23" s="91">
        <v>26.8</v>
      </c>
      <c r="I23" s="63">
        <v>1992</v>
      </c>
      <c r="J23" s="62">
        <f t="shared" si="2"/>
        <v>202.68907563025209</v>
      </c>
    </row>
    <row r="24" spans="1:11" x14ac:dyDescent="0.25">
      <c r="A24" s="90">
        <v>1993</v>
      </c>
      <c r="B24" s="92">
        <v>1345</v>
      </c>
      <c r="C24" s="91">
        <v>476.7</v>
      </c>
      <c r="E24" s="90">
        <v>1993</v>
      </c>
      <c r="F24" s="93">
        <v>68.8</v>
      </c>
      <c r="G24" s="91">
        <v>23.9</v>
      </c>
      <c r="I24" s="63">
        <v>1993</v>
      </c>
      <c r="J24" s="62">
        <f t="shared" si="2"/>
        <v>180.49087476400251</v>
      </c>
    </row>
    <row r="25" spans="1:11" x14ac:dyDescent="0.25">
      <c r="A25" s="90">
        <v>1994</v>
      </c>
      <c r="B25" s="92">
        <v>1375</v>
      </c>
      <c r="C25" s="91">
        <v>478.4</v>
      </c>
      <c r="E25" s="90">
        <v>1994</v>
      </c>
      <c r="F25" s="93">
        <v>69.099999999999994</v>
      </c>
      <c r="G25" s="91">
        <v>23.4</v>
      </c>
      <c r="I25" s="63">
        <v>1994</v>
      </c>
      <c r="J25" s="62">
        <f t="shared" si="2"/>
        <v>176.08695652173913</v>
      </c>
    </row>
    <row r="26" spans="1:11" x14ac:dyDescent="0.25">
      <c r="A26" s="90">
        <v>1995</v>
      </c>
      <c r="B26" s="92">
        <v>1351.4</v>
      </c>
      <c r="C26" s="91">
        <v>473.8</v>
      </c>
      <c r="E26" s="90">
        <v>1995</v>
      </c>
      <c r="F26" s="93">
        <v>68.7</v>
      </c>
      <c r="G26" s="91">
        <v>24.2</v>
      </c>
      <c r="I26" s="63">
        <v>1995</v>
      </c>
      <c r="J26" s="62">
        <f t="shared" si="2"/>
        <v>183.87505276487968</v>
      </c>
    </row>
    <row r="27" spans="1:11" x14ac:dyDescent="0.25">
      <c r="A27" s="90">
        <v>1996</v>
      </c>
      <c r="B27" s="92">
        <v>1449.9</v>
      </c>
      <c r="C27" s="91">
        <v>486.9</v>
      </c>
      <c r="E27" s="90">
        <v>1996</v>
      </c>
      <c r="F27" s="93">
        <v>73.2</v>
      </c>
      <c r="G27" s="91">
        <v>24</v>
      </c>
      <c r="I27" s="63">
        <v>1996</v>
      </c>
      <c r="J27" s="62">
        <f t="shared" si="2"/>
        <v>177.44916820702403</v>
      </c>
    </row>
    <row r="28" spans="1:11" x14ac:dyDescent="0.25">
      <c r="A28" s="90">
        <v>1997</v>
      </c>
      <c r="B28" s="92">
        <v>1393.8</v>
      </c>
      <c r="C28" s="91">
        <v>484.2</v>
      </c>
      <c r="E28" s="90">
        <v>1997</v>
      </c>
      <c r="F28" s="93">
        <v>72.7</v>
      </c>
      <c r="G28" s="91">
        <v>26.7</v>
      </c>
      <c r="I28" s="63">
        <v>1997</v>
      </c>
      <c r="J28" s="62">
        <f t="shared" si="2"/>
        <v>198.51301115241637</v>
      </c>
    </row>
    <row r="29" spans="1:11" x14ac:dyDescent="0.25">
      <c r="A29" s="90">
        <v>1998</v>
      </c>
      <c r="B29" s="92">
        <v>1270.5</v>
      </c>
      <c r="C29" s="91">
        <v>465.6</v>
      </c>
      <c r="E29" s="90">
        <v>1998</v>
      </c>
      <c r="F29" s="93">
        <v>69.5</v>
      </c>
      <c r="G29" s="91">
        <v>29</v>
      </c>
      <c r="I29" s="63">
        <v>1998</v>
      </c>
      <c r="J29" s="62">
        <f t="shared" si="2"/>
        <v>224.22680412371133</v>
      </c>
    </row>
    <row r="30" spans="1:11" x14ac:dyDescent="0.25">
      <c r="A30" s="90">
        <v>1999</v>
      </c>
      <c r="B30" s="92">
        <v>1324.5</v>
      </c>
      <c r="C30" s="91">
        <v>479.8</v>
      </c>
      <c r="E30" s="90">
        <v>1999</v>
      </c>
      <c r="F30" s="93">
        <v>71.099999999999994</v>
      </c>
      <c r="G30" s="91">
        <v>28.6</v>
      </c>
      <c r="I30" s="63">
        <v>1999</v>
      </c>
      <c r="J30" s="62">
        <f t="shared" si="2"/>
        <v>214.58941225510628</v>
      </c>
    </row>
    <row r="31" spans="1:11" x14ac:dyDescent="0.25">
      <c r="A31" s="90">
        <v>2000</v>
      </c>
      <c r="B31" s="92">
        <v>1391.2</v>
      </c>
      <c r="C31" s="91">
        <v>497.6</v>
      </c>
      <c r="E31" s="90">
        <v>2000</v>
      </c>
      <c r="F31" s="93">
        <v>75.8</v>
      </c>
      <c r="G31" s="91">
        <v>31.1</v>
      </c>
      <c r="I31" s="63">
        <v>2000</v>
      </c>
      <c r="J31" s="62">
        <f t="shared" si="2"/>
        <v>225</v>
      </c>
    </row>
    <row r="32" spans="1:11" x14ac:dyDescent="0.25">
      <c r="A32" s="90">
        <v>2001</v>
      </c>
      <c r="B32" s="92">
        <v>1336.7</v>
      </c>
      <c r="C32" s="91">
        <v>504.8</v>
      </c>
      <c r="E32" s="90">
        <v>2001</v>
      </c>
      <c r="F32" s="93">
        <v>74.2</v>
      </c>
      <c r="G32" s="91">
        <v>32.700000000000003</v>
      </c>
      <c r="I32" s="63">
        <v>2001</v>
      </c>
      <c r="J32" s="62">
        <f t="shared" si="2"/>
        <v>233.20126782884313</v>
      </c>
    </row>
    <row r="33" spans="1:10" s="66" customFormat="1" ht="15.6" x14ac:dyDescent="0.3">
      <c r="A33" s="144" t="s">
        <v>273</v>
      </c>
      <c r="B33" s="144"/>
      <c r="C33" s="144"/>
      <c r="D33" s="144"/>
      <c r="E33" s="144"/>
      <c r="F33" s="144"/>
      <c r="G33" s="144"/>
      <c r="H33" s="144"/>
      <c r="I33" s="144"/>
      <c r="J33" s="144"/>
    </row>
    <row r="34" spans="1:10" ht="37.5" customHeight="1" x14ac:dyDescent="0.25">
      <c r="I34" s="145" t="s">
        <v>270</v>
      </c>
      <c r="J34" s="145"/>
    </row>
    <row r="35" spans="1:10" x14ac:dyDescent="0.25">
      <c r="I35" s="17" t="s">
        <v>143</v>
      </c>
      <c r="J35" s="16" t="s">
        <v>147</v>
      </c>
    </row>
    <row r="36" spans="1:10" x14ac:dyDescent="0.25">
      <c r="D36" s="89"/>
      <c r="I36" s="63">
        <v>1990</v>
      </c>
      <c r="J36" s="17">
        <f t="shared" ref="J36:J47" si="3">(J21+K4)/2</f>
        <v>202.3347096083786</v>
      </c>
    </row>
    <row r="37" spans="1:10" x14ac:dyDescent="0.25">
      <c r="D37" s="89"/>
      <c r="I37" s="63">
        <v>1991</v>
      </c>
      <c r="J37" s="17">
        <f t="shared" si="3"/>
        <v>194.61703105480171</v>
      </c>
    </row>
    <row r="38" spans="1:10" x14ac:dyDescent="0.25">
      <c r="D38" s="89"/>
      <c r="I38" s="63">
        <v>1992</v>
      </c>
      <c r="J38" s="17">
        <f t="shared" si="3"/>
        <v>202.75298851935139</v>
      </c>
    </row>
    <row r="39" spans="1:10" x14ac:dyDescent="0.25">
      <c r="D39" s="89"/>
      <c r="I39" s="63">
        <v>1993</v>
      </c>
      <c r="J39" s="17">
        <f t="shared" si="3"/>
        <v>180.68661385258949</v>
      </c>
    </row>
    <row r="40" spans="1:10" x14ac:dyDescent="0.25">
      <c r="D40" s="89"/>
      <c r="I40" s="63">
        <v>1994</v>
      </c>
      <c r="J40" s="17">
        <f t="shared" si="3"/>
        <v>176.39512661251791</v>
      </c>
    </row>
    <row r="41" spans="1:10" x14ac:dyDescent="0.25">
      <c r="D41" s="89"/>
      <c r="I41" s="63">
        <v>1995</v>
      </c>
      <c r="J41" s="17">
        <f t="shared" si="3"/>
        <v>184.24521869013216</v>
      </c>
    </row>
    <row r="42" spans="1:10" x14ac:dyDescent="0.25">
      <c r="D42" s="89"/>
      <c r="I42" s="63">
        <v>1996</v>
      </c>
      <c r="J42" s="17">
        <f t="shared" si="3"/>
        <v>177.6915552911438</v>
      </c>
    </row>
    <row r="43" spans="1:10" x14ac:dyDescent="0.25">
      <c r="D43" s="89"/>
      <c r="I43" s="63">
        <v>1997</v>
      </c>
      <c r="J43" s="17">
        <f t="shared" si="3"/>
        <v>198.6151862908211</v>
      </c>
    </row>
    <row r="44" spans="1:10" x14ac:dyDescent="0.25">
      <c r="D44" s="89"/>
      <c r="I44" s="63">
        <v>1998</v>
      </c>
      <c r="J44" s="17">
        <f t="shared" si="3"/>
        <v>223.96130375441305</v>
      </c>
    </row>
    <row r="45" spans="1:10" x14ac:dyDescent="0.25">
      <c r="D45" s="89"/>
      <c r="I45" s="63">
        <v>1999</v>
      </c>
      <c r="J45" s="17">
        <f t="shared" si="3"/>
        <v>214.43756327041029</v>
      </c>
    </row>
    <row r="46" spans="1:10" x14ac:dyDescent="0.25">
      <c r="D46" s="89"/>
      <c r="I46" s="63">
        <v>2000</v>
      </c>
      <c r="J46" s="17">
        <f t="shared" si="3"/>
        <v>224.9503311258278</v>
      </c>
    </row>
    <row r="47" spans="1:10" x14ac:dyDescent="0.25">
      <c r="D47" s="89"/>
      <c r="I47" s="63">
        <v>2001</v>
      </c>
      <c r="J47" s="17">
        <f t="shared" si="3"/>
        <v>233.19982419782238</v>
      </c>
    </row>
    <row r="48" spans="1:10" s="66" customFormat="1" x14ac:dyDescent="0.25"/>
  </sheetData>
  <mergeCells count="12">
    <mergeCell ref="E19:G19"/>
    <mergeCell ref="E18:G18"/>
    <mergeCell ref="A33:J33"/>
    <mergeCell ref="I34:J34"/>
    <mergeCell ref="A1:K1"/>
    <mergeCell ref="I2:K2"/>
    <mergeCell ref="A2:C2"/>
    <mergeCell ref="I18:J18"/>
    <mergeCell ref="A17:K17"/>
    <mergeCell ref="E2:G2"/>
    <mergeCell ref="A19:C19"/>
    <mergeCell ref="A18:C18"/>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15" workbookViewId="0">
      <selection activeCell="F23" sqref="F23"/>
    </sheetView>
  </sheetViews>
  <sheetFormatPr defaultRowHeight="13.2" x14ac:dyDescent="0.25"/>
  <cols>
    <col min="1" max="1" width="20.109375" customWidth="1"/>
    <col min="3" max="3" width="12.44140625" customWidth="1"/>
  </cols>
  <sheetData>
    <row r="1" spans="1:8" ht="28.5" customHeight="1" x14ac:dyDescent="0.25">
      <c r="A1" s="149" t="s">
        <v>276</v>
      </c>
      <c r="B1" s="150"/>
      <c r="C1" s="150"/>
    </row>
    <row r="2" spans="1:8" ht="30" x14ac:dyDescent="0.35">
      <c r="A2" s="74" t="s">
        <v>6</v>
      </c>
      <c r="B2" s="74" t="s">
        <v>278</v>
      </c>
      <c r="C2" s="74" t="s">
        <v>8</v>
      </c>
    </row>
    <row r="3" spans="1:8" x14ac:dyDescent="0.25">
      <c r="A3" s="96" t="s">
        <v>9</v>
      </c>
      <c r="B3" s="96"/>
      <c r="C3" s="72"/>
    </row>
    <row r="4" spans="1:8" x14ac:dyDescent="0.25">
      <c r="A4" s="17" t="s">
        <v>281</v>
      </c>
      <c r="B4" s="17" t="s">
        <v>279</v>
      </c>
      <c r="C4" t="s">
        <v>280</v>
      </c>
    </row>
    <row r="5" spans="1:8" x14ac:dyDescent="0.25">
      <c r="A5" s="65" t="s">
        <v>10</v>
      </c>
      <c r="B5" s="65">
        <v>3.6</v>
      </c>
      <c r="C5">
        <v>968</v>
      </c>
      <c r="D5" t="s">
        <v>277</v>
      </c>
    </row>
    <row r="6" spans="1:8" x14ac:dyDescent="0.25">
      <c r="A6" s="2" t="s">
        <v>149</v>
      </c>
      <c r="B6" s="2">
        <v>3.6</v>
      </c>
      <c r="C6">
        <v>1467</v>
      </c>
    </row>
    <row r="7" spans="1:8" x14ac:dyDescent="0.25">
      <c r="A7" s="2" t="s">
        <v>150</v>
      </c>
      <c r="B7" s="2">
        <v>3.6</v>
      </c>
      <c r="C7">
        <v>1040</v>
      </c>
    </row>
    <row r="8" spans="1:8" x14ac:dyDescent="0.25">
      <c r="A8" s="2" t="s">
        <v>151</v>
      </c>
      <c r="B8" s="2">
        <v>3.6</v>
      </c>
      <c r="C8">
        <v>1109</v>
      </c>
    </row>
    <row r="9" spans="1:8" x14ac:dyDescent="0.25">
      <c r="A9" s="2" t="s">
        <v>152</v>
      </c>
      <c r="B9" s="2">
        <v>3.6</v>
      </c>
      <c r="C9">
        <v>1032</v>
      </c>
    </row>
    <row r="10" spans="1:8" x14ac:dyDescent="0.25">
      <c r="A10" s="2" t="s">
        <v>153</v>
      </c>
      <c r="B10" s="2">
        <v>3.6</v>
      </c>
      <c r="C10">
        <v>2</v>
      </c>
    </row>
    <row r="11" spans="1:8" x14ac:dyDescent="0.25">
      <c r="A11" s="2" t="s">
        <v>154</v>
      </c>
      <c r="B11" s="2">
        <v>3.6</v>
      </c>
      <c r="C11">
        <v>756</v>
      </c>
    </row>
    <row r="12" spans="1:8" x14ac:dyDescent="0.25">
      <c r="A12" s="2" t="s">
        <v>155</v>
      </c>
      <c r="B12" s="2">
        <v>3.6</v>
      </c>
      <c r="C12">
        <v>1051</v>
      </c>
    </row>
    <row r="13" spans="1:8" x14ac:dyDescent="0.25">
      <c r="A13" s="72" t="s">
        <v>156</v>
      </c>
      <c r="B13" s="72"/>
      <c r="C13" s="72"/>
      <c r="D13" s="75"/>
      <c r="E13" s="95"/>
      <c r="F13" s="95"/>
      <c r="G13" s="95"/>
      <c r="H13" s="95"/>
    </row>
    <row r="14" spans="1:8" x14ac:dyDescent="0.25">
      <c r="A14" s="17" t="s">
        <v>281</v>
      </c>
      <c r="B14" s="94"/>
      <c r="C14" s="2" t="s">
        <v>158</v>
      </c>
    </row>
    <row r="15" spans="1:8" x14ac:dyDescent="0.25">
      <c r="A15" s="2" t="s">
        <v>157</v>
      </c>
      <c r="B15" s="2"/>
      <c r="C15" s="2">
        <v>63.2</v>
      </c>
    </row>
    <row r="16" spans="1:8" x14ac:dyDescent="0.25">
      <c r="A16" s="2" t="s">
        <v>159</v>
      </c>
      <c r="B16" s="2"/>
      <c r="C16" s="2">
        <v>58.9</v>
      </c>
    </row>
    <row r="17" spans="1:3" x14ac:dyDescent="0.25">
      <c r="A17" s="2" t="s">
        <v>160</v>
      </c>
      <c r="B17" s="2"/>
      <c r="C17" s="2">
        <v>56.7</v>
      </c>
    </row>
    <row r="18" spans="1:3" x14ac:dyDescent="0.25">
      <c r="A18" s="2" t="s">
        <v>161</v>
      </c>
      <c r="B18" s="2"/>
      <c r="C18" s="2">
        <v>57.6</v>
      </c>
    </row>
    <row r="19" spans="1:3" x14ac:dyDescent="0.25">
      <c r="A19" s="2" t="s">
        <v>162</v>
      </c>
      <c r="B19" s="2"/>
      <c r="C19" s="2">
        <v>62.3</v>
      </c>
    </row>
    <row r="20" spans="1:3" x14ac:dyDescent="0.25">
      <c r="A20" s="2" t="s">
        <v>163</v>
      </c>
      <c r="B20" s="2"/>
      <c r="C20" s="2">
        <v>54.6</v>
      </c>
    </row>
    <row r="21" spans="1:3" ht="26.4" x14ac:dyDescent="0.25">
      <c r="A21" s="73" t="s">
        <v>217</v>
      </c>
      <c r="B21" s="73"/>
      <c r="C21" s="73">
        <v>59.4</v>
      </c>
    </row>
    <row r="22" spans="1:3" x14ac:dyDescent="0.25">
      <c r="A22" s="94"/>
      <c r="B22" s="2" t="s">
        <v>167</v>
      </c>
      <c r="C22" s="2" t="s">
        <v>158</v>
      </c>
    </row>
    <row r="23" spans="1:3" x14ac:dyDescent="0.25">
      <c r="A23" s="2" t="s">
        <v>164</v>
      </c>
      <c r="C23" s="2">
        <v>89.4</v>
      </c>
    </row>
    <row r="24" spans="1:3" ht="15.6" x14ac:dyDescent="0.25">
      <c r="A24" s="2" t="s">
        <v>165</v>
      </c>
      <c r="B24" s="2" t="s">
        <v>166</v>
      </c>
      <c r="C24" s="2">
        <v>87.7</v>
      </c>
    </row>
    <row r="25" spans="1:3" ht="28.8" x14ac:dyDescent="0.25">
      <c r="A25" s="2" t="s">
        <v>168</v>
      </c>
      <c r="B25" s="2" t="s">
        <v>169</v>
      </c>
      <c r="C25" s="2">
        <v>103</v>
      </c>
    </row>
    <row r="26" spans="1:3" ht="31.2" x14ac:dyDescent="0.25">
      <c r="A26" s="2" t="s">
        <v>170</v>
      </c>
      <c r="B26" s="2" t="s">
        <v>171</v>
      </c>
      <c r="C26" s="2">
        <v>117</v>
      </c>
    </row>
    <row r="27" spans="1:3" ht="15.6" x14ac:dyDescent="0.25">
      <c r="A27" s="2" t="s">
        <v>15</v>
      </c>
      <c r="B27" s="2" t="s">
        <v>172</v>
      </c>
      <c r="C27" s="2"/>
    </row>
    <row r="28" spans="1:3" ht="15.6" x14ac:dyDescent="0.25">
      <c r="A28" s="2" t="s">
        <v>173</v>
      </c>
      <c r="B28" s="2" t="s">
        <v>172</v>
      </c>
      <c r="C28" s="2"/>
    </row>
    <row r="29" spans="1:3" ht="15.6" x14ac:dyDescent="0.25">
      <c r="A29" s="2" t="s">
        <v>174</v>
      </c>
      <c r="B29" s="2" t="s">
        <v>175</v>
      </c>
      <c r="C29" s="2"/>
    </row>
    <row r="30" spans="1:3" ht="15.6" x14ac:dyDescent="0.25">
      <c r="A30" s="2" t="s">
        <v>16</v>
      </c>
      <c r="B30" s="2" t="s">
        <v>176</v>
      </c>
      <c r="C30" s="2"/>
    </row>
    <row r="31" spans="1:3" ht="26.4" x14ac:dyDescent="0.25">
      <c r="A31" s="2" t="s">
        <v>177</v>
      </c>
      <c r="B31" s="2" t="s">
        <v>178</v>
      </c>
      <c r="C31" s="2"/>
    </row>
    <row r="32" spans="1:3" ht="31.2" x14ac:dyDescent="0.25">
      <c r="A32" s="2" t="s">
        <v>179</v>
      </c>
      <c r="B32" s="2" t="s">
        <v>180</v>
      </c>
      <c r="C32" s="2">
        <v>64.7</v>
      </c>
    </row>
    <row r="33" spans="1:3" ht="31.2" x14ac:dyDescent="0.25">
      <c r="A33" s="2"/>
      <c r="B33" s="2" t="s">
        <v>181</v>
      </c>
      <c r="C33" s="2"/>
    </row>
    <row r="34" spans="1:3" ht="15.6" x14ac:dyDescent="0.25">
      <c r="A34" s="2" t="s">
        <v>182</v>
      </c>
      <c r="B34" s="2" t="s">
        <v>183</v>
      </c>
      <c r="C34" s="2"/>
    </row>
    <row r="35" spans="1:3" ht="15.6" x14ac:dyDescent="0.25">
      <c r="A35" s="2" t="s">
        <v>184</v>
      </c>
      <c r="B35" s="2" t="s">
        <v>185</v>
      </c>
      <c r="C35" s="2" t="s">
        <v>186</v>
      </c>
    </row>
    <row r="36" spans="1:3" ht="15.6" x14ac:dyDescent="0.25">
      <c r="A36" s="2" t="s">
        <v>187</v>
      </c>
      <c r="B36" s="2" t="s">
        <v>188</v>
      </c>
      <c r="C36" s="2">
        <v>73.3</v>
      </c>
    </row>
    <row r="37" spans="1:3" ht="15.6" x14ac:dyDescent="0.25">
      <c r="A37" s="2" t="s">
        <v>189</v>
      </c>
      <c r="B37" s="2" t="s">
        <v>190</v>
      </c>
      <c r="C37" s="2"/>
    </row>
    <row r="38" spans="1:3" ht="31.2" x14ac:dyDescent="0.25">
      <c r="A38" s="2" t="s">
        <v>191</v>
      </c>
      <c r="B38" s="2" t="s">
        <v>192</v>
      </c>
      <c r="C38" s="2">
        <v>71.3</v>
      </c>
    </row>
    <row r="39" spans="1:3" ht="15.6" x14ac:dyDescent="0.25">
      <c r="A39" s="2" t="s">
        <v>193</v>
      </c>
      <c r="B39" s="2" t="s">
        <v>194</v>
      </c>
      <c r="C39" s="2">
        <v>73.099999999999994</v>
      </c>
    </row>
    <row r="40" spans="1:3" ht="31.2" x14ac:dyDescent="0.25">
      <c r="A40" s="2" t="s">
        <v>195</v>
      </c>
      <c r="B40" s="2" t="s">
        <v>196</v>
      </c>
      <c r="C40" s="2">
        <v>74.900000000000006</v>
      </c>
    </row>
    <row r="41" spans="1:3" ht="31.2" x14ac:dyDescent="0.25">
      <c r="A41" s="2" t="s">
        <v>197</v>
      </c>
      <c r="B41" s="2" t="s">
        <v>198</v>
      </c>
      <c r="C41" s="2">
        <v>74.900000000000006</v>
      </c>
    </row>
    <row r="42" spans="1:3" ht="46.8" x14ac:dyDescent="0.25">
      <c r="A42" s="2" t="s">
        <v>199</v>
      </c>
      <c r="B42" s="2" t="s">
        <v>200</v>
      </c>
      <c r="C42" s="2">
        <v>74.900000000000006</v>
      </c>
    </row>
    <row r="43" spans="1:3" ht="15.6" x14ac:dyDescent="0.25">
      <c r="A43" s="2"/>
      <c r="B43" s="2" t="s">
        <v>201</v>
      </c>
      <c r="C43" s="2"/>
    </row>
    <row r="44" spans="1:3" ht="15.6" x14ac:dyDescent="0.25">
      <c r="A44" s="2" t="s">
        <v>202</v>
      </c>
      <c r="B44" s="2" t="s">
        <v>203</v>
      </c>
      <c r="C44" s="2" t="s">
        <v>204</v>
      </c>
    </row>
    <row r="45" spans="1:3" ht="15.6" x14ac:dyDescent="0.25">
      <c r="A45" s="2" t="s">
        <v>205</v>
      </c>
      <c r="B45" s="2" t="s">
        <v>206</v>
      </c>
      <c r="C45" s="2" t="s">
        <v>207</v>
      </c>
    </row>
    <row r="46" spans="1:3" ht="31.2" x14ac:dyDescent="0.25">
      <c r="A46" s="2" t="s">
        <v>208</v>
      </c>
      <c r="B46" s="2" t="s">
        <v>209</v>
      </c>
      <c r="C46" s="2">
        <v>74.900000000000006</v>
      </c>
    </row>
    <row r="47" spans="1:3" ht="15.6" x14ac:dyDescent="0.25">
      <c r="A47" s="2"/>
      <c r="B47" s="2" t="s">
        <v>210</v>
      </c>
      <c r="C47" s="2"/>
    </row>
    <row r="48" spans="1:3" x14ac:dyDescent="0.25">
      <c r="A48" s="2" t="s">
        <v>211</v>
      </c>
      <c r="B48" s="2"/>
      <c r="C48" s="2">
        <v>78.8</v>
      </c>
    </row>
    <row r="49" spans="1:3" ht="15.6" x14ac:dyDescent="0.25">
      <c r="A49" s="2" t="s">
        <v>212</v>
      </c>
      <c r="B49" s="2" t="s">
        <v>213</v>
      </c>
      <c r="C49" s="2"/>
    </row>
    <row r="50" spans="1:3" ht="15.6" x14ac:dyDescent="0.25">
      <c r="A50" s="2" t="s">
        <v>214</v>
      </c>
      <c r="B50" s="2" t="s">
        <v>215</v>
      </c>
      <c r="C50" s="2"/>
    </row>
    <row r="51" spans="1:3" x14ac:dyDescent="0.25">
      <c r="A51" s="2" t="s">
        <v>216</v>
      </c>
      <c r="B51" s="2"/>
      <c r="C51" s="2">
        <v>58.7</v>
      </c>
    </row>
  </sheetData>
  <mergeCells count="1">
    <mergeCell ref="A1:C1"/>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A60" sqref="A60"/>
    </sheetView>
  </sheetViews>
  <sheetFormatPr defaultRowHeight="13.2" x14ac:dyDescent="0.25"/>
  <cols>
    <col min="1" max="1" width="23.6640625" style="79" customWidth="1"/>
    <col min="3" max="3" width="10.6640625" customWidth="1"/>
    <col min="4" max="4" width="10.5546875" customWidth="1"/>
    <col min="7" max="7" width="9.5546875" bestFit="1" customWidth="1"/>
    <col min="9" max="9" width="9.109375" style="11" customWidth="1"/>
  </cols>
  <sheetData>
    <row r="1" spans="1:9" ht="15.75" customHeight="1" x14ac:dyDescent="0.25">
      <c r="A1" s="139" t="s">
        <v>27</v>
      </c>
      <c r="B1" s="139"/>
      <c r="C1" s="139"/>
      <c r="D1" s="139"/>
      <c r="E1" s="139"/>
      <c r="F1" s="139"/>
      <c r="G1" s="139"/>
      <c r="H1" s="139"/>
      <c r="I1" s="139"/>
    </row>
    <row r="2" spans="1:9" ht="15" customHeight="1" x14ac:dyDescent="0.25">
      <c r="A2" s="151" t="s">
        <v>220</v>
      </c>
      <c r="B2" s="151"/>
      <c r="C2" s="151"/>
      <c r="D2" s="151"/>
      <c r="E2" s="151"/>
      <c r="F2" s="151"/>
      <c r="G2" s="151"/>
      <c r="H2" s="151"/>
    </row>
    <row r="3" spans="1:9" ht="14.25" customHeight="1" x14ac:dyDescent="0.35">
      <c r="A3" s="132" t="s">
        <v>17</v>
      </c>
      <c r="B3" s="134" t="s">
        <v>18</v>
      </c>
      <c r="C3" s="135"/>
      <c r="D3" s="135"/>
      <c r="E3" s="136"/>
      <c r="F3" s="134" t="s">
        <v>19</v>
      </c>
      <c r="G3" s="135"/>
      <c r="H3" s="152" t="s">
        <v>20</v>
      </c>
      <c r="I3" s="152"/>
    </row>
    <row r="4" spans="1:9" ht="26.4" x14ac:dyDescent="0.25">
      <c r="A4" s="133"/>
      <c r="B4" s="18" t="s">
        <v>21</v>
      </c>
      <c r="C4" s="18" t="s">
        <v>22</v>
      </c>
      <c r="D4" s="18" t="s">
        <v>23</v>
      </c>
      <c r="E4" s="18" t="s">
        <v>231</v>
      </c>
      <c r="F4" s="18" t="s">
        <v>24</v>
      </c>
      <c r="G4" s="18" t="s">
        <v>231</v>
      </c>
      <c r="H4" s="84" t="s">
        <v>24</v>
      </c>
      <c r="I4" s="97" t="s">
        <v>231</v>
      </c>
    </row>
    <row r="5" spans="1:9" s="101" customFormat="1" ht="30" customHeight="1" x14ac:dyDescent="0.25">
      <c r="A5" s="99" t="s">
        <v>25</v>
      </c>
      <c r="B5" s="18">
        <v>0.98</v>
      </c>
      <c r="C5" s="18">
        <v>0.49099999999999999</v>
      </c>
      <c r="D5" s="18">
        <v>0.44600000000000001</v>
      </c>
      <c r="E5" s="18">
        <f>B5*454</f>
        <v>444.92</v>
      </c>
      <c r="F5" s="18">
        <v>2.07E-2</v>
      </c>
      <c r="G5" s="18">
        <f>F5*454/10^3</f>
        <v>9.3977999999999996E-3</v>
      </c>
      <c r="H5" s="59">
        <v>1.46E-2</v>
      </c>
      <c r="I5" s="100">
        <f>H5*454/1000</f>
        <v>6.6284000000000004E-3</v>
      </c>
    </row>
    <row r="6" spans="1:9" x14ac:dyDescent="0.25">
      <c r="A6" s="102" t="s">
        <v>330</v>
      </c>
      <c r="B6" s="19">
        <v>0.94</v>
      </c>
      <c r="C6" s="19">
        <v>0.47099999999999997</v>
      </c>
      <c r="D6" s="19">
        <v>0.42699999999999999</v>
      </c>
      <c r="E6" s="20">
        <f t="shared" ref="E6:E65" si="0">B6*454</f>
        <v>426.76</v>
      </c>
      <c r="F6" s="19">
        <v>1.7399999999999999E-2</v>
      </c>
      <c r="G6" s="20">
        <f t="shared" ref="G6:G65" si="1">F6*454/10^3</f>
        <v>7.8995999999999997E-3</v>
      </c>
      <c r="H6" s="83">
        <v>1.2E-2</v>
      </c>
      <c r="I6" s="98">
        <f t="shared" ref="I6:I65" si="2">H6*454/1000</f>
        <v>5.4480000000000006E-3</v>
      </c>
    </row>
    <row r="7" spans="1:9" x14ac:dyDescent="0.25">
      <c r="A7" s="102" t="s">
        <v>331</v>
      </c>
      <c r="B7" s="19">
        <v>0.85</v>
      </c>
      <c r="C7" s="19">
        <v>0.42599999999999999</v>
      </c>
      <c r="D7" s="19">
        <v>0.38600000000000001</v>
      </c>
      <c r="E7" s="20">
        <f t="shared" si="0"/>
        <v>385.9</v>
      </c>
      <c r="F7" s="19">
        <v>5.6500000000000002E-2</v>
      </c>
      <c r="G7" s="20">
        <f t="shared" si="1"/>
        <v>2.5651E-2</v>
      </c>
      <c r="H7" s="83">
        <v>2.7E-2</v>
      </c>
      <c r="I7" s="98">
        <f t="shared" si="2"/>
        <v>1.2258E-2</v>
      </c>
    </row>
    <row r="8" spans="1:9" x14ac:dyDescent="0.25">
      <c r="A8" s="102" t="s">
        <v>283</v>
      </c>
      <c r="B8" s="19">
        <v>1.28</v>
      </c>
      <c r="C8" s="19">
        <v>0.63900000000000001</v>
      </c>
      <c r="D8" s="19">
        <v>0.57899999999999996</v>
      </c>
      <c r="E8" s="20">
        <f t="shared" si="0"/>
        <v>581.12</v>
      </c>
      <c r="F8" s="19">
        <v>1.7399999999999999E-2</v>
      </c>
      <c r="G8" s="20">
        <f t="shared" si="1"/>
        <v>7.8995999999999997E-3</v>
      </c>
      <c r="H8" s="83">
        <v>1.5900000000000001E-2</v>
      </c>
      <c r="I8" s="98">
        <f t="shared" si="2"/>
        <v>7.2186000000000004E-3</v>
      </c>
    </row>
    <row r="9" spans="1:9" x14ac:dyDescent="0.25">
      <c r="A9" s="102" t="s">
        <v>284</v>
      </c>
      <c r="B9" s="19">
        <v>0.68</v>
      </c>
      <c r="C9" s="19">
        <v>0.34100000000000003</v>
      </c>
      <c r="D9" s="19">
        <v>0.31</v>
      </c>
      <c r="E9" s="20">
        <f t="shared" si="0"/>
        <v>308.72000000000003</v>
      </c>
      <c r="F9" s="19">
        <v>1.72E-2</v>
      </c>
      <c r="G9" s="20">
        <f t="shared" si="1"/>
        <v>7.8087999999999994E-3</v>
      </c>
      <c r="H9" s="83">
        <v>1.41E-2</v>
      </c>
      <c r="I9" s="98">
        <f t="shared" si="2"/>
        <v>6.4013999999999998E-3</v>
      </c>
    </row>
    <row r="10" spans="1:9" x14ac:dyDescent="0.25">
      <c r="A10" s="102" t="s">
        <v>285</v>
      </c>
      <c r="B10" s="19">
        <v>1.05</v>
      </c>
      <c r="C10" s="19">
        <v>0.52600000000000002</v>
      </c>
      <c r="D10" s="19">
        <v>0.47699999999999998</v>
      </c>
      <c r="E10" s="20">
        <f t="shared" si="0"/>
        <v>476.70000000000005</v>
      </c>
      <c r="F10" s="19">
        <v>6.7999999999999996E-3</v>
      </c>
      <c r="G10" s="20">
        <f t="shared" si="1"/>
        <v>3.0871999999999996E-3</v>
      </c>
      <c r="H10" s="83">
        <v>4.7000000000000002E-3</v>
      </c>
      <c r="I10" s="98">
        <f t="shared" si="2"/>
        <v>2.1337999999999999E-3</v>
      </c>
    </row>
    <row r="11" spans="1:9" x14ac:dyDescent="0.25">
      <c r="A11" s="102" t="s">
        <v>286</v>
      </c>
      <c r="B11" s="19">
        <v>0.03</v>
      </c>
      <c r="C11" s="19">
        <v>1.4E-2</v>
      </c>
      <c r="D11" s="19">
        <v>1.2999999999999999E-2</v>
      </c>
      <c r="E11" s="20">
        <f t="shared" si="0"/>
        <v>13.62</v>
      </c>
      <c r="F11" s="19">
        <v>9.5999999999999992E-3</v>
      </c>
      <c r="G11" s="20">
        <f t="shared" si="1"/>
        <v>4.3583999999999993E-3</v>
      </c>
      <c r="H11" s="83">
        <v>3.8999999999999998E-3</v>
      </c>
      <c r="I11" s="98">
        <f t="shared" si="2"/>
        <v>1.7706E-3</v>
      </c>
    </row>
    <row r="12" spans="1:9" s="101" customFormat="1" ht="30" customHeight="1" x14ac:dyDescent="0.25">
      <c r="A12" s="99" t="s">
        <v>221</v>
      </c>
      <c r="B12" s="18">
        <v>1.04</v>
      </c>
      <c r="C12" s="18">
        <v>0.52</v>
      </c>
      <c r="D12" s="18">
        <v>0.47099999999999997</v>
      </c>
      <c r="E12" s="18">
        <f t="shared" si="0"/>
        <v>472.16</v>
      </c>
      <c r="F12" s="18">
        <v>9.2999999999999992E-3</v>
      </c>
      <c r="G12" s="18">
        <f t="shared" si="1"/>
        <v>4.2221999999999997E-3</v>
      </c>
      <c r="H12" s="59">
        <v>1.4500000000000001E-2</v>
      </c>
      <c r="I12" s="100">
        <f t="shared" si="2"/>
        <v>6.5830000000000003E-3</v>
      </c>
    </row>
    <row r="13" spans="1:9" x14ac:dyDescent="0.25">
      <c r="A13" s="102" t="s">
        <v>287</v>
      </c>
      <c r="B13" s="19">
        <v>0.71</v>
      </c>
      <c r="C13" s="19">
        <v>0.35299999999999998</v>
      </c>
      <c r="D13" s="19">
        <v>0.32</v>
      </c>
      <c r="E13" s="20">
        <f t="shared" si="0"/>
        <v>322.33999999999997</v>
      </c>
      <c r="F13" s="19">
        <v>7.7000000000000002E-3</v>
      </c>
      <c r="G13" s="20">
        <f t="shared" si="1"/>
        <v>3.4957999999999999E-3</v>
      </c>
      <c r="H13" s="83">
        <v>7.9000000000000008E-3</v>
      </c>
      <c r="I13" s="98">
        <f t="shared" si="2"/>
        <v>3.5866000000000001E-3</v>
      </c>
    </row>
    <row r="14" spans="1:9" x14ac:dyDescent="0.25">
      <c r="A14" s="102" t="s">
        <v>288</v>
      </c>
      <c r="B14" s="19">
        <v>0.86</v>
      </c>
      <c r="C14" s="19">
        <v>0.42899999999999999</v>
      </c>
      <c r="D14" s="19">
        <v>0.38900000000000001</v>
      </c>
      <c r="E14" s="20">
        <f t="shared" si="0"/>
        <v>390.44</v>
      </c>
      <c r="F14" s="19">
        <v>8.0999999999999996E-3</v>
      </c>
      <c r="G14" s="20">
        <f t="shared" si="1"/>
        <v>3.6773999999999999E-3</v>
      </c>
      <c r="H14" s="83">
        <v>8.8999999999999999E-3</v>
      </c>
      <c r="I14" s="98">
        <f t="shared" si="2"/>
        <v>4.0405999999999992E-3</v>
      </c>
    </row>
    <row r="15" spans="1:9" x14ac:dyDescent="0.25">
      <c r="A15" s="102" t="s">
        <v>289</v>
      </c>
      <c r="B15" s="19">
        <v>1.26</v>
      </c>
      <c r="C15" s="19">
        <v>0.63200000000000001</v>
      </c>
      <c r="D15" s="19">
        <v>0.57399999999999995</v>
      </c>
      <c r="E15" s="20">
        <f t="shared" si="0"/>
        <v>572.04</v>
      </c>
      <c r="F15" s="19">
        <v>1.0699999999999999E-2</v>
      </c>
      <c r="G15" s="20">
        <f t="shared" si="1"/>
        <v>4.8577999999999998E-3</v>
      </c>
      <c r="H15" s="83">
        <v>2.0299999999999999E-2</v>
      </c>
      <c r="I15" s="98">
        <f t="shared" si="2"/>
        <v>9.216199999999999E-3</v>
      </c>
    </row>
    <row r="16" spans="1:9" s="101" customFormat="1" ht="30" customHeight="1" x14ac:dyDescent="0.25">
      <c r="A16" s="99" t="s">
        <v>222</v>
      </c>
      <c r="B16" s="18">
        <v>1.63</v>
      </c>
      <c r="C16" s="18">
        <v>0.81499999999999995</v>
      </c>
      <c r="D16" s="18">
        <v>0.74</v>
      </c>
      <c r="E16" s="18">
        <f t="shared" si="0"/>
        <v>740.02</v>
      </c>
      <c r="F16" s="18">
        <v>1.23E-2</v>
      </c>
      <c r="G16" s="18">
        <f t="shared" si="1"/>
        <v>5.5842000000000001E-3</v>
      </c>
      <c r="H16" s="59">
        <v>2.5700000000000001E-2</v>
      </c>
      <c r="I16" s="100">
        <f t="shared" si="2"/>
        <v>1.1667799999999999E-2</v>
      </c>
    </row>
    <row r="17" spans="1:9" x14ac:dyDescent="0.25">
      <c r="A17" s="102" t="s">
        <v>290</v>
      </c>
      <c r="B17" s="19">
        <v>1.1599999999999999</v>
      </c>
      <c r="C17" s="19">
        <v>0.58199999999999996</v>
      </c>
      <c r="D17" s="19">
        <v>0.52800000000000002</v>
      </c>
      <c r="E17" s="20">
        <f t="shared" si="0"/>
        <v>526.64</v>
      </c>
      <c r="F17" s="19">
        <v>8.2000000000000007E-3</v>
      </c>
      <c r="G17" s="20">
        <f t="shared" si="1"/>
        <v>3.7228000000000005E-3</v>
      </c>
      <c r="H17" s="83">
        <v>1.7999999999999999E-2</v>
      </c>
      <c r="I17" s="98">
        <f t="shared" si="2"/>
        <v>8.1719999999999987E-3</v>
      </c>
    </row>
    <row r="18" spans="1:9" x14ac:dyDescent="0.25">
      <c r="A18" s="102" t="s">
        <v>291</v>
      </c>
      <c r="B18" s="19">
        <v>2.08</v>
      </c>
      <c r="C18" s="19">
        <v>1.038</v>
      </c>
      <c r="D18" s="19">
        <v>0.94199999999999995</v>
      </c>
      <c r="E18" s="20">
        <f t="shared" si="0"/>
        <v>944.32</v>
      </c>
      <c r="F18" s="19">
        <v>1.43E-2</v>
      </c>
      <c r="G18" s="20">
        <f t="shared" si="1"/>
        <v>6.4922000000000001E-3</v>
      </c>
      <c r="H18" s="83">
        <v>3.2300000000000002E-2</v>
      </c>
      <c r="I18" s="98">
        <f t="shared" si="2"/>
        <v>1.46642E-2</v>
      </c>
    </row>
    <row r="19" spans="1:9" x14ac:dyDescent="0.25">
      <c r="A19" s="102" t="s">
        <v>292</v>
      </c>
      <c r="B19" s="19">
        <v>1.58</v>
      </c>
      <c r="C19" s="19">
        <v>0.79</v>
      </c>
      <c r="D19" s="19">
        <v>0.71699999999999997</v>
      </c>
      <c r="E19" s="20">
        <f t="shared" si="0"/>
        <v>717.32</v>
      </c>
      <c r="F19" s="19">
        <v>1.46E-2</v>
      </c>
      <c r="G19" s="20">
        <f t="shared" si="1"/>
        <v>6.6284000000000004E-3</v>
      </c>
      <c r="H19" s="83">
        <v>2.5000000000000001E-2</v>
      </c>
      <c r="I19" s="98">
        <f t="shared" si="2"/>
        <v>1.1350000000000001E-2</v>
      </c>
    </row>
    <row r="20" spans="1:9" x14ac:dyDescent="0.25">
      <c r="A20" s="102" t="s">
        <v>293</v>
      </c>
      <c r="B20" s="19">
        <v>1.8</v>
      </c>
      <c r="C20" s="19">
        <v>0.9</v>
      </c>
      <c r="D20" s="19">
        <v>0.81699999999999995</v>
      </c>
      <c r="E20" s="20">
        <f t="shared" si="0"/>
        <v>817.2</v>
      </c>
      <c r="F20" s="19">
        <v>1.2999999999999999E-2</v>
      </c>
      <c r="G20" s="20">
        <f t="shared" si="1"/>
        <v>5.9020000000000001E-3</v>
      </c>
      <c r="H20" s="83">
        <v>2.8799999999999999E-2</v>
      </c>
      <c r="I20" s="98">
        <f t="shared" si="2"/>
        <v>1.3075199999999999E-2</v>
      </c>
    </row>
    <row r="21" spans="1:9" x14ac:dyDescent="0.25">
      <c r="A21" s="102" t="s">
        <v>294</v>
      </c>
      <c r="B21" s="19">
        <v>1.64</v>
      </c>
      <c r="C21" s="19">
        <v>0.82099999999999995</v>
      </c>
      <c r="D21" s="19">
        <v>0.745</v>
      </c>
      <c r="E21" s="20">
        <f t="shared" si="0"/>
        <v>744.56</v>
      </c>
      <c r="F21" s="19">
        <v>1.38E-2</v>
      </c>
      <c r="G21" s="20">
        <f t="shared" si="1"/>
        <v>6.2652000000000003E-3</v>
      </c>
      <c r="H21" s="83">
        <v>2.5999999999999999E-2</v>
      </c>
      <c r="I21" s="98">
        <f t="shared" si="2"/>
        <v>1.1804E-2</v>
      </c>
    </row>
    <row r="22" spans="1:9" s="101" customFormat="1" ht="30" customHeight="1" x14ac:dyDescent="0.25">
      <c r="A22" s="99" t="s">
        <v>223</v>
      </c>
      <c r="B22" s="18">
        <v>1.73</v>
      </c>
      <c r="C22" s="18">
        <v>0.86399999999999999</v>
      </c>
      <c r="D22" s="18">
        <v>0.78400000000000003</v>
      </c>
      <c r="E22" s="18">
        <f t="shared" si="0"/>
        <v>785.42</v>
      </c>
      <c r="F22" s="18">
        <v>1.2699999999999999E-2</v>
      </c>
      <c r="G22" s="18">
        <f t="shared" si="1"/>
        <v>5.7657999999999997E-3</v>
      </c>
      <c r="H22" s="59">
        <v>2.69E-2</v>
      </c>
      <c r="I22" s="100">
        <f t="shared" si="2"/>
        <v>1.2212600000000001E-2</v>
      </c>
    </row>
    <row r="23" spans="1:9" x14ac:dyDescent="0.25">
      <c r="A23" s="102" t="s">
        <v>295</v>
      </c>
      <c r="B23" s="19">
        <v>1.88</v>
      </c>
      <c r="C23" s="19">
        <v>0.94099999999999995</v>
      </c>
      <c r="D23" s="19">
        <v>0.85399999999999998</v>
      </c>
      <c r="E23" s="20">
        <f t="shared" si="0"/>
        <v>853.52</v>
      </c>
      <c r="F23" s="19">
        <v>1.38E-2</v>
      </c>
      <c r="G23" s="20">
        <f t="shared" si="1"/>
        <v>6.2652000000000003E-3</v>
      </c>
      <c r="H23" s="83">
        <v>2.98E-2</v>
      </c>
      <c r="I23" s="98">
        <f t="shared" si="2"/>
        <v>1.35292E-2</v>
      </c>
    </row>
    <row r="24" spans="1:9" x14ac:dyDescent="0.25">
      <c r="A24" s="102" t="s">
        <v>296</v>
      </c>
      <c r="B24" s="19">
        <v>1.68</v>
      </c>
      <c r="C24" s="19">
        <v>0.84199999999999997</v>
      </c>
      <c r="D24" s="19">
        <v>0.76400000000000001</v>
      </c>
      <c r="E24" s="20">
        <f t="shared" si="0"/>
        <v>762.72</v>
      </c>
      <c r="F24" s="19">
        <v>1.12E-2</v>
      </c>
      <c r="G24" s="20">
        <f t="shared" si="1"/>
        <v>5.0847999999999996E-3</v>
      </c>
      <c r="H24" s="83">
        <v>2.5399999999999999E-2</v>
      </c>
      <c r="I24" s="98">
        <f t="shared" si="2"/>
        <v>1.1531599999999999E-2</v>
      </c>
    </row>
    <row r="25" spans="1:9" x14ac:dyDescent="0.25">
      <c r="A25" s="102" t="s">
        <v>297</v>
      </c>
      <c r="B25" s="19">
        <v>1.52</v>
      </c>
      <c r="C25" s="19">
        <v>0.76200000000000001</v>
      </c>
      <c r="D25" s="19">
        <v>0.69099999999999995</v>
      </c>
      <c r="E25" s="20">
        <f t="shared" si="0"/>
        <v>690.08</v>
      </c>
      <c r="F25" s="19">
        <v>1.5699999999999999E-2</v>
      </c>
      <c r="G25" s="20">
        <f t="shared" si="1"/>
        <v>7.1278000000000001E-3</v>
      </c>
      <c r="H25" s="83">
        <v>2.47E-2</v>
      </c>
      <c r="I25" s="98">
        <f t="shared" si="2"/>
        <v>1.1213799999999999E-2</v>
      </c>
    </row>
    <row r="26" spans="1:9" x14ac:dyDescent="0.25">
      <c r="A26" s="102" t="s">
        <v>298</v>
      </c>
      <c r="B26" s="19">
        <v>1.84</v>
      </c>
      <c r="C26" s="19">
        <v>0.92</v>
      </c>
      <c r="D26" s="19">
        <v>0.83499999999999996</v>
      </c>
      <c r="E26" s="20">
        <f t="shared" si="0"/>
        <v>835.36</v>
      </c>
      <c r="F26" s="19">
        <v>1.26E-2</v>
      </c>
      <c r="G26" s="20">
        <f t="shared" si="1"/>
        <v>5.7203999999999996E-3</v>
      </c>
      <c r="H26" s="83">
        <v>2.8799999999999999E-2</v>
      </c>
      <c r="I26" s="98">
        <f t="shared" si="2"/>
        <v>1.3075199999999999E-2</v>
      </c>
    </row>
    <row r="27" spans="1:9" x14ac:dyDescent="0.25">
      <c r="A27" s="102" t="s">
        <v>299</v>
      </c>
      <c r="B27" s="19">
        <v>1.4</v>
      </c>
      <c r="C27" s="19">
        <v>0.7</v>
      </c>
      <c r="D27" s="19">
        <v>0.63500000000000001</v>
      </c>
      <c r="E27" s="20">
        <f t="shared" si="0"/>
        <v>635.59999999999991</v>
      </c>
      <c r="F27" s="19">
        <v>9.4999999999999998E-3</v>
      </c>
      <c r="G27" s="20">
        <f t="shared" si="1"/>
        <v>4.313E-3</v>
      </c>
      <c r="H27" s="83">
        <v>2.1899999999999999E-2</v>
      </c>
      <c r="I27" s="98">
        <f t="shared" si="2"/>
        <v>9.9426000000000011E-3</v>
      </c>
    </row>
    <row r="28" spans="1:9" x14ac:dyDescent="0.25">
      <c r="A28" s="102" t="s">
        <v>300</v>
      </c>
      <c r="B28" s="19">
        <v>2.2400000000000002</v>
      </c>
      <c r="C28" s="19">
        <v>1.121</v>
      </c>
      <c r="D28" s="19">
        <v>1.0169999999999999</v>
      </c>
      <c r="E28" s="20">
        <f t="shared" si="0"/>
        <v>1016.9600000000002</v>
      </c>
      <c r="F28" s="19">
        <v>1.47E-2</v>
      </c>
      <c r="G28" s="20">
        <f t="shared" si="1"/>
        <v>6.6737999999999997E-3</v>
      </c>
      <c r="H28" s="83">
        <v>3.39E-2</v>
      </c>
      <c r="I28" s="98">
        <f t="shared" si="2"/>
        <v>1.5390599999999999E-2</v>
      </c>
    </row>
    <row r="29" spans="1:9" x14ac:dyDescent="0.25">
      <c r="A29" s="102" t="s">
        <v>301</v>
      </c>
      <c r="B29" s="19">
        <v>0.8</v>
      </c>
      <c r="C29" s="19">
        <v>0.39900000000000002</v>
      </c>
      <c r="D29" s="19">
        <v>0.36199999999999999</v>
      </c>
      <c r="E29" s="20">
        <f t="shared" si="0"/>
        <v>363.20000000000005</v>
      </c>
      <c r="F29" s="19">
        <v>5.3E-3</v>
      </c>
      <c r="G29" s="20">
        <f t="shared" si="1"/>
        <v>2.4062000000000003E-3</v>
      </c>
      <c r="H29" s="83">
        <v>1.21E-2</v>
      </c>
      <c r="I29" s="98">
        <f t="shared" si="2"/>
        <v>5.493399999999999E-3</v>
      </c>
    </row>
    <row r="30" spans="1:9" s="101" customFormat="1" ht="30" customHeight="1" x14ac:dyDescent="0.25">
      <c r="A30" s="99" t="s">
        <v>224</v>
      </c>
      <c r="B30" s="18">
        <v>1.35</v>
      </c>
      <c r="C30" s="18">
        <v>0.67400000000000004</v>
      </c>
      <c r="D30" s="18">
        <v>0.61199999999999999</v>
      </c>
      <c r="E30" s="18">
        <f t="shared" si="0"/>
        <v>612.90000000000009</v>
      </c>
      <c r="F30" s="18">
        <v>1.2699999999999999E-2</v>
      </c>
      <c r="G30" s="18">
        <f t="shared" si="1"/>
        <v>5.7657999999999997E-3</v>
      </c>
      <c r="H30" s="59">
        <v>2.07E-2</v>
      </c>
      <c r="I30" s="100">
        <f t="shared" si="2"/>
        <v>9.3977999999999996E-3</v>
      </c>
    </row>
    <row r="31" spans="1:9" x14ac:dyDescent="0.25">
      <c r="A31" s="102" t="s">
        <v>302</v>
      </c>
      <c r="B31" s="19">
        <v>1.83</v>
      </c>
      <c r="C31" s="19">
        <v>0.91500000000000004</v>
      </c>
      <c r="D31" s="19">
        <v>0.83</v>
      </c>
      <c r="E31" s="20">
        <f t="shared" si="0"/>
        <v>830.82</v>
      </c>
      <c r="F31" s="19">
        <v>1.23E-2</v>
      </c>
      <c r="G31" s="20">
        <f t="shared" si="1"/>
        <v>5.5842000000000001E-3</v>
      </c>
      <c r="H31" s="83">
        <v>2.2700000000000001E-2</v>
      </c>
      <c r="I31" s="98">
        <f t="shared" si="2"/>
        <v>1.0305800000000002E-2</v>
      </c>
    </row>
    <row r="32" spans="1:9" x14ac:dyDescent="0.25">
      <c r="A32" s="102" t="s">
        <v>303</v>
      </c>
      <c r="B32" s="19">
        <v>1.39</v>
      </c>
      <c r="C32" s="19">
        <v>0.69699999999999995</v>
      </c>
      <c r="D32" s="19">
        <v>0.63200000000000001</v>
      </c>
      <c r="E32" s="20">
        <f t="shared" si="0"/>
        <v>631.05999999999995</v>
      </c>
      <c r="F32" s="19">
        <v>1.4999999999999999E-2</v>
      </c>
      <c r="G32" s="20">
        <f t="shared" si="1"/>
        <v>6.8099999999999992E-3</v>
      </c>
      <c r="H32" s="83">
        <v>1.7999999999999999E-2</v>
      </c>
      <c r="I32" s="98">
        <f t="shared" si="2"/>
        <v>8.1719999999999987E-3</v>
      </c>
    </row>
    <row r="33" spans="1:9" x14ac:dyDescent="0.25">
      <c r="A33" s="102" t="s">
        <v>304</v>
      </c>
      <c r="B33" s="19">
        <v>1.37</v>
      </c>
      <c r="C33" s="19">
        <v>0.68300000000000005</v>
      </c>
      <c r="D33" s="19">
        <v>0.61899999999999999</v>
      </c>
      <c r="E33" s="20">
        <f t="shared" si="0"/>
        <v>621.98</v>
      </c>
      <c r="F33" s="19">
        <v>1.29E-2</v>
      </c>
      <c r="G33" s="20">
        <f t="shared" si="1"/>
        <v>5.8566E-3</v>
      </c>
      <c r="H33" s="83">
        <v>2.2599999999999999E-2</v>
      </c>
      <c r="I33" s="98">
        <f t="shared" si="2"/>
        <v>1.0260399999999999E-2</v>
      </c>
    </row>
    <row r="34" spans="1:9" x14ac:dyDescent="0.25">
      <c r="A34" s="102" t="s">
        <v>282</v>
      </c>
      <c r="B34" s="19">
        <v>1.37</v>
      </c>
      <c r="C34" s="19">
        <v>0.68300000000000005</v>
      </c>
      <c r="D34" s="19">
        <v>0.62</v>
      </c>
      <c r="E34" s="20">
        <f t="shared" si="0"/>
        <v>621.98</v>
      </c>
      <c r="F34" s="19">
        <v>1.18E-2</v>
      </c>
      <c r="G34" s="20">
        <f t="shared" si="1"/>
        <v>5.3571999999999995E-3</v>
      </c>
      <c r="H34" s="83">
        <v>2.06E-2</v>
      </c>
      <c r="I34" s="98">
        <f t="shared" si="2"/>
        <v>9.3523999999999986E-3</v>
      </c>
    </row>
    <row r="35" spans="1:9" x14ac:dyDescent="0.25">
      <c r="A35" s="102" t="s">
        <v>305</v>
      </c>
      <c r="B35" s="19">
        <v>1.24</v>
      </c>
      <c r="C35" s="19">
        <v>0.621</v>
      </c>
      <c r="D35" s="19">
        <v>0.56299999999999994</v>
      </c>
      <c r="E35" s="20">
        <f t="shared" si="0"/>
        <v>562.96</v>
      </c>
      <c r="F35" s="19">
        <v>1.0500000000000001E-2</v>
      </c>
      <c r="G35" s="20">
        <f t="shared" si="1"/>
        <v>4.7670000000000004E-3</v>
      </c>
      <c r="H35" s="83">
        <v>2.0299999999999999E-2</v>
      </c>
      <c r="I35" s="98">
        <f t="shared" si="2"/>
        <v>9.216199999999999E-3</v>
      </c>
    </row>
    <row r="36" spans="1:9" x14ac:dyDescent="0.25">
      <c r="A36" s="102" t="s">
        <v>306</v>
      </c>
      <c r="B36" s="19">
        <v>0.83</v>
      </c>
      <c r="C36" s="19">
        <v>0.41699999999999998</v>
      </c>
      <c r="D36" s="19">
        <v>0.378</v>
      </c>
      <c r="E36" s="20">
        <f t="shared" si="0"/>
        <v>376.82</v>
      </c>
      <c r="F36" s="19">
        <v>9.1000000000000004E-3</v>
      </c>
      <c r="G36" s="20">
        <f t="shared" si="1"/>
        <v>4.1314000000000003E-3</v>
      </c>
      <c r="H36" s="83">
        <v>1.4500000000000001E-2</v>
      </c>
      <c r="I36" s="98">
        <f t="shared" si="2"/>
        <v>6.5830000000000003E-3</v>
      </c>
    </row>
    <row r="37" spans="1:9" x14ac:dyDescent="0.25">
      <c r="A37" s="102" t="s">
        <v>307</v>
      </c>
      <c r="B37" s="19">
        <v>1.1599999999999999</v>
      </c>
      <c r="C37" s="19">
        <v>0.58199999999999996</v>
      </c>
      <c r="D37" s="19">
        <v>0.52800000000000002</v>
      </c>
      <c r="E37" s="20">
        <f t="shared" si="0"/>
        <v>526.64</v>
      </c>
      <c r="F37" s="19">
        <v>1.37E-2</v>
      </c>
      <c r="G37" s="20">
        <f t="shared" si="1"/>
        <v>6.2198000000000002E-3</v>
      </c>
      <c r="H37" s="83">
        <v>1.9199999999999998E-2</v>
      </c>
      <c r="I37" s="98">
        <f t="shared" si="2"/>
        <v>8.7167999999999985E-3</v>
      </c>
    </row>
    <row r="38" spans="1:9" x14ac:dyDescent="0.25">
      <c r="A38" s="102" t="s">
        <v>308</v>
      </c>
      <c r="B38" s="19">
        <v>1.98</v>
      </c>
      <c r="C38" s="19">
        <v>0.98799999999999999</v>
      </c>
      <c r="D38" s="19">
        <v>0.89700000000000002</v>
      </c>
      <c r="E38" s="20">
        <f t="shared" si="0"/>
        <v>898.92</v>
      </c>
      <c r="F38" s="19">
        <v>1.37E-2</v>
      </c>
      <c r="G38" s="20">
        <f t="shared" si="1"/>
        <v>6.2198000000000002E-3</v>
      </c>
      <c r="H38" s="83">
        <v>3.1600000000000003E-2</v>
      </c>
      <c r="I38" s="98">
        <f t="shared" si="2"/>
        <v>1.43464E-2</v>
      </c>
    </row>
    <row r="39" spans="1:9" s="101" customFormat="1" ht="30" customHeight="1" x14ac:dyDescent="0.25">
      <c r="A39" s="99" t="s">
        <v>225</v>
      </c>
      <c r="B39" s="18">
        <v>1.49</v>
      </c>
      <c r="C39" s="18">
        <v>0.746</v>
      </c>
      <c r="D39" s="18">
        <v>0.67700000000000005</v>
      </c>
      <c r="E39" s="18">
        <f t="shared" si="0"/>
        <v>676.46</v>
      </c>
      <c r="F39" s="18">
        <v>1.2800000000000001E-2</v>
      </c>
      <c r="G39" s="18">
        <f t="shared" si="1"/>
        <v>5.8112000000000007E-3</v>
      </c>
      <c r="H39" s="59">
        <v>2.4E-2</v>
      </c>
      <c r="I39" s="100">
        <f t="shared" si="2"/>
        <v>1.0896000000000001E-2</v>
      </c>
    </row>
    <row r="40" spans="1:9" x14ac:dyDescent="0.25">
      <c r="A40" s="102" t="s">
        <v>309</v>
      </c>
      <c r="B40" s="19">
        <v>1.31</v>
      </c>
      <c r="C40" s="19">
        <v>0.65600000000000003</v>
      </c>
      <c r="D40" s="19">
        <v>0.59499999999999997</v>
      </c>
      <c r="E40" s="20">
        <f t="shared" si="0"/>
        <v>594.74</v>
      </c>
      <c r="F40" s="19">
        <v>1.37E-2</v>
      </c>
      <c r="G40" s="20">
        <f t="shared" si="1"/>
        <v>6.2198000000000002E-3</v>
      </c>
      <c r="H40" s="83">
        <v>2.23E-2</v>
      </c>
      <c r="I40" s="98">
        <f t="shared" si="2"/>
        <v>1.01242E-2</v>
      </c>
    </row>
    <row r="41" spans="1:9" x14ac:dyDescent="0.25">
      <c r="A41" s="102" t="s">
        <v>310</v>
      </c>
      <c r="B41" s="19">
        <v>2.0099999999999998</v>
      </c>
      <c r="C41" s="19">
        <v>1.004</v>
      </c>
      <c r="D41" s="19">
        <v>0.91100000000000003</v>
      </c>
      <c r="E41" s="20">
        <f t="shared" si="0"/>
        <v>912.53999999999985</v>
      </c>
      <c r="F41" s="19">
        <v>1.4E-2</v>
      </c>
      <c r="G41" s="20">
        <f t="shared" si="1"/>
        <v>6.3559999999999997E-3</v>
      </c>
      <c r="H41" s="83">
        <v>3.2099999999999997E-2</v>
      </c>
      <c r="I41" s="98">
        <f t="shared" si="2"/>
        <v>1.4573399999999999E-2</v>
      </c>
    </row>
    <row r="42" spans="1:9" x14ac:dyDescent="0.25">
      <c r="A42" s="102" t="s">
        <v>311</v>
      </c>
      <c r="B42" s="19">
        <v>1.29</v>
      </c>
      <c r="C42" s="19">
        <v>0.64700000000000002</v>
      </c>
      <c r="D42" s="19">
        <v>0.58699999999999997</v>
      </c>
      <c r="E42" s="20">
        <f t="shared" si="0"/>
        <v>585.66</v>
      </c>
      <c r="F42" s="19">
        <v>1.32E-2</v>
      </c>
      <c r="G42" s="20">
        <f t="shared" si="1"/>
        <v>5.9927999999999995E-3</v>
      </c>
      <c r="H42" s="83">
        <v>1.6500000000000001E-2</v>
      </c>
      <c r="I42" s="98">
        <f t="shared" si="2"/>
        <v>7.4910000000000003E-3</v>
      </c>
    </row>
    <row r="43" spans="1:9" x14ac:dyDescent="0.25">
      <c r="A43" s="102" t="s">
        <v>312</v>
      </c>
      <c r="B43" s="19">
        <v>1.3</v>
      </c>
      <c r="C43" s="19">
        <v>0.64800000000000002</v>
      </c>
      <c r="D43" s="19">
        <v>0.58799999999999997</v>
      </c>
      <c r="E43" s="20">
        <f t="shared" si="0"/>
        <v>590.20000000000005</v>
      </c>
      <c r="F43" s="19">
        <v>1.0500000000000001E-2</v>
      </c>
      <c r="G43" s="20">
        <f t="shared" si="1"/>
        <v>4.7670000000000004E-3</v>
      </c>
      <c r="H43" s="83">
        <v>2.12E-2</v>
      </c>
      <c r="I43" s="98">
        <f t="shared" si="2"/>
        <v>9.6248000000000011E-3</v>
      </c>
    </row>
    <row r="44" spans="1:9" s="101" customFormat="1" ht="30" customHeight="1" x14ac:dyDescent="0.25">
      <c r="A44" s="99" t="s">
        <v>226</v>
      </c>
      <c r="B44" s="18">
        <v>1.43</v>
      </c>
      <c r="C44" s="18">
        <v>0.71399999999999997</v>
      </c>
      <c r="D44" s="18">
        <v>0.64800000000000002</v>
      </c>
      <c r="E44" s="18">
        <f t="shared" si="0"/>
        <v>649.22</v>
      </c>
      <c r="F44" s="18">
        <v>8.6999999999999994E-3</v>
      </c>
      <c r="G44" s="18">
        <f t="shared" si="1"/>
        <v>3.9497999999999998E-3</v>
      </c>
      <c r="H44" s="59">
        <v>1.5299999999999999E-2</v>
      </c>
      <c r="I44" s="100">
        <f t="shared" si="2"/>
        <v>6.9462000000000005E-3</v>
      </c>
    </row>
    <row r="45" spans="1:9" x14ac:dyDescent="0.25">
      <c r="A45" s="102" t="s">
        <v>313</v>
      </c>
      <c r="B45" s="19">
        <v>1.29</v>
      </c>
      <c r="C45" s="19">
        <v>0.64300000000000002</v>
      </c>
      <c r="D45" s="19">
        <v>0.58399999999999996</v>
      </c>
      <c r="E45" s="20">
        <f t="shared" si="0"/>
        <v>585.66</v>
      </c>
      <c r="F45" s="19">
        <v>1.2500000000000001E-2</v>
      </c>
      <c r="G45" s="20">
        <f t="shared" si="1"/>
        <v>5.6750000000000004E-3</v>
      </c>
      <c r="H45" s="83">
        <v>2.0299999999999999E-2</v>
      </c>
      <c r="I45" s="98">
        <f t="shared" si="2"/>
        <v>9.216199999999999E-3</v>
      </c>
    </row>
    <row r="46" spans="1:9" x14ac:dyDescent="0.25">
      <c r="A46" s="102" t="s">
        <v>314</v>
      </c>
      <c r="B46" s="19">
        <v>1.18</v>
      </c>
      <c r="C46" s="19">
        <v>0.58899999999999997</v>
      </c>
      <c r="D46" s="19">
        <v>0.53400000000000003</v>
      </c>
      <c r="E46" s="20">
        <f t="shared" si="0"/>
        <v>535.72</v>
      </c>
      <c r="F46" s="19">
        <v>9.4000000000000004E-3</v>
      </c>
      <c r="G46" s="20">
        <f t="shared" si="1"/>
        <v>4.2675999999999999E-3</v>
      </c>
      <c r="H46" s="83">
        <v>1.12E-2</v>
      </c>
      <c r="I46" s="98">
        <f t="shared" si="2"/>
        <v>5.0847999999999996E-3</v>
      </c>
    </row>
    <row r="47" spans="1:9" x14ac:dyDescent="0.25">
      <c r="A47" s="102" t="s">
        <v>315</v>
      </c>
      <c r="B47" s="19">
        <v>1.72</v>
      </c>
      <c r="C47" s="19">
        <v>0.86099999999999999</v>
      </c>
      <c r="D47" s="19">
        <v>0.78100000000000003</v>
      </c>
      <c r="E47" s="20">
        <f t="shared" si="0"/>
        <v>780.88</v>
      </c>
      <c r="F47" s="19">
        <v>1.0999999999999999E-2</v>
      </c>
      <c r="G47" s="20">
        <f t="shared" si="1"/>
        <v>4.9940000000000002E-3</v>
      </c>
      <c r="H47" s="83">
        <v>2.23E-2</v>
      </c>
      <c r="I47" s="98">
        <f t="shared" si="2"/>
        <v>1.01242E-2</v>
      </c>
    </row>
    <row r="48" spans="1:9" x14ac:dyDescent="0.25">
      <c r="A48" s="102" t="s">
        <v>316</v>
      </c>
      <c r="B48" s="19">
        <v>1.46</v>
      </c>
      <c r="C48" s="19">
        <v>0.73199999999999998</v>
      </c>
      <c r="D48" s="19">
        <v>0.66400000000000003</v>
      </c>
      <c r="E48" s="20">
        <f t="shared" si="0"/>
        <v>662.84</v>
      </c>
      <c r="F48" s="19">
        <v>7.7000000000000002E-3</v>
      </c>
      <c r="G48" s="20">
        <f t="shared" si="1"/>
        <v>3.4957999999999999E-3</v>
      </c>
      <c r="H48" s="83">
        <v>1.46E-2</v>
      </c>
      <c r="I48" s="98">
        <f t="shared" si="2"/>
        <v>6.6284000000000004E-3</v>
      </c>
    </row>
    <row r="49" spans="1:9" s="101" customFormat="1" ht="30" customHeight="1" x14ac:dyDescent="0.25">
      <c r="A49" s="99" t="s">
        <v>227</v>
      </c>
      <c r="B49" s="18">
        <v>1.56</v>
      </c>
      <c r="C49" s="18">
        <v>0.78100000000000003</v>
      </c>
      <c r="D49" s="18">
        <v>0.70899999999999996</v>
      </c>
      <c r="E49" s="18">
        <f t="shared" si="0"/>
        <v>708.24</v>
      </c>
      <c r="F49" s="18">
        <v>1.0800000000000001E-2</v>
      </c>
      <c r="G49" s="18">
        <f t="shared" si="1"/>
        <v>4.9031999999999999E-3</v>
      </c>
      <c r="H49" s="59">
        <v>2.3599999999999999E-2</v>
      </c>
      <c r="I49" s="100">
        <f t="shared" si="2"/>
        <v>1.0714399999999999E-2</v>
      </c>
    </row>
    <row r="50" spans="1:9" x14ac:dyDescent="0.25">
      <c r="A50" s="102" t="s">
        <v>317</v>
      </c>
      <c r="B50" s="19">
        <v>1.05</v>
      </c>
      <c r="C50" s="19">
        <v>0.52500000000000002</v>
      </c>
      <c r="D50" s="19">
        <v>0.47599999999999998</v>
      </c>
      <c r="E50" s="20">
        <f t="shared" si="0"/>
        <v>476.70000000000005</v>
      </c>
      <c r="F50" s="19">
        <v>6.7999999999999996E-3</v>
      </c>
      <c r="G50" s="20">
        <f t="shared" si="1"/>
        <v>3.0871999999999996E-3</v>
      </c>
      <c r="H50" s="83">
        <v>1.54E-2</v>
      </c>
      <c r="I50" s="98">
        <f t="shared" si="2"/>
        <v>6.9915999999999997E-3</v>
      </c>
    </row>
    <row r="51" spans="1:9" x14ac:dyDescent="0.25">
      <c r="A51" s="102" t="s">
        <v>318</v>
      </c>
      <c r="B51" s="19">
        <v>1.93</v>
      </c>
      <c r="C51" s="19">
        <v>0.96299999999999997</v>
      </c>
      <c r="D51" s="19">
        <v>0.873</v>
      </c>
      <c r="E51" s="20">
        <f t="shared" si="0"/>
        <v>876.22</v>
      </c>
      <c r="F51" s="19">
        <v>1.2699999999999999E-2</v>
      </c>
      <c r="G51" s="20">
        <f t="shared" si="1"/>
        <v>5.7657999999999997E-3</v>
      </c>
      <c r="H51" s="83">
        <v>2.8899999999999999E-2</v>
      </c>
      <c r="I51" s="98">
        <f t="shared" si="2"/>
        <v>1.31206E-2</v>
      </c>
    </row>
    <row r="52" spans="1:9" x14ac:dyDescent="0.25">
      <c r="A52" s="102" t="s">
        <v>319</v>
      </c>
      <c r="B52" s="19">
        <v>0.03</v>
      </c>
      <c r="C52" s="19">
        <v>1.4E-2</v>
      </c>
      <c r="D52" s="19">
        <v>1.2999999999999999E-2</v>
      </c>
      <c r="E52" s="20">
        <f t="shared" si="0"/>
        <v>13.62</v>
      </c>
      <c r="F52" s="19">
        <v>8.0000000000000002E-3</v>
      </c>
      <c r="G52" s="20">
        <f t="shared" si="1"/>
        <v>3.6320000000000002E-3</v>
      </c>
      <c r="H52" s="83">
        <v>3.3E-3</v>
      </c>
      <c r="I52" s="98">
        <f t="shared" si="2"/>
        <v>1.4981999999999999E-3</v>
      </c>
    </row>
    <row r="53" spans="1:9" x14ac:dyDescent="0.25">
      <c r="A53" s="102" t="s">
        <v>320</v>
      </c>
      <c r="B53" s="19">
        <v>1.43</v>
      </c>
      <c r="C53" s="19">
        <v>0.71699999999999997</v>
      </c>
      <c r="D53" s="19">
        <v>0.65</v>
      </c>
      <c r="E53" s="20">
        <f t="shared" si="0"/>
        <v>649.22</v>
      </c>
      <c r="F53" s="19">
        <v>1.0800000000000001E-2</v>
      </c>
      <c r="G53" s="20">
        <f t="shared" si="1"/>
        <v>4.9031999999999999E-3</v>
      </c>
      <c r="H53" s="83">
        <v>2.2700000000000001E-2</v>
      </c>
      <c r="I53" s="98">
        <f t="shared" si="2"/>
        <v>1.0305800000000002E-2</v>
      </c>
    </row>
    <row r="54" spans="1:9" x14ac:dyDescent="0.25">
      <c r="A54" s="102" t="s">
        <v>321</v>
      </c>
      <c r="B54" s="19">
        <v>1.52</v>
      </c>
      <c r="C54" s="19">
        <v>0.75900000000000001</v>
      </c>
      <c r="D54" s="19">
        <v>0.68799999999999994</v>
      </c>
      <c r="E54" s="20">
        <f t="shared" si="0"/>
        <v>690.08</v>
      </c>
      <c r="F54" s="19">
        <v>8.9999999999999993E-3</v>
      </c>
      <c r="G54" s="20">
        <f t="shared" si="1"/>
        <v>4.0859999999999994E-3</v>
      </c>
      <c r="H54" s="83">
        <v>1.95E-2</v>
      </c>
      <c r="I54" s="98">
        <f t="shared" si="2"/>
        <v>8.8529999999999998E-3</v>
      </c>
    </row>
    <row r="55" spans="1:9" x14ac:dyDescent="0.25">
      <c r="A55" s="102" t="s">
        <v>322</v>
      </c>
      <c r="B55" s="19">
        <v>2.02</v>
      </c>
      <c r="C55" s="19">
        <v>1.0089999999999999</v>
      </c>
      <c r="D55" s="19">
        <v>0.91500000000000004</v>
      </c>
      <c r="E55" s="20">
        <f t="shared" si="0"/>
        <v>917.08</v>
      </c>
      <c r="F55" s="19">
        <v>1.3100000000000001E-2</v>
      </c>
      <c r="G55" s="20">
        <f t="shared" si="1"/>
        <v>5.9474000000000003E-3</v>
      </c>
      <c r="H55" s="83">
        <v>2.9600000000000001E-2</v>
      </c>
      <c r="I55" s="98">
        <f t="shared" si="2"/>
        <v>1.3438400000000001E-2</v>
      </c>
    </row>
    <row r="56" spans="1:9" x14ac:dyDescent="0.25">
      <c r="A56" s="102" t="s">
        <v>323</v>
      </c>
      <c r="B56" s="19">
        <v>1.93</v>
      </c>
      <c r="C56" s="19">
        <v>0.96699999999999997</v>
      </c>
      <c r="D56" s="19">
        <v>0.878</v>
      </c>
      <c r="E56" s="20">
        <f t="shared" si="0"/>
        <v>876.22</v>
      </c>
      <c r="F56" s="19">
        <v>1.34E-2</v>
      </c>
      <c r="G56" s="20">
        <f t="shared" si="1"/>
        <v>6.0836000000000006E-3</v>
      </c>
      <c r="H56" s="83">
        <v>3.0800000000000001E-2</v>
      </c>
      <c r="I56" s="98">
        <f t="shared" si="2"/>
        <v>1.3983199999999999E-2</v>
      </c>
    </row>
    <row r="57" spans="1:9" x14ac:dyDescent="0.25">
      <c r="A57" s="102" t="s">
        <v>324</v>
      </c>
      <c r="B57" s="19">
        <v>2.15</v>
      </c>
      <c r="C57" s="19">
        <v>1.073</v>
      </c>
      <c r="D57" s="19">
        <v>0.97299999999999998</v>
      </c>
      <c r="E57" s="20">
        <f t="shared" si="0"/>
        <v>976.09999999999991</v>
      </c>
      <c r="F57" s="19">
        <v>1.47E-2</v>
      </c>
      <c r="G57" s="20">
        <f t="shared" si="1"/>
        <v>6.6737999999999997E-3</v>
      </c>
      <c r="H57" s="83">
        <v>3.3799999999999997E-2</v>
      </c>
      <c r="I57" s="98">
        <f t="shared" si="2"/>
        <v>1.5345199999999998E-2</v>
      </c>
    </row>
    <row r="58" spans="1:9" s="101" customFormat="1" ht="30" customHeight="1" x14ac:dyDescent="0.25">
      <c r="A58" s="99" t="s">
        <v>228</v>
      </c>
      <c r="B58" s="18">
        <v>0.45</v>
      </c>
      <c r="C58" s="18">
        <v>0.224</v>
      </c>
      <c r="D58" s="18">
        <v>0.20300000000000001</v>
      </c>
      <c r="E58" s="18">
        <f t="shared" si="0"/>
        <v>204.3</v>
      </c>
      <c r="F58" s="18">
        <v>5.3E-3</v>
      </c>
      <c r="G58" s="18">
        <f t="shared" si="1"/>
        <v>2.4062000000000003E-3</v>
      </c>
      <c r="H58" s="59">
        <v>3.7000000000000002E-3</v>
      </c>
      <c r="I58" s="100">
        <f t="shared" si="2"/>
        <v>1.6798000000000002E-3</v>
      </c>
    </row>
    <row r="59" spans="1:9" x14ac:dyDescent="0.25">
      <c r="A59" s="102" t="s">
        <v>325</v>
      </c>
      <c r="B59" s="19">
        <v>0.61</v>
      </c>
      <c r="C59" s="19">
        <v>0.30299999999999999</v>
      </c>
      <c r="D59" s="19">
        <v>0.27500000000000002</v>
      </c>
      <c r="E59" s="20">
        <f t="shared" si="0"/>
        <v>276.94</v>
      </c>
      <c r="F59" s="19">
        <v>6.7000000000000002E-3</v>
      </c>
      <c r="G59" s="20">
        <f t="shared" si="1"/>
        <v>3.0418000000000003E-3</v>
      </c>
      <c r="H59" s="83">
        <v>3.7000000000000002E-3</v>
      </c>
      <c r="I59" s="98">
        <f t="shared" si="2"/>
        <v>1.6798000000000002E-3</v>
      </c>
    </row>
    <row r="60" spans="1:9" x14ac:dyDescent="0.25">
      <c r="A60" s="102" t="s">
        <v>326</v>
      </c>
      <c r="B60" s="19">
        <v>0.28000000000000003</v>
      </c>
      <c r="C60" s="19">
        <v>0.14099999999999999</v>
      </c>
      <c r="D60" s="19">
        <v>0.127</v>
      </c>
      <c r="E60" s="20">
        <f t="shared" si="0"/>
        <v>127.12000000000002</v>
      </c>
      <c r="F60" s="19">
        <v>3.3E-3</v>
      </c>
      <c r="G60" s="20">
        <f t="shared" si="1"/>
        <v>1.4981999999999999E-3</v>
      </c>
      <c r="H60" s="83">
        <v>3.3999999999999998E-3</v>
      </c>
      <c r="I60" s="98">
        <f t="shared" si="2"/>
        <v>1.5435999999999998E-3</v>
      </c>
    </row>
    <row r="61" spans="1:9" x14ac:dyDescent="0.25">
      <c r="A61" s="102" t="s">
        <v>327</v>
      </c>
      <c r="B61" s="19">
        <v>0.25</v>
      </c>
      <c r="C61" s="19">
        <v>0.123</v>
      </c>
      <c r="D61" s="19">
        <v>0.111</v>
      </c>
      <c r="E61" s="20">
        <f t="shared" si="0"/>
        <v>113.5</v>
      </c>
      <c r="F61" s="19">
        <v>3.7000000000000002E-3</v>
      </c>
      <c r="G61" s="20">
        <f t="shared" si="1"/>
        <v>1.6798000000000002E-3</v>
      </c>
      <c r="H61" s="83">
        <v>4.0000000000000001E-3</v>
      </c>
      <c r="I61" s="98">
        <f t="shared" si="2"/>
        <v>1.8160000000000001E-3</v>
      </c>
    </row>
    <row r="62" spans="1:9" s="101" customFormat="1" ht="30" customHeight="1" x14ac:dyDescent="0.25">
      <c r="A62" s="99" t="s">
        <v>229</v>
      </c>
      <c r="B62" s="18">
        <v>1.56</v>
      </c>
      <c r="C62" s="18">
        <v>0.78</v>
      </c>
      <c r="D62" s="18">
        <v>0.70699999999999996</v>
      </c>
      <c r="E62" s="18">
        <f t="shared" si="0"/>
        <v>708.24</v>
      </c>
      <c r="F62" s="18">
        <v>1.61E-2</v>
      </c>
      <c r="G62" s="18">
        <f t="shared" si="1"/>
        <v>7.3093999999999998E-3</v>
      </c>
      <c r="H62" s="59">
        <v>1.49E-2</v>
      </c>
      <c r="I62" s="100">
        <f t="shared" si="2"/>
        <v>6.7646E-3</v>
      </c>
    </row>
    <row r="63" spans="1:9" x14ac:dyDescent="0.25">
      <c r="A63" s="102" t="s">
        <v>328</v>
      </c>
      <c r="B63" s="19">
        <v>1.38</v>
      </c>
      <c r="C63" s="19">
        <v>0.69</v>
      </c>
      <c r="D63" s="19">
        <v>0.626</v>
      </c>
      <c r="E63" s="20">
        <f t="shared" si="0"/>
        <v>626.52</v>
      </c>
      <c r="F63" s="19">
        <v>6.7999999999999996E-3</v>
      </c>
      <c r="G63" s="20">
        <f t="shared" si="1"/>
        <v>3.0871999999999996E-3</v>
      </c>
      <c r="H63" s="83">
        <v>8.8999999999999999E-3</v>
      </c>
      <c r="I63" s="98">
        <f t="shared" si="2"/>
        <v>4.0405999999999992E-3</v>
      </c>
    </row>
    <row r="64" spans="1:9" x14ac:dyDescent="0.25">
      <c r="A64" s="102" t="s">
        <v>329</v>
      </c>
      <c r="B64" s="19">
        <v>1.66</v>
      </c>
      <c r="C64" s="19">
        <v>0.83099999999999996</v>
      </c>
      <c r="D64" s="19">
        <v>0.754</v>
      </c>
      <c r="E64" s="20">
        <f t="shared" si="0"/>
        <v>753.64</v>
      </c>
      <c r="F64" s="19">
        <v>2.1399999999999999E-2</v>
      </c>
      <c r="G64" s="20">
        <f t="shared" si="1"/>
        <v>9.7155999999999996E-3</v>
      </c>
      <c r="H64" s="83">
        <v>1.83E-2</v>
      </c>
      <c r="I64" s="98">
        <f t="shared" si="2"/>
        <v>8.3082E-3</v>
      </c>
    </row>
    <row r="65" spans="1:9" s="101" customFormat="1" ht="30" customHeight="1" x14ac:dyDescent="0.25">
      <c r="A65" s="99" t="s">
        <v>230</v>
      </c>
      <c r="B65" s="18">
        <v>1.34</v>
      </c>
      <c r="C65" s="18">
        <v>0.66800000000000004</v>
      </c>
      <c r="D65" s="18">
        <v>0.60599999999999998</v>
      </c>
      <c r="E65" s="18">
        <f t="shared" si="0"/>
        <v>608.36</v>
      </c>
      <c r="F65" s="18">
        <v>1.11E-2</v>
      </c>
      <c r="G65" s="18">
        <f t="shared" si="1"/>
        <v>5.0394000000000003E-3</v>
      </c>
      <c r="H65" s="59">
        <v>1.9199999999999998E-2</v>
      </c>
      <c r="I65" s="100">
        <f t="shared" si="2"/>
        <v>8.7167999999999985E-3</v>
      </c>
    </row>
  </sheetData>
  <mergeCells count="6">
    <mergeCell ref="A3:A4"/>
    <mergeCell ref="A2:H2"/>
    <mergeCell ref="B3:E3"/>
    <mergeCell ref="F3:G3"/>
    <mergeCell ref="H3:I3"/>
    <mergeCell ref="A1:I1"/>
  </mergeCells>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election activeCell="N3" sqref="N3"/>
    </sheetView>
  </sheetViews>
  <sheetFormatPr defaultRowHeight="13.2" x14ac:dyDescent="0.25"/>
  <cols>
    <col min="1" max="1" width="16.109375" customWidth="1"/>
  </cols>
  <sheetData>
    <row r="1" spans="1:12" x14ac:dyDescent="0.25">
      <c r="A1" s="103" t="s">
        <v>259</v>
      </c>
      <c r="B1" s="104"/>
      <c r="C1" s="104"/>
      <c r="D1" s="104"/>
      <c r="E1" s="104"/>
      <c r="F1" s="104"/>
      <c r="G1" s="104"/>
      <c r="H1" s="104"/>
      <c r="I1" s="104"/>
      <c r="J1" s="104"/>
      <c r="K1" s="104"/>
      <c r="L1" s="104"/>
    </row>
    <row r="2" spans="1:12" x14ac:dyDescent="0.25">
      <c r="A2" s="103" t="s">
        <v>260</v>
      </c>
      <c r="B2" s="104"/>
      <c r="C2" s="104"/>
      <c r="D2" s="104"/>
      <c r="E2" s="104"/>
      <c r="F2" s="104"/>
      <c r="G2" s="104"/>
      <c r="H2" s="104"/>
      <c r="I2" s="104"/>
      <c r="J2" s="104"/>
      <c r="K2" s="104"/>
      <c r="L2" s="104"/>
    </row>
    <row r="3" spans="1:12" ht="13.8" thickBot="1" x14ac:dyDescent="0.3">
      <c r="A3" s="103"/>
      <c r="B3" s="104"/>
      <c r="C3" s="104"/>
      <c r="D3" s="104"/>
      <c r="E3" s="104"/>
      <c r="F3" s="104"/>
      <c r="G3" s="104"/>
      <c r="H3" s="104"/>
      <c r="I3" s="104"/>
      <c r="J3" s="104"/>
      <c r="K3" s="104"/>
      <c r="L3" s="104"/>
    </row>
    <row r="4" spans="1:12" ht="13.8" thickBot="1" x14ac:dyDescent="0.3">
      <c r="B4" s="106">
        <v>1990</v>
      </c>
      <c r="C4" s="106">
        <v>1991</v>
      </c>
      <c r="D4" s="106">
        <v>1992</v>
      </c>
      <c r="E4" s="106">
        <v>1993</v>
      </c>
      <c r="F4" s="106">
        <v>1994</v>
      </c>
      <c r="G4" s="106">
        <v>1995</v>
      </c>
      <c r="H4" s="106">
        <v>1996</v>
      </c>
      <c r="I4" s="106">
        <v>1997</v>
      </c>
      <c r="J4" s="106">
        <v>1998</v>
      </c>
      <c r="K4" s="106">
        <v>1999</v>
      </c>
      <c r="L4" s="106">
        <v>2000</v>
      </c>
    </row>
    <row r="5" spans="1:12" ht="18.75" customHeight="1" thickBot="1" x14ac:dyDescent="0.3">
      <c r="A5" s="105"/>
      <c r="B5" s="153" t="s">
        <v>332</v>
      </c>
      <c r="C5" s="154"/>
      <c r="D5" s="154"/>
      <c r="E5" s="154"/>
      <c r="F5" s="154"/>
      <c r="G5" s="154"/>
      <c r="H5" s="154"/>
      <c r="I5" s="154"/>
      <c r="J5" s="154"/>
      <c r="K5" s="154"/>
      <c r="L5" s="155"/>
    </row>
    <row r="6" spans="1:12" ht="13.8" thickBot="1" x14ac:dyDescent="0.3">
      <c r="A6" s="107" t="s">
        <v>232</v>
      </c>
      <c r="B6" s="108">
        <v>76.885999999999996</v>
      </c>
      <c r="C6" s="108">
        <v>80.665000000000006</v>
      </c>
      <c r="D6" s="108">
        <v>74.224000000000004</v>
      </c>
      <c r="E6" s="108">
        <v>74.096000000000004</v>
      </c>
      <c r="F6" s="108">
        <v>75.378</v>
      </c>
      <c r="G6" s="108">
        <v>78.510000000000005</v>
      </c>
      <c r="H6" s="108">
        <v>80.319999999999993</v>
      </c>
      <c r="I6" s="108">
        <v>82.454999999999998</v>
      </c>
      <c r="J6" s="108">
        <v>81.501000000000005</v>
      </c>
      <c r="K6" s="108">
        <v>82.736999999999995</v>
      </c>
      <c r="L6" s="108">
        <v>84.167000000000002</v>
      </c>
    </row>
    <row r="7" spans="1:12" ht="13.8" thickBot="1" x14ac:dyDescent="0.3">
      <c r="A7" s="107" t="s">
        <v>233</v>
      </c>
      <c r="B7" s="108">
        <v>143.13300000000001</v>
      </c>
      <c r="C7" s="108">
        <v>148.452</v>
      </c>
      <c r="D7" s="108">
        <v>147.35900000000001</v>
      </c>
      <c r="E7" s="108">
        <v>145.74199999999999</v>
      </c>
      <c r="F7" s="108">
        <v>149.654</v>
      </c>
      <c r="G7" s="108">
        <v>154.46899999999999</v>
      </c>
      <c r="H7" s="108">
        <v>157.072</v>
      </c>
      <c r="I7" s="108">
        <v>152.47800000000001</v>
      </c>
      <c r="J7" s="108">
        <v>156.155</v>
      </c>
      <c r="K7" s="108">
        <v>153.30500000000001</v>
      </c>
      <c r="L7" s="108">
        <v>154.03299999999999</v>
      </c>
    </row>
    <row r="8" spans="1:12" ht="13.8" thickBot="1" x14ac:dyDescent="0.3">
      <c r="A8" s="107" t="s">
        <v>234</v>
      </c>
      <c r="B8" s="108">
        <v>137.69999999999999</v>
      </c>
      <c r="C8" s="108">
        <v>115.679</v>
      </c>
      <c r="D8" s="108">
        <v>103.71</v>
      </c>
      <c r="E8" s="108">
        <v>102.084</v>
      </c>
      <c r="F8" s="108">
        <v>92.584000000000003</v>
      </c>
      <c r="G8" s="108">
        <v>98.081999999999994</v>
      </c>
      <c r="H8" s="108">
        <v>101.893</v>
      </c>
      <c r="I8" s="108">
        <v>89.81</v>
      </c>
      <c r="J8" s="108">
        <v>81.358999999999995</v>
      </c>
      <c r="K8" s="108">
        <v>77.694999999999993</v>
      </c>
      <c r="L8" s="108"/>
    </row>
    <row r="9" spans="1:12" ht="13.8" thickBot="1" x14ac:dyDescent="0.3">
      <c r="A9" s="107" t="s">
        <v>235</v>
      </c>
      <c r="B9" s="108">
        <v>192.01900000000001</v>
      </c>
      <c r="C9" s="108"/>
      <c r="D9" s="108"/>
      <c r="E9" s="108"/>
      <c r="F9" s="108"/>
      <c r="G9" s="108">
        <v>3.0000000000000001E-3</v>
      </c>
      <c r="H9" s="108">
        <v>154.72300000000001</v>
      </c>
      <c r="I9" s="108">
        <v>158.55500000000001</v>
      </c>
      <c r="J9" s="108">
        <v>148.471</v>
      </c>
      <c r="K9" s="108">
        <v>140.31200000000001</v>
      </c>
      <c r="L9" s="108">
        <v>147.47499999999999</v>
      </c>
    </row>
    <row r="10" spans="1:12" ht="13.8" thickBot="1" x14ac:dyDescent="0.3">
      <c r="A10" s="107" t="s">
        <v>236</v>
      </c>
      <c r="B10" s="108">
        <v>69.317999999999998</v>
      </c>
      <c r="C10" s="108">
        <v>80.093999999999994</v>
      </c>
      <c r="D10" s="108">
        <v>73.528000000000006</v>
      </c>
      <c r="E10" s="108">
        <v>76.605000000000004</v>
      </c>
      <c r="F10" s="108">
        <v>80.801000000000002</v>
      </c>
      <c r="G10" s="108">
        <v>78.45</v>
      </c>
      <c r="H10" s="108">
        <v>92.266999999999996</v>
      </c>
      <c r="I10" s="108">
        <v>82.396000000000001</v>
      </c>
      <c r="J10" s="108">
        <v>77.802999999999997</v>
      </c>
      <c r="K10" s="108">
        <v>74.483000000000004</v>
      </c>
      <c r="L10" s="108">
        <v>70.153999999999996</v>
      </c>
    </row>
    <row r="11" spans="1:12" ht="13.8" thickBot="1" x14ac:dyDescent="0.3">
      <c r="A11" s="107" t="s">
        <v>237</v>
      </c>
      <c r="B11" s="108">
        <v>43.493000000000002</v>
      </c>
      <c r="C11" s="108">
        <v>40.584000000000003</v>
      </c>
      <c r="D11" s="108">
        <v>29.933</v>
      </c>
      <c r="E11" s="108">
        <v>23.49</v>
      </c>
      <c r="F11" s="108">
        <v>24.484000000000002</v>
      </c>
      <c r="G11" s="108">
        <v>22.285</v>
      </c>
      <c r="H11" s="108">
        <v>23.454000000000001</v>
      </c>
      <c r="I11" s="108">
        <v>23.664999999999999</v>
      </c>
      <c r="J11" s="108">
        <v>21.503</v>
      </c>
      <c r="K11" s="108">
        <v>19.66</v>
      </c>
      <c r="L11" s="108">
        <v>19.747</v>
      </c>
    </row>
    <row r="12" spans="1:12" ht="13.8" thickBot="1" x14ac:dyDescent="0.3">
      <c r="A12" s="107" t="s">
        <v>238</v>
      </c>
      <c r="B12" s="108">
        <v>4205.9340000000002</v>
      </c>
      <c r="C12" s="108">
        <v>4213.9769999999999</v>
      </c>
      <c r="D12" s="108">
        <v>4115.2830000000004</v>
      </c>
      <c r="E12" s="108">
        <v>4027.587</v>
      </c>
      <c r="F12" s="108">
        <v>4035.288</v>
      </c>
      <c r="G12" s="108">
        <v>4074.8229999999999</v>
      </c>
      <c r="H12" s="108">
        <v>4151.7560000000003</v>
      </c>
      <c r="I12" s="108">
        <v>4087.8330000000001</v>
      </c>
      <c r="J12" s="108">
        <v>4109.3879999999999</v>
      </c>
      <c r="K12" s="108">
        <v>4048.3150000000001</v>
      </c>
      <c r="L12" s="108">
        <v>4062.9180000000001</v>
      </c>
    </row>
    <row r="13" spans="1:12" ht="13.8" thickBot="1" x14ac:dyDescent="0.3">
      <c r="A13" s="107" t="s">
        <v>239</v>
      </c>
      <c r="B13" s="108">
        <v>77.022000000000006</v>
      </c>
      <c r="C13" s="108">
        <v>74.762</v>
      </c>
      <c r="D13" s="108">
        <v>71.337999999999994</v>
      </c>
      <c r="E13" s="108">
        <v>71.641999999999996</v>
      </c>
      <c r="F13" s="108">
        <v>77.811999999999998</v>
      </c>
      <c r="G13" s="108">
        <v>75.356999999999999</v>
      </c>
      <c r="H13" s="108">
        <v>80.846000000000004</v>
      </c>
      <c r="I13" s="108">
        <v>79.924000000000007</v>
      </c>
      <c r="J13" s="108">
        <v>77.525999999999996</v>
      </c>
      <c r="K13" s="108">
        <v>76.983999999999995</v>
      </c>
      <c r="L13" s="108">
        <v>75.138000000000005</v>
      </c>
    </row>
    <row r="14" spans="1:12" ht="13.8" thickBot="1" x14ac:dyDescent="0.3">
      <c r="A14" s="107" t="s">
        <v>240</v>
      </c>
      <c r="B14" s="108">
        <v>557.14800000000002</v>
      </c>
      <c r="C14" s="108">
        <v>579.63699999999994</v>
      </c>
      <c r="D14" s="108">
        <v>568.63699999999994</v>
      </c>
      <c r="E14" s="108">
        <v>546.36</v>
      </c>
      <c r="F14" s="108">
        <v>542.55200000000002</v>
      </c>
      <c r="G14" s="108">
        <v>552.37699999999995</v>
      </c>
      <c r="H14" s="108">
        <v>568.00199999999995</v>
      </c>
      <c r="I14" s="108">
        <v>558.93299999999999</v>
      </c>
      <c r="J14" s="108">
        <v>572.41800000000001</v>
      </c>
      <c r="K14" s="108">
        <v>554.00400000000002</v>
      </c>
      <c r="L14" s="108">
        <v>547.75599999999997</v>
      </c>
    </row>
    <row r="15" spans="1:12" ht="13.8" thickBot="1" x14ac:dyDescent="0.3">
      <c r="A15" s="107" t="s">
        <v>241</v>
      </c>
      <c r="B15" s="108">
        <v>1218.8679999999999</v>
      </c>
      <c r="C15" s="108">
        <v>1164.665</v>
      </c>
      <c r="D15" s="108">
        <v>1111.152</v>
      </c>
      <c r="E15" s="108">
        <v>1090.4179999999999</v>
      </c>
      <c r="F15" s="108">
        <v>1068.345</v>
      </c>
      <c r="G15" s="108">
        <v>1064.9390000000001</v>
      </c>
      <c r="H15" s="108">
        <v>1078.537</v>
      </c>
      <c r="I15" s="108">
        <v>1042.4649999999999</v>
      </c>
      <c r="J15" s="108">
        <v>1021.001</v>
      </c>
      <c r="K15" s="108">
        <v>990.28099999999995</v>
      </c>
      <c r="L15" s="108">
        <v>987.97799999999995</v>
      </c>
    </row>
    <row r="16" spans="1:12" ht="13.8" thickBot="1" x14ac:dyDescent="0.3">
      <c r="A16" s="107" t="s">
        <v>242</v>
      </c>
      <c r="B16" s="108">
        <v>106.337</v>
      </c>
      <c r="C16" s="108">
        <v>105.43</v>
      </c>
      <c r="D16" s="108">
        <v>108.584</v>
      </c>
      <c r="E16" s="108">
        <v>108.488</v>
      </c>
      <c r="F16" s="108">
        <v>110.80800000000001</v>
      </c>
      <c r="G16" s="108">
        <v>110.48699999999999</v>
      </c>
      <c r="H16" s="108">
        <v>114.297</v>
      </c>
      <c r="I16" s="108">
        <v>119.575</v>
      </c>
      <c r="J16" s="108">
        <v>127.276</v>
      </c>
      <c r="K16" s="108">
        <v>123.804</v>
      </c>
      <c r="L16" s="108">
        <v>133.892</v>
      </c>
    </row>
    <row r="17" spans="1:12" ht="13.8" thickBot="1" x14ac:dyDescent="0.3">
      <c r="A17" s="107" t="s">
        <v>243</v>
      </c>
      <c r="B17" s="108">
        <v>86.628</v>
      </c>
      <c r="C17" s="108">
        <v>87.905000000000001</v>
      </c>
      <c r="D17" s="108">
        <v>79.078999999999994</v>
      </c>
      <c r="E17" s="108">
        <v>78.974999999999994</v>
      </c>
      <c r="F17" s="108">
        <v>77.161000000000001</v>
      </c>
      <c r="G17" s="108">
        <v>77.917000000000002</v>
      </c>
      <c r="H17" s="108">
        <v>79.185000000000002</v>
      </c>
      <c r="I17" s="108">
        <v>76.853999999999999</v>
      </c>
      <c r="J17" s="108">
        <v>83.486000000000004</v>
      </c>
      <c r="K17" s="108">
        <v>86.445999999999998</v>
      </c>
      <c r="L17" s="108">
        <v>84.588999999999999</v>
      </c>
    </row>
    <row r="18" spans="1:12" ht="13.8" thickBot="1" x14ac:dyDescent="0.3">
      <c r="A18" s="107" t="s">
        <v>244</v>
      </c>
      <c r="B18" s="108">
        <v>53.7</v>
      </c>
      <c r="C18" s="108">
        <v>54.311999999999998</v>
      </c>
      <c r="D18" s="108">
        <v>54.869</v>
      </c>
      <c r="E18" s="108">
        <v>54.643999999999998</v>
      </c>
      <c r="F18" s="108">
        <v>56.417000000000002</v>
      </c>
      <c r="G18" s="108">
        <v>57.503999999999998</v>
      </c>
      <c r="H18" s="108">
        <v>59.143999999999998</v>
      </c>
      <c r="I18" s="108">
        <v>61.691000000000003</v>
      </c>
      <c r="J18" s="108">
        <v>64</v>
      </c>
      <c r="K18" s="108">
        <v>65.804000000000002</v>
      </c>
      <c r="L18" s="108">
        <v>66.944999999999993</v>
      </c>
    </row>
    <row r="19" spans="1:12" ht="13.8" thickBot="1" x14ac:dyDescent="0.3">
      <c r="A19" s="107" t="s">
        <v>245</v>
      </c>
      <c r="B19" s="108">
        <v>520.23800000000006</v>
      </c>
      <c r="C19" s="108">
        <v>520.21100000000001</v>
      </c>
      <c r="D19" s="108">
        <v>517.36099999999999</v>
      </c>
      <c r="E19" s="108">
        <v>505.84500000000003</v>
      </c>
      <c r="F19" s="108">
        <v>499.233</v>
      </c>
      <c r="G19" s="108">
        <v>526.71</v>
      </c>
      <c r="H19" s="108">
        <v>519.91700000000003</v>
      </c>
      <c r="I19" s="108">
        <v>524.548</v>
      </c>
      <c r="J19" s="108">
        <v>536.26</v>
      </c>
      <c r="K19" s="108">
        <v>539.74900000000002</v>
      </c>
      <c r="L19" s="108">
        <v>546.577</v>
      </c>
    </row>
    <row r="20" spans="1:12" ht="13.8" thickBot="1" x14ac:dyDescent="0.3">
      <c r="A20" s="107" t="s">
        <v>246</v>
      </c>
      <c r="B20" s="108">
        <v>31.055</v>
      </c>
      <c r="C20" s="108">
        <v>24.908000000000001</v>
      </c>
      <c r="D20" s="108">
        <v>20.477</v>
      </c>
      <c r="E20" s="108">
        <v>16.832000000000001</v>
      </c>
      <c r="F20" s="108">
        <v>15.349</v>
      </c>
      <c r="G20" s="108">
        <v>13.436</v>
      </c>
      <c r="H20" s="108">
        <v>12.715</v>
      </c>
      <c r="I20" s="108">
        <v>11.986000000000001</v>
      </c>
      <c r="J20" s="108">
        <v>12.148999999999999</v>
      </c>
      <c r="K20" s="108">
        <v>11.385</v>
      </c>
      <c r="L20" s="108">
        <v>10.670999999999999</v>
      </c>
    </row>
    <row r="21" spans="1:12" ht="13.8" thickBot="1" x14ac:dyDescent="0.3">
      <c r="A21" s="107" t="s">
        <v>247</v>
      </c>
      <c r="B21" s="108">
        <v>51.548000000000002</v>
      </c>
      <c r="C21" s="108"/>
      <c r="D21" s="108"/>
      <c r="E21" s="108"/>
      <c r="F21" s="108"/>
      <c r="G21" s="108">
        <v>21.478999999999999</v>
      </c>
      <c r="H21" s="108">
        <v>22.184999999999999</v>
      </c>
      <c r="I21" s="108">
        <v>22.542000000000002</v>
      </c>
      <c r="J21" s="108">
        <v>23.85</v>
      </c>
      <c r="K21" s="108"/>
      <c r="L21" s="108"/>
    </row>
    <row r="22" spans="1:12" ht="13.8" thickBot="1" x14ac:dyDescent="0.3">
      <c r="A22" s="107" t="s">
        <v>248</v>
      </c>
      <c r="B22" s="108"/>
      <c r="C22" s="108"/>
      <c r="D22" s="108"/>
      <c r="E22" s="108"/>
      <c r="F22" s="108"/>
      <c r="G22" s="108"/>
      <c r="H22" s="108"/>
      <c r="I22" s="108"/>
      <c r="J22" s="108"/>
      <c r="K22" s="108"/>
      <c r="L22" s="108">
        <v>5.9690000000000003</v>
      </c>
    </row>
    <row r="23" spans="1:12" ht="13.8" thickBot="1" x14ac:dyDescent="0.3">
      <c r="A23" s="107" t="s">
        <v>249</v>
      </c>
      <c r="B23" s="108">
        <v>210.154</v>
      </c>
      <c r="C23" s="108">
        <v>221.428</v>
      </c>
      <c r="D23" s="108">
        <v>218.40899999999999</v>
      </c>
      <c r="E23" s="108">
        <v>220.56</v>
      </c>
      <c r="F23" s="108">
        <v>222.81399999999999</v>
      </c>
      <c r="G23" s="108">
        <v>224.17500000000001</v>
      </c>
      <c r="H23" s="108">
        <v>235.80699999999999</v>
      </c>
      <c r="I23" s="108">
        <v>225.72399999999999</v>
      </c>
      <c r="J23" s="108">
        <v>227.529</v>
      </c>
      <c r="K23" s="108">
        <v>219.51</v>
      </c>
      <c r="L23" s="108">
        <v>219.53</v>
      </c>
    </row>
    <row r="24" spans="1:12" ht="13.8" thickBot="1" x14ac:dyDescent="0.3">
      <c r="A24" s="107" t="s">
        <v>250</v>
      </c>
      <c r="B24" s="108">
        <v>49.78</v>
      </c>
      <c r="C24" s="108">
        <v>47.472999999999999</v>
      </c>
      <c r="D24" s="108">
        <v>47.192999999999998</v>
      </c>
      <c r="E24" s="108">
        <v>49.177</v>
      </c>
      <c r="F24" s="108">
        <v>50.968000000000004</v>
      </c>
      <c r="G24" s="108">
        <v>51.058999999999997</v>
      </c>
      <c r="H24" s="108">
        <v>54.225000000000001</v>
      </c>
      <c r="I24" s="108">
        <v>54.45</v>
      </c>
      <c r="J24" s="108">
        <v>55.115000000000002</v>
      </c>
      <c r="K24" s="108">
        <v>56.018999999999998</v>
      </c>
      <c r="L24" s="108">
        <v>55.286999999999999</v>
      </c>
    </row>
    <row r="25" spans="1:12" ht="13.8" thickBot="1" x14ac:dyDescent="0.3">
      <c r="A25" s="107" t="s">
        <v>251</v>
      </c>
      <c r="B25" s="108">
        <v>459.048</v>
      </c>
      <c r="C25" s="108">
        <v>437.44900000000001</v>
      </c>
      <c r="D25" s="108">
        <v>439.04500000000002</v>
      </c>
      <c r="E25" s="108">
        <v>429.65100000000001</v>
      </c>
      <c r="F25" s="108">
        <v>438.89499999999998</v>
      </c>
      <c r="G25" s="108">
        <v>416.50400000000002</v>
      </c>
      <c r="H25" s="108">
        <v>436.54500000000002</v>
      </c>
      <c r="I25" s="108">
        <v>426.21899999999999</v>
      </c>
      <c r="J25" s="108">
        <v>402.47800000000001</v>
      </c>
      <c r="K25" s="108">
        <v>400.23500000000001</v>
      </c>
      <c r="L25" s="108"/>
    </row>
    <row r="26" spans="1:12" ht="13.8" thickBot="1" x14ac:dyDescent="0.3">
      <c r="A26" s="107" t="s">
        <v>252</v>
      </c>
      <c r="B26" s="108">
        <v>64.947999999999993</v>
      </c>
      <c r="C26" s="108">
        <v>66.781000000000006</v>
      </c>
      <c r="D26" s="108">
        <v>70.009</v>
      </c>
      <c r="E26" s="108">
        <v>68.653000000000006</v>
      </c>
      <c r="F26" s="108">
        <v>68.956000000000003</v>
      </c>
      <c r="G26" s="108">
        <v>73.298000000000002</v>
      </c>
      <c r="H26" s="108">
        <v>71.671000000000006</v>
      </c>
      <c r="I26" s="108">
        <v>73.801000000000002</v>
      </c>
      <c r="J26" s="108">
        <v>77.778999999999996</v>
      </c>
      <c r="K26" s="108">
        <v>85.603999999999999</v>
      </c>
      <c r="L26" s="108">
        <v>84.698999999999998</v>
      </c>
    </row>
    <row r="27" spans="1:12" ht="13.8" thickBot="1" x14ac:dyDescent="0.3">
      <c r="A27" s="107" t="s">
        <v>253</v>
      </c>
      <c r="B27" s="108">
        <v>229.10599999999999</v>
      </c>
      <c r="C27" s="108">
        <v>179.76</v>
      </c>
      <c r="D27" s="108">
        <v>172.16800000000001</v>
      </c>
      <c r="E27" s="108">
        <v>167.18700000000001</v>
      </c>
      <c r="F27" s="108">
        <v>164.02600000000001</v>
      </c>
      <c r="G27" s="108"/>
      <c r="H27" s="108"/>
      <c r="I27" s="108"/>
      <c r="J27" s="108"/>
      <c r="K27" s="108"/>
      <c r="L27" s="108"/>
    </row>
    <row r="28" spans="1:12" ht="13.8" thickBot="1" x14ac:dyDescent="0.3">
      <c r="A28" s="107" t="s">
        <v>254</v>
      </c>
      <c r="B28" s="108">
        <v>72.936000000000007</v>
      </c>
      <c r="C28" s="108">
        <v>64.293000000000006</v>
      </c>
      <c r="D28" s="108">
        <v>59.607999999999997</v>
      </c>
      <c r="E28" s="108">
        <v>55.433999999999997</v>
      </c>
      <c r="F28" s="108">
        <v>52.454000000000001</v>
      </c>
      <c r="G28" s="108">
        <v>54.273000000000003</v>
      </c>
      <c r="H28" s="108">
        <v>54.006</v>
      </c>
      <c r="I28" s="108">
        <v>54.124000000000002</v>
      </c>
      <c r="J28" s="108">
        <v>52.798000000000002</v>
      </c>
      <c r="K28" s="108">
        <v>51.45</v>
      </c>
      <c r="L28" s="108">
        <v>49.372999999999998</v>
      </c>
    </row>
    <row r="29" spans="1:12" ht="13.8" thickBot="1" x14ac:dyDescent="0.3">
      <c r="A29" s="107" t="s">
        <v>255</v>
      </c>
      <c r="B29" s="108">
        <v>18.606999999999999</v>
      </c>
      <c r="C29" s="108">
        <v>18</v>
      </c>
      <c r="D29" s="108">
        <v>17.763999999999999</v>
      </c>
      <c r="E29" s="108">
        <v>18.381</v>
      </c>
      <c r="F29" s="108">
        <v>18.526</v>
      </c>
      <c r="G29" s="108">
        <v>19.355</v>
      </c>
      <c r="H29" s="108">
        <v>20.079999999999998</v>
      </c>
      <c r="I29" s="108"/>
      <c r="J29" s="108"/>
      <c r="K29" s="108"/>
      <c r="L29" s="108"/>
    </row>
    <row r="30" spans="1:12" ht="13.8" thickBot="1" x14ac:dyDescent="0.3">
      <c r="A30" s="107" t="s">
        <v>256</v>
      </c>
      <c r="B30" s="108">
        <v>286.37299999999999</v>
      </c>
      <c r="C30" s="108">
        <v>293.50900000000001</v>
      </c>
      <c r="D30" s="108">
        <v>302.70800000000003</v>
      </c>
      <c r="E30" s="108">
        <v>287.56900000000002</v>
      </c>
      <c r="F30" s="108">
        <v>304.596</v>
      </c>
      <c r="G30" s="108">
        <v>318.04199999999997</v>
      </c>
      <c r="H30" s="108">
        <v>310.798</v>
      </c>
      <c r="I30" s="108">
        <v>331.04599999999999</v>
      </c>
      <c r="J30" s="108">
        <v>341.78800000000001</v>
      </c>
      <c r="K30" s="108">
        <v>370.73500000000001</v>
      </c>
      <c r="L30" s="108">
        <v>385.78</v>
      </c>
    </row>
    <row r="31" spans="1:12" ht="13.8" thickBot="1" x14ac:dyDescent="0.3">
      <c r="A31" s="107" t="s">
        <v>257</v>
      </c>
      <c r="B31" s="108">
        <v>70.484999999999999</v>
      </c>
      <c r="C31" s="108">
        <v>70.853999999999999</v>
      </c>
      <c r="D31" s="108">
        <v>69.043999999999997</v>
      </c>
      <c r="E31" s="108">
        <v>69.093000000000004</v>
      </c>
      <c r="F31" s="108">
        <v>73.533000000000001</v>
      </c>
      <c r="G31" s="108">
        <v>73.305999999999997</v>
      </c>
      <c r="H31" s="108">
        <v>76.802999999999997</v>
      </c>
      <c r="I31" s="108">
        <v>72.228999999999999</v>
      </c>
      <c r="J31" s="108">
        <v>73.971999999999994</v>
      </c>
      <c r="K31" s="108">
        <v>71.644999999999996</v>
      </c>
      <c r="L31" s="108">
        <v>70.033000000000001</v>
      </c>
    </row>
    <row r="32" spans="1:12" ht="13.8" thickBot="1" x14ac:dyDescent="0.3">
      <c r="A32" s="107" t="s">
        <v>258</v>
      </c>
      <c r="B32" s="108">
        <v>750.6</v>
      </c>
      <c r="C32" s="108">
        <v>751.18100000000004</v>
      </c>
      <c r="D32" s="108">
        <v>727.37699999999995</v>
      </c>
      <c r="E32" s="108">
        <v>705.55200000000002</v>
      </c>
      <c r="F32" s="108">
        <v>702.46500000000003</v>
      </c>
      <c r="G32" s="108">
        <v>693.04700000000003</v>
      </c>
      <c r="H32" s="108">
        <v>715.81200000000001</v>
      </c>
      <c r="I32" s="108">
        <v>694.53499999999997</v>
      </c>
      <c r="J32" s="108">
        <v>694.71500000000003</v>
      </c>
      <c r="K32" s="108">
        <v>659.48299999999995</v>
      </c>
      <c r="L32" s="108">
        <v>661.65200000000004</v>
      </c>
    </row>
  </sheetData>
  <mergeCells count="1">
    <mergeCell ref="B5:L5"/>
  </mergeCells>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topLeftCell="A52" workbookViewId="0">
      <selection activeCell="D11" sqref="D11"/>
    </sheetView>
  </sheetViews>
  <sheetFormatPr defaultRowHeight="13.2" x14ac:dyDescent="0.25"/>
  <sheetData>
    <row r="1" spans="1:26" ht="15.6" x14ac:dyDescent="0.3">
      <c r="A1" s="167" t="s">
        <v>77</v>
      </c>
      <c r="B1" s="168"/>
      <c r="C1" s="168"/>
      <c r="D1" s="168"/>
      <c r="E1" s="168"/>
      <c r="F1" s="168"/>
      <c r="G1" s="168"/>
      <c r="H1" s="168"/>
      <c r="I1" s="168"/>
      <c r="J1" s="168"/>
      <c r="K1" s="168"/>
      <c r="L1" s="168"/>
      <c r="M1" s="168"/>
      <c r="N1" s="168"/>
      <c r="O1" s="168"/>
      <c r="P1" s="168"/>
      <c r="Q1" s="168"/>
      <c r="R1" s="168"/>
      <c r="S1" s="168"/>
      <c r="T1" s="168"/>
      <c r="U1" s="168"/>
      <c r="V1" s="168"/>
      <c r="W1" s="168"/>
      <c r="X1" s="168"/>
      <c r="Y1" s="168"/>
      <c r="Z1" s="169"/>
    </row>
    <row r="2" spans="1:26" x14ac:dyDescent="0.25">
      <c r="A2" s="170" t="s">
        <v>39</v>
      </c>
      <c r="B2" s="171"/>
      <c r="C2" s="171"/>
      <c r="D2" s="171"/>
      <c r="E2" s="171"/>
      <c r="F2" s="171"/>
      <c r="G2" s="171"/>
      <c r="H2" s="171"/>
      <c r="I2" s="171"/>
      <c r="J2" s="171"/>
      <c r="K2" s="171"/>
      <c r="L2" s="171"/>
      <c r="M2" s="171"/>
      <c r="N2" s="171"/>
      <c r="O2" s="171"/>
      <c r="P2" s="171"/>
      <c r="Q2" s="171"/>
      <c r="R2" s="171"/>
      <c r="S2" s="171"/>
      <c r="T2" s="171"/>
      <c r="U2" s="171"/>
      <c r="V2" s="171"/>
      <c r="W2" s="171"/>
      <c r="X2" s="171"/>
      <c r="Y2" s="171"/>
      <c r="Z2" s="172"/>
    </row>
    <row r="3" spans="1:26" x14ac:dyDescent="0.25">
      <c r="A3" s="164" t="s">
        <v>40</v>
      </c>
      <c r="B3" s="173" t="s">
        <v>41</v>
      </c>
      <c r="C3" s="174"/>
      <c r="D3" s="174"/>
      <c r="E3" s="174"/>
      <c r="F3" s="174"/>
      <c r="G3" s="174"/>
      <c r="H3" s="174"/>
      <c r="I3" s="175"/>
      <c r="J3" s="173" t="s">
        <v>42</v>
      </c>
      <c r="K3" s="174"/>
      <c r="L3" s="174"/>
      <c r="M3" s="175"/>
      <c r="N3" s="173" t="s">
        <v>43</v>
      </c>
      <c r="O3" s="174"/>
      <c r="P3" s="175"/>
      <c r="Q3" s="160" t="s">
        <v>44</v>
      </c>
      <c r="R3" s="161"/>
      <c r="S3" s="173" t="s">
        <v>45</v>
      </c>
      <c r="T3" s="174"/>
      <c r="U3" s="174"/>
      <c r="V3" s="174"/>
      <c r="W3" s="174"/>
      <c r="X3" s="174"/>
      <c r="Y3" s="174"/>
      <c r="Z3" s="175"/>
    </row>
    <row r="4" spans="1:26" x14ac:dyDescent="0.25">
      <c r="A4" s="165"/>
      <c r="B4" s="158"/>
      <c r="C4" s="159"/>
      <c r="D4" s="160" t="s">
        <v>46</v>
      </c>
      <c r="E4" s="161"/>
      <c r="F4" s="158"/>
      <c r="G4" s="159"/>
      <c r="H4" s="160" t="s">
        <v>47</v>
      </c>
      <c r="I4" s="161"/>
      <c r="J4" s="160" t="s">
        <v>48</v>
      </c>
      <c r="K4" s="161"/>
      <c r="L4" s="160" t="s">
        <v>49</v>
      </c>
      <c r="M4" s="161"/>
      <c r="N4" s="164" t="s">
        <v>50</v>
      </c>
      <c r="O4" s="160" t="s">
        <v>51</v>
      </c>
      <c r="P4" s="161"/>
      <c r="Q4" s="162"/>
      <c r="R4" s="163"/>
      <c r="S4" s="158"/>
      <c r="T4" s="159"/>
      <c r="U4" s="160" t="s">
        <v>46</v>
      </c>
      <c r="V4" s="161"/>
      <c r="W4" s="158"/>
      <c r="X4" s="159"/>
      <c r="Y4" s="160" t="s">
        <v>52</v>
      </c>
      <c r="Z4" s="161"/>
    </row>
    <row r="5" spans="1:26" x14ac:dyDescent="0.25">
      <c r="A5" s="165"/>
      <c r="B5" s="162" t="s">
        <v>53</v>
      </c>
      <c r="C5" s="163"/>
      <c r="D5" s="162" t="s">
        <v>54</v>
      </c>
      <c r="E5" s="163"/>
      <c r="F5" s="162" t="s">
        <v>55</v>
      </c>
      <c r="G5" s="163"/>
      <c r="H5" s="162"/>
      <c r="I5" s="163"/>
      <c r="J5" s="162"/>
      <c r="K5" s="163"/>
      <c r="L5" s="162"/>
      <c r="M5" s="163"/>
      <c r="N5" s="165"/>
      <c r="O5" s="162"/>
      <c r="P5" s="163"/>
      <c r="Q5" s="162"/>
      <c r="R5" s="163"/>
      <c r="S5" s="162" t="s">
        <v>53</v>
      </c>
      <c r="T5" s="163"/>
      <c r="U5" s="162" t="s">
        <v>54</v>
      </c>
      <c r="V5" s="163"/>
      <c r="W5" s="162" t="s">
        <v>55</v>
      </c>
      <c r="X5" s="163"/>
      <c r="Y5" s="162"/>
      <c r="Z5" s="163"/>
    </row>
    <row r="6" spans="1:26" x14ac:dyDescent="0.25">
      <c r="A6" s="166"/>
      <c r="B6" s="156" t="s">
        <v>56</v>
      </c>
      <c r="C6" s="157"/>
      <c r="D6" s="156" t="s">
        <v>57</v>
      </c>
      <c r="E6" s="157"/>
      <c r="F6" s="156" t="s">
        <v>58</v>
      </c>
      <c r="G6" s="157"/>
      <c r="H6" s="156"/>
      <c r="I6" s="157"/>
      <c r="J6" s="156"/>
      <c r="K6" s="157"/>
      <c r="L6" s="156"/>
      <c r="M6" s="157"/>
      <c r="N6" s="166"/>
      <c r="O6" s="156"/>
      <c r="P6" s="157"/>
      <c r="Q6" s="156"/>
      <c r="R6" s="157"/>
      <c r="S6" s="156" t="s">
        <v>59</v>
      </c>
      <c r="T6" s="157"/>
      <c r="U6" s="156" t="s">
        <v>57</v>
      </c>
      <c r="V6" s="157"/>
      <c r="W6" s="156" t="s">
        <v>60</v>
      </c>
      <c r="X6" s="157"/>
      <c r="Y6" s="156"/>
      <c r="Z6" s="157"/>
    </row>
    <row r="7" spans="1:26" x14ac:dyDescent="0.25">
      <c r="A7" s="29">
        <v>1949</v>
      </c>
      <c r="B7" s="30">
        <v>28748176</v>
      </c>
      <c r="C7" s="31"/>
      <c r="D7" s="32">
        <v>0</v>
      </c>
      <c r="E7" s="31"/>
      <c r="F7" s="30">
        <v>2973984</v>
      </c>
      <c r="G7" s="31"/>
      <c r="H7" s="30">
        <v>31722160</v>
      </c>
      <c r="I7" s="31"/>
      <c r="J7" s="30">
        <v>1427346</v>
      </c>
      <c r="K7" s="31"/>
      <c r="L7" s="30">
        <v>1468655</v>
      </c>
      <c r="M7" s="31"/>
      <c r="N7" s="30">
        <v>877294</v>
      </c>
      <c r="O7" s="30">
        <v>1593798</v>
      </c>
      <c r="P7" s="31"/>
      <c r="Q7" s="30">
        <v>402943</v>
      </c>
      <c r="R7" s="31"/>
      <c r="S7" s="30">
        <v>29002098</v>
      </c>
      <c r="T7" s="31"/>
      <c r="U7" s="32">
        <v>0</v>
      </c>
      <c r="V7" s="31"/>
      <c r="W7" s="30">
        <v>2997862</v>
      </c>
      <c r="X7" s="31"/>
      <c r="Y7" s="30">
        <v>31999960</v>
      </c>
      <c r="Z7" s="31"/>
    </row>
    <row r="8" spans="1:26" x14ac:dyDescent="0.25">
      <c r="A8" s="29">
        <v>1950</v>
      </c>
      <c r="B8" s="30">
        <v>32562667</v>
      </c>
      <c r="C8" s="31"/>
      <c r="D8" s="32">
        <v>0</v>
      </c>
      <c r="E8" s="31"/>
      <c r="F8" s="30">
        <v>2977718</v>
      </c>
      <c r="G8" s="31"/>
      <c r="H8" s="30">
        <v>35540385</v>
      </c>
      <c r="I8" s="31"/>
      <c r="J8" s="30">
        <v>1886296</v>
      </c>
      <c r="K8" s="31"/>
      <c r="L8" s="30">
        <v>1933411</v>
      </c>
      <c r="M8" s="31"/>
      <c r="N8" s="30">
        <v>786496</v>
      </c>
      <c r="O8" s="30">
        <v>1466882</v>
      </c>
      <c r="P8" s="31"/>
      <c r="Q8" s="30">
        <v>-1372181</v>
      </c>
      <c r="R8" s="31"/>
      <c r="S8" s="30">
        <v>31631956</v>
      </c>
      <c r="T8" s="31"/>
      <c r="U8" s="32">
        <v>0</v>
      </c>
      <c r="V8" s="31"/>
      <c r="W8" s="30">
        <v>3002777</v>
      </c>
      <c r="X8" s="31"/>
      <c r="Y8" s="30">
        <v>34634733</v>
      </c>
      <c r="Z8" s="31"/>
    </row>
    <row r="9" spans="1:26" x14ac:dyDescent="0.25">
      <c r="A9" s="29">
        <v>1951</v>
      </c>
      <c r="B9" s="30">
        <v>35792151</v>
      </c>
      <c r="C9" s="31"/>
      <c r="D9" s="32">
        <v>0</v>
      </c>
      <c r="E9" s="31"/>
      <c r="F9" s="30">
        <v>2958464</v>
      </c>
      <c r="G9" s="31"/>
      <c r="H9" s="30">
        <v>38750615</v>
      </c>
      <c r="I9" s="31"/>
      <c r="J9" s="30">
        <v>1872278</v>
      </c>
      <c r="K9" s="31"/>
      <c r="L9" s="30">
        <v>1916838</v>
      </c>
      <c r="M9" s="31"/>
      <c r="N9" s="30">
        <v>1682779</v>
      </c>
      <c r="O9" s="30">
        <v>2623589</v>
      </c>
      <c r="P9" s="31"/>
      <c r="Q9" s="30">
        <v>-1047465</v>
      </c>
      <c r="R9" s="31"/>
      <c r="S9" s="30">
        <v>34008105</v>
      </c>
      <c r="T9" s="31"/>
      <c r="U9" s="32">
        <v>0</v>
      </c>
      <c r="V9" s="31"/>
      <c r="W9" s="30">
        <v>2988294</v>
      </c>
      <c r="X9" s="31"/>
      <c r="Y9" s="30">
        <v>36996399</v>
      </c>
      <c r="Z9" s="31"/>
    </row>
    <row r="10" spans="1:26" x14ac:dyDescent="0.25">
      <c r="A10" s="29">
        <v>1952</v>
      </c>
      <c r="B10" s="30">
        <v>34976732</v>
      </c>
      <c r="C10" s="31"/>
      <c r="D10" s="32">
        <v>0</v>
      </c>
      <c r="E10" s="31"/>
      <c r="F10" s="30">
        <v>2940181</v>
      </c>
      <c r="G10" s="31"/>
      <c r="H10" s="30">
        <v>37916913</v>
      </c>
      <c r="I10" s="31"/>
      <c r="J10" s="30">
        <v>2114304</v>
      </c>
      <c r="K10" s="31"/>
      <c r="L10" s="30">
        <v>2170913</v>
      </c>
      <c r="M10" s="31"/>
      <c r="N10" s="30">
        <v>1402980</v>
      </c>
      <c r="O10" s="30">
        <v>2367492</v>
      </c>
      <c r="P10" s="31"/>
      <c r="Q10" s="30">
        <v>-949941</v>
      </c>
      <c r="R10" s="31"/>
      <c r="S10" s="30">
        <v>33799902</v>
      </c>
      <c r="T10" s="31"/>
      <c r="U10" s="32">
        <v>0</v>
      </c>
      <c r="V10" s="31"/>
      <c r="W10" s="30">
        <v>2970491</v>
      </c>
      <c r="X10" s="31"/>
      <c r="Y10" s="30">
        <v>36770393</v>
      </c>
      <c r="Z10" s="31"/>
    </row>
    <row r="11" spans="1:26" x14ac:dyDescent="0.25">
      <c r="A11" s="29">
        <v>1953</v>
      </c>
      <c r="B11" s="30">
        <v>35349337</v>
      </c>
      <c r="C11" s="31"/>
      <c r="D11" s="32">
        <v>0</v>
      </c>
      <c r="E11" s="31"/>
      <c r="F11" s="30">
        <v>2831460</v>
      </c>
      <c r="G11" s="31"/>
      <c r="H11" s="30">
        <v>38180797</v>
      </c>
      <c r="I11" s="31"/>
      <c r="J11" s="30">
        <v>2284823</v>
      </c>
      <c r="K11" s="31"/>
      <c r="L11" s="30">
        <v>2336137</v>
      </c>
      <c r="M11" s="31"/>
      <c r="N11" s="30">
        <v>980726</v>
      </c>
      <c r="O11" s="30">
        <v>1870074</v>
      </c>
      <c r="P11" s="31"/>
      <c r="Q11" s="30">
        <v>-963359</v>
      </c>
      <c r="R11" s="31"/>
      <c r="S11" s="30">
        <v>34826155</v>
      </c>
      <c r="T11" s="31"/>
      <c r="U11" s="32">
        <v>0</v>
      </c>
      <c r="V11" s="31"/>
      <c r="W11" s="30">
        <v>2857346</v>
      </c>
      <c r="X11" s="31"/>
      <c r="Y11" s="30">
        <v>37683501</v>
      </c>
      <c r="Z11" s="31"/>
    </row>
    <row r="12" spans="1:26" x14ac:dyDescent="0.25">
      <c r="A12" s="29">
        <v>1954</v>
      </c>
      <c r="B12" s="30">
        <v>33764330</v>
      </c>
      <c r="C12" s="31"/>
      <c r="D12" s="32">
        <v>0</v>
      </c>
      <c r="E12" s="31"/>
      <c r="F12" s="30">
        <v>2754099</v>
      </c>
      <c r="G12" s="31"/>
      <c r="H12" s="30">
        <v>36518429</v>
      </c>
      <c r="I12" s="31"/>
      <c r="J12" s="30">
        <v>2323614</v>
      </c>
      <c r="K12" s="31"/>
      <c r="L12" s="30">
        <v>2371442</v>
      </c>
      <c r="M12" s="31"/>
      <c r="N12" s="30">
        <v>910509</v>
      </c>
      <c r="O12" s="30">
        <v>1699351</v>
      </c>
      <c r="P12" s="31"/>
      <c r="Q12" s="30">
        <v>-530622</v>
      </c>
      <c r="R12" s="31"/>
      <c r="S12" s="30">
        <v>33877300</v>
      </c>
      <c r="T12" s="31"/>
      <c r="U12" s="32">
        <v>0</v>
      </c>
      <c r="V12" s="31"/>
      <c r="W12" s="30">
        <v>2782598</v>
      </c>
      <c r="X12" s="31"/>
      <c r="Y12" s="30">
        <v>36659898</v>
      </c>
      <c r="Z12" s="31"/>
    </row>
    <row r="13" spans="1:26" x14ac:dyDescent="0.25">
      <c r="A13" s="29">
        <v>1955</v>
      </c>
      <c r="B13" s="30">
        <v>37363679</v>
      </c>
      <c r="C13" s="31"/>
      <c r="D13" s="32">
        <v>0</v>
      </c>
      <c r="E13" s="31"/>
      <c r="F13" s="30">
        <v>2783987</v>
      </c>
      <c r="G13" s="31"/>
      <c r="H13" s="30">
        <v>40147666</v>
      </c>
      <c r="I13" s="31"/>
      <c r="J13" s="30">
        <v>2751505</v>
      </c>
      <c r="K13" s="31"/>
      <c r="L13" s="30">
        <v>2827756</v>
      </c>
      <c r="M13" s="31"/>
      <c r="N13" s="30">
        <v>1464521</v>
      </c>
      <c r="O13" s="30">
        <v>2289649</v>
      </c>
      <c r="P13" s="31"/>
      <c r="Q13" s="30">
        <v>-444094</v>
      </c>
      <c r="R13" s="31"/>
      <c r="S13" s="30">
        <v>37410105</v>
      </c>
      <c r="T13" s="31"/>
      <c r="U13" s="32">
        <v>0</v>
      </c>
      <c r="V13" s="31"/>
      <c r="W13" s="30">
        <v>2831574</v>
      </c>
      <c r="X13" s="31"/>
      <c r="Y13" s="30">
        <v>40241679</v>
      </c>
      <c r="Z13" s="31"/>
    </row>
    <row r="14" spans="1:26" x14ac:dyDescent="0.25">
      <c r="A14" s="29">
        <v>1956</v>
      </c>
      <c r="B14" s="30">
        <v>39771452</v>
      </c>
      <c r="C14" s="31"/>
      <c r="D14" s="32">
        <v>0</v>
      </c>
      <c r="E14" s="31"/>
      <c r="F14" s="30">
        <v>2850582</v>
      </c>
      <c r="G14" s="31"/>
      <c r="H14" s="30">
        <v>42622034</v>
      </c>
      <c r="I14" s="31"/>
      <c r="J14" s="30">
        <v>3166178</v>
      </c>
      <c r="K14" s="31"/>
      <c r="L14" s="30">
        <v>3248404</v>
      </c>
      <c r="M14" s="31"/>
      <c r="N14" s="30">
        <v>1984106</v>
      </c>
      <c r="O14" s="30">
        <v>2950451</v>
      </c>
      <c r="P14" s="31"/>
      <c r="Q14" s="30">
        <v>-1129146</v>
      </c>
      <c r="R14" s="31"/>
      <c r="S14" s="30">
        <v>38888151</v>
      </c>
      <c r="T14" s="31"/>
      <c r="U14" s="32">
        <v>0</v>
      </c>
      <c r="V14" s="31"/>
      <c r="W14" s="30">
        <v>2902690</v>
      </c>
      <c r="X14" s="31"/>
      <c r="Y14" s="30">
        <v>41790841</v>
      </c>
      <c r="Z14" s="31"/>
    </row>
    <row r="15" spans="1:26" x14ac:dyDescent="0.25">
      <c r="A15" s="29">
        <v>1957</v>
      </c>
      <c r="B15" s="30">
        <v>40133484</v>
      </c>
      <c r="C15" s="31"/>
      <c r="D15" s="32">
        <v>112</v>
      </c>
      <c r="E15" s="31"/>
      <c r="F15" s="30">
        <v>2849194</v>
      </c>
      <c r="G15" s="31"/>
      <c r="H15" s="30">
        <v>42982790</v>
      </c>
      <c r="I15" s="31"/>
      <c r="J15" s="30">
        <v>3461019</v>
      </c>
      <c r="K15" s="31"/>
      <c r="L15" s="30">
        <v>3567599</v>
      </c>
      <c r="M15" s="31"/>
      <c r="N15" s="30">
        <v>2174059</v>
      </c>
      <c r="O15" s="30">
        <v>3449417</v>
      </c>
      <c r="P15" s="31"/>
      <c r="Q15" s="30">
        <v>-1285144</v>
      </c>
      <c r="R15" s="31"/>
      <c r="S15" s="30">
        <v>38925592</v>
      </c>
      <c r="T15" s="31"/>
      <c r="U15" s="32">
        <v>112</v>
      </c>
      <c r="V15" s="31"/>
      <c r="W15" s="30">
        <v>2890124</v>
      </c>
      <c r="X15" s="31"/>
      <c r="Y15" s="30">
        <v>41815828</v>
      </c>
      <c r="Z15" s="31"/>
    </row>
    <row r="16" spans="1:26" x14ac:dyDescent="0.25">
      <c r="A16" s="29">
        <v>1958</v>
      </c>
      <c r="B16" s="30">
        <v>37216322</v>
      </c>
      <c r="C16" s="31"/>
      <c r="D16" s="30">
        <v>1915</v>
      </c>
      <c r="E16" s="31"/>
      <c r="F16" s="30">
        <v>2915090</v>
      </c>
      <c r="G16" s="31"/>
      <c r="H16" s="30">
        <v>40133327</v>
      </c>
      <c r="I16" s="31"/>
      <c r="J16" s="30">
        <v>3719106</v>
      </c>
      <c r="K16" s="31"/>
      <c r="L16" s="30">
        <v>3915660</v>
      </c>
      <c r="M16" s="31"/>
      <c r="N16" s="30">
        <v>1415843</v>
      </c>
      <c r="O16" s="30">
        <v>2055669</v>
      </c>
      <c r="P16" s="31"/>
      <c r="Q16" s="30">
        <v>-322833</v>
      </c>
      <c r="R16" s="31"/>
      <c r="S16" s="30">
        <v>38716703</v>
      </c>
      <c r="T16" s="31"/>
      <c r="U16" s="30">
        <v>1915</v>
      </c>
      <c r="V16" s="31"/>
      <c r="W16" s="30">
        <v>2951867</v>
      </c>
      <c r="X16" s="31"/>
      <c r="Y16" s="30">
        <v>41670485</v>
      </c>
      <c r="Z16" s="31"/>
    </row>
    <row r="17" spans="1:26" x14ac:dyDescent="0.25">
      <c r="A17" s="29">
        <v>1959</v>
      </c>
      <c r="B17" s="30">
        <v>39045215</v>
      </c>
      <c r="C17" s="31"/>
      <c r="D17" s="30">
        <v>2187</v>
      </c>
      <c r="E17" s="31"/>
      <c r="F17" s="30">
        <v>2901339</v>
      </c>
      <c r="G17" s="31"/>
      <c r="H17" s="30">
        <v>41948741</v>
      </c>
      <c r="I17" s="31"/>
      <c r="J17" s="30">
        <v>3910109</v>
      </c>
      <c r="K17" s="31"/>
      <c r="L17" s="30">
        <v>4109477</v>
      </c>
      <c r="M17" s="31"/>
      <c r="N17" s="30">
        <v>1051257</v>
      </c>
      <c r="O17" s="30">
        <v>1540144</v>
      </c>
      <c r="P17" s="31"/>
      <c r="Q17" s="30">
        <v>-1025491</v>
      </c>
      <c r="R17" s="31"/>
      <c r="S17" s="30">
        <v>40550067</v>
      </c>
      <c r="T17" s="31"/>
      <c r="U17" s="30">
        <v>2187</v>
      </c>
      <c r="V17" s="31"/>
      <c r="W17" s="30">
        <v>2940329</v>
      </c>
      <c r="X17" s="31"/>
      <c r="Y17" s="30">
        <v>43492583</v>
      </c>
      <c r="Z17" s="31"/>
    </row>
    <row r="18" spans="1:26" x14ac:dyDescent="0.25">
      <c r="A18" s="29">
        <v>1960</v>
      </c>
      <c r="B18" s="30">
        <v>39869116</v>
      </c>
      <c r="C18" s="31"/>
      <c r="D18" s="30">
        <v>6026</v>
      </c>
      <c r="E18" s="31"/>
      <c r="F18" s="30">
        <v>2928619</v>
      </c>
      <c r="G18" s="31"/>
      <c r="H18" s="30">
        <v>42803761</v>
      </c>
      <c r="I18" s="31"/>
      <c r="J18" s="30">
        <v>3998694</v>
      </c>
      <c r="K18" s="31"/>
      <c r="L18" s="30">
        <v>4226742</v>
      </c>
      <c r="M18" s="31"/>
      <c r="N18" s="30">
        <v>1023170</v>
      </c>
      <c r="O18" s="30">
        <v>1483266</v>
      </c>
      <c r="P18" s="31"/>
      <c r="Q18" s="30">
        <v>-427041</v>
      </c>
      <c r="R18" s="31"/>
      <c r="S18" s="30">
        <v>42136752</v>
      </c>
      <c r="T18" s="31"/>
      <c r="U18" s="30">
        <v>6026</v>
      </c>
      <c r="V18" s="31"/>
      <c r="W18" s="30">
        <v>2977418</v>
      </c>
      <c r="X18" s="31"/>
      <c r="Y18" s="30">
        <v>45120196</v>
      </c>
      <c r="Z18" s="31"/>
    </row>
    <row r="19" spans="1:26" x14ac:dyDescent="0.25">
      <c r="A19" s="29">
        <v>1961</v>
      </c>
      <c r="B19" s="30">
        <v>40307135</v>
      </c>
      <c r="C19" s="31"/>
      <c r="D19" s="30">
        <v>19678</v>
      </c>
      <c r="E19" s="31"/>
      <c r="F19" s="30">
        <v>2953406</v>
      </c>
      <c r="G19" s="31"/>
      <c r="H19" s="30">
        <v>43280219</v>
      </c>
      <c r="I19" s="31"/>
      <c r="J19" s="30">
        <v>4192289</v>
      </c>
      <c r="K19" s="31"/>
      <c r="L19" s="30">
        <v>4459846</v>
      </c>
      <c r="M19" s="31"/>
      <c r="N19" s="30">
        <v>980641</v>
      </c>
      <c r="O19" s="30">
        <v>1383218</v>
      </c>
      <c r="P19" s="31"/>
      <c r="Q19" s="30">
        <v>-601518</v>
      </c>
      <c r="R19" s="31"/>
      <c r="S19" s="30">
        <v>42758244</v>
      </c>
      <c r="T19" s="31"/>
      <c r="U19" s="30">
        <v>19678</v>
      </c>
      <c r="V19" s="31"/>
      <c r="W19" s="30">
        <v>2977407</v>
      </c>
      <c r="X19" s="31"/>
      <c r="Y19" s="30">
        <v>45755329</v>
      </c>
      <c r="Z19" s="31"/>
    </row>
    <row r="20" spans="1:26" x14ac:dyDescent="0.25">
      <c r="A20" s="29">
        <v>1962</v>
      </c>
      <c r="B20" s="30">
        <v>41731885</v>
      </c>
      <c r="C20" s="31"/>
      <c r="D20" s="30">
        <v>26394</v>
      </c>
      <c r="E20" s="31"/>
      <c r="F20" s="30">
        <v>3118714</v>
      </c>
      <c r="G20" s="31"/>
      <c r="H20" s="30">
        <v>44876993</v>
      </c>
      <c r="I20" s="31"/>
      <c r="J20" s="30">
        <v>4561672</v>
      </c>
      <c r="K20" s="31"/>
      <c r="L20" s="30">
        <v>5009978</v>
      </c>
      <c r="M20" s="31"/>
      <c r="N20" s="30">
        <v>1082910</v>
      </c>
      <c r="O20" s="30">
        <v>1484402</v>
      </c>
      <c r="P20" s="31"/>
      <c r="Q20" s="30">
        <v>-571030</v>
      </c>
      <c r="R20" s="31"/>
      <c r="S20" s="30">
        <v>44680771</v>
      </c>
      <c r="T20" s="31"/>
      <c r="U20" s="30">
        <v>26394</v>
      </c>
      <c r="V20" s="31"/>
      <c r="W20" s="30">
        <v>3124374</v>
      </c>
      <c r="X20" s="31"/>
      <c r="Y20" s="30">
        <v>47831539</v>
      </c>
      <c r="Z20" s="31"/>
    </row>
    <row r="21" spans="1:26" x14ac:dyDescent="0.25">
      <c r="A21" s="29">
        <v>1963</v>
      </c>
      <c r="B21" s="30">
        <v>44037181</v>
      </c>
      <c r="C21" s="31"/>
      <c r="D21" s="30">
        <v>38147</v>
      </c>
      <c r="E21" s="31"/>
      <c r="F21" s="30">
        <v>3098397</v>
      </c>
      <c r="G21" s="31"/>
      <c r="H21" s="30">
        <v>47173725</v>
      </c>
      <c r="I21" s="31"/>
      <c r="J21" s="30">
        <v>4650155</v>
      </c>
      <c r="K21" s="31"/>
      <c r="L21" s="30">
        <v>5101381</v>
      </c>
      <c r="M21" s="31"/>
      <c r="N21" s="30">
        <v>1356399</v>
      </c>
      <c r="O21" s="30">
        <v>1849218</v>
      </c>
      <c r="P21" s="31"/>
      <c r="Q21" s="30">
        <v>-779036</v>
      </c>
      <c r="R21" s="31"/>
      <c r="S21" s="30">
        <v>46509281</v>
      </c>
      <c r="T21" s="31"/>
      <c r="U21" s="30">
        <v>38147</v>
      </c>
      <c r="V21" s="31"/>
      <c r="W21" s="30">
        <v>3099424</v>
      </c>
      <c r="X21" s="31"/>
      <c r="Y21" s="30">
        <v>49646852</v>
      </c>
      <c r="Z21" s="31"/>
    </row>
    <row r="22" spans="1:26" x14ac:dyDescent="0.25">
      <c r="A22" s="29">
        <v>1964</v>
      </c>
      <c r="B22" s="30">
        <v>45788951</v>
      </c>
      <c r="C22" s="31"/>
      <c r="D22" s="30">
        <v>39819</v>
      </c>
      <c r="E22" s="31"/>
      <c r="F22" s="30">
        <v>3227636</v>
      </c>
      <c r="G22" s="31"/>
      <c r="H22" s="30">
        <v>49056406</v>
      </c>
      <c r="I22" s="31"/>
      <c r="J22" s="30">
        <v>4958720</v>
      </c>
      <c r="K22" s="31"/>
      <c r="L22" s="30">
        <v>5491065</v>
      </c>
      <c r="M22" s="31"/>
      <c r="N22" s="30">
        <v>1335161</v>
      </c>
      <c r="O22" s="30">
        <v>1844646</v>
      </c>
      <c r="P22" s="31"/>
      <c r="Q22" s="30">
        <v>-871864</v>
      </c>
      <c r="R22" s="31"/>
      <c r="S22" s="30">
        <v>48543051</v>
      </c>
      <c r="T22" s="31"/>
      <c r="U22" s="30">
        <v>39819</v>
      </c>
      <c r="V22" s="31"/>
      <c r="W22" s="30">
        <v>3248091</v>
      </c>
      <c r="X22" s="31"/>
      <c r="Y22" s="30">
        <v>51830961</v>
      </c>
      <c r="Z22" s="31"/>
    </row>
    <row r="23" spans="1:26" x14ac:dyDescent="0.25">
      <c r="A23" s="29">
        <v>1965</v>
      </c>
      <c r="B23" s="30">
        <v>47234902</v>
      </c>
      <c r="C23" s="31"/>
      <c r="D23" s="30">
        <v>43164</v>
      </c>
      <c r="E23" s="31"/>
      <c r="F23" s="30">
        <v>3398035</v>
      </c>
      <c r="G23" s="31"/>
      <c r="H23" s="30">
        <v>50676101</v>
      </c>
      <c r="I23" s="31"/>
      <c r="J23" s="30">
        <v>5401965</v>
      </c>
      <c r="K23" s="31"/>
      <c r="L23" s="30">
        <v>5916987</v>
      </c>
      <c r="M23" s="31"/>
      <c r="N23" s="30">
        <v>1376486</v>
      </c>
      <c r="O23" s="30">
        <v>1854979</v>
      </c>
      <c r="P23" s="31"/>
      <c r="Q23" s="30">
        <v>-721883</v>
      </c>
      <c r="R23" s="31"/>
      <c r="S23" s="30">
        <v>50576504</v>
      </c>
      <c r="T23" s="31"/>
      <c r="U23" s="30">
        <v>43164</v>
      </c>
      <c r="V23" s="31"/>
      <c r="W23" s="30">
        <v>3396558</v>
      </c>
      <c r="X23" s="31"/>
      <c r="Y23" s="30">
        <v>54016226</v>
      </c>
      <c r="Z23" s="31"/>
    </row>
    <row r="24" spans="1:26" x14ac:dyDescent="0.25">
      <c r="A24" s="29">
        <v>1966</v>
      </c>
      <c r="B24" s="30">
        <v>50035367</v>
      </c>
      <c r="C24" s="31"/>
      <c r="D24" s="30">
        <v>64158</v>
      </c>
      <c r="E24" s="31"/>
      <c r="F24" s="30">
        <v>3434674</v>
      </c>
      <c r="G24" s="31"/>
      <c r="H24" s="30">
        <v>53534199</v>
      </c>
      <c r="I24" s="31"/>
      <c r="J24" s="30">
        <v>5628826</v>
      </c>
      <c r="K24" s="31"/>
      <c r="L24" s="30">
        <v>6175722</v>
      </c>
      <c r="M24" s="31"/>
      <c r="N24" s="30">
        <v>1350634</v>
      </c>
      <c r="O24" s="30">
        <v>1851312</v>
      </c>
      <c r="P24" s="31"/>
      <c r="Q24" s="30">
        <v>-834421</v>
      </c>
      <c r="R24" s="31"/>
      <c r="S24" s="30">
        <v>53513986</v>
      </c>
      <c r="T24" s="31"/>
      <c r="U24" s="30">
        <v>64158</v>
      </c>
      <c r="V24" s="31"/>
      <c r="W24" s="30">
        <v>3446044</v>
      </c>
      <c r="X24" s="31"/>
      <c r="Y24" s="30">
        <v>57024188</v>
      </c>
      <c r="Z24" s="31"/>
    </row>
    <row r="25" spans="1:26" x14ac:dyDescent="0.25">
      <c r="A25" s="29">
        <v>1967</v>
      </c>
      <c r="B25" s="30">
        <v>52597133</v>
      </c>
      <c r="C25" s="31"/>
      <c r="D25" s="30">
        <v>88456</v>
      </c>
      <c r="E25" s="31"/>
      <c r="F25" s="30">
        <v>3693799</v>
      </c>
      <c r="G25" s="31"/>
      <c r="H25" s="30">
        <v>56379388</v>
      </c>
      <c r="I25" s="31"/>
      <c r="J25" s="30">
        <v>5555095</v>
      </c>
      <c r="K25" s="31"/>
      <c r="L25" s="30">
        <v>6187596</v>
      </c>
      <c r="M25" s="31"/>
      <c r="N25" s="30">
        <v>1352369</v>
      </c>
      <c r="O25" s="30">
        <v>2145942</v>
      </c>
      <c r="P25" s="31"/>
      <c r="Q25" s="30">
        <v>-1515034</v>
      </c>
      <c r="R25" s="31"/>
      <c r="S25" s="30">
        <v>55126873</v>
      </c>
      <c r="T25" s="31"/>
      <c r="U25" s="30">
        <v>88456</v>
      </c>
      <c r="V25" s="31"/>
      <c r="W25" s="30">
        <v>3690679</v>
      </c>
      <c r="X25" s="31"/>
      <c r="Y25" s="30">
        <v>58906008</v>
      </c>
      <c r="Z25" s="31"/>
    </row>
    <row r="26" spans="1:26" x14ac:dyDescent="0.25">
      <c r="A26" s="29">
        <v>1968</v>
      </c>
      <c r="B26" s="30">
        <v>54306187</v>
      </c>
      <c r="C26" s="31"/>
      <c r="D26" s="30">
        <v>141534</v>
      </c>
      <c r="E26" s="31"/>
      <c r="F26" s="30">
        <v>3777540</v>
      </c>
      <c r="G26" s="31"/>
      <c r="H26" s="30">
        <v>58225261</v>
      </c>
      <c r="I26" s="31"/>
      <c r="J26" s="30">
        <v>6212622</v>
      </c>
      <c r="K26" s="31"/>
      <c r="L26" s="30">
        <v>6930639</v>
      </c>
      <c r="M26" s="31"/>
      <c r="N26" s="30">
        <v>1380367</v>
      </c>
      <c r="O26" s="30">
        <v>2028422</v>
      </c>
      <c r="P26" s="31"/>
      <c r="Q26" s="30">
        <v>-712493</v>
      </c>
      <c r="R26" s="31"/>
      <c r="S26" s="30">
        <v>58502469</v>
      </c>
      <c r="T26" s="31"/>
      <c r="U26" s="30">
        <v>141534</v>
      </c>
      <c r="V26" s="31"/>
      <c r="W26" s="30">
        <v>3770982</v>
      </c>
      <c r="X26" s="31"/>
      <c r="Y26" s="30">
        <v>62414985</v>
      </c>
      <c r="Z26" s="31"/>
    </row>
    <row r="27" spans="1:26" x14ac:dyDescent="0.25">
      <c r="A27" s="29">
        <v>1969</v>
      </c>
      <c r="B27" s="30">
        <v>56285569</v>
      </c>
      <c r="C27" s="31"/>
      <c r="D27" s="30">
        <v>153722</v>
      </c>
      <c r="E27" s="31"/>
      <c r="F27" s="30">
        <v>4101751</v>
      </c>
      <c r="G27" s="31"/>
      <c r="H27" s="30">
        <v>60541042</v>
      </c>
      <c r="I27" s="31"/>
      <c r="J27" s="30">
        <v>6902990</v>
      </c>
      <c r="K27" s="31"/>
      <c r="L27" s="30">
        <v>7710699</v>
      </c>
      <c r="M27" s="31"/>
      <c r="N27" s="30">
        <v>1534224</v>
      </c>
      <c r="O27" s="30">
        <v>2152604</v>
      </c>
      <c r="P27" s="31"/>
      <c r="Q27" s="30">
        <v>-470720</v>
      </c>
      <c r="R27" s="31"/>
      <c r="S27" s="30">
        <v>61361750</v>
      </c>
      <c r="T27" s="31"/>
      <c r="U27" s="30">
        <v>153722</v>
      </c>
      <c r="V27" s="31"/>
      <c r="W27" s="30">
        <v>4112945</v>
      </c>
      <c r="X27" s="31"/>
      <c r="Y27" s="30">
        <v>65628417</v>
      </c>
      <c r="Z27" s="31"/>
    </row>
    <row r="28" spans="1:26" x14ac:dyDescent="0.25">
      <c r="A28" s="29">
        <v>1970</v>
      </c>
      <c r="B28" s="30">
        <v>59186072</v>
      </c>
      <c r="C28" s="31"/>
      <c r="D28" s="30">
        <v>239347</v>
      </c>
      <c r="E28" s="31"/>
      <c r="F28" s="30">
        <v>4075856</v>
      </c>
      <c r="G28" s="31"/>
      <c r="H28" s="30">
        <v>63501275</v>
      </c>
      <c r="I28" s="31"/>
      <c r="J28" s="30">
        <v>7469646</v>
      </c>
      <c r="K28" s="31"/>
      <c r="L28" s="30">
        <v>8385308</v>
      </c>
      <c r="M28" s="31"/>
      <c r="N28" s="30">
        <v>1935500</v>
      </c>
      <c r="O28" s="30">
        <v>2661946</v>
      </c>
      <c r="P28" s="31"/>
      <c r="Q28" s="30">
        <v>-1366594</v>
      </c>
      <c r="R28" s="31"/>
      <c r="S28" s="30">
        <v>63522270</v>
      </c>
      <c r="T28" s="31"/>
      <c r="U28" s="30">
        <v>239347</v>
      </c>
      <c r="V28" s="31"/>
      <c r="W28" s="30">
        <v>4096426</v>
      </c>
      <c r="X28" s="31"/>
      <c r="Y28" s="30">
        <v>67858043</v>
      </c>
      <c r="Z28" s="31"/>
    </row>
    <row r="29" spans="1:26" x14ac:dyDescent="0.25">
      <c r="A29" s="29">
        <v>1971</v>
      </c>
      <c r="B29" s="30">
        <v>58041559</v>
      </c>
      <c r="C29" s="31"/>
      <c r="D29" s="30">
        <v>412939</v>
      </c>
      <c r="E29" s="31"/>
      <c r="F29" s="30">
        <v>4268336</v>
      </c>
      <c r="G29" s="31"/>
      <c r="H29" s="30">
        <v>62722834</v>
      </c>
      <c r="I29" s="31"/>
      <c r="J29" s="30">
        <v>8540126</v>
      </c>
      <c r="K29" s="31"/>
      <c r="L29" s="30">
        <v>9584545</v>
      </c>
      <c r="M29" s="31"/>
      <c r="N29" s="30">
        <v>1546119</v>
      </c>
      <c r="O29" s="30">
        <v>2175728</v>
      </c>
      <c r="P29" s="31"/>
      <c r="Q29" s="30">
        <v>-817742</v>
      </c>
      <c r="R29" s="31"/>
      <c r="S29" s="30">
        <v>64595644</v>
      </c>
      <c r="T29" s="31"/>
      <c r="U29" s="30">
        <v>412939</v>
      </c>
      <c r="V29" s="31"/>
      <c r="W29" s="30">
        <v>4305326</v>
      </c>
      <c r="X29" s="31"/>
      <c r="Y29" s="30">
        <v>69313909</v>
      </c>
      <c r="Z29" s="31"/>
    </row>
    <row r="30" spans="1:26" x14ac:dyDescent="0.25">
      <c r="A30" s="29">
        <v>1972</v>
      </c>
      <c r="B30" s="30">
        <v>58937903</v>
      </c>
      <c r="C30" s="31"/>
      <c r="D30" s="30">
        <v>583752</v>
      </c>
      <c r="E30" s="31"/>
      <c r="F30" s="30">
        <v>4398409</v>
      </c>
      <c r="G30" s="31"/>
      <c r="H30" s="30">
        <v>63920064</v>
      </c>
      <c r="I30" s="31"/>
      <c r="J30" s="30">
        <v>10298545</v>
      </c>
      <c r="K30" s="31"/>
      <c r="L30" s="30">
        <v>11460262</v>
      </c>
      <c r="M30" s="31"/>
      <c r="N30" s="30">
        <v>1530788</v>
      </c>
      <c r="O30" s="30">
        <v>2137880</v>
      </c>
      <c r="P30" s="31"/>
      <c r="Q30" s="30">
        <v>-484627</v>
      </c>
      <c r="R30" s="31"/>
      <c r="S30" s="30">
        <v>67695879</v>
      </c>
      <c r="T30" s="31"/>
      <c r="U30" s="30">
        <v>583752</v>
      </c>
      <c r="V30" s="31"/>
      <c r="W30" s="30">
        <v>4478188</v>
      </c>
      <c r="X30" s="31"/>
      <c r="Y30" s="30">
        <v>72757819</v>
      </c>
      <c r="Z30" s="31"/>
    </row>
    <row r="31" spans="1:26" x14ac:dyDescent="0.25">
      <c r="A31" s="29">
        <v>1973</v>
      </c>
      <c r="B31" s="30">
        <v>58241491</v>
      </c>
      <c r="C31" s="31"/>
      <c r="D31" s="30">
        <v>910177</v>
      </c>
      <c r="E31" s="31"/>
      <c r="F31" s="30">
        <v>4433121</v>
      </c>
      <c r="G31" s="31"/>
      <c r="H31" s="30">
        <v>63584789</v>
      </c>
      <c r="I31" s="31"/>
      <c r="J31" s="30">
        <v>13465596</v>
      </c>
      <c r="K31" s="31"/>
      <c r="L31" s="30">
        <v>14730689</v>
      </c>
      <c r="M31" s="31"/>
      <c r="N31" s="30">
        <v>1425200</v>
      </c>
      <c r="O31" s="30">
        <v>2051017</v>
      </c>
      <c r="P31" s="31"/>
      <c r="Q31" s="30">
        <v>-456481</v>
      </c>
      <c r="R31" s="31"/>
      <c r="S31" s="30">
        <v>70316351</v>
      </c>
      <c r="T31" s="31"/>
      <c r="U31" s="30">
        <v>910177</v>
      </c>
      <c r="V31" s="31"/>
      <c r="W31" s="30">
        <v>4581452</v>
      </c>
      <c r="X31" s="31"/>
      <c r="Y31" s="30">
        <v>75807980</v>
      </c>
      <c r="Z31" s="31"/>
    </row>
    <row r="32" spans="1:26" x14ac:dyDescent="0.25">
      <c r="A32" s="29">
        <v>1974</v>
      </c>
      <c r="B32" s="30">
        <v>56330758</v>
      </c>
      <c r="C32" s="31"/>
      <c r="D32" s="30">
        <v>1272083</v>
      </c>
      <c r="E32" s="31"/>
      <c r="F32" s="30">
        <v>4769395</v>
      </c>
      <c r="G32" s="31"/>
      <c r="H32" s="30">
        <v>62372236</v>
      </c>
      <c r="I32" s="31"/>
      <c r="J32" s="30">
        <v>13126685</v>
      </c>
      <c r="K32" s="31"/>
      <c r="L32" s="30">
        <v>14412675</v>
      </c>
      <c r="M32" s="31"/>
      <c r="N32" s="30">
        <v>1619649</v>
      </c>
      <c r="O32" s="30">
        <v>2222530</v>
      </c>
      <c r="P32" s="31"/>
      <c r="Q32" s="30">
        <v>-482265</v>
      </c>
      <c r="R32" s="31"/>
      <c r="S32" s="30">
        <v>67906091</v>
      </c>
      <c r="T32" s="31"/>
      <c r="U32" s="30">
        <v>1272083</v>
      </c>
      <c r="V32" s="31"/>
      <c r="W32" s="30">
        <v>4901942</v>
      </c>
      <c r="X32" s="31"/>
      <c r="Y32" s="30">
        <v>74080116</v>
      </c>
      <c r="Z32" s="31"/>
    </row>
    <row r="33" spans="1:26" x14ac:dyDescent="0.25">
      <c r="A33" s="29">
        <v>1975</v>
      </c>
      <c r="B33" s="30">
        <v>54733273</v>
      </c>
      <c r="C33" s="31"/>
      <c r="D33" s="30">
        <v>1899798</v>
      </c>
      <c r="E33" s="31"/>
      <c r="F33" s="30">
        <v>4723493</v>
      </c>
      <c r="G33" s="31"/>
      <c r="H33" s="30">
        <v>61356564</v>
      </c>
      <c r="I33" s="31"/>
      <c r="J33" s="30">
        <v>12947546</v>
      </c>
      <c r="K33" s="31"/>
      <c r="L33" s="30">
        <v>14111197</v>
      </c>
      <c r="M33" s="31"/>
      <c r="N33" s="30">
        <v>1761300</v>
      </c>
      <c r="O33" s="30">
        <v>2358803</v>
      </c>
      <c r="P33" s="31"/>
      <c r="Q33" s="30">
        <v>-1066512</v>
      </c>
      <c r="R33" s="31"/>
      <c r="S33" s="30">
        <v>65354796</v>
      </c>
      <c r="T33" s="31"/>
      <c r="U33" s="30">
        <v>1899798</v>
      </c>
      <c r="V33" s="31"/>
      <c r="W33" s="30">
        <v>4787852</v>
      </c>
      <c r="X33" s="31"/>
      <c r="Y33" s="30">
        <v>72042446</v>
      </c>
      <c r="Z33" s="31"/>
    </row>
    <row r="34" spans="1:26" x14ac:dyDescent="0.25">
      <c r="A34" s="29">
        <v>1976</v>
      </c>
      <c r="B34" s="30">
        <v>54722896</v>
      </c>
      <c r="C34" s="31"/>
      <c r="D34" s="30">
        <v>2111121</v>
      </c>
      <c r="E34" s="31"/>
      <c r="F34" s="30">
        <v>4767792</v>
      </c>
      <c r="G34" s="31"/>
      <c r="H34" s="30">
        <v>61601809</v>
      </c>
      <c r="I34" s="31"/>
      <c r="J34" s="30">
        <v>15672116</v>
      </c>
      <c r="K34" s="31"/>
      <c r="L34" s="30">
        <v>16836549</v>
      </c>
      <c r="M34" s="31"/>
      <c r="N34" s="30">
        <v>1596619</v>
      </c>
      <c r="O34" s="30">
        <v>2188244</v>
      </c>
      <c r="P34" s="31"/>
      <c r="Q34" s="30">
        <v>-177806</v>
      </c>
      <c r="R34" s="31"/>
      <c r="S34" s="30">
        <v>69104082</v>
      </c>
      <c r="T34" s="31"/>
      <c r="U34" s="30">
        <v>2111121</v>
      </c>
      <c r="V34" s="31"/>
      <c r="W34" s="30">
        <v>4857105</v>
      </c>
      <c r="X34" s="31"/>
      <c r="Y34" s="30">
        <v>76072308</v>
      </c>
      <c r="Z34" s="31"/>
    </row>
    <row r="35" spans="1:26" x14ac:dyDescent="0.25">
      <c r="A35" s="29">
        <v>1977</v>
      </c>
      <c r="B35" s="30">
        <v>55100782</v>
      </c>
      <c r="C35" s="31"/>
      <c r="D35" s="30">
        <v>2701762</v>
      </c>
      <c r="E35" s="31"/>
      <c r="F35" s="30">
        <v>4249003</v>
      </c>
      <c r="G35" s="31"/>
      <c r="H35" s="30">
        <v>62051547</v>
      </c>
      <c r="I35" s="31"/>
      <c r="J35" s="30">
        <v>18755525</v>
      </c>
      <c r="K35" s="31"/>
      <c r="L35" s="30">
        <v>20089708</v>
      </c>
      <c r="M35" s="31"/>
      <c r="N35" s="30">
        <v>1441875</v>
      </c>
      <c r="O35" s="30">
        <v>2071159</v>
      </c>
      <c r="P35" s="31"/>
      <c r="Q35" s="30">
        <v>-1948232</v>
      </c>
      <c r="R35" s="31"/>
      <c r="S35" s="30">
        <v>70989366</v>
      </c>
      <c r="T35" s="31"/>
      <c r="U35" s="30">
        <v>2701762</v>
      </c>
      <c r="V35" s="31"/>
      <c r="W35" s="30">
        <v>4430736</v>
      </c>
      <c r="X35" s="31"/>
      <c r="Y35" s="30">
        <v>78121864</v>
      </c>
      <c r="Z35" s="31"/>
    </row>
    <row r="36" spans="1:26" x14ac:dyDescent="0.25">
      <c r="A36" s="29">
        <v>1978</v>
      </c>
      <c r="B36" s="30">
        <v>55074119</v>
      </c>
      <c r="C36" s="31"/>
      <c r="D36" s="30">
        <v>3024126</v>
      </c>
      <c r="E36" s="31"/>
      <c r="F36" s="30">
        <v>5038938</v>
      </c>
      <c r="G36" s="31"/>
      <c r="H36" s="30">
        <v>63137183</v>
      </c>
      <c r="I36" s="31"/>
      <c r="J36" s="30">
        <v>17823567</v>
      </c>
      <c r="K36" s="31"/>
      <c r="L36" s="30">
        <v>19253541</v>
      </c>
      <c r="M36" s="31"/>
      <c r="N36" s="30">
        <v>1078028</v>
      </c>
      <c r="O36" s="30">
        <v>1930713</v>
      </c>
      <c r="P36" s="31"/>
      <c r="Q36" s="30">
        <v>-336538</v>
      </c>
      <c r="R36" s="31"/>
      <c r="S36" s="30">
        <v>71855990</v>
      </c>
      <c r="T36" s="31"/>
      <c r="U36" s="30">
        <v>3024126</v>
      </c>
      <c r="V36" s="31"/>
      <c r="W36" s="30">
        <v>5243357</v>
      </c>
      <c r="X36" s="31"/>
      <c r="Y36" s="30">
        <v>80123473</v>
      </c>
      <c r="Z36" s="31"/>
    </row>
    <row r="37" spans="1:26" x14ac:dyDescent="0.25">
      <c r="A37" s="29">
        <v>1979</v>
      </c>
      <c r="B37" s="30">
        <v>58005609</v>
      </c>
      <c r="C37" s="31"/>
      <c r="D37" s="30">
        <v>2775827</v>
      </c>
      <c r="E37" s="31"/>
      <c r="F37" s="30">
        <v>5166379</v>
      </c>
      <c r="G37" s="31"/>
      <c r="H37" s="30">
        <v>65947815</v>
      </c>
      <c r="I37" s="31"/>
      <c r="J37" s="30">
        <v>17933196</v>
      </c>
      <c r="K37" s="31"/>
      <c r="L37" s="30">
        <v>19616090</v>
      </c>
      <c r="M37" s="31"/>
      <c r="N37" s="30">
        <v>1753277</v>
      </c>
      <c r="O37" s="30">
        <v>2870251</v>
      </c>
      <c r="P37" s="31"/>
      <c r="Q37" s="30">
        <v>-1649300</v>
      </c>
      <c r="R37" s="31"/>
      <c r="S37" s="30">
        <v>72891627</v>
      </c>
      <c r="T37" s="31"/>
      <c r="U37" s="30">
        <v>2775827</v>
      </c>
      <c r="V37" s="31"/>
      <c r="W37" s="30">
        <v>5376900</v>
      </c>
      <c r="X37" s="31"/>
      <c r="Y37" s="30">
        <v>81044354</v>
      </c>
      <c r="Z37" s="31"/>
    </row>
    <row r="38" spans="1:26" x14ac:dyDescent="0.25">
      <c r="A38" s="29">
        <v>1980</v>
      </c>
      <c r="B38" s="30">
        <v>59007873</v>
      </c>
      <c r="C38" s="31"/>
      <c r="D38" s="30">
        <v>2739169</v>
      </c>
      <c r="E38" s="31"/>
      <c r="F38" s="30">
        <v>5494420</v>
      </c>
      <c r="G38" s="31"/>
      <c r="H38" s="30">
        <v>67241462</v>
      </c>
      <c r="I38" s="31"/>
      <c r="J38" s="30">
        <v>14658260</v>
      </c>
      <c r="K38" s="31"/>
      <c r="L38" s="30">
        <v>15970797</v>
      </c>
      <c r="M38" s="31"/>
      <c r="N38" s="30">
        <v>2420518</v>
      </c>
      <c r="O38" s="30">
        <v>3723342</v>
      </c>
      <c r="P38" s="31"/>
      <c r="Q38" s="30">
        <v>-1053702</v>
      </c>
      <c r="R38" s="31"/>
      <c r="S38" s="30">
        <v>69984250</v>
      </c>
      <c r="T38" s="31"/>
      <c r="U38" s="30">
        <v>2739169</v>
      </c>
      <c r="V38" s="31"/>
      <c r="W38" s="30">
        <v>5711796</v>
      </c>
      <c r="X38" s="31"/>
      <c r="Y38" s="30">
        <v>78435215</v>
      </c>
      <c r="Z38" s="31"/>
    </row>
    <row r="39" spans="1:26" x14ac:dyDescent="0.25">
      <c r="A39" s="29">
        <v>1981</v>
      </c>
      <c r="B39" s="30">
        <v>58529325</v>
      </c>
      <c r="C39" s="31"/>
      <c r="D39" s="30">
        <v>3007589</v>
      </c>
      <c r="E39" s="31"/>
      <c r="F39" s="30">
        <v>5470574</v>
      </c>
      <c r="G39" s="31"/>
      <c r="H39" s="30">
        <v>67007488</v>
      </c>
      <c r="I39" s="31"/>
      <c r="J39" s="30">
        <v>12639417</v>
      </c>
      <c r="K39" s="31"/>
      <c r="L39" s="30">
        <v>13974593</v>
      </c>
      <c r="M39" s="31"/>
      <c r="N39" s="30">
        <v>2944069</v>
      </c>
      <c r="O39" s="30">
        <v>4328789</v>
      </c>
      <c r="P39" s="31"/>
      <c r="Q39" s="30">
        <v>-84312</v>
      </c>
      <c r="R39" s="31"/>
      <c r="S39" s="30">
        <v>67750386</v>
      </c>
      <c r="T39" s="31"/>
      <c r="U39" s="30">
        <v>3007589</v>
      </c>
      <c r="V39" s="31"/>
      <c r="W39" s="30">
        <v>5818005</v>
      </c>
      <c r="X39" s="31"/>
      <c r="Y39" s="30">
        <v>76568980</v>
      </c>
      <c r="Z39" s="31"/>
    </row>
    <row r="40" spans="1:26" x14ac:dyDescent="0.25">
      <c r="A40" s="29">
        <v>1982</v>
      </c>
      <c r="B40" s="30">
        <v>57457817</v>
      </c>
      <c r="C40" s="31"/>
      <c r="D40" s="30">
        <v>3131148</v>
      </c>
      <c r="E40" s="31"/>
      <c r="F40" s="30">
        <v>5985352</v>
      </c>
      <c r="G40" s="31"/>
      <c r="H40" s="30">
        <v>66574317</v>
      </c>
      <c r="I40" s="31"/>
      <c r="J40" s="30">
        <v>10777313</v>
      </c>
      <c r="K40" s="31"/>
      <c r="L40" s="30">
        <v>12092424</v>
      </c>
      <c r="M40" s="31"/>
      <c r="N40" s="30">
        <v>2786901</v>
      </c>
      <c r="O40" s="30">
        <v>4632501</v>
      </c>
      <c r="P40" s="31"/>
      <c r="Q40" s="30">
        <v>-593647</v>
      </c>
      <c r="R40" s="31"/>
      <c r="S40" s="30">
        <v>64036625</v>
      </c>
      <c r="T40" s="31"/>
      <c r="U40" s="30">
        <v>3131148</v>
      </c>
      <c r="V40" s="31"/>
      <c r="W40" s="30">
        <v>6291820</v>
      </c>
      <c r="X40" s="31"/>
      <c r="Y40" s="30">
        <v>73440593</v>
      </c>
      <c r="Z40" s="31"/>
    </row>
    <row r="41" spans="1:26" x14ac:dyDescent="0.25">
      <c r="A41" s="29">
        <v>1983</v>
      </c>
      <c r="B41" s="30">
        <v>54415961</v>
      </c>
      <c r="C41" s="31"/>
      <c r="D41" s="30">
        <v>3202549</v>
      </c>
      <c r="E41" s="31"/>
      <c r="F41" s="30">
        <v>6487898</v>
      </c>
      <c r="G41" s="31"/>
      <c r="H41" s="30">
        <v>64106408</v>
      </c>
      <c r="I41" s="31"/>
      <c r="J41" s="30">
        <v>10646788</v>
      </c>
      <c r="K41" s="31"/>
      <c r="L41" s="30">
        <v>12026653</v>
      </c>
      <c r="M41" s="31"/>
      <c r="N41" s="30">
        <v>2044701</v>
      </c>
      <c r="O41" s="30">
        <v>3716638</v>
      </c>
      <c r="P41" s="31"/>
      <c r="Q41" s="30">
        <v>900233</v>
      </c>
      <c r="R41" s="31"/>
      <c r="S41" s="30">
        <v>63289534</v>
      </c>
      <c r="T41" s="31"/>
      <c r="U41" s="30">
        <v>3202549</v>
      </c>
      <c r="V41" s="31"/>
      <c r="W41" s="30">
        <v>6859573</v>
      </c>
      <c r="X41" s="31"/>
      <c r="Y41" s="30">
        <v>73316656</v>
      </c>
      <c r="Z41" s="31"/>
    </row>
    <row r="42" spans="1:26" x14ac:dyDescent="0.25">
      <c r="A42" s="29">
        <v>1984</v>
      </c>
      <c r="B42" s="30">
        <v>58849156</v>
      </c>
      <c r="C42" s="31"/>
      <c r="D42" s="30">
        <v>3552531</v>
      </c>
      <c r="E42" s="31"/>
      <c r="F42" s="30">
        <v>6430647</v>
      </c>
      <c r="G42" s="31"/>
      <c r="H42" s="30">
        <v>68832334</v>
      </c>
      <c r="I42" s="31"/>
      <c r="J42" s="30">
        <v>11432840</v>
      </c>
      <c r="K42" s="31"/>
      <c r="L42" s="30">
        <v>12767457</v>
      </c>
      <c r="M42" s="31"/>
      <c r="N42" s="30">
        <v>2151306</v>
      </c>
      <c r="O42" s="30">
        <v>3804128</v>
      </c>
      <c r="P42" s="31"/>
      <c r="Q42" s="30">
        <v>-823965</v>
      </c>
      <c r="R42" s="31"/>
      <c r="S42" s="30">
        <v>66617460</v>
      </c>
      <c r="T42" s="31"/>
      <c r="U42" s="30">
        <v>3552531</v>
      </c>
      <c r="V42" s="31"/>
      <c r="W42" s="30">
        <v>6844707</v>
      </c>
      <c r="X42" s="31"/>
      <c r="Y42" s="30">
        <v>76971698</v>
      </c>
      <c r="Z42" s="31"/>
    </row>
    <row r="43" spans="1:26" x14ac:dyDescent="0.25">
      <c r="A43" s="29">
        <v>1985</v>
      </c>
      <c r="B43" s="30">
        <v>57538724</v>
      </c>
      <c r="C43" s="31"/>
      <c r="D43" s="30">
        <v>4075563</v>
      </c>
      <c r="E43" s="33" t="s">
        <v>61</v>
      </c>
      <c r="F43" s="30">
        <v>6032727</v>
      </c>
      <c r="G43" s="31"/>
      <c r="H43" s="30">
        <v>67647014</v>
      </c>
      <c r="I43" s="33" t="s">
        <v>61</v>
      </c>
      <c r="J43" s="30">
        <v>10609216</v>
      </c>
      <c r="K43" s="31"/>
      <c r="L43" s="30">
        <v>12103444</v>
      </c>
      <c r="M43" s="31"/>
      <c r="N43" s="30">
        <v>2438129</v>
      </c>
      <c r="O43" s="30">
        <v>4231094</v>
      </c>
      <c r="P43" s="31"/>
      <c r="Q43" s="30">
        <v>1185547</v>
      </c>
      <c r="R43" s="31"/>
      <c r="S43" s="30">
        <v>66221019</v>
      </c>
      <c r="T43" s="31"/>
      <c r="U43" s="30">
        <v>4075563</v>
      </c>
      <c r="V43" s="33" t="s">
        <v>61</v>
      </c>
      <c r="W43" s="30">
        <v>6460329</v>
      </c>
      <c r="X43" s="31"/>
      <c r="Y43" s="30">
        <v>76704911</v>
      </c>
      <c r="Z43" s="33" t="s">
        <v>61</v>
      </c>
    </row>
    <row r="44" spans="1:26" x14ac:dyDescent="0.25">
      <c r="A44" s="29">
        <v>1986</v>
      </c>
      <c r="B44" s="30">
        <v>56575231</v>
      </c>
      <c r="C44" s="31"/>
      <c r="D44" s="30">
        <v>4380109</v>
      </c>
      <c r="E44" s="33" t="s">
        <v>61</v>
      </c>
      <c r="F44" s="30">
        <v>6131542</v>
      </c>
      <c r="G44" s="31"/>
      <c r="H44" s="30">
        <v>67086882</v>
      </c>
      <c r="I44" s="33" t="s">
        <v>61</v>
      </c>
      <c r="J44" s="30">
        <v>13200846</v>
      </c>
      <c r="K44" s="31"/>
      <c r="L44" s="30">
        <v>14437781</v>
      </c>
      <c r="M44" s="31"/>
      <c r="N44" s="30">
        <v>2248436</v>
      </c>
      <c r="O44" s="30">
        <v>4055339</v>
      </c>
      <c r="P44" s="31"/>
      <c r="Q44" s="30">
        <v>-495011</v>
      </c>
      <c r="R44" s="31"/>
      <c r="S44" s="30">
        <v>66147680</v>
      </c>
      <c r="T44" s="31"/>
      <c r="U44" s="30">
        <v>4380109</v>
      </c>
      <c r="V44" s="33" t="s">
        <v>61</v>
      </c>
      <c r="W44" s="30">
        <v>6506524</v>
      </c>
      <c r="X44" s="31"/>
      <c r="Y44" s="30">
        <v>76974313</v>
      </c>
      <c r="Z44" s="33" t="s">
        <v>61</v>
      </c>
    </row>
    <row r="45" spans="1:26" x14ac:dyDescent="0.25">
      <c r="A45" s="29">
        <v>1987</v>
      </c>
      <c r="B45" s="30">
        <v>57166750</v>
      </c>
      <c r="C45" s="31"/>
      <c r="D45" s="30">
        <v>4753933</v>
      </c>
      <c r="E45" s="33" t="s">
        <v>61</v>
      </c>
      <c r="F45" s="30">
        <v>5686932</v>
      </c>
      <c r="G45" s="31"/>
      <c r="H45" s="30">
        <v>67607615</v>
      </c>
      <c r="I45" s="33" t="s">
        <v>61</v>
      </c>
      <c r="J45" s="30">
        <v>14161962</v>
      </c>
      <c r="K45" s="31"/>
      <c r="L45" s="30">
        <v>15764114</v>
      </c>
      <c r="M45" s="31"/>
      <c r="N45" s="30">
        <v>2092954</v>
      </c>
      <c r="O45" s="30">
        <v>3853150</v>
      </c>
      <c r="P45" s="31"/>
      <c r="Q45" s="30">
        <v>-37451</v>
      </c>
      <c r="R45" s="31"/>
      <c r="S45" s="30">
        <v>68626481</v>
      </c>
      <c r="T45" s="31"/>
      <c r="U45" s="30">
        <v>4753933</v>
      </c>
      <c r="V45" s="33" t="s">
        <v>61</v>
      </c>
      <c r="W45" s="30">
        <v>6169714</v>
      </c>
      <c r="X45" s="31"/>
      <c r="Y45" s="30">
        <v>79481128</v>
      </c>
      <c r="Z45" s="33" t="s">
        <v>61</v>
      </c>
    </row>
    <row r="46" spans="1:26" x14ac:dyDescent="0.25">
      <c r="A46" s="29">
        <v>1988</v>
      </c>
      <c r="B46" s="30">
        <v>57874979</v>
      </c>
      <c r="C46" s="31"/>
      <c r="D46" s="30">
        <v>5586968</v>
      </c>
      <c r="E46" s="33" t="s">
        <v>61</v>
      </c>
      <c r="F46" s="30">
        <v>5488648</v>
      </c>
      <c r="G46" s="31"/>
      <c r="H46" s="30">
        <v>68950595</v>
      </c>
      <c r="I46" s="33" t="s">
        <v>61</v>
      </c>
      <c r="J46" s="30">
        <v>15747008</v>
      </c>
      <c r="K46" s="31"/>
      <c r="L46" s="30">
        <v>17564369</v>
      </c>
      <c r="M46" s="31"/>
      <c r="N46" s="30">
        <v>2499010</v>
      </c>
      <c r="O46" s="30">
        <v>4415291</v>
      </c>
      <c r="P46" s="31"/>
      <c r="Q46" s="30">
        <v>894240</v>
      </c>
      <c r="R46" s="31"/>
      <c r="S46" s="30">
        <v>71660305</v>
      </c>
      <c r="T46" s="31"/>
      <c r="U46" s="30">
        <v>5586968</v>
      </c>
      <c r="V46" s="33" t="s">
        <v>61</v>
      </c>
      <c r="W46" s="30">
        <v>5816640</v>
      </c>
      <c r="X46" s="31"/>
      <c r="Y46" s="30">
        <v>82993913</v>
      </c>
      <c r="Z46" s="33" t="s">
        <v>61</v>
      </c>
    </row>
    <row r="47" spans="1:26" x14ac:dyDescent="0.25">
      <c r="A47" s="29">
        <v>1989</v>
      </c>
      <c r="B47" s="30">
        <v>57468062</v>
      </c>
      <c r="C47" s="31"/>
      <c r="D47" s="30">
        <v>5602161</v>
      </c>
      <c r="E47" s="33" t="s">
        <v>61</v>
      </c>
      <c r="F47" s="30">
        <v>6270629</v>
      </c>
      <c r="G47" s="33" t="s">
        <v>61</v>
      </c>
      <c r="H47" s="30">
        <v>69340852</v>
      </c>
      <c r="I47" s="33" t="s">
        <v>61</v>
      </c>
      <c r="J47" s="30">
        <v>17161562</v>
      </c>
      <c r="K47" s="31"/>
      <c r="L47" s="30">
        <v>18955270</v>
      </c>
      <c r="M47" s="31"/>
      <c r="N47" s="30">
        <v>2637312</v>
      </c>
      <c r="O47" s="30">
        <v>4767136</v>
      </c>
      <c r="P47" s="31"/>
      <c r="Q47" s="30">
        <v>1397163</v>
      </c>
      <c r="R47" s="33" t="s">
        <v>61</v>
      </c>
      <c r="S47" s="30">
        <v>72953804</v>
      </c>
      <c r="T47" s="33" t="s">
        <v>61</v>
      </c>
      <c r="U47" s="30">
        <v>5602161</v>
      </c>
      <c r="V47" s="33" t="s">
        <v>61</v>
      </c>
      <c r="W47" s="30">
        <v>6441184</v>
      </c>
      <c r="X47" s="33" t="s">
        <v>61</v>
      </c>
      <c r="Y47" s="30">
        <v>84926149</v>
      </c>
      <c r="Z47" s="33" t="s">
        <v>61</v>
      </c>
    </row>
    <row r="48" spans="1:26" x14ac:dyDescent="0.25">
      <c r="A48" s="29">
        <v>1990</v>
      </c>
      <c r="B48" s="30">
        <v>58564159</v>
      </c>
      <c r="C48" s="31"/>
      <c r="D48" s="30">
        <v>6104350</v>
      </c>
      <c r="E48" s="33" t="s">
        <v>61</v>
      </c>
      <c r="F48" s="30">
        <v>6099802</v>
      </c>
      <c r="G48" s="33" t="s">
        <v>61</v>
      </c>
      <c r="H48" s="30">
        <v>70731823</v>
      </c>
      <c r="I48" s="33" t="s">
        <v>61</v>
      </c>
      <c r="J48" s="30">
        <v>17117225</v>
      </c>
      <c r="K48" s="31"/>
      <c r="L48" s="30">
        <v>18951953</v>
      </c>
      <c r="M48" s="31"/>
      <c r="N48" s="30">
        <v>2772273</v>
      </c>
      <c r="O48" s="30">
        <v>4865252</v>
      </c>
      <c r="P48" s="31"/>
      <c r="Q48" s="30">
        <v>-252000</v>
      </c>
      <c r="R48" s="33" t="s">
        <v>61</v>
      </c>
      <c r="S48" s="30">
        <v>72352257</v>
      </c>
      <c r="T48" s="33" t="s">
        <v>61</v>
      </c>
      <c r="U48" s="30">
        <v>6104350</v>
      </c>
      <c r="V48" s="33" t="s">
        <v>61</v>
      </c>
      <c r="W48" s="30">
        <v>6209405</v>
      </c>
      <c r="X48" s="33" t="s">
        <v>61</v>
      </c>
      <c r="Y48" s="30">
        <v>84566524</v>
      </c>
      <c r="Z48" s="33" t="s">
        <v>61</v>
      </c>
    </row>
    <row r="49" spans="1:26" x14ac:dyDescent="0.25">
      <c r="A49" s="29">
        <v>1991</v>
      </c>
      <c r="B49" s="30">
        <v>57829229</v>
      </c>
      <c r="C49" s="31"/>
      <c r="D49" s="30">
        <v>6422132</v>
      </c>
      <c r="E49" s="33" t="s">
        <v>61</v>
      </c>
      <c r="F49" s="30">
        <v>6129775</v>
      </c>
      <c r="G49" s="33" t="s">
        <v>61</v>
      </c>
      <c r="H49" s="30">
        <v>70333742</v>
      </c>
      <c r="I49" s="33" t="s">
        <v>61</v>
      </c>
      <c r="J49" s="30">
        <v>16347774</v>
      </c>
      <c r="K49" s="31"/>
      <c r="L49" s="30">
        <v>18496651</v>
      </c>
      <c r="M49" s="31"/>
      <c r="N49" s="30">
        <v>2853670</v>
      </c>
      <c r="O49" s="30">
        <v>5157148</v>
      </c>
      <c r="P49" s="31"/>
      <c r="Q49" s="30">
        <v>966528</v>
      </c>
      <c r="R49" s="33" t="s">
        <v>61</v>
      </c>
      <c r="S49" s="30">
        <v>72054768</v>
      </c>
      <c r="T49" s="33" t="s">
        <v>61</v>
      </c>
      <c r="U49" s="30">
        <v>6422132</v>
      </c>
      <c r="V49" s="33" t="s">
        <v>61</v>
      </c>
      <c r="W49" s="30">
        <v>6283267</v>
      </c>
      <c r="X49" s="33" t="s">
        <v>61</v>
      </c>
      <c r="Y49" s="30">
        <v>84639773</v>
      </c>
      <c r="Z49" s="33" t="s">
        <v>61</v>
      </c>
    </row>
    <row r="50" spans="1:26" x14ac:dyDescent="0.25">
      <c r="A50" s="29">
        <v>1992</v>
      </c>
      <c r="B50" s="30">
        <v>57589696</v>
      </c>
      <c r="C50" s="31"/>
      <c r="D50" s="30">
        <v>6479206</v>
      </c>
      <c r="E50" s="33" t="s">
        <v>61</v>
      </c>
      <c r="F50" s="30">
        <v>5907146</v>
      </c>
      <c r="G50" s="31"/>
      <c r="H50" s="30">
        <v>69932854</v>
      </c>
      <c r="I50" s="33" t="s">
        <v>61</v>
      </c>
      <c r="J50" s="30">
        <v>16967714</v>
      </c>
      <c r="K50" s="31"/>
      <c r="L50" s="30">
        <v>19577364</v>
      </c>
      <c r="M50" s="31"/>
      <c r="N50" s="30">
        <v>2681926</v>
      </c>
      <c r="O50" s="30">
        <v>4956525</v>
      </c>
      <c r="P50" s="31"/>
      <c r="Q50" s="30">
        <v>1497371</v>
      </c>
      <c r="R50" s="33" t="s">
        <v>61</v>
      </c>
      <c r="S50" s="30">
        <v>73571539</v>
      </c>
      <c r="T50" s="33" t="s">
        <v>61</v>
      </c>
      <c r="U50" s="30">
        <v>6479206</v>
      </c>
      <c r="V50" s="33" t="s">
        <v>61</v>
      </c>
      <c r="W50" s="30">
        <v>6126513</v>
      </c>
      <c r="X50" s="31"/>
      <c r="Y50" s="30">
        <v>86051064</v>
      </c>
      <c r="Z50" s="33" t="s">
        <v>61</v>
      </c>
    </row>
    <row r="51" spans="1:26" x14ac:dyDescent="0.25">
      <c r="A51" s="29">
        <v>1993</v>
      </c>
      <c r="B51" s="30">
        <v>55735527</v>
      </c>
      <c r="C51" s="31"/>
      <c r="D51" s="30">
        <v>6410499</v>
      </c>
      <c r="E51" s="33" t="s">
        <v>61</v>
      </c>
      <c r="F51" s="30">
        <v>6157130</v>
      </c>
      <c r="G51" s="31"/>
      <c r="H51" s="30">
        <v>68261553</v>
      </c>
      <c r="I51" s="33" t="s">
        <v>61</v>
      </c>
      <c r="J51" s="30">
        <v>18510466</v>
      </c>
      <c r="K51" s="31"/>
      <c r="L51" s="30">
        <v>21498117</v>
      </c>
      <c r="M51" s="31"/>
      <c r="N51" s="30">
        <v>1962467</v>
      </c>
      <c r="O51" s="30">
        <v>4282790</v>
      </c>
      <c r="P51" s="31"/>
      <c r="Q51" s="30">
        <v>2302781</v>
      </c>
      <c r="R51" s="33" t="s">
        <v>61</v>
      </c>
      <c r="S51" s="30">
        <v>75104982</v>
      </c>
      <c r="T51" s="33" t="s">
        <v>61</v>
      </c>
      <c r="U51" s="30">
        <v>6410499</v>
      </c>
      <c r="V51" s="33" t="s">
        <v>61</v>
      </c>
      <c r="W51" s="30">
        <v>6402769</v>
      </c>
      <c r="X51" s="33" t="s">
        <v>61</v>
      </c>
      <c r="Y51" s="30">
        <v>87779661</v>
      </c>
      <c r="Z51" s="33" t="s">
        <v>61</v>
      </c>
    </row>
    <row r="52" spans="1:26" x14ac:dyDescent="0.25">
      <c r="A52" s="29">
        <v>1994</v>
      </c>
      <c r="B52" s="30">
        <v>57952345</v>
      </c>
      <c r="C52" s="31"/>
      <c r="D52" s="30">
        <v>6693877</v>
      </c>
      <c r="E52" s="33" t="s">
        <v>61</v>
      </c>
      <c r="F52" s="30">
        <v>6064816</v>
      </c>
      <c r="G52" s="33" t="s">
        <v>61</v>
      </c>
      <c r="H52" s="30">
        <v>70676192</v>
      </c>
      <c r="I52" s="33" t="s">
        <v>61</v>
      </c>
      <c r="J52" s="30">
        <v>19244036</v>
      </c>
      <c r="K52" s="31"/>
      <c r="L52" s="30">
        <v>22727140</v>
      </c>
      <c r="M52" s="31"/>
      <c r="N52" s="30">
        <v>1878801</v>
      </c>
      <c r="O52" s="30">
        <v>4075020</v>
      </c>
      <c r="P52" s="31"/>
      <c r="Q52" s="30">
        <v>242897</v>
      </c>
      <c r="R52" s="33" t="s">
        <v>61</v>
      </c>
      <c r="S52" s="30">
        <v>76619432</v>
      </c>
      <c r="T52" s="33" t="s">
        <v>61</v>
      </c>
      <c r="U52" s="30">
        <v>6693877</v>
      </c>
      <c r="V52" s="33" t="s">
        <v>61</v>
      </c>
      <c r="W52" s="30">
        <v>6401354</v>
      </c>
      <c r="X52" s="33" t="s">
        <v>61</v>
      </c>
      <c r="Y52" s="30">
        <v>89571209</v>
      </c>
      <c r="Z52" s="33" t="s">
        <v>61</v>
      </c>
    </row>
    <row r="53" spans="1:26" x14ac:dyDescent="0.25">
      <c r="A53" s="29">
        <v>1995</v>
      </c>
      <c r="B53" s="30">
        <v>57458379</v>
      </c>
      <c r="C53" s="31"/>
      <c r="D53" s="30">
        <v>7075436</v>
      </c>
      <c r="E53" s="33" t="s">
        <v>61</v>
      </c>
      <c r="F53" s="30">
        <v>6669257</v>
      </c>
      <c r="G53" s="33" t="s">
        <v>61</v>
      </c>
      <c r="H53" s="30">
        <v>71174970</v>
      </c>
      <c r="I53" s="33" t="s">
        <v>61</v>
      </c>
      <c r="J53" s="30">
        <v>18881979</v>
      </c>
      <c r="K53" s="31"/>
      <c r="L53" s="30">
        <v>22565541</v>
      </c>
      <c r="M53" s="31"/>
      <c r="N53" s="30">
        <v>2318168</v>
      </c>
      <c r="O53" s="30">
        <v>4535865</v>
      </c>
      <c r="P53" s="31"/>
      <c r="Q53" s="30">
        <v>2296411</v>
      </c>
      <c r="R53" s="33" t="s">
        <v>61</v>
      </c>
      <c r="S53" s="30">
        <v>77608059</v>
      </c>
      <c r="T53" s="33" t="s">
        <v>61</v>
      </c>
      <c r="U53" s="30">
        <v>7075436</v>
      </c>
      <c r="V53" s="33" t="s">
        <v>61</v>
      </c>
      <c r="W53" s="30">
        <v>6962164</v>
      </c>
      <c r="X53" s="33" t="s">
        <v>61</v>
      </c>
      <c r="Y53" s="30">
        <v>91501057</v>
      </c>
      <c r="Z53" s="33" t="s">
        <v>61</v>
      </c>
    </row>
    <row r="54" spans="1:26" x14ac:dyDescent="0.25">
      <c r="A54" s="29">
        <v>1996</v>
      </c>
      <c r="B54" s="30">
        <v>58299459</v>
      </c>
      <c r="C54" s="31"/>
      <c r="D54" s="30">
        <v>7086674</v>
      </c>
      <c r="E54" s="33" t="s">
        <v>61</v>
      </c>
      <c r="F54" s="30">
        <v>7136797</v>
      </c>
      <c r="G54" s="33" t="s">
        <v>61</v>
      </c>
      <c r="H54" s="30">
        <v>72490999</v>
      </c>
      <c r="I54" s="33" t="s">
        <v>61</v>
      </c>
      <c r="J54" s="30">
        <v>20285407</v>
      </c>
      <c r="K54" s="31"/>
      <c r="L54" s="30">
        <v>24010019</v>
      </c>
      <c r="M54" s="31"/>
      <c r="N54" s="30">
        <v>2368031</v>
      </c>
      <c r="O54" s="30">
        <v>4643712</v>
      </c>
      <c r="P54" s="33" t="s">
        <v>61</v>
      </c>
      <c r="Q54" s="30">
        <v>2663509</v>
      </c>
      <c r="R54" s="33" t="s">
        <v>61</v>
      </c>
      <c r="S54" s="30">
        <v>80099590</v>
      </c>
      <c r="T54" s="33" t="s">
        <v>61</v>
      </c>
      <c r="U54" s="30">
        <v>7086674</v>
      </c>
      <c r="V54" s="33" t="s">
        <v>61</v>
      </c>
      <c r="W54" s="30">
        <v>7450045</v>
      </c>
      <c r="X54" s="33" t="s">
        <v>61</v>
      </c>
      <c r="Y54" s="30">
        <v>94520815</v>
      </c>
      <c r="Z54" s="33" t="s">
        <v>61</v>
      </c>
    </row>
    <row r="55" spans="1:26" x14ac:dyDescent="0.25">
      <c r="A55" s="29">
        <v>1997</v>
      </c>
      <c r="B55" s="30">
        <v>58758209</v>
      </c>
      <c r="C55" s="31"/>
      <c r="D55" s="30">
        <v>6596992</v>
      </c>
      <c r="E55" s="33" t="s">
        <v>61</v>
      </c>
      <c r="F55" s="30">
        <v>7075152</v>
      </c>
      <c r="G55" s="33" t="s">
        <v>61</v>
      </c>
      <c r="H55" s="30">
        <v>72389093</v>
      </c>
      <c r="I55" s="33" t="s">
        <v>61</v>
      </c>
      <c r="J55" s="30">
        <v>21740472</v>
      </c>
      <c r="K55" s="31"/>
      <c r="L55" s="30">
        <v>25508182</v>
      </c>
      <c r="M55" s="31"/>
      <c r="N55" s="30">
        <v>2193135</v>
      </c>
      <c r="O55" s="30">
        <v>4564256</v>
      </c>
      <c r="P55" s="33" t="s">
        <v>61</v>
      </c>
      <c r="Q55" s="30">
        <v>1635672</v>
      </c>
      <c r="R55" s="33" t="s">
        <v>61</v>
      </c>
      <c r="S55" s="30">
        <v>81202977</v>
      </c>
      <c r="T55" s="33" t="s">
        <v>61</v>
      </c>
      <c r="U55" s="30">
        <v>6596992</v>
      </c>
      <c r="V55" s="33" t="s">
        <v>61</v>
      </c>
      <c r="W55" s="30">
        <v>7315795</v>
      </c>
      <c r="X55" s="33" t="s">
        <v>61</v>
      </c>
      <c r="Y55" s="30">
        <v>94968691</v>
      </c>
      <c r="Z55" s="33" t="s">
        <v>61</v>
      </c>
    </row>
    <row r="56" spans="1:26" x14ac:dyDescent="0.25">
      <c r="A56" s="29">
        <v>1998</v>
      </c>
      <c r="B56" s="30">
        <v>59204237</v>
      </c>
      <c r="C56" s="33" t="s">
        <v>61</v>
      </c>
      <c r="D56" s="30">
        <v>7067809</v>
      </c>
      <c r="E56" s="33" t="s">
        <v>61</v>
      </c>
      <c r="F56" s="30">
        <v>6560634</v>
      </c>
      <c r="G56" s="33" t="s">
        <v>61</v>
      </c>
      <c r="H56" s="30">
        <v>72787127</v>
      </c>
      <c r="I56" s="33" t="s">
        <v>61</v>
      </c>
      <c r="J56" s="30">
        <v>22908126</v>
      </c>
      <c r="K56" s="31"/>
      <c r="L56" s="30">
        <v>26849380</v>
      </c>
      <c r="M56" s="33" t="s">
        <v>61</v>
      </c>
      <c r="N56" s="30">
        <v>2091677</v>
      </c>
      <c r="O56" s="30">
        <v>4374851</v>
      </c>
      <c r="P56" s="33" t="s">
        <v>61</v>
      </c>
      <c r="Q56" s="30">
        <v>76078</v>
      </c>
      <c r="R56" s="33" t="s">
        <v>61</v>
      </c>
      <c r="S56" s="30">
        <v>81650315</v>
      </c>
      <c r="T56" s="33" t="s">
        <v>61</v>
      </c>
      <c r="U56" s="30">
        <v>7067809</v>
      </c>
      <c r="V56" s="33" t="s">
        <v>61</v>
      </c>
      <c r="W56" s="30">
        <v>6782084</v>
      </c>
      <c r="X56" s="33" t="s">
        <v>61</v>
      </c>
      <c r="Y56" s="30">
        <v>95337734</v>
      </c>
      <c r="Z56" s="33" t="s">
        <v>61</v>
      </c>
    </row>
    <row r="57" spans="1:26" x14ac:dyDescent="0.25">
      <c r="A57" s="29">
        <v>1999</v>
      </c>
      <c r="B57" s="30">
        <v>57505489</v>
      </c>
      <c r="C57" s="33" t="s">
        <v>61</v>
      </c>
      <c r="D57" s="30">
        <v>7610256</v>
      </c>
      <c r="E57" s="33" t="s">
        <v>61</v>
      </c>
      <c r="F57" s="30">
        <v>6584947</v>
      </c>
      <c r="G57" s="33" t="s">
        <v>61</v>
      </c>
      <c r="H57" s="30">
        <v>71638345</v>
      </c>
      <c r="I57" s="33" t="s">
        <v>61</v>
      </c>
      <c r="J57" s="30">
        <v>23133234</v>
      </c>
      <c r="K57" s="31"/>
      <c r="L57" s="30">
        <v>27544064</v>
      </c>
      <c r="M57" s="33" t="s">
        <v>61</v>
      </c>
      <c r="N57" s="30">
        <v>1525108</v>
      </c>
      <c r="O57" s="30">
        <v>3797388</v>
      </c>
      <c r="P57" s="33" t="s">
        <v>61</v>
      </c>
      <c r="Q57" s="30">
        <v>1582756</v>
      </c>
      <c r="R57" s="33" t="s">
        <v>61</v>
      </c>
      <c r="S57" s="30">
        <v>82751149</v>
      </c>
      <c r="T57" s="33" t="s">
        <v>61</v>
      </c>
      <c r="U57" s="30">
        <v>7610256</v>
      </c>
      <c r="V57" s="33" t="s">
        <v>61</v>
      </c>
      <c r="W57" s="30">
        <v>6790284</v>
      </c>
      <c r="X57" s="33" t="s">
        <v>61</v>
      </c>
      <c r="Y57" s="30">
        <v>96967777</v>
      </c>
      <c r="Z57" s="33" t="s">
        <v>61</v>
      </c>
    </row>
    <row r="58" spans="1:26" x14ac:dyDescent="0.25">
      <c r="A58" s="29">
        <v>2000</v>
      </c>
      <c r="B58" s="30">
        <v>57053574</v>
      </c>
      <c r="C58" s="33" t="s">
        <v>61</v>
      </c>
      <c r="D58" s="30">
        <v>7862349</v>
      </c>
      <c r="E58" s="33" t="s">
        <v>61</v>
      </c>
      <c r="F58" s="30">
        <v>6199299</v>
      </c>
      <c r="G58" s="33" t="s">
        <v>61</v>
      </c>
      <c r="H58" s="30">
        <v>71058720</v>
      </c>
      <c r="I58" s="33" t="s">
        <v>61</v>
      </c>
      <c r="J58" s="30">
        <v>24531819</v>
      </c>
      <c r="K58" s="33" t="s">
        <v>61</v>
      </c>
      <c r="L58" s="30">
        <v>29305597</v>
      </c>
      <c r="M58" s="33" t="s">
        <v>61</v>
      </c>
      <c r="N58" s="30">
        <v>1527552</v>
      </c>
      <c r="O58" s="30">
        <v>4094897</v>
      </c>
      <c r="P58" s="33" t="s">
        <v>61</v>
      </c>
      <c r="Q58" s="30">
        <v>3045588</v>
      </c>
      <c r="R58" s="33" t="s">
        <v>61</v>
      </c>
      <c r="S58" s="30">
        <v>85183627</v>
      </c>
      <c r="T58" s="33" t="s">
        <v>61</v>
      </c>
      <c r="U58" s="30">
        <v>7862349</v>
      </c>
      <c r="V58" s="33" t="s">
        <v>61</v>
      </c>
      <c r="W58" s="30">
        <v>6464854</v>
      </c>
      <c r="X58" s="33" t="s">
        <v>61</v>
      </c>
      <c r="Y58" s="30">
        <v>99315008</v>
      </c>
      <c r="Z58" s="33" t="s">
        <v>61</v>
      </c>
    </row>
    <row r="59" spans="1:26" x14ac:dyDescent="0.25">
      <c r="A59" s="29" t="s">
        <v>62</v>
      </c>
      <c r="B59" s="30">
        <v>58211320</v>
      </c>
      <c r="C59" s="31"/>
      <c r="D59" s="30">
        <v>8028084</v>
      </c>
      <c r="E59" s="31"/>
      <c r="F59" s="30">
        <v>5523646</v>
      </c>
      <c r="G59" s="31"/>
      <c r="H59" s="30">
        <v>71673042</v>
      </c>
      <c r="I59" s="31"/>
      <c r="J59" s="30">
        <v>24878040</v>
      </c>
      <c r="K59" s="31"/>
      <c r="L59" s="30">
        <v>29945796</v>
      </c>
      <c r="M59" s="31"/>
      <c r="N59" s="30">
        <v>1265317</v>
      </c>
      <c r="O59" s="30">
        <v>3918860</v>
      </c>
      <c r="P59" s="31"/>
      <c r="Q59" s="30">
        <v>-750447</v>
      </c>
      <c r="R59" s="31"/>
      <c r="S59" s="30">
        <v>83475950</v>
      </c>
      <c r="T59" s="31"/>
      <c r="U59" s="30">
        <v>8028084</v>
      </c>
      <c r="V59" s="31"/>
      <c r="W59" s="30">
        <v>5682604</v>
      </c>
      <c r="X59" s="31"/>
      <c r="Y59" s="30">
        <v>96949531</v>
      </c>
      <c r="Z59" s="31"/>
    </row>
    <row r="60" spans="1:26" ht="125.4" x14ac:dyDescent="0.25">
      <c r="A60" s="34" t="s">
        <v>63</v>
      </c>
      <c r="B60" s="35" t="s">
        <v>64</v>
      </c>
      <c r="Z60" s="5"/>
    </row>
    <row r="61" spans="1:26" ht="87" x14ac:dyDescent="0.25">
      <c r="A61" s="34" t="s">
        <v>65</v>
      </c>
      <c r="B61" s="35" t="s">
        <v>66</v>
      </c>
      <c r="Z61" s="5"/>
    </row>
    <row r="62" spans="1:26" ht="87" x14ac:dyDescent="0.25">
      <c r="A62" s="34" t="s">
        <v>67</v>
      </c>
      <c r="B62" s="35" t="s">
        <v>68</v>
      </c>
      <c r="Z62" s="5"/>
    </row>
    <row r="63" spans="1:26" ht="154.19999999999999" x14ac:dyDescent="0.25">
      <c r="A63" s="34" t="s">
        <v>69</v>
      </c>
      <c r="B63" s="35" t="s">
        <v>70</v>
      </c>
      <c r="Z63" s="5"/>
    </row>
    <row r="64" spans="1:26" ht="87" x14ac:dyDescent="0.25">
      <c r="A64" s="34" t="s">
        <v>71</v>
      </c>
      <c r="B64" s="36" t="s">
        <v>72</v>
      </c>
      <c r="Z64" s="5"/>
    </row>
    <row r="65" spans="1:26" ht="67.8" x14ac:dyDescent="0.25">
      <c r="A65" s="34" t="s">
        <v>73</v>
      </c>
      <c r="B65" s="36" t="s">
        <v>74</v>
      </c>
      <c r="Z65" s="5"/>
    </row>
    <row r="66" spans="1:26" ht="67.8" x14ac:dyDescent="0.25">
      <c r="A66" s="34" t="s">
        <v>75</v>
      </c>
      <c r="B66" s="36" t="s">
        <v>76</v>
      </c>
      <c r="C66" s="37"/>
      <c r="D66" s="37"/>
      <c r="E66" s="37"/>
      <c r="F66" s="37"/>
      <c r="G66" s="37"/>
      <c r="H66" s="37"/>
      <c r="I66" s="37"/>
      <c r="J66" s="37"/>
      <c r="K66" s="37"/>
      <c r="L66" s="37"/>
      <c r="M66" s="37"/>
      <c r="N66" s="37"/>
      <c r="O66" s="37"/>
      <c r="P66" s="37"/>
      <c r="Q66" s="37"/>
      <c r="R66" s="37"/>
      <c r="S66" s="37"/>
      <c r="T66" s="37"/>
      <c r="U66" s="37"/>
      <c r="V66" s="37"/>
      <c r="W66" s="37"/>
      <c r="X66" s="37"/>
      <c r="Y66" s="37"/>
      <c r="Z66" s="6"/>
    </row>
  </sheetData>
  <mergeCells count="32">
    <mergeCell ref="B4:C4"/>
    <mergeCell ref="D4:E4"/>
    <mergeCell ref="L4:M6"/>
    <mergeCell ref="F6:G6"/>
    <mergeCell ref="A1:Z1"/>
    <mergeCell ref="A2:Z2"/>
    <mergeCell ref="A3:A6"/>
    <mergeCell ref="B3:I3"/>
    <mergeCell ref="J3:M3"/>
    <mergeCell ref="N3:P3"/>
    <mergeCell ref="Q3:R6"/>
    <mergeCell ref="S3:Z3"/>
    <mergeCell ref="D6:E6"/>
    <mergeCell ref="N4:N6"/>
    <mergeCell ref="O4:P6"/>
    <mergeCell ref="S4:T4"/>
    <mergeCell ref="U4:V4"/>
    <mergeCell ref="S6:T6"/>
    <mergeCell ref="U6:V6"/>
    <mergeCell ref="F4:G4"/>
    <mergeCell ref="H4:I6"/>
    <mergeCell ref="J4:K6"/>
    <mergeCell ref="W6:X6"/>
    <mergeCell ref="W4:X4"/>
    <mergeCell ref="Y4:Z6"/>
    <mergeCell ref="B5:C5"/>
    <mergeCell ref="D5:E5"/>
    <mergeCell ref="F5:G5"/>
    <mergeCell ref="S5:T5"/>
    <mergeCell ref="U5:V5"/>
    <mergeCell ref="W5:X5"/>
    <mergeCell ref="B6:C6"/>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abSelected="1" workbookViewId="0">
      <selection activeCell="A15" sqref="A15:IV15"/>
    </sheetView>
  </sheetViews>
  <sheetFormatPr defaultRowHeight="13.2" x14ac:dyDescent="0.25"/>
  <sheetData>
    <row r="1" spans="1:13" x14ac:dyDescent="0.25">
      <c r="A1" s="176" t="s">
        <v>81</v>
      </c>
      <c r="B1" s="176"/>
      <c r="C1" s="176"/>
      <c r="D1" s="176"/>
      <c r="E1" s="176"/>
      <c r="F1" s="176"/>
      <c r="G1" s="176"/>
      <c r="H1" s="176"/>
      <c r="I1" s="176"/>
      <c r="J1" s="176"/>
      <c r="K1" s="176"/>
      <c r="L1" s="176"/>
      <c r="M1" s="176"/>
    </row>
    <row r="2" spans="1:13" x14ac:dyDescent="0.25">
      <c r="A2" s="177" t="s">
        <v>341</v>
      </c>
      <c r="B2" s="177"/>
      <c r="C2" s="177"/>
      <c r="D2" s="177"/>
      <c r="E2" s="177"/>
      <c r="F2" s="177"/>
      <c r="G2" s="177"/>
      <c r="H2" s="177"/>
      <c r="I2" s="177"/>
      <c r="J2" s="177"/>
      <c r="K2" s="177"/>
      <c r="L2" s="177"/>
      <c r="M2" s="177"/>
    </row>
    <row r="3" spans="1:13" x14ac:dyDescent="0.25">
      <c r="A3" s="109" t="s">
        <v>82</v>
      </c>
      <c r="B3" s="109">
        <v>1990</v>
      </c>
      <c r="C3" s="109">
        <v>1991</v>
      </c>
      <c r="D3" s="109">
        <v>1992</v>
      </c>
      <c r="E3" s="109">
        <v>1993</v>
      </c>
      <c r="F3" s="109">
        <v>1994</v>
      </c>
      <c r="G3" s="109">
        <v>1995</v>
      </c>
      <c r="H3" s="109">
        <v>1996</v>
      </c>
      <c r="I3" s="109">
        <v>1997</v>
      </c>
      <c r="J3" s="109">
        <v>1998</v>
      </c>
      <c r="K3" s="109">
        <v>1999</v>
      </c>
      <c r="L3" s="109">
        <v>2000</v>
      </c>
      <c r="M3" s="109" t="s">
        <v>83</v>
      </c>
    </row>
    <row r="4" spans="1:13" ht="28.8" x14ac:dyDescent="0.25">
      <c r="A4" s="110" t="s">
        <v>333</v>
      </c>
      <c r="B4" s="111">
        <v>5002.8</v>
      </c>
      <c r="C4" s="111">
        <v>4960.6000000000004</v>
      </c>
      <c r="D4" s="111">
        <v>5063.8999999999996</v>
      </c>
      <c r="E4" s="111">
        <v>5175.3999999999996</v>
      </c>
      <c r="F4" s="111">
        <v>5260.2</v>
      </c>
      <c r="G4" s="111">
        <v>5320.9</v>
      </c>
      <c r="H4" s="111">
        <v>5505</v>
      </c>
      <c r="I4" s="111">
        <v>5573</v>
      </c>
      <c r="J4" s="111">
        <v>5596.4</v>
      </c>
      <c r="K4" s="111">
        <v>5672.8</v>
      </c>
      <c r="L4" s="111">
        <v>5855.1</v>
      </c>
      <c r="M4" s="111">
        <v>5788.5</v>
      </c>
    </row>
    <row r="5" spans="1:13" x14ac:dyDescent="0.25">
      <c r="A5" s="110" t="s">
        <v>84</v>
      </c>
      <c r="B5" s="112">
        <v>31.7</v>
      </c>
      <c r="C5" s="112">
        <v>31.9</v>
      </c>
      <c r="D5" s="112">
        <v>31.9</v>
      </c>
      <c r="E5" s="112">
        <v>31</v>
      </c>
      <c r="F5" s="112">
        <v>31.1</v>
      </c>
      <c r="G5" s="112">
        <v>31.1</v>
      </c>
      <c r="H5" s="112">
        <v>29.9</v>
      </c>
      <c r="I5" s="112">
        <v>29.5</v>
      </c>
      <c r="J5" s="112">
        <v>29</v>
      </c>
      <c r="K5" s="112">
        <v>28.7</v>
      </c>
      <c r="L5" s="112">
        <v>28.3</v>
      </c>
      <c r="M5" s="112">
        <v>28</v>
      </c>
    </row>
    <row r="6" spans="1:13" ht="26.4" x14ac:dyDescent="0.25">
      <c r="A6" s="110" t="s">
        <v>85</v>
      </c>
      <c r="B6" s="112">
        <v>1.2</v>
      </c>
      <c r="C6" s="112">
        <v>1.2</v>
      </c>
      <c r="D6" s="112">
        <v>1.2</v>
      </c>
      <c r="E6" s="112">
        <v>1.2</v>
      </c>
      <c r="F6" s="112">
        <v>1.3</v>
      </c>
      <c r="G6" s="112">
        <v>1.3</v>
      </c>
      <c r="H6" s="112">
        <v>1.2</v>
      </c>
      <c r="I6" s="112">
        <v>1.2</v>
      </c>
      <c r="J6" s="112">
        <v>1.2</v>
      </c>
      <c r="K6" s="112">
        <v>1.2</v>
      </c>
      <c r="L6" s="112">
        <v>1.2</v>
      </c>
      <c r="M6" s="112">
        <v>1.2</v>
      </c>
    </row>
    <row r="7" spans="1:13" ht="42" x14ac:dyDescent="0.35">
      <c r="A7" s="110" t="s">
        <v>334</v>
      </c>
      <c r="B7" s="112" t="s">
        <v>86</v>
      </c>
      <c r="C7" s="112" t="s">
        <v>86</v>
      </c>
      <c r="D7" s="112" t="s">
        <v>86</v>
      </c>
      <c r="E7" s="112" t="s">
        <v>86</v>
      </c>
      <c r="F7" s="112" t="s">
        <v>86</v>
      </c>
      <c r="G7" s="112" t="s">
        <v>86</v>
      </c>
      <c r="H7" s="112" t="s">
        <v>86</v>
      </c>
      <c r="I7" s="112" t="s">
        <v>86</v>
      </c>
      <c r="J7" s="112" t="s">
        <v>86</v>
      </c>
      <c r="K7" s="112" t="s">
        <v>86</v>
      </c>
      <c r="L7" s="112" t="s">
        <v>86</v>
      </c>
      <c r="M7" s="112" t="s">
        <v>86</v>
      </c>
    </row>
    <row r="8" spans="1:13" ht="15.6" x14ac:dyDescent="0.25">
      <c r="A8" s="180" t="s">
        <v>335</v>
      </c>
      <c r="B8" s="181"/>
      <c r="C8" s="181"/>
      <c r="D8" s="181"/>
      <c r="E8" s="181"/>
      <c r="F8" s="181"/>
      <c r="G8" s="181"/>
      <c r="H8" s="181"/>
      <c r="I8" s="181"/>
      <c r="J8" s="181"/>
      <c r="K8" s="181"/>
      <c r="L8" s="181"/>
      <c r="M8" s="182"/>
    </row>
    <row r="9" spans="1:13" x14ac:dyDescent="0.25">
      <c r="A9" s="183" t="s">
        <v>87</v>
      </c>
      <c r="B9" s="184"/>
      <c r="C9" s="184"/>
      <c r="D9" s="184"/>
      <c r="E9" s="184"/>
      <c r="F9" s="184"/>
      <c r="G9" s="184"/>
      <c r="H9" s="184"/>
      <c r="I9" s="184"/>
      <c r="J9" s="184"/>
      <c r="K9" s="184"/>
      <c r="L9" s="184"/>
      <c r="M9" s="185"/>
    </row>
    <row r="10" spans="1:13" x14ac:dyDescent="0.25">
      <c r="A10" s="183" t="s">
        <v>88</v>
      </c>
      <c r="B10" s="184"/>
      <c r="C10" s="184"/>
      <c r="D10" s="184"/>
      <c r="E10" s="184"/>
      <c r="F10" s="184"/>
      <c r="G10" s="184"/>
      <c r="H10" s="184"/>
      <c r="I10" s="184"/>
      <c r="J10" s="184"/>
      <c r="K10" s="184"/>
      <c r="L10" s="184"/>
      <c r="M10" s="185"/>
    </row>
    <row r="11" spans="1:13" x14ac:dyDescent="0.25">
      <c r="A11" s="183" t="s">
        <v>336</v>
      </c>
      <c r="B11" s="184"/>
      <c r="C11" s="184"/>
      <c r="D11" s="184"/>
      <c r="E11" s="184"/>
      <c r="F11" s="184"/>
      <c r="G11" s="184"/>
      <c r="H11" s="184"/>
      <c r="I11" s="184"/>
      <c r="J11" s="184"/>
      <c r="K11" s="184"/>
      <c r="L11" s="184"/>
      <c r="M11" s="185"/>
    </row>
    <row r="12" spans="1:13" x14ac:dyDescent="0.25">
      <c r="A12" s="186" t="s">
        <v>89</v>
      </c>
      <c r="B12" s="187"/>
      <c r="C12" s="187"/>
      <c r="D12" s="187"/>
      <c r="E12" s="187"/>
      <c r="F12" s="187"/>
      <c r="G12" s="187"/>
      <c r="H12" s="187"/>
      <c r="I12" s="187"/>
      <c r="J12" s="187"/>
      <c r="K12" s="187"/>
      <c r="L12" s="187"/>
      <c r="M12" s="188"/>
    </row>
    <row r="13" spans="1:13" x14ac:dyDescent="0.25">
      <c r="A13" s="178" t="s">
        <v>90</v>
      </c>
      <c r="B13" s="178"/>
      <c r="C13" s="178"/>
      <c r="D13" s="178"/>
      <c r="E13" s="178"/>
      <c r="F13" s="178"/>
      <c r="G13" s="178"/>
      <c r="H13" s="178"/>
      <c r="I13" s="178"/>
      <c r="J13" s="178"/>
      <c r="K13" s="178"/>
      <c r="L13" s="178"/>
      <c r="M13" s="178"/>
    </row>
    <row r="14" spans="1:13" x14ac:dyDescent="0.25">
      <c r="A14" s="179" t="s">
        <v>340</v>
      </c>
      <c r="B14" s="179"/>
      <c r="C14" s="179"/>
      <c r="D14" s="179"/>
      <c r="E14" s="179"/>
      <c r="F14" s="179"/>
      <c r="G14" s="179"/>
      <c r="H14" s="179"/>
      <c r="I14" s="179"/>
      <c r="J14" s="179"/>
      <c r="K14" s="179"/>
      <c r="L14" s="179"/>
      <c r="M14" s="179"/>
    </row>
    <row r="15" spans="1:13" x14ac:dyDescent="0.25">
      <c r="A15" s="109" t="s">
        <v>82</v>
      </c>
      <c r="B15" s="113">
        <v>1990</v>
      </c>
      <c r="C15" s="113">
        <v>1991</v>
      </c>
      <c r="D15" s="113">
        <v>1992</v>
      </c>
      <c r="E15" s="113">
        <v>1993</v>
      </c>
      <c r="F15" s="113">
        <v>1994</v>
      </c>
      <c r="G15" s="113">
        <v>1995</v>
      </c>
      <c r="H15" s="113">
        <v>1996</v>
      </c>
      <c r="I15" s="113">
        <v>1997</v>
      </c>
      <c r="J15" s="113">
        <v>1998</v>
      </c>
      <c r="K15" s="113">
        <v>1999</v>
      </c>
      <c r="L15" s="113">
        <v>2000</v>
      </c>
      <c r="M15" s="113" t="s">
        <v>83</v>
      </c>
    </row>
    <row r="16" spans="1:13" ht="28.8" x14ac:dyDescent="0.25">
      <c r="A16" s="110" t="s">
        <v>333</v>
      </c>
      <c r="B16" s="114">
        <v>1364</v>
      </c>
      <c r="C16" s="114">
        <v>1353</v>
      </c>
      <c r="D16" s="114">
        <v>1381</v>
      </c>
      <c r="E16" s="114">
        <v>1411</v>
      </c>
      <c r="F16" s="114">
        <v>1435</v>
      </c>
      <c r="G16" s="114">
        <v>1451</v>
      </c>
      <c r="H16" s="114">
        <v>1501</v>
      </c>
      <c r="I16" s="114">
        <v>1520</v>
      </c>
      <c r="J16" s="114">
        <v>1526</v>
      </c>
      <c r="K16" s="114">
        <v>1547</v>
      </c>
      <c r="L16" s="114">
        <v>1597</v>
      </c>
      <c r="M16" s="114">
        <v>1579</v>
      </c>
    </row>
    <row r="17" spans="1:13" x14ac:dyDescent="0.25">
      <c r="A17" s="110" t="s">
        <v>84</v>
      </c>
      <c r="B17" s="112">
        <v>199</v>
      </c>
      <c r="C17" s="112">
        <v>200</v>
      </c>
      <c r="D17" s="112">
        <v>200</v>
      </c>
      <c r="E17" s="112">
        <v>194</v>
      </c>
      <c r="F17" s="112">
        <v>195</v>
      </c>
      <c r="G17" s="112">
        <v>195</v>
      </c>
      <c r="H17" s="112">
        <v>188</v>
      </c>
      <c r="I17" s="112">
        <v>185</v>
      </c>
      <c r="J17" s="112">
        <v>182</v>
      </c>
      <c r="K17" s="112">
        <v>180</v>
      </c>
      <c r="L17" s="112">
        <v>178</v>
      </c>
      <c r="M17" s="112">
        <v>176</v>
      </c>
    </row>
    <row r="18" spans="1:13" ht="26.4" x14ac:dyDescent="0.25">
      <c r="A18" s="110" t="s">
        <v>85</v>
      </c>
      <c r="B18" s="112">
        <v>94</v>
      </c>
      <c r="C18" s="112">
        <v>96</v>
      </c>
      <c r="D18" s="112">
        <v>98</v>
      </c>
      <c r="E18" s="112">
        <v>99</v>
      </c>
      <c r="F18" s="112">
        <v>106</v>
      </c>
      <c r="G18" s="112">
        <v>102</v>
      </c>
      <c r="H18" s="112">
        <v>101</v>
      </c>
      <c r="I18" s="112">
        <v>99</v>
      </c>
      <c r="J18" s="112">
        <v>99</v>
      </c>
      <c r="K18" s="112">
        <v>100</v>
      </c>
      <c r="L18" s="112">
        <v>98</v>
      </c>
      <c r="M18" s="112">
        <v>97</v>
      </c>
    </row>
    <row r="19" spans="1:13" ht="42" x14ac:dyDescent="0.35">
      <c r="A19" s="110" t="s">
        <v>334</v>
      </c>
      <c r="B19" s="112">
        <v>25</v>
      </c>
      <c r="C19" s="112">
        <v>23</v>
      </c>
      <c r="D19" s="112">
        <v>24</v>
      </c>
      <c r="E19" s="112">
        <v>25</v>
      </c>
      <c r="F19" s="112">
        <v>25</v>
      </c>
      <c r="G19" s="112">
        <v>27</v>
      </c>
      <c r="H19" s="112">
        <v>31</v>
      </c>
      <c r="I19" s="112">
        <v>32</v>
      </c>
      <c r="J19" s="112">
        <v>35</v>
      </c>
      <c r="K19" s="112">
        <v>34</v>
      </c>
      <c r="L19" s="112">
        <v>34</v>
      </c>
      <c r="M19" s="112">
        <v>31</v>
      </c>
    </row>
    <row r="20" spans="1:13" x14ac:dyDescent="0.25">
      <c r="A20" s="115" t="s">
        <v>91</v>
      </c>
      <c r="B20" s="116">
        <v>1683</v>
      </c>
      <c r="C20" s="116">
        <v>1673</v>
      </c>
      <c r="D20" s="116">
        <v>1703</v>
      </c>
      <c r="E20" s="116">
        <v>1730</v>
      </c>
      <c r="F20" s="116">
        <v>1760</v>
      </c>
      <c r="G20" s="116">
        <v>1775</v>
      </c>
      <c r="H20" s="116">
        <v>1821</v>
      </c>
      <c r="I20" s="116">
        <v>1836</v>
      </c>
      <c r="J20" s="116">
        <v>1842</v>
      </c>
      <c r="K20" s="116">
        <v>1861</v>
      </c>
      <c r="L20" s="116">
        <v>1907</v>
      </c>
      <c r="M20" s="116">
        <v>1883</v>
      </c>
    </row>
    <row r="21" spans="1:13" ht="15.6" x14ac:dyDescent="0.25">
      <c r="A21" s="180" t="s">
        <v>337</v>
      </c>
      <c r="B21" s="181"/>
      <c r="C21" s="181"/>
      <c r="D21" s="181"/>
      <c r="E21" s="181"/>
      <c r="F21" s="181"/>
      <c r="G21" s="181"/>
      <c r="H21" s="181"/>
      <c r="I21" s="181"/>
      <c r="J21" s="181"/>
      <c r="K21" s="181"/>
      <c r="L21" s="181"/>
      <c r="M21" s="182"/>
    </row>
    <row r="22" spans="1:13" x14ac:dyDescent="0.25">
      <c r="A22" s="183" t="s">
        <v>88</v>
      </c>
      <c r="B22" s="184"/>
      <c r="C22" s="184"/>
      <c r="D22" s="184"/>
      <c r="E22" s="184"/>
      <c r="F22" s="184"/>
      <c r="G22" s="184"/>
      <c r="H22" s="184"/>
      <c r="I22" s="184"/>
      <c r="J22" s="184"/>
      <c r="K22" s="184"/>
      <c r="L22" s="184"/>
      <c r="M22" s="185"/>
    </row>
    <row r="23" spans="1:13" x14ac:dyDescent="0.25">
      <c r="A23" s="183" t="s">
        <v>338</v>
      </c>
      <c r="B23" s="184"/>
      <c r="C23" s="184"/>
      <c r="D23" s="184"/>
      <c r="E23" s="184"/>
      <c r="F23" s="184"/>
      <c r="G23" s="184"/>
      <c r="H23" s="184"/>
      <c r="I23" s="184"/>
      <c r="J23" s="184"/>
      <c r="K23" s="184"/>
      <c r="L23" s="184"/>
      <c r="M23" s="185"/>
    </row>
    <row r="24" spans="1:13" x14ac:dyDescent="0.25">
      <c r="A24" s="186" t="s">
        <v>339</v>
      </c>
      <c r="B24" s="187"/>
      <c r="C24" s="187"/>
      <c r="D24" s="187"/>
      <c r="E24" s="187"/>
      <c r="F24" s="187"/>
      <c r="G24" s="187"/>
      <c r="H24" s="187"/>
      <c r="I24" s="187"/>
      <c r="J24" s="187"/>
      <c r="K24" s="187"/>
      <c r="L24" s="187"/>
      <c r="M24" s="188"/>
    </row>
  </sheetData>
  <mergeCells count="13">
    <mergeCell ref="A24:M24"/>
    <mergeCell ref="A12:M12"/>
    <mergeCell ref="A21:M21"/>
    <mergeCell ref="A22:M22"/>
    <mergeCell ref="A23:M23"/>
    <mergeCell ref="A1:M1"/>
    <mergeCell ref="A2:M2"/>
    <mergeCell ref="A13:M13"/>
    <mergeCell ref="A14:M14"/>
    <mergeCell ref="A8:M8"/>
    <mergeCell ref="A9:M9"/>
    <mergeCell ref="A10:M10"/>
    <mergeCell ref="A11:M11"/>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NRCAn data</vt:lpstr>
      <vt:lpstr>Aus</vt:lpstr>
      <vt:lpstr>EIA_US factors</vt:lpstr>
      <vt:lpstr>EU Data</vt:lpstr>
      <vt:lpstr>Energy Overview USA</vt:lpstr>
      <vt:lpstr>US GHG emissions</vt:lpstr>
    </vt:vector>
  </TitlesOfParts>
  <Company>Lawrence Berkeley National Lab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LBL User</dc:creator>
  <cp:lastModifiedBy>Aniket Gupta</cp:lastModifiedBy>
  <dcterms:created xsi:type="dcterms:W3CDTF">2003-08-26T20:25:41Z</dcterms:created>
  <dcterms:modified xsi:type="dcterms:W3CDTF">2024-01-29T04:53:27Z</dcterms:modified>
</cp:coreProperties>
</file>