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5AA0BC2C-2040-42A0-AB20-1BC0D2F31B47}" xr6:coauthVersionLast="47" xr6:coauthVersionMax="47" xr10:uidLastSave="{00000000-0000-0000-0000-000000000000}"/>
  <bookViews>
    <workbookView xWindow="3348" yWindow="3348" windowWidth="17280" windowHeight="8880" tabRatio="150"/>
  </bookViews>
  <sheets>
    <sheet name="MPR_FundingByColle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B118" i="1" s="1"/>
  <c r="B112" i="1"/>
  <c r="B98" i="1"/>
  <c r="B94" i="1"/>
  <c r="B90" i="1"/>
  <c r="B80" i="1"/>
  <c r="B71" i="1"/>
  <c r="B64" i="1"/>
  <c r="B43" i="1"/>
  <c r="B37" i="1"/>
  <c r="B29" i="1"/>
  <c r="B24" i="1"/>
  <c r="B5" i="1"/>
</calcChain>
</file>

<file path=xl/sharedStrings.xml><?xml version="1.0" encoding="utf-8"?>
<sst xmlns="http://schemas.openxmlformats.org/spreadsheetml/2006/main" count="366" uniqueCount="206">
  <si>
    <t>Title</t>
  </si>
  <si>
    <t>Advanced Materials Processing &amp; Analysis Center (AMPAC)</t>
  </si>
  <si>
    <t>Security Technology for Electronic Article Surveillance</t>
  </si>
  <si>
    <t>PI</t>
  </si>
  <si>
    <t>Coffey, Kevin R.</t>
  </si>
  <si>
    <t>68-01-842</t>
  </si>
  <si>
    <t>Sensormatic, Inc.</t>
  </si>
  <si>
    <t>Arts &amp; Sciences (A&amp;S)</t>
  </si>
  <si>
    <t>Self-Assembly of Magnetic Nanostructures and Related Enabling Technologies</t>
  </si>
  <si>
    <t>Co-PI</t>
  </si>
  <si>
    <t>Belfield, Kevin D.</t>
  </si>
  <si>
    <t>11-68-444</t>
  </si>
  <si>
    <t>National Science Foundation</t>
  </si>
  <si>
    <t xml:space="preserve">Bhattacharya, Aniket </t>
  </si>
  <si>
    <t>Development and Facilitation of Learning Strategies Consortium To Enhance Navy Training &amp; Education</t>
  </si>
  <si>
    <t>Bowers, Clint A.</t>
  </si>
  <si>
    <t>Intelligent Decision Systems, Inc.</t>
  </si>
  <si>
    <t>Cannon-Bowers, Janis A.</t>
  </si>
  <si>
    <t>Brown, Black and White:  A Community Reflects on Brown vs. Board of Education</t>
  </si>
  <si>
    <t xml:space="preserve">Downing, James </t>
  </si>
  <si>
    <t>Florida Humanities Council</t>
  </si>
  <si>
    <t>Fiore, Stephen M.</t>
  </si>
  <si>
    <t>Mitigating Stress, Workload, and Fatigue on the Electronic Battlefield</t>
  </si>
  <si>
    <t>Hancock, Peter A.</t>
  </si>
  <si>
    <t>11-72-503</t>
  </si>
  <si>
    <t>US Army Research Office</t>
  </si>
  <si>
    <t>Variable pitch CT Image Reconstruction</t>
  </si>
  <si>
    <t>Katsevich, Alexander I.</t>
  </si>
  <si>
    <t>General Electric Company</t>
  </si>
  <si>
    <t>New Applications of Soliton Theory in Nonlinear Optics</t>
  </si>
  <si>
    <t>Kaup, David J.</t>
  </si>
  <si>
    <t>11-60-411</t>
  </si>
  <si>
    <t xml:space="preserve">Luo, Weili </t>
  </si>
  <si>
    <t>Carol Mundy Digital Archive Prototype Project</t>
  </si>
  <si>
    <t>Moshell, Mike J.</t>
  </si>
  <si>
    <t>Association to Preserve the Eatonville Community</t>
  </si>
  <si>
    <t>The Dr. Doolittle Project: A Framework for Classification and Understanding of Animal Vocalizations</t>
  </si>
  <si>
    <t xml:space="preserve">Savage, Anne </t>
  </si>
  <si>
    <t>Marquette University</t>
  </si>
  <si>
    <t>DAK Wildlife Monitoring Program - Alyson Styring</t>
  </si>
  <si>
    <t>Weishampel, John F.</t>
  </si>
  <si>
    <t>Disney Animal Kingdom</t>
  </si>
  <si>
    <t>DAK-UCF-Post Doc-Animal Enrichment</t>
  </si>
  <si>
    <t>Walt Disney World Co.</t>
  </si>
  <si>
    <t xml:space="preserve">Thermoregulation in Foraging Steller Sea Lions:  A Comprehensive Experimental and Modeling Approach Part II
</t>
  </si>
  <si>
    <t>Worthy, Graham A.</t>
  </si>
  <si>
    <t>Hubbs-Sea World Research Institute</t>
  </si>
  <si>
    <t>Turbulence Effects on Lidar</t>
  </si>
  <si>
    <t xml:space="preserve">Young, Cynthia </t>
  </si>
  <si>
    <t>11-60-301</t>
  </si>
  <si>
    <t>Office of Naval Research</t>
  </si>
  <si>
    <t>Biomolecular Science Center</t>
  </si>
  <si>
    <t>Role of BAX and pH in Death by Cytokine Withdrawal</t>
  </si>
  <si>
    <t>Khaled, Annette R.</t>
  </si>
  <si>
    <t>69-01-506</t>
  </si>
  <si>
    <t>National Institutes of Health</t>
  </si>
  <si>
    <t>Function of Mxi2/p38 in Stress Signaling and Kidney Ischemia</t>
  </si>
  <si>
    <t>Zervos, Antonis S.</t>
  </si>
  <si>
    <t>69-01-501</t>
  </si>
  <si>
    <t>Business Administration (BA)</t>
  </si>
  <si>
    <t>Aquatic Nuisance Species: Evaluating the ecological and economic value of the 100th Meridian Initiative</t>
  </si>
  <si>
    <t>Finnoff, David C.</t>
  </si>
  <si>
    <t>University of Notre Dame</t>
  </si>
  <si>
    <t>Integrating Economics and Biology for Bioeconomic Risk Assessment/Management if Invasive Species in Agriculture</t>
  </si>
  <si>
    <t>University of Wyoming</t>
  </si>
  <si>
    <t>Predicting and Valuing Species Populations in an Integrated Economic/Ecosystem Model</t>
  </si>
  <si>
    <t>AOM for the Academy of Management</t>
  </si>
  <si>
    <t>Ford, Robert C.</t>
  </si>
  <si>
    <t>PACE Academy of Management</t>
  </si>
  <si>
    <t>The Economic Importance of Lynx to Central Florida  - 2003</t>
  </si>
  <si>
    <t>McHone, Warren W.</t>
  </si>
  <si>
    <t>Lynx</t>
  </si>
  <si>
    <t>Education (ED)</t>
  </si>
  <si>
    <t>Florida Marriage and Family Research Institute - Stronger Marriages and Stronger Families Program</t>
  </si>
  <si>
    <t xml:space="preserve">Daire, Andrew </t>
  </si>
  <si>
    <t>FL Department of Children &amp; Families</t>
  </si>
  <si>
    <t>Parallel Curriculum Project</t>
  </si>
  <si>
    <t>Little, Mary E.</t>
  </si>
  <si>
    <t>Panhandle Area Educational Consortium</t>
  </si>
  <si>
    <t>Young, Mark E.</t>
  </si>
  <si>
    <t>Engineering &amp; Computer Science (COECS)</t>
  </si>
  <si>
    <t>Law Enforcement Data Sharing Consortium</t>
  </si>
  <si>
    <t>Eaglin, Ronald D.</t>
  </si>
  <si>
    <t>Orange County Sheriffs Department</t>
  </si>
  <si>
    <t>UCF Public Safety Technology Support Center</t>
  </si>
  <si>
    <t>CO-PI</t>
  </si>
  <si>
    <t>18-66-801</t>
  </si>
  <si>
    <t>Various</t>
  </si>
  <si>
    <t>UCF IEMS Subcontract for Reliability Modeling</t>
  </si>
  <si>
    <t>Geiger, Christopher D.</t>
  </si>
  <si>
    <t>Analex</t>
  </si>
  <si>
    <t>Hughes, Charles E.</t>
  </si>
  <si>
    <t>QuickSCAT Precipitation Mission - A GPM Pathfinder</t>
  </si>
  <si>
    <t xml:space="preserve">Jones, W. Linwood </t>
  </si>
  <si>
    <t>NASA</t>
  </si>
  <si>
    <t>Kasparis, Takis C.</t>
  </si>
  <si>
    <t>Adaptive, Automatic Target Recognition/Detection Algorithms</t>
  </si>
  <si>
    <t>Mikhael, Wasfy B.</t>
  </si>
  <si>
    <t>Lockheed Martin</t>
  </si>
  <si>
    <t>Collaborative Research: International Collaboration on Research for Data Compression</t>
  </si>
  <si>
    <t xml:space="preserve">Mukherjee, Amar </t>
  </si>
  <si>
    <t>Florida Space Research and Education Grant Program 2004</t>
  </si>
  <si>
    <t xml:space="preserve">Mukherjee, Jaydeep </t>
  </si>
  <si>
    <t>Florida Space Research Institute</t>
  </si>
  <si>
    <t>Evaluation of Pollutant Removal Effectiveness of Proprietary BMPs</t>
  </si>
  <si>
    <t>Nnadi, Fidelia N.</t>
  </si>
  <si>
    <t>16-21-745</t>
  </si>
  <si>
    <t>FL Department of Environmental Protection</t>
  </si>
  <si>
    <t>Center For Advanced Transportation systems Simulation (3rd acct)</t>
  </si>
  <si>
    <t>Radwan, Ahmed E.</t>
  </si>
  <si>
    <t>16-50-503</t>
  </si>
  <si>
    <t>US Department of Transportation</t>
  </si>
  <si>
    <t>Development of Plans and a Rationale for Increasing Cycling's Modal Share in the Orlando Metropolita</t>
  </si>
  <si>
    <t>Metro Plan Organization of Orlando</t>
  </si>
  <si>
    <t>Development of Software Tool to Measure the Correlation on an OpenFlight database and a CTDB database</t>
  </si>
  <si>
    <t>Schiavone, Guy A.</t>
  </si>
  <si>
    <t>16-23-510</t>
  </si>
  <si>
    <t>STRICOM (via NAWC)</t>
  </si>
  <si>
    <t>Development of Software Tool to Measure the Correclation on an Open Flight Database and a CTDB database, acct 2.</t>
  </si>
  <si>
    <t>64-02-539</t>
  </si>
  <si>
    <t>Sundaram, Kalpathy B.</t>
  </si>
  <si>
    <t>Demonstration and Evaluation of Green Roof Technology</t>
  </si>
  <si>
    <t>Wanielista, Martin P.</t>
  </si>
  <si>
    <t>Stormwater Intelligent Controller System</t>
  </si>
  <si>
    <t>Air Transportation Center of Excellence</t>
  </si>
  <si>
    <t>Wayson, Roger L.</t>
  </si>
  <si>
    <t>Federal Aviation Administration Technical Center</t>
  </si>
  <si>
    <t>Florida Solar Energy Center (FSEC)</t>
  </si>
  <si>
    <t>CIGSS thin film solar cells</t>
  </si>
  <si>
    <t>Dhere, Neelkanth G.</t>
  </si>
  <si>
    <t>26-56-511</t>
  </si>
  <si>
    <t>National Renewable Energy Lab</t>
  </si>
  <si>
    <t>Technical Advisory Committee on Software Certification Protocols for TECC and HERS Performance Paths</t>
  </si>
  <si>
    <t>Fairey, III., Philip W.</t>
  </si>
  <si>
    <t>Residential Energy Service Network, Inc.</t>
  </si>
  <si>
    <t>Parker, Danny S.</t>
  </si>
  <si>
    <t>Workshop Management Services Energy 2004</t>
  </si>
  <si>
    <t>Sheinkopf, Kenneth G.</t>
  </si>
  <si>
    <t>Battelle, Pacific Northwest Division</t>
  </si>
  <si>
    <t>Health &amp; Public Affairs (H&amp;PA)</t>
  </si>
  <si>
    <t>2004 Autism Regional Training Grant</t>
  </si>
  <si>
    <t xml:space="preserve">Daly, Teresa </t>
  </si>
  <si>
    <t>University of South Florida</t>
  </si>
  <si>
    <t>WebOne: Oncology Nurse Education</t>
  </si>
  <si>
    <t>Dow, Karen H.</t>
  </si>
  <si>
    <t>Bristol Myers Squibb Company</t>
  </si>
  <si>
    <t xml:space="preserve">FSMO Descriptive Analysis Report: </t>
  </si>
  <si>
    <t>Martin, Lawrence L.</t>
  </si>
  <si>
    <t>Family Services of Metro Orlando</t>
  </si>
  <si>
    <t xml:space="preserve">Reynolds, Mike </t>
  </si>
  <si>
    <t>2004 Capacity Building Institute</t>
  </si>
  <si>
    <t xml:space="preserve">Van Wart, Montgomery </t>
  </si>
  <si>
    <t>Orange County Health Department</t>
  </si>
  <si>
    <t>Institute for Simulation &amp; Training (IST)</t>
  </si>
  <si>
    <t>Cortes, Arsenio C.</t>
  </si>
  <si>
    <t>Team Performance and Optimization in Human-Intelligent Agent Teams</t>
  </si>
  <si>
    <t xml:space="preserve">Shumaker, Randall </t>
  </si>
  <si>
    <t>Advanced Virtual Environment Haptic Simulation</t>
  </si>
  <si>
    <t>Washburn, Donald A</t>
  </si>
  <si>
    <t>CHI Systems Inc</t>
  </si>
  <si>
    <t>Office of Sponsored Research</t>
  </si>
  <si>
    <t>ASRC Spaceport Research and Technology Institute (SRTI)</t>
  </si>
  <si>
    <t>O'Neal, Thomas P.</t>
  </si>
  <si>
    <t>ASRC Aerospace Corporation</t>
  </si>
  <si>
    <t>Provost's Office</t>
  </si>
  <si>
    <t xml:space="preserve">Chapin, Linda </t>
  </si>
  <si>
    <t>School of Optics (CREOL)</t>
  </si>
  <si>
    <t>Analytical and Numerical Studies of Diode Pumped Solid State Lasers Suitable for Directed Energy Weapons Applications</t>
  </si>
  <si>
    <t xml:space="preserve">Bass, Michael </t>
  </si>
  <si>
    <t>DARPA</t>
  </si>
  <si>
    <t>IR Antennas for Reduced Pixel Size</t>
  </si>
  <si>
    <t>Boreman, Glenn D.</t>
  </si>
  <si>
    <t>Northrop Grumman Corporation</t>
  </si>
  <si>
    <t>Nano-Photonic Platforms for National Security and Homeland Defense</t>
  </si>
  <si>
    <t>65-02-575</t>
  </si>
  <si>
    <t>Dynamics of the Nonlinear Optical Transmission of Narrow Gap Semiconductors</t>
  </si>
  <si>
    <t>Hagan, David J.</t>
  </si>
  <si>
    <t>Anteon Corporation</t>
  </si>
  <si>
    <t>CAREER: Three Dimensional Nano-Optical Elements (3DNOES): An Integrated Approach to Research and Education</t>
  </si>
  <si>
    <t>Johnson, Eric G.</t>
  </si>
  <si>
    <t>Wideband Diode Pump Source Development</t>
  </si>
  <si>
    <t>SBIR: Phase II: Laser Drilling</t>
  </si>
  <si>
    <t xml:space="preserve">Kar, Aravinda </t>
  </si>
  <si>
    <t>Laser Fare Advanced Technology Group</t>
  </si>
  <si>
    <t xml:space="preserve">LiKamWa, Patrick </t>
  </si>
  <si>
    <t>Solitonic Gateless Computing</t>
  </si>
  <si>
    <t>Stegeman, George I.</t>
  </si>
  <si>
    <t>65-02-553</t>
  </si>
  <si>
    <t>Vanstryland, Eric W.</t>
  </si>
  <si>
    <t>Student Development and Enrollment Services</t>
  </si>
  <si>
    <t>JASSM (College Work Study Program)</t>
  </si>
  <si>
    <t>Parker, Melanie L.</t>
  </si>
  <si>
    <t>03-60-812</t>
  </si>
  <si>
    <t>Amount</t>
  </si>
  <si>
    <t>Type</t>
  </si>
  <si>
    <t>%</t>
  </si>
  <si>
    <t>Investigator</t>
  </si>
  <si>
    <t>Acct #</t>
  </si>
  <si>
    <t>Agency</t>
  </si>
  <si>
    <t>Project #</t>
  </si>
  <si>
    <t>11-20-871</t>
  </si>
  <si>
    <t>13-10-808</t>
  </si>
  <si>
    <t>Totals</t>
  </si>
  <si>
    <t>Total</t>
  </si>
  <si>
    <t xml:space="preserve">Total </t>
  </si>
  <si>
    <t>Total Funding for February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</si>
</sst>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;\(&quot;$&quot;#,##0.00\)"/>
  </numFmts>
  <fonts count="5" x14ac:knownFonts="1">
    <font>
      <sz val="10"/>
      <color indexed="8"/>
      <name val="Arial"/>
    </font>
    <font>
      <b/>
      <u/>
      <sz val="8"/>
      <color indexed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u/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/>
    <xf numFmtId="165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/>
    <xf numFmtId="14" fontId="2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5" fontId="3" fillId="0" borderId="0" xfId="0" applyNumberFormat="1" applyFont="1" applyAlignment="1">
      <alignment horizontal="left"/>
    </xf>
    <xf numFmtId="0" fontId="2" fillId="0" borderId="0" xfId="0" applyFont="1" applyAlignment="1"/>
    <xf numFmtId="0" fontId="4" fillId="0" borderId="0" xfId="0" applyFont="1" applyFill="1" applyAlignment="1"/>
    <xf numFmtId="0" fontId="2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zoomScaleNormal="80" zoomScaleSheetLayoutView="7" workbookViewId="0">
      <selection activeCell="G117" sqref="G117"/>
    </sheetView>
  </sheetViews>
  <sheetFormatPr defaultColWidth="9.109375" defaultRowHeight="10.199999999999999" outlineLevelRow="1" x14ac:dyDescent="0.2"/>
  <cols>
    <col min="1" max="1" width="3" style="6" customWidth="1"/>
    <col min="2" max="2" width="11.6640625" style="2" customWidth="1"/>
    <col min="3" max="3" width="46.5546875" style="3" customWidth="1"/>
    <col min="4" max="4" width="5.33203125" style="3" customWidth="1"/>
    <col min="5" max="5" width="3.33203125" style="3" customWidth="1"/>
    <col min="6" max="6" width="15.88671875" style="3" customWidth="1"/>
    <col min="7" max="7" width="8.44140625" style="3" customWidth="1"/>
    <col min="8" max="8" width="9" style="14" customWidth="1"/>
    <col min="9" max="9" width="31.109375" style="3" customWidth="1"/>
    <col min="10" max="16384" width="9.109375" style="3"/>
  </cols>
  <sheetData>
    <row r="1" spans="1:9" x14ac:dyDescent="0.2">
      <c r="A1" s="1"/>
    </row>
    <row r="2" spans="1:9" s="10" customFormat="1" x14ac:dyDescent="0.2">
      <c r="A2" s="9"/>
      <c r="B2" s="9" t="s">
        <v>193</v>
      </c>
      <c r="C2" s="9" t="s">
        <v>0</v>
      </c>
      <c r="D2" s="9" t="s">
        <v>194</v>
      </c>
      <c r="E2" s="9" t="s">
        <v>195</v>
      </c>
      <c r="F2" s="9" t="s">
        <v>196</v>
      </c>
      <c r="G2" s="9" t="s">
        <v>197</v>
      </c>
      <c r="H2" s="15" t="s">
        <v>199</v>
      </c>
      <c r="I2" s="9" t="s">
        <v>198</v>
      </c>
    </row>
    <row r="3" spans="1:9" x14ac:dyDescent="0.2">
      <c r="A3" s="5" t="s">
        <v>1</v>
      </c>
    </row>
    <row r="4" spans="1:9" outlineLevel="1" x14ac:dyDescent="0.2">
      <c r="B4" s="7">
        <v>24500</v>
      </c>
      <c r="C4" s="4" t="s">
        <v>2</v>
      </c>
      <c r="D4" s="4" t="s">
        <v>3</v>
      </c>
      <c r="E4" s="8">
        <v>70</v>
      </c>
      <c r="F4" s="4" t="s">
        <v>4</v>
      </c>
      <c r="G4" s="4" t="s">
        <v>5</v>
      </c>
      <c r="H4" s="16">
        <v>68018034</v>
      </c>
      <c r="I4" s="4" t="s">
        <v>6</v>
      </c>
    </row>
    <row r="5" spans="1:9" x14ac:dyDescent="0.2">
      <c r="B5" s="12">
        <f>SUM(B4)</f>
        <v>24500</v>
      </c>
      <c r="C5" s="6" t="s">
        <v>202</v>
      </c>
    </row>
    <row r="6" spans="1:9" x14ac:dyDescent="0.2">
      <c r="B6" s="7"/>
    </row>
    <row r="7" spans="1:9" x14ac:dyDescent="0.2">
      <c r="A7" s="5" t="s">
        <v>7</v>
      </c>
    </row>
    <row r="8" spans="1:9" outlineLevel="1" x14ac:dyDescent="0.2">
      <c r="B8" s="7">
        <v>1500</v>
      </c>
      <c r="C8" s="4" t="s">
        <v>8</v>
      </c>
      <c r="D8" s="4" t="s">
        <v>9</v>
      </c>
      <c r="E8" s="8">
        <v>25</v>
      </c>
      <c r="F8" s="4" t="s">
        <v>10</v>
      </c>
      <c r="G8" s="4" t="s">
        <v>11</v>
      </c>
      <c r="H8" s="16">
        <v>11686010</v>
      </c>
      <c r="I8" s="4" t="s">
        <v>12</v>
      </c>
    </row>
    <row r="9" spans="1:9" outlineLevel="1" x14ac:dyDescent="0.2">
      <c r="B9" s="7">
        <v>1500</v>
      </c>
      <c r="C9" s="4" t="s">
        <v>8</v>
      </c>
      <c r="D9" s="4" t="s">
        <v>9</v>
      </c>
      <c r="E9" s="8">
        <v>25</v>
      </c>
      <c r="F9" s="4" t="s">
        <v>13</v>
      </c>
      <c r="G9" s="4" t="s">
        <v>11</v>
      </c>
      <c r="H9" s="16">
        <v>11686010</v>
      </c>
      <c r="I9" s="4" t="s">
        <v>12</v>
      </c>
    </row>
    <row r="10" spans="1:9" outlineLevel="1" x14ac:dyDescent="0.2">
      <c r="B10" s="7">
        <v>37500</v>
      </c>
      <c r="C10" s="4" t="s">
        <v>14</v>
      </c>
      <c r="D10" s="4" t="s">
        <v>9</v>
      </c>
      <c r="E10" s="8">
        <v>25</v>
      </c>
      <c r="F10" s="4" t="s">
        <v>15</v>
      </c>
      <c r="H10" s="16">
        <v>64018039</v>
      </c>
      <c r="I10" s="4" t="s">
        <v>16</v>
      </c>
    </row>
    <row r="11" spans="1:9" outlineLevel="1" x14ac:dyDescent="0.2">
      <c r="B11" s="7">
        <v>30000</v>
      </c>
      <c r="C11" s="4" t="s">
        <v>14</v>
      </c>
      <c r="D11" s="4" t="s">
        <v>9</v>
      </c>
      <c r="E11" s="8">
        <v>20</v>
      </c>
      <c r="F11" s="4" t="s">
        <v>17</v>
      </c>
      <c r="H11" s="16">
        <v>64018039</v>
      </c>
      <c r="I11" s="4" t="s">
        <v>16</v>
      </c>
    </row>
    <row r="12" spans="1:9" outlineLevel="1" x14ac:dyDescent="0.2">
      <c r="B12" s="7">
        <v>17237</v>
      </c>
      <c r="C12" s="4" t="s">
        <v>18</v>
      </c>
      <c r="D12" s="4" t="s">
        <v>3</v>
      </c>
      <c r="E12" s="8">
        <v>50</v>
      </c>
      <c r="F12" s="4" t="s">
        <v>19</v>
      </c>
      <c r="H12" s="16">
        <v>11527001</v>
      </c>
      <c r="I12" s="4" t="s">
        <v>20</v>
      </c>
    </row>
    <row r="13" spans="1:9" outlineLevel="1" x14ac:dyDescent="0.2">
      <c r="B13" s="7">
        <v>22500</v>
      </c>
      <c r="C13" s="4" t="s">
        <v>14</v>
      </c>
      <c r="D13" s="4" t="s">
        <v>9</v>
      </c>
      <c r="E13" s="8">
        <v>15</v>
      </c>
      <c r="F13" s="4" t="s">
        <v>21</v>
      </c>
      <c r="H13" s="16">
        <v>64018039</v>
      </c>
      <c r="I13" s="4" t="s">
        <v>16</v>
      </c>
    </row>
    <row r="14" spans="1:9" outlineLevel="1" x14ac:dyDescent="0.2">
      <c r="B14" s="7">
        <v>675000</v>
      </c>
      <c r="C14" s="4" t="s">
        <v>22</v>
      </c>
      <c r="D14" s="4" t="s">
        <v>3</v>
      </c>
      <c r="E14" s="8">
        <v>75</v>
      </c>
      <c r="F14" s="4" t="s">
        <v>23</v>
      </c>
      <c r="G14" s="4" t="s">
        <v>24</v>
      </c>
      <c r="H14" s="16">
        <v>11726003</v>
      </c>
      <c r="I14" s="4" t="s">
        <v>25</v>
      </c>
    </row>
    <row r="15" spans="1:9" outlineLevel="1" x14ac:dyDescent="0.2">
      <c r="B15" s="7">
        <v>26033</v>
      </c>
      <c r="C15" s="4" t="s">
        <v>26</v>
      </c>
      <c r="D15" s="4" t="s">
        <v>3</v>
      </c>
      <c r="E15" s="8">
        <v>100</v>
      </c>
      <c r="F15" s="4" t="s">
        <v>27</v>
      </c>
      <c r="H15" s="16">
        <v>11608002</v>
      </c>
      <c r="I15" s="4" t="s">
        <v>28</v>
      </c>
    </row>
    <row r="16" spans="1:9" outlineLevel="1" x14ac:dyDescent="0.2">
      <c r="B16" s="7">
        <v>6213</v>
      </c>
      <c r="C16" s="4" t="s">
        <v>29</v>
      </c>
      <c r="D16" s="4" t="s">
        <v>3</v>
      </c>
      <c r="E16" s="8">
        <v>100</v>
      </c>
      <c r="F16" s="4" t="s">
        <v>30</v>
      </c>
      <c r="G16" s="4" t="s">
        <v>31</v>
      </c>
      <c r="H16" s="16">
        <v>11606003</v>
      </c>
      <c r="I16" s="4" t="s">
        <v>12</v>
      </c>
    </row>
    <row r="17" spans="1:9" outlineLevel="1" x14ac:dyDescent="0.2">
      <c r="B17" s="7">
        <v>3000</v>
      </c>
      <c r="C17" s="4" t="s">
        <v>8</v>
      </c>
      <c r="D17" s="4" t="s">
        <v>3</v>
      </c>
      <c r="E17" s="8">
        <v>50</v>
      </c>
      <c r="F17" s="4" t="s">
        <v>32</v>
      </c>
      <c r="G17" s="4" t="s">
        <v>11</v>
      </c>
      <c r="H17" s="16">
        <v>11686010</v>
      </c>
      <c r="I17" s="4" t="s">
        <v>12</v>
      </c>
    </row>
    <row r="18" spans="1:9" outlineLevel="1" x14ac:dyDescent="0.2">
      <c r="B18" s="7">
        <v>16000</v>
      </c>
      <c r="C18" s="4" t="s">
        <v>33</v>
      </c>
      <c r="D18" s="4" t="s">
        <v>9</v>
      </c>
      <c r="E18" s="8">
        <v>50</v>
      </c>
      <c r="F18" s="4" t="s">
        <v>34</v>
      </c>
      <c r="H18" s="16">
        <v>16408032</v>
      </c>
      <c r="I18" s="4" t="s">
        <v>35</v>
      </c>
    </row>
    <row r="19" spans="1:9" outlineLevel="1" x14ac:dyDescent="0.2">
      <c r="B19" s="7">
        <v>9450</v>
      </c>
      <c r="C19" s="4" t="s">
        <v>36</v>
      </c>
      <c r="D19" s="4" t="s">
        <v>3</v>
      </c>
      <c r="E19" s="8">
        <v>100</v>
      </c>
      <c r="F19" s="4" t="s">
        <v>37</v>
      </c>
      <c r="H19" s="16">
        <v>11208055</v>
      </c>
      <c r="I19" s="4" t="s">
        <v>38</v>
      </c>
    </row>
    <row r="20" spans="1:9" outlineLevel="1" x14ac:dyDescent="0.2">
      <c r="B20" s="7">
        <v>8000</v>
      </c>
      <c r="C20" s="4" t="s">
        <v>39</v>
      </c>
      <c r="D20" s="4" t="s">
        <v>3</v>
      </c>
      <c r="E20" s="8">
        <v>100</v>
      </c>
      <c r="F20" s="4" t="s">
        <v>40</v>
      </c>
      <c r="H20" s="16">
        <v>11208057</v>
      </c>
      <c r="I20" s="4" t="s">
        <v>41</v>
      </c>
    </row>
    <row r="21" spans="1:9" outlineLevel="1" x14ac:dyDescent="0.2">
      <c r="B21" s="7">
        <v>9545</v>
      </c>
      <c r="C21" s="4" t="s">
        <v>42</v>
      </c>
      <c r="D21" s="4" t="s">
        <v>3</v>
      </c>
      <c r="E21" s="8">
        <v>100</v>
      </c>
      <c r="F21" s="4" t="s">
        <v>40</v>
      </c>
      <c r="G21" s="11" t="s">
        <v>200</v>
      </c>
      <c r="H21" s="16">
        <v>11208021</v>
      </c>
      <c r="I21" s="4" t="s">
        <v>43</v>
      </c>
    </row>
    <row r="22" spans="1:9" outlineLevel="1" x14ac:dyDescent="0.2">
      <c r="B22" s="7">
        <v>14400</v>
      </c>
      <c r="C22" s="4" t="s">
        <v>44</v>
      </c>
      <c r="D22" s="4" t="s">
        <v>3</v>
      </c>
      <c r="E22" s="8">
        <v>100</v>
      </c>
      <c r="F22" s="4" t="s">
        <v>45</v>
      </c>
      <c r="H22" s="16">
        <v>11208056</v>
      </c>
      <c r="I22" s="4" t="s">
        <v>46</v>
      </c>
    </row>
    <row r="23" spans="1:9" outlineLevel="1" x14ac:dyDescent="0.2">
      <c r="B23" s="7">
        <v>37327</v>
      </c>
      <c r="C23" s="4" t="s">
        <v>47</v>
      </c>
      <c r="D23" s="4" t="s">
        <v>3</v>
      </c>
      <c r="E23" s="8">
        <v>100</v>
      </c>
      <c r="F23" s="4" t="s">
        <v>48</v>
      </c>
      <c r="G23" s="4" t="s">
        <v>49</v>
      </c>
      <c r="H23" s="16">
        <v>11606001</v>
      </c>
      <c r="I23" s="4" t="s">
        <v>50</v>
      </c>
    </row>
    <row r="24" spans="1:9" x14ac:dyDescent="0.2">
      <c r="B24" s="12">
        <f>SUM(B8:B23)</f>
        <v>915205</v>
      </c>
      <c r="C24" s="6" t="s">
        <v>203</v>
      </c>
    </row>
    <row r="25" spans="1:9" x14ac:dyDescent="0.2">
      <c r="B25" s="12"/>
      <c r="C25" s="6"/>
    </row>
    <row r="26" spans="1:9" x14ac:dyDescent="0.2">
      <c r="A26" s="5" t="s">
        <v>51</v>
      </c>
    </row>
    <row r="27" spans="1:9" outlineLevel="1" x14ac:dyDescent="0.2">
      <c r="B27" s="7">
        <v>155458</v>
      </c>
      <c r="C27" s="4" t="s">
        <v>52</v>
      </c>
      <c r="D27" s="4" t="s">
        <v>3</v>
      </c>
      <c r="E27" s="8">
        <v>100</v>
      </c>
      <c r="F27" s="4" t="s">
        <v>53</v>
      </c>
      <c r="G27" s="4" t="s">
        <v>54</v>
      </c>
      <c r="H27" s="16">
        <v>69016007</v>
      </c>
      <c r="I27" s="4" t="s">
        <v>55</v>
      </c>
    </row>
    <row r="28" spans="1:9" outlineLevel="1" x14ac:dyDescent="0.2">
      <c r="B28" s="7">
        <v>71777</v>
      </c>
      <c r="C28" s="4" t="s">
        <v>56</v>
      </c>
      <c r="D28" s="4" t="s">
        <v>3</v>
      </c>
      <c r="E28" s="8">
        <v>100</v>
      </c>
      <c r="F28" s="4" t="s">
        <v>57</v>
      </c>
      <c r="G28" s="4" t="s">
        <v>58</v>
      </c>
      <c r="H28" s="16">
        <v>69016001</v>
      </c>
      <c r="I28" s="4" t="s">
        <v>55</v>
      </c>
    </row>
    <row r="29" spans="1:9" x14ac:dyDescent="0.2">
      <c r="B29" s="12">
        <f>SUM(B27:B28)</f>
        <v>227235</v>
      </c>
      <c r="C29" s="6" t="s">
        <v>203</v>
      </c>
    </row>
    <row r="30" spans="1:9" x14ac:dyDescent="0.2">
      <c r="B30" s="12"/>
      <c r="C30" s="6"/>
    </row>
    <row r="31" spans="1:9" x14ac:dyDescent="0.2">
      <c r="A31" s="5" t="s">
        <v>59</v>
      </c>
    </row>
    <row r="32" spans="1:9" outlineLevel="1" x14ac:dyDescent="0.2">
      <c r="B32" s="7">
        <v>28750</v>
      </c>
      <c r="C32" s="4" t="s">
        <v>60</v>
      </c>
      <c r="D32" s="4" t="s">
        <v>3</v>
      </c>
      <c r="E32" s="8">
        <v>100</v>
      </c>
      <c r="F32" s="4" t="s">
        <v>61</v>
      </c>
      <c r="H32" s="16">
        <v>13228009</v>
      </c>
      <c r="I32" s="4" t="s">
        <v>62</v>
      </c>
    </row>
    <row r="33" spans="1:9" outlineLevel="1" x14ac:dyDescent="0.2">
      <c r="B33" s="7">
        <v>25000</v>
      </c>
      <c r="C33" s="4" t="s">
        <v>63</v>
      </c>
      <c r="D33" s="4" t="s">
        <v>3</v>
      </c>
      <c r="E33" s="8">
        <v>100</v>
      </c>
      <c r="F33" s="4" t="s">
        <v>61</v>
      </c>
      <c r="H33" s="16">
        <v>13228012</v>
      </c>
      <c r="I33" s="4" t="s">
        <v>64</v>
      </c>
    </row>
    <row r="34" spans="1:9" outlineLevel="1" x14ac:dyDescent="0.2">
      <c r="B34" s="7">
        <v>59651</v>
      </c>
      <c r="C34" s="4" t="s">
        <v>65</v>
      </c>
      <c r="D34" s="4" t="s">
        <v>3</v>
      </c>
      <c r="E34" s="8">
        <v>100</v>
      </c>
      <c r="F34" s="4" t="s">
        <v>61</v>
      </c>
      <c r="H34" s="16">
        <v>13228010</v>
      </c>
      <c r="I34" s="4" t="s">
        <v>64</v>
      </c>
    </row>
    <row r="35" spans="1:9" outlineLevel="1" x14ac:dyDescent="0.2">
      <c r="B35" s="7">
        <v>17000</v>
      </c>
      <c r="C35" s="4" t="s">
        <v>66</v>
      </c>
      <c r="D35" s="4" t="s">
        <v>3</v>
      </c>
      <c r="E35" s="8">
        <v>100</v>
      </c>
      <c r="F35" s="4" t="s">
        <v>67</v>
      </c>
      <c r="G35" s="4" t="s">
        <v>201</v>
      </c>
      <c r="H35" s="16">
        <v>13108002</v>
      </c>
      <c r="I35" s="4" t="s">
        <v>68</v>
      </c>
    </row>
    <row r="36" spans="1:9" outlineLevel="1" x14ac:dyDescent="0.2">
      <c r="B36" s="7">
        <v>35949</v>
      </c>
      <c r="C36" s="4" t="s">
        <v>69</v>
      </c>
      <c r="D36" s="4" t="s">
        <v>3</v>
      </c>
      <c r="E36" s="8">
        <v>100</v>
      </c>
      <c r="F36" s="4" t="s">
        <v>70</v>
      </c>
      <c r="H36" s="16">
        <v>13228011</v>
      </c>
      <c r="I36" s="4" t="s">
        <v>71</v>
      </c>
    </row>
    <row r="37" spans="1:9" x14ac:dyDescent="0.2">
      <c r="B37" s="12">
        <f>SUM(B32:B36)</f>
        <v>166350</v>
      </c>
      <c r="C37" s="6" t="s">
        <v>203</v>
      </c>
    </row>
    <row r="38" spans="1:9" x14ac:dyDescent="0.2">
      <c r="B38" s="7"/>
    </row>
    <row r="39" spans="1:9" x14ac:dyDescent="0.2">
      <c r="A39" s="5" t="s">
        <v>72</v>
      </c>
    </row>
    <row r="40" spans="1:9" outlineLevel="1" x14ac:dyDescent="0.2">
      <c r="B40" s="7">
        <v>272349</v>
      </c>
      <c r="C40" s="4" t="s">
        <v>73</v>
      </c>
      <c r="D40" s="4" t="s">
        <v>9</v>
      </c>
      <c r="E40" s="8">
        <v>50</v>
      </c>
      <c r="F40" s="4" t="s">
        <v>74</v>
      </c>
      <c r="H40" s="16">
        <v>14277027</v>
      </c>
      <c r="I40" s="4" t="s">
        <v>75</v>
      </c>
    </row>
    <row r="41" spans="1:9" outlineLevel="1" x14ac:dyDescent="0.2">
      <c r="B41" s="7">
        <v>57500</v>
      </c>
      <c r="C41" s="4" t="s">
        <v>76</v>
      </c>
      <c r="D41" s="4" t="s">
        <v>3</v>
      </c>
      <c r="E41" s="8">
        <v>100</v>
      </c>
      <c r="F41" s="4" t="s">
        <v>77</v>
      </c>
      <c r="H41" s="16">
        <v>14278010</v>
      </c>
      <c r="I41" s="4" t="s">
        <v>78</v>
      </c>
    </row>
    <row r="42" spans="1:9" outlineLevel="1" x14ac:dyDescent="0.2">
      <c r="B42" s="7">
        <v>272349</v>
      </c>
      <c r="C42" s="4" t="s">
        <v>73</v>
      </c>
      <c r="D42" s="4" t="s">
        <v>3</v>
      </c>
      <c r="E42" s="8">
        <v>50</v>
      </c>
      <c r="F42" s="4" t="s">
        <v>79</v>
      </c>
      <c r="H42" s="16">
        <v>14277027</v>
      </c>
      <c r="I42" s="4" t="s">
        <v>75</v>
      </c>
    </row>
    <row r="43" spans="1:9" x14ac:dyDescent="0.2">
      <c r="B43" s="12">
        <f>SUM(B40:B42)</f>
        <v>602198</v>
      </c>
      <c r="C43" s="6" t="s">
        <v>203</v>
      </c>
    </row>
    <row r="44" spans="1:9" x14ac:dyDescent="0.2">
      <c r="B44" s="7"/>
    </row>
    <row r="45" spans="1:9" x14ac:dyDescent="0.2">
      <c r="A45" s="5" t="s">
        <v>80</v>
      </c>
    </row>
    <row r="46" spans="1:9" outlineLevel="1" x14ac:dyDescent="0.2">
      <c r="B46" s="7">
        <v>45629</v>
      </c>
      <c r="C46" s="4" t="s">
        <v>81</v>
      </c>
      <c r="D46" s="4" t="s">
        <v>9</v>
      </c>
      <c r="E46" s="8">
        <v>50</v>
      </c>
      <c r="F46" s="4" t="s">
        <v>82</v>
      </c>
      <c r="H46" s="16">
        <v>18668003</v>
      </c>
      <c r="I46" s="4" t="s">
        <v>83</v>
      </c>
    </row>
    <row r="47" spans="1:9" outlineLevel="1" x14ac:dyDescent="0.2">
      <c r="B47" s="7">
        <v>2500</v>
      </c>
      <c r="C47" s="4" t="s">
        <v>84</v>
      </c>
      <c r="D47" s="4" t="s">
        <v>85</v>
      </c>
      <c r="E47" s="8">
        <v>50</v>
      </c>
      <c r="F47" s="4" t="s">
        <v>82</v>
      </c>
      <c r="G47" s="4" t="s">
        <v>86</v>
      </c>
      <c r="H47" s="16">
        <v>18658006</v>
      </c>
      <c r="I47" s="4" t="s">
        <v>87</v>
      </c>
    </row>
    <row r="48" spans="1:9" outlineLevel="1" x14ac:dyDescent="0.2">
      <c r="B48" s="7">
        <v>21366</v>
      </c>
      <c r="C48" s="4" t="s">
        <v>88</v>
      </c>
      <c r="D48" s="4" t="s">
        <v>3</v>
      </c>
      <c r="E48" s="8">
        <v>100</v>
      </c>
      <c r="F48" s="4" t="s">
        <v>89</v>
      </c>
      <c r="H48" s="16">
        <v>16248021</v>
      </c>
      <c r="I48" s="4" t="s">
        <v>90</v>
      </c>
    </row>
    <row r="49" spans="2:9" outlineLevel="1" x14ac:dyDescent="0.2">
      <c r="B49" s="7">
        <v>16000</v>
      </c>
      <c r="C49" s="4" t="s">
        <v>33</v>
      </c>
      <c r="D49" s="4" t="s">
        <v>3</v>
      </c>
      <c r="E49" s="8">
        <v>50</v>
      </c>
      <c r="F49" s="4" t="s">
        <v>91</v>
      </c>
      <c r="H49" s="16">
        <v>16408032</v>
      </c>
      <c r="I49" s="4" t="s">
        <v>35</v>
      </c>
    </row>
    <row r="50" spans="2:9" outlineLevel="1" x14ac:dyDescent="0.2">
      <c r="B50" s="7">
        <v>52500</v>
      </c>
      <c r="C50" s="4" t="s">
        <v>92</v>
      </c>
      <c r="D50" s="4" t="s">
        <v>3</v>
      </c>
      <c r="E50" s="8">
        <v>50</v>
      </c>
      <c r="F50" s="4" t="s">
        <v>93</v>
      </c>
      <c r="H50" s="16">
        <v>16226023</v>
      </c>
      <c r="I50" s="4" t="s">
        <v>94</v>
      </c>
    </row>
    <row r="51" spans="2:9" outlineLevel="1" x14ac:dyDescent="0.2">
      <c r="B51" s="7">
        <v>52500</v>
      </c>
      <c r="C51" s="4" t="s">
        <v>92</v>
      </c>
      <c r="D51" s="4" t="s">
        <v>9</v>
      </c>
      <c r="E51" s="8">
        <v>50</v>
      </c>
      <c r="F51" s="4" t="s">
        <v>95</v>
      </c>
      <c r="H51" s="16">
        <v>16226023</v>
      </c>
      <c r="I51" s="4" t="s">
        <v>94</v>
      </c>
    </row>
    <row r="52" spans="2:9" outlineLevel="1" x14ac:dyDescent="0.2">
      <c r="B52" s="7">
        <v>30000</v>
      </c>
      <c r="C52" s="4" t="s">
        <v>96</v>
      </c>
      <c r="D52" s="4" t="s">
        <v>3</v>
      </c>
      <c r="E52" s="8">
        <v>100</v>
      </c>
      <c r="F52" s="4" t="s">
        <v>97</v>
      </c>
      <c r="H52" s="16">
        <v>16228057</v>
      </c>
      <c r="I52" s="4" t="s">
        <v>98</v>
      </c>
    </row>
    <row r="53" spans="2:9" outlineLevel="1" x14ac:dyDescent="0.2">
      <c r="B53" s="7">
        <v>9266</v>
      </c>
      <c r="C53" s="4" t="s">
        <v>99</v>
      </c>
      <c r="D53" s="4" t="s">
        <v>3</v>
      </c>
      <c r="E53" s="8">
        <v>100</v>
      </c>
      <c r="F53" s="4" t="s">
        <v>100</v>
      </c>
      <c r="H53" s="16">
        <v>16406034</v>
      </c>
      <c r="I53" s="4" t="s">
        <v>12</v>
      </c>
    </row>
    <row r="54" spans="2:9" outlineLevel="1" x14ac:dyDescent="0.2">
      <c r="B54" s="7">
        <v>75000</v>
      </c>
      <c r="C54" s="4" t="s">
        <v>101</v>
      </c>
      <c r="D54" s="4" t="s">
        <v>3</v>
      </c>
      <c r="E54" s="8">
        <v>100</v>
      </c>
      <c r="F54" s="4" t="s">
        <v>102</v>
      </c>
      <c r="H54" s="16">
        <v>16298012</v>
      </c>
      <c r="I54" s="4" t="s">
        <v>103</v>
      </c>
    </row>
    <row r="55" spans="2:9" outlineLevel="1" x14ac:dyDescent="0.2">
      <c r="B55" s="7">
        <v>40732</v>
      </c>
      <c r="C55" s="4" t="s">
        <v>104</v>
      </c>
      <c r="D55" s="4" t="s">
        <v>3</v>
      </c>
      <c r="E55" s="8">
        <v>100</v>
      </c>
      <c r="F55" s="4" t="s">
        <v>105</v>
      </c>
      <c r="G55" s="4" t="s">
        <v>106</v>
      </c>
      <c r="H55" s="16">
        <v>16207021</v>
      </c>
      <c r="I55" s="4" t="s">
        <v>107</v>
      </c>
    </row>
    <row r="56" spans="2:9" outlineLevel="1" x14ac:dyDescent="0.2">
      <c r="B56" s="7">
        <v>3128</v>
      </c>
      <c r="C56" s="4" t="s">
        <v>108</v>
      </c>
      <c r="D56" s="4" t="s">
        <v>3</v>
      </c>
      <c r="E56" s="8">
        <v>100</v>
      </c>
      <c r="F56" s="4" t="s">
        <v>109</v>
      </c>
      <c r="G56" s="4" t="s">
        <v>110</v>
      </c>
      <c r="H56" s="16">
        <v>16506003</v>
      </c>
      <c r="I56" s="4" t="s">
        <v>111</v>
      </c>
    </row>
    <row r="57" spans="2:9" outlineLevel="1" x14ac:dyDescent="0.2">
      <c r="B57" s="7">
        <v>10000</v>
      </c>
      <c r="C57" s="4" t="s">
        <v>112</v>
      </c>
      <c r="D57" s="4" t="s">
        <v>3</v>
      </c>
      <c r="E57" s="8">
        <v>100</v>
      </c>
      <c r="F57" s="4" t="s">
        <v>109</v>
      </c>
      <c r="H57" s="16">
        <v>16508012</v>
      </c>
      <c r="I57" s="4" t="s">
        <v>113</v>
      </c>
    </row>
    <row r="58" spans="2:9" outlineLevel="1" x14ac:dyDescent="0.2">
      <c r="B58" s="7">
        <v>17765</v>
      </c>
      <c r="C58" s="4" t="s">
        <v>114</v>
      </c>
      <c r="D58" s="4" t="s">
        <v>3</v>
      </c>
      <c r="E58" s="8">
        <v>65</v>
      </c>
      <c r="F58" s="4" t="s">
        <v>115</v>
      </c>
      <c r="G58" s="4" t="s">
        <v>116</v>
      </c>
      <c r="H58" s="16">
        <v>16236020</v>
      </c>
      <c r="I58" s="4" t="s">
        <v>117</v>
      </c>
    </row>
    <row r="59" spans="2:9" outlineLevel="1" x14ac:dyDescent="0.2">
      <c r="B59" s="7">
        <v>21235</v>
      </c>
      <c r="C59" s="4" t="s">
        <v>118</v>
      </c>
      <c r="D59" s="4" t="s">
        <v>9</v>
      </c>
      <c r="E59" s="8">
        <v>65</v>
      </c>
      <c r="F59" s="4" t="s">
        <v>115</v>
      </c>
      <c r="G59" s="4" t="s">
        <v>119</v>
      </c>
      <c r="H59" s="16">
        <v>64016082</v>
      </c>
      <c r="I59" s="4" t="s">
        <v>117</v>
      </c>
    </row>
    <row r="60" spans="2:9" outlineLevel="1" x14ac:dyDescent="0.2">
      <c r="B60" s="7">
        <v>10500</v>
      </c>
      <c r="C60" s="4" t="s">
        <v>2</v>
      </c>
      <c r="D60" s="4" t="s">
        <v>85</v>
      </c>
      <c r="E60" s="8">
        <v>30</v>
      </c>
      <c r="F60" s="4" t="s">
        <v>120</v>
      </c>
      <c r="G60" s="4" t="s">
        <v>5</v>
      </c>
      <c r="H60" s="16">
        <v>68018034</v>
      </c>
      <c r="I60" s="4" t="s">
        <v>6</v>
      </c>
    </row>
    <row r="61" spans="2:9" outlineLevel="1" x14ac:dyDescent="0.2">
      <c r="B61" s="7">
        <v>15306</v>
      </c>
      <c r="C61" s="4" t="s">
        <v>121</v>
      </c>
      <c r="D61" s="4" t="s">
        <v>3</v>
      </c>
      <c r="E61" s="8">
        <v>100</v>
      </c>
      <c r="F61" s="4" t="s">
        <v>122</v>
      </c>
      <c r="H61" s="16">
        <v>16207030</v>
      </c>
      <c r="I61" s="4" t="s">
        <v>107</v>
      </c>
    </row>
    <row r="62" spans="2:9" outlineLevel="1" x14ac:dyDescent="0.2">
      <c r="B62" s="7">
        <v>120862</v>
      </c>
      <c r="C62" s="4" t="s">
        <v>123</v>
      </c>
      <c r="D62" s="4" t="s">
        <v>3</v>
      </c>
      <c r="E62" s="8">
        <v>100</v>
      </c>
      <c r="F62" s="4" t="s">
        <v>122</v>
      </c>
      <c r="H62" s="16">
        <v>16207029</v>
      </c>
      <c r="I62" s="4" t="s">
        <v>107</v>
      </c>
    </row>
    <row r="63" spans="2:9" outlineLevel="1" x14ac:dyDescent="0.2">
      <c r="B63" s="7">
        <v>20000</v>
      </c>
      <c r="C63" s="4" t="s">
        <v>124</v>
      </c>
      <c r="D63" s="4" t="s">
        <v>3</v>
      </c>
      <c r="E63" s="8">
        <v>100</v>
      </c>
      <c r="F63" s="4" t="s">
        <v>125</v>
      </c>
      <c r="H63" s="16">
        <v>16506005</v>
      </c>
      <c r="I63" s="4" t="s">
        <v>126</v>
      </c>
    </row>
    <row r="64" spans="2:9" x14ac:dyDescent="0.2">
      <c r="B64" s="12">
        <f>SUM(B46:B63)</f>
        <v>564289</v>
      </c>
      <c r="C64" s="6" t="s">
        <v>203</v>
      </c>
    </row>
    <row r="65" spans="1:9" x14ac:dyDescent="0.2">
      <c r="B65" s="7"/>
    </row>
    <row r="66" spans="1:9" x14ac:dyDescent="0.2">
      <c r="A66" s="5" t="s">
        <v>127</v>
      </c>
    </row>
    <row r="67" spans="1:9" outlineLevel="1" x14ac:dyDescent="0.2">
      <c r="B67" s="7">
        <v>66000</v>
      </c>
      <c r="C67" s="4" t="s">
        <v>128</v>
      </c>
      <c r="D67" s="4" t="s">
        <v>3</v>
      </c>
      <c r="E67" s="8">
        <v>100</v>
      </c>
      <c r="F67" s="4" t="s">
        <v>129</v>
      </c>
      <c r="G67" s="4" t="s">
        <v>130</v>
      </c>
      <c r="H67" s="16">
        <v>20126017</v>
      </c>
      <c r="I67" s="4" t="s">
        <v>131</v>
      </c>
    </row>
    <row r="68" spans="1:9" outlineLevel="1" x14ac:dyDescent="0.2">
      <c r="B68" s="7">
        <v>7500</v>
      </c>
      <c r="C68" s="4" t="s">
        <v>132</v>
      </c>
      <c r="D68" s="4" t="s">
        <v>9</v>
      </c>
      <c r="E68" s="8">
        <v>30</v>
      </c>
      <c r="F68" s="4" t="s">
        <v>133</v>
      </c>
      <c r="H68" s="16">
        <v>20128075</v>
      </c>
      <c r="I68" s="4" t="s">
        <v>134</v>
      </c>
    </row>
    <row r="69" spans="1:9" outlineLevel="1" x14ac:dyDescent="0.2">
      <c r="B69" s="7">
        <v>17500</v>
      </c>
      <c r="C69" s="4" t="s">
        <v>132</v>
      </c>
      <c r="D69" s="4" t="s">
        <v>3</v>
      </c>
      <c r="E69" s="8">
        <v>70</v>
      </c>
      <c r="F69" s="4" t="s">
        <v>135</v>
      </c>
      <c r="H69" s="16">
        <v>20128075</v>
      </c>
      <c r="I69" s="4" t="s">
        <v>134</v>
      </c>
    </row>
    <row r="70" spans="1:9" outlineLevel="1" x14ac:dyDescent="0.2">
      <c r="B70" s="7">
        <v>100000</v>
      </c>
      <c r="C70" s="4" t="s">
        <v>136</v>
      </c>
      <c r="D70" s="4" t="s">
        <v>3</v>
      </c>
      <c r="E70" s="8">
        <v>100</v>
      </c>
      <c r="F70" s="4" t="s">
        <v>137</v>
      </c>
      <c r="H70" s="16">
        <v>20128076</v>
      </c>
      <c r="I70" s="4" t="s">
        <v>138</v>
      </c>
    </row>
    <row r="71" spans="1:9" x14ac:dyDescent="0.2">
      <c r="B71" s="12">
        <f>SUM(B67:B70)</f>
        <v>191000</v>
      </c>
      <c r="C71" s="6" t="s">
        <v>204</v>
      </c>
    </row>
    <row r="72" spans="1:9" x14ac:dyDescent="0.2">
      <c r="B72" s="7"/>
    </row>
    <row r="73" spans="1:9" x14ac:dyDescent="0.2">
      <c r="A73" s="5" t="s">
        <v>139</v>
      </c>
    </row>
    <row r="74" spans="1:9" outlineLevel="1" x14ac:dyDescent="0.2">
      <c r="B74" s="7">
        <v>12600</v>
      </c>
      <c r="C74" s="4" t="s">
        <v>140</v>
      </c>
      <c r="D74" s="4" t="s">
        <v>3</v>
      </c>
      <c r="E74" s="8">
        <v>100</v>
      </c>
      <c r="F74" s="4" t="s">
        <v>141</v>
      </c>
      <c r="H74" s="16">
        <v>18107017</v>
      </c>
      <c r="I74" s="4" t="s">
        <v>142</v>
      </c>
    </row>
    <row r="75" spans="1:9" outlineLevel="1" x14ac:dyDescent="0.2">
      <c r="B75" s="7">
        <v>25000</v>
      </c>
      <c r="C75" s="4" t="s">
        <v>143</v>
      </c>
      <c r="D75" s="4" t="s">
        <v>3</v>
      </c>
      <c r="E75" s="8">
        <v>100</v>
      </c>
      <c r="F75" s="4" t="s">
        <v>144</v>
      </c>
      <c r="H75" s="16">
        <v>18408013</v>
      </c>
      <c r="I75" s="4" t="s">
        <v>145</v>
      </c>
    </row>
    <row r="76" spans="1:9" outlineLevel="1" x14ac:dyDescent="0.2">
      <c r="B76" s="7">
        <v>12500</v>
      </c>
      <c r="C76" s="4" t="s">
        <v>146</v>
      </c>
      <c r="D76" s="4" t="s">
        <v>3</v>
      </c>
      <c r="E76" s="8">
        <v>100</v>
      </c>
      <c r="F76" s="4" t="s">
        <v>147</v>
      </c>
      <c r="H76" s="16">
        <v>18108006</v>
      </c>
      <c r="I76" s="4" t="s">
        <v>148</v>
      </c>
    </row>
    <row r="77" spans="1:9" outlineLevel="1" x14ac:dyDescent="0.2">
      <c r="B77" s="7">
        <v>45629</v>
      </c>
      <c r="C77" s="4" t="s">
        <v>81</v>
      </c>
      <c r="D77" s="4" t="s">
        <v>3</v>
      </c>
      <c r="E77" s="8">
        <v>50</v>
      </c>
      <c r="F77" s="4" t="s">
        <v>149</v>
      </c>
      <c r="H77" s="16">
        <v>18668003</v>
      </c>
      <c r="I77" s="4" t="s">
        <v>83</v>
      </c>
    </row>
    <row r="78" spans="1:9" outlineLevel="1" x14ac:dyDescent="0.2">
      <c r="B78" s="7">
        <v>2500</v>
      </c>
      <c r="C78" s="4" t="s">
        <v>84</v>
      </c>
      <c r="D78" s="4" t="s">
        <v>3</v>
      </c>
      <c r="E78" s="8">
        <v>50</v>
      </c>
      <c r="F78" s="4" t="s">
        <v>149</v>
      </c>
      <c r="G78" s="4" t="s">
        <v>86</v>
      </c>
      <c r="H78" s="16">
        <v>18658006</v>
      </c>
      <c r="I78" s="4" t="s">
        <v>87</v>
      </c>
    </row>
    <row r="79" spans="1:9" outlineLevel="1" x14ac:dyDescent="0.2">
      <c r="B79" s="7">
        <v>226417</v>
      </c>
      <c r="C79" s="4" t="s">
        <v>150</v>
      </c>
      <c r="D79" s="4" t="s">
        <v>3</v>
      </c>
      <c r="E79" s="8">
        <v>100</v>
      </c>
      <c r="F79" s="4" t="s">
        <v>151</v>
      </c>
      <c r="H79" s="16">
        <v>18358002</v>
      </c>
      <c r="I79" s="4" t="s">
        <v>152</v>
      </c>
    </row>
    <row r="80" spans="1:9" x14ac:dyDescent="0.2">
      <c r="B80" s="12">
        <f>SUM(B74:B79)</f>
        <v>324646</v>
      </c>
      <c r="C80" s="6" t="s">
        <v>203</v>
      </c>
    </row>
    <row r="81" spans="1:9" x14ac:dyDescent="0.2">
      <c r="B81" s="7"/>
    </row>
    <row r="82" spans="1:9" x14ac:dyDescent="0.2">
      <c r="A82" s="5" t="s">
        <v>153</v>
      </c>
    </row>
    <row r="83" spans="1:9" outlineLevel="1" x14ac:dyDescent="0.2">
      <c r="B83" s="7">
        <v>45000</v>
      </c>
      <c r="C83" s="4" t="s">
        <v>14</v>
      </c>
      <c r="D83" s="4" t="s">
        <v>3</v>
      </c>
      <c r="E83" s="8">
        <v>30</v>
      </c>
      <c r="F83" s="4" t="s">
        <v>17</v>
      </c>
      <c r="H83" s="16">
        <v>64018039</v>
      </c>
      <c r="I83" s="4" t="s">
        <v>16</v>
      </c>
    </row>
    <row r="84" spans="1:9" outlineLevel="1" x14ac:dyDescent="0.2">
      <c r="B84" s="7">
        <v>11434</v>
      </c>
      <c r="C84" s="4" t="s">
        <v>118</v>
      </c>
      <c r="D84" s="4" t="s">
        <v>3</v>
      </c>
      <c r="E84" s="8">
        <v>35</v>
      </c>
      <c r="F84" s="4" t="s">
        <v>154</v>
      </c>
      <c r="G84" s="4" t="s">
        <v>119</v>
      </c>
      <c r="H84" s="16">
        <v>64016082</v>
      </c>
      <c r="I84" s="4" t="s">
        <v>117</v>
      </c>
    </row>
    <row r="85" spans="1:9" outlineLevel="1" x14ac:dyDescent="0.2">
      <c r="B85" s="7">
        <v>9566</v>
      </c>
      <c r="C85" s="4" t="s">
        <v>114</v>
      </c>
      <c r="D85" s="4" t="s">
        <v>9</v>
      </c>
      <c r="E85" s="8">
        <v>35</v>
      </c>
      <c r="F85" s="4" t="s">
        <v>154</v>
      </c>
      <c r="G85" s="4" t="s">
        <v>116</v>
      </c>
      <c r="H85" s="14">
        <v>16236020</v>
      </c>
      <c r="I85" s="4" t="s">
        <v>117</v>
      </c>
    </row>
    <row r="86" spans="1:9" outlineLevel="1" x14ac:dyDescent="0.2">
      <c r="B86" s="7">
        <v>15000</v>
      </c>
      <c r="C86" s="4" t="s">
        <v>14</v>
      </c>
      <c r="D86" s="4" t="s">
        <v>9</v>
      </c>
      <c r="E86" s="8">
        <v>10</v>
      </c>
      <c r="F86" s="4" t="s">
        <v>21</v>
      </c>
      <c r="H86" s="16">
        <v>64018039</v>
      </c>
      <c r="I86" s="4" t="s">
        <v>16</v>
      </c>
    </row>
    <row r="87" spans="1:9" outlineLevel="1" x14ac:dyDescent="0.2">
      <c r="B87" s="7">
        <v>225000</v>
      </c>
      <c r="C87" s="4" t="s">
        <v>22</v>
      </c>
      <c r="D87" s="4" t="s">
        <v>9</v>
      </c>
      <c r="E87" s="8">
        <v>25</v>
      </c>
      <c r="F87" s="4" t="s">
        <v>23</v>
      </c>
      <c r="G87" s="4" t="s">
        <v>24</v>
      </c>
      <c r="H87" s="16">
        <v>11726003</v>
      </c>
      <c r="I87" s="4" t="s">
        <v>25</v>
      </c>
    </row>
    <row r="88" spans="1:9" outlineLevel="1" x14ac:dyDescent="0.2">
      <c r="B88" s="7">
        <v>450000</v>
      </c>
      <c r="C88" s="4" t="s">
        <v>155</v>
      </c>
      <c r="D88" s="4" t="s">
        <v>3</v>
      </c>
      <c r="E88" s="8">
        <v>100</v>
      </c>
      <c r="F88" s="4" t="s">
        <v>156</v>
      </c>
      <c r="H88" s="16">
        <v>64016097</v>
      </c>
      <c r="I88" s="4" t="s">
        <v>117</v>
      </c>
    </row>
    <row r="89" spans="1:9" outlineLevel="1" x14ac:dyDescent="0.2">
      <c r="B89" s="7">
        <v>23333</v>
      </c>
      <c r="C89" s="4" t="s">
        <v>157</v>
      </c>
      <c r="D89" s="4" t="s">
        <v>3</v>
      </c>
      <c r="E89" s="8">
        <v>100</v>
      </c>
      <c r="F89" s="4" t="s">
        <v>158</v>
      </c>
      <c r="H89" s="16">
        <v>64018040</v>
      </c>
      <c r="I89" s="4" t="s">
        <v>159</v>
      </c>
    </row>
    <row r="90" spans="1:9" x14ac:dyDescent="0.2">
      <c r="B90" s="12">
        <f>SUM(B83:B89)</f>
        <v>779333</v>
      </c>
      <c r="C90" s="6" t="s">
        <v>203</v>
      </c>
    </row>
    <row r="91" spans="1:9" x14ac:dyDescent="0.2">
      <c r="B91" s="7"/>
    </row>
    <row r="92" spans="1:9" x14ac:dyDescent="0.2">
      <c r="A92" s="5" t="s">
        <v>160</v>
      </c>
    </row>
    <row r="93" spans="1:9" outlineLevel="1" x14ac:dyDescent="0.2">
      <c r="B93" s="7">
        <v>400000</v>
      </c>
      <c r="C93" s="4" t="s">
        <v>161</v>
      </c>
      <c r="D93" s="4" t="s">
        <v>3</v>
      </c>
      <c r="E93" s="8">
        <v>100</v>
      </c>
      <c r="F93" s="4" t="s">
        <v>162</v>
      </c>
      <c r="H93" s="16">
        <v>61038009</v>
      </c>
      <c r="I93" s="4" t="s">
        <v>163</v>
      </c>
    </row>
    <row r="94" spans="1:9" x14ac:dyDescent="0.2">
      <c r="B94" s="12">
        <f>SUM(B93)</f>
        <v>400000</v>
      </c>
      <c r="C94" s="6" t="s">
        <v>203</v>
      </c>
    </row>
    <row r="95" spans="1:9" x14ac:dyDescent="0.2">
      <c r="B95" s="7"/>
    </row>
    <row r="96" spans="1:9" x14ac:dyDescent="0.2">
      <c r="A96" s="5" t="s">
        <v>164</v>
      </c>
    </row>
    <row r="97" spans="1:9" outlineLevel="1" x14ac:dyDescent="0.2">
      <c r="B97" s="7">
        <v>17237</v>
      </c>
      <c r="C97" s="4" t="s">
        <v>18</v>
      </c>
      <c r="D97" s="4" t="s">
        <v>9</v>
      </c>
      <c r="E97" s="8">
        <v>50</v>
      </c>
      <c r="F97" s="4" t="s">
        <v>165</v>
      </c>
      <c r="H97" s="16">
        <v>11527001</v>
      </c>
      <c r="I97" s="4" t="s">
        <v>20</v>
      </c>
    </row>
    <row r="98" spans="1:9" x14ac:dyDescent="0.2">
      <c r="B98" s="12">
        <f>SUM(B97)</f>
        <v>17237</v>
      </c>
      <c r="C98" s="6" t="s">
        <v>203</v>
      </c>
    </row>
    <row r="99" spans="1:9" x14ac:dyDescent="0.2">
      <c r="B99" s="7"/>
    </row>
    <row r="100" spans="1:9" x14ac:dyDescent="0.2">
      <c r="A100" s="5" t="s">
        <v>166</v>
      </c>
    </row>
    <row r="101" spans="1:9" outlineLevel="1" x14ac:dyDescent="0.2">
      <c r="B101" s="7">
        <v>201832</v>
      </c>
      <c r="C101" s="4" t="s">
        <v>167</v>
      </c>
      <c r="D101" s="4" t="s">
        <v>3</v>
      </c>
      <c r="E101" s="8">
        <v>100</v>
      </c>
      <c r="F101" s="4" t="s">
        <v>168</v>
      </c>
      <c r="H101" s="16">
        <v>65016114</v>
      </c>
      <c r="I101" s="4" t="s">
        <v>169</v>
      </c>
    </row>
    <row r="102" spans="1:9" outlineLevel="1" x14ac:dyDescent="0.2">
      <c r="B102" s="7">
        <v>150000</v>
      </c>
      <c r="C102" s="4" t="s">
        <v>170</v>
      </c>
      <c r="D102" s="4" t="s">
        <v>3</v>
      </c>
      <c r="E102" s="8">
        <v>100</v>
      </c>
      <c r="F102" s="4" t="s">
        <v>171</v>
      </c>
      <c r="H102" s="16">
        <v>65018130</v>
      </c>
      <c r="I102" s="4" t="s">
        <v>172</v>
      </c>
    </row>
    <row r="103" spans="1:9" outlineLevel="1" x14ac:dyDescent="0.2">
      <c r="B103" s="7">
        <v>427500</v>
      </c>
      <c r="C103" s="4" t="s">
        <v>173</v>
      </c>
      <c r="D103" s="4" t="s">
        <v>9</v>
      </c>
      <c r="E103" s="8">
        <v>45</v>
      </c>
      <c r="F103" s="4" t="s">
        <v>171</v>
      </c>
      <c r="G103" s="16" t="s">
        <v>174</v>
      </c>
      <c r="H103" s="14">
        <v>6516099</v>
      </c>
      <c r="I103" s="4" t="s">
        <v>169</v>
      </c>
    </row>
    <row r="104" spans="1:9" outlineLevel="1" x14ac:dyDescent="0.2">
      <c r="B104" s="7">
        <v>6600</v>
      </c>
      <c r="C104" s="4" t="s">
        <v>175</v>
      </c>
      <c r="D104" s="4" t="s">
        <v>9</v>
      </c>
      <c r="E104" s="8">
        <v>50</v>
      </c>
      <c r="F104" s="4" t="s">
        <v>176</v>
      </c>
      <c r="H104" s="16">
        <v>65018132</v>
      </c>
      <c r="I104" s="4" t="s">
        <v>177</v>
      </c>
    </row>
    <row r="105" spans="1:9" outlineLevel="1" x14ac:dyDescent="0.2">
      <c r="B105" s="7">
        <v>399605</v>
      </c>
      <c r="C105" s="4" t="s">
        <v>178</v>
      </c>
      <c r="D105" s="4" t="s">
        <v>3</v>
      </c>
      <c r="E105" s="8">
        <v>100</v>
      </c>
      <c r="F105" s="4" t="s">
        <v>179</v>
      </c>
      <c r="H105" s="16">
        <v>65016115</v>
      </c>
      <c r="I105" s="4" t="s">
        <v>12</v>
      </c>
    </row>
    <row r="106" spans="1:9" outlineLevel="1" x14ac:dyDescent="0.2">
      <c r="B106" s="7">
        <v>427500</v>
      </c>
      <c r="C106" s="4" t="s">
        <v>173</v>
      </c>
      <c r="D106" s="4" t="s">
        <v>3</v>
      </c>
      <c r="E106" s="8">
        <v>45</v>
      </c>
      <c r="F106" s="4" t="s">
        <v>179</v>
      </c>
      <c r="G106" s="4" t="s">
        <v>174</v>
      </c>
      <c r="H106" s="16">
        <v>65016099</v>
      </c>
      <c r="I106" s="4" t="s">
        <v>169</v>
      </c>
    </row>
    <row r="107" spans="1:9" outlineLevel="1" x14ac:dyDescent="0.2">
      <c r="B107" s="7">
        <v>77966</v>
      </c>
      <c r="C107" s="4" t="s">
        <v>180</v>
      </c>
      <c r="D107" s="4" t="s">
        <v>3</v>
      </c>
      <c r="E107" s="8">
        <v>100</v>
      </c>
      <c r="F107" s="4" t="s">
        <v>179</v>
      </c>
      <c r="H107" s="16">
        <v>65018131</v>
      </c>
      <c r="I107" s="4" t="s">
        <v>172</v>
      </c>
    </row>
    <row r="108" spans="1:9" outlineLevel="1" x14ac:dyDescent="0.2">
      <c r="B108" s="7">
        <v>18000</v>
      </c>
      <c r="C108" s="4" t="s">
        <v>181</v>
      </c>
      <c r="D108" s="4" t="s">
        <v>3</v>
      </c>
      <c r="E108" s="8">
        <v>100</v>
      </c>
      <c r="F108" s="4" t="s">
        <v>182</v>
      </c>
      <c r="H108" s="16">
        <v>65018133</v>
      </c>
      <c r="I108" s="4" t="s">
        <v>183</v>
      </c>
    </row>
    <row r="109" spans="1:9" outlineLevel="1" x14ac:dyDescent="0.2">
      <c r="B109" s="7">
        <v>95000</v>
      </c>
      <c r="C109" s="4" t="s">
        <v>173</v>
      </c>
      <c r="D109" s="4" t="s">
        <v>9</v>
      </c>
      <c r="E109" s="8">
        <v>10</v>
      </c>
      <c r="F109" s="4" t="s">
        <v>184</v>
      </c>
      <c r="G109" s="4" t="s">
        <v>174</v>
      </c>
      <c r="H109" s="16">
        <v>65016099</v>
      </c>
      <c r="I109" s="4" t="s">
        <v>169</v>
      </c>
    </row>
    <row r="110" spans="1:9" outlineLevel="1" x14ac:dyDescent="0.2">
      <c r="B110" s="7">
        <v>900000</v>
      </c>
      <c r="C110" s="4" t="s">
        <v>185</v>
      </c>
      <c r="D110" s="4" t="s">
        <v>3</v>
      </c>
      <c r="E110" s="8">
        <v>100</v>
      </c>
      <c r="F110" s="4" t="s">
        <v>186</v>
      </c>
      <c r="G110" s="4" t="s">
        <v>187</v>
      </c>
      <c r="H110" s="16">
        <v>65016051</v>
      </c>
      <c r="I110" s="4" t="s">
        <v>25</v>
      </c>
    </row>
    <row r="111" spans="1:9" outlineLevel="1" x14ac:dyDescent="0.2">
      <c r="B111" s="7">
        <v>6600</v>
      </c>
      <c r="C111" s="4" t="s">
        <v>175</v>
      </c>
      <c r="D111" s="4" t="s">
        <v>3</v>
      </c>
      <c r="E111" s="8">
        <v>50</v>
      </c>
      <c r="F111" s="4" t="s">
        <v>188</v>
      </c>
      <c r="H111" s="16">
        <v>65018132</v>
      </c>
      <c r="I111" s="4" t="s">
        <v>177</v>
      </c>
    </row>
    <row r="112" spans="1:9" x14ac:dyDescent="0.2">
      <c r="B112" s="12">
        <f>SUM(B101:B111)</f>
        <v>2710603</v>
      </c>
      <c r="C112" s="6" t="s">
        <v>203</v>
      </c>
    </row>
    <row r="113" spans="1:9" x14ac:dyDescent="0.2">
      <c r="B113" s="7"/>
    </row>
    <row r="114" spans="1:9" x14ac:dyDescent="0.2">
      <c r="A114" s="5" t="s">
        <v>189</v>
      </c>
    </row>
    <row r="115" spans="1:9" outlineLevel="1" x14ac:dyDescent="0.2">
      <c r="B115" s="7">
        <v>39926</v>
      </c>
      <c r="C115" s="4" t="s">
        <v>190</v>
      </c>
      <c r="D115" s="4" t="s">
        <v>3</v>
      </c>
      <c r="E115" s="8">
        <v>100</v>
      </c>
      <c r="F115" s="4" t="s">
        <v>191</v>
      </c>
      <c r="G115" s="4" t="s">
        <v>192</v>
      </c>
      <c r="H115" s="16">
        <v>3608002</v>
      </c>
      <c r="I115" s="4" t="s">
        <v>98</v>
      </c>
    </row>
    <row r="116" spans="1:9" x14ac:dyDescent="0.2">
      <c r="B116" s="12">
        <f>SUM(B115)</f>
        <v>39926</v>
      </c>
      <c r="C116" s="6" t="s">
        <v>203</v>
      </c>
    </row>
    <row r="117" spans="1:9" x14ac:dyDescent="0.2">
      <c r="B117" s="7"/>
    </row>
    <row r="118" spans="1:9" x14ac:dyDescent="0.2">
      <c r="B118" s="13">
        <f>SUM(B116,B112,B98,B94,B90,B80,B71,B64,B43,B37,B29,B24,B5)</f>
        <v>6962522</v>
      </c>
      <c r="C118" s="6" t="s">
        <v>205</v>
      </c>
    </row>
  </sheetData>
  <phoneticPr fontId="0" type="noConversion"/>
  <pageMargins left="0.25" right="0.25" top="0.75" bottom="0.75" header="0.25" footer="0.25"/>
  <pageSetup orientation="landscape" r:id="rId1"/>
  <headerFooter alignWithMargins="0">
    <oddHeader>&amp;CMonthly Funded Report
February 2004 (FY04)</oddHeader>
    <oddFooter>&amp;L&amp;6Thursday, March 18, 2004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MPR_FundingByCollege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2004-03-18T19:19:37Z</cp:lastPrinted>
  <dcterms:created xsi:type="dcterms:W3CDTF">2004-03-18T19:02:46Z</dcterms:created>
  <dcterms:modified xsi:type="dcterms:W3CDTF">2024-01-29T04:53:38Z</dcterms:modified>
</cp:coreProperties>
</file>