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03299837-6FBD-4DC2-8A98-7ED594BAE4FC}" xr6:coauthVersionLast="47" xr6:coauthVersionMax="47" xr10:uidLastSave="{00000000-0000-0000-0000-000000000000}"/>
  <bookViews>
    <workbookView xWindow="2652" yWindow="2652" windowWidth="17280" windowHeight="8880"/>
  </bookViews>
  <sheets>
    <sheet name="sp-mw" sheetId="4" r:id="rId1"/>
    <sheet name="sp-tr" sheetId="5" r:id="rId2"/>
    <sheet name="days" sheetId="3" r:id="rId3"/>
  </sheets>
  <definedNames>
    <definedName name="print">'sp-mw'!#REF!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5" l="1"/>
  <c r="B13" i="5" s="1"/>
  <c r="B11" i="5"/>
  <c r="C11" i="5" s="1"/>
  <c r="C10" i="5"/>
  <c r="B8" i="5"/>
  <c r="C8" i="5"/>
  <c r="C7" i="5"/>
  <c r="B5" i="4"/>
  <c r="B8" i="4" s="1"/>
  <c r="B3" i="4"/>
  <c r="C3" i="4" s="1"/>
  <c r="C2" i="4"/>
  <c r="B11" i="4" l="1"/>
  <c r="B9" i="4"/>
  <c r="C9" i="4" s="1"/>
  <c r="C8" i="4"/>
  <c r="C13" i="5"/>
  <c r="B16" i="5"/>
  <c r="B14" i="5"/>
  <c r="C14" i="5" s="1"/>
  <c r="C5" i="4"/>
  <c r="B6" i="4"/>
  <c r="C6" i="4" s="1"/>
  <c r="B19" i="5" l="1"/>
  <c r="B17" i="5"/>
  <c r="C17" i="5" s="1"/>
  <c r="C16" i="5"/>
  <c r="B14" i="4"/>
  <c r="B12" i="4"/>
  <c r="C12" i="4" s="1"/>
  <c r="C11" i="4"/>
  <c r="C14" i="4" l="1"/>
  <c r="B17" i="4"/>
  <c r="B15" i="4"/>
  <c r="C15" i="4" s="1"/>
  <c r="B20" i="5"/>
  <c r="C20" i="5" s="1"/>
  <c r="C19" i="5"/>
  <c r="B22" i="5"/>
  <c r="C22" i="5" l="1"/>
  <c r="B23" i="5"/>
  <c r="C17" i="4"/>
  <c r="B18" i="4"/>
  <c r="B20" i="4" l="1"/>
  <c r="C18" i="4"/>
  <c r="B25" i="5"/>
  <c r="C23" i="5"/>
  <c r="B26" i="5" l="1"/>
  <c r="C25" i="5"/>
  <c r="B21" i="4"/>
  <c r="C20" i="4"/>
  <c r="B23" i="4" l="1"/>
  <c r="C21" i="4"/>
  <c r="B28" i="5"/>
  <c r="C26" i="5"/>
  <c r="B29" i="5" l="1"/>
  <c r="C28" i="5"/>
  <c r="B24" i="4"/>
  <c r="C23" i="4"/>
  <c r="B31" i="5" l="1"/>
  <c r="C29" i="5"/>
  <c r="B26" i="4"/>
  <c r="C24" i="4"/>
  <c r="C26" i="4" l="1"/>
  <c r="B27" i="4"/>
  <c r="C27" i="4" s="1"/>
  <c r="B29" i="4"/>
  <c r="C31" i="5"/>
  <c r="B32" i="5"/>
  <c r="C32" i="5" s="1"/>
  <c r="B34" i="5"/>
  <c r="B35" i="5" l="1"/>
  <c r="C35" i="5" s="1"/>
  <c r="C34" i="5"/>
  <c r="B30" i="4"/>
  <c r="C30" i="4" s="1"/>
  <c r="C29" i="4"/>
</calcChain>
</file>

<file path=xl/sharedStrings.xml><?xml version="1.0" encoding="utf-8"?>
<sst xmlns="http://schemas.openxmlformats.org/spreadsheetml/2006/main" count="194" uniqueCount="110">
  <si>
    <t>day</t>
  </si>
  <si>
    <t>topic</t>
  </si>
  <si>
    <t>problems</t>
  </si>
  <si>
    <t>lab1</t>
  </si>
  <si>
    <t>lab2</t>
  </si>
  <si>
    <t>lab3</t>
  </si>
  <si>
    <t>lab 4</t>
  </si>
  <si>
    <t>lab5</t>
  </si>
  <si>
    <t>lab6</t>
  </si>
  <si>
    <t>lab7</t>
  </si>
  <si>
    <t>lab8</t>
  </si>
  <si>
    <t>lab9</t>
  </si>
  <si>
    <t>midterm</t>
  </si>
  <si>
    <t xml:space="preserve">querying in access - </t>
  </si>
  <si>
    <t>mon</t>
  </si>
  <si>
    <t>tue</t>
  </si>
  <si>
    <t>wed</t>
  </si>
  <si>
    <t>thu</t>
  </si>
  <si>
    <t>fri</t>
  </si>
  <si>
    <t>sat</t>
  </si>
  <si>
    <t>sun</t>
  </si>
  <si>
    <t xml:space="preserve"> </t>
  </si>
  <si>
    <t>Reading</t>
  </si>
  <si>
    <t>intro, basics,  netscape. Windows</t>
  </si>
  <si>
    <t>Chapter 2.3</t>
  </si>
  <si>
    <t>Intro to Access, querying</t>
  </si>
  <si>
    <t>logging in, setting up email, web browsing</t>
  </si>
  <si>
    <t>excel formulas and functions</t>
  </si>
  <si>
    <t>excel multiple worksheets, logic</t>
  </si>
  <si>
    <t>excel - solving problems with units</t>
  </si>
  <si>
    <t>Access - designing tables &amp; queries</t>
  </si>
  <si>
    <t>Access queries - advanced</t>
  </si>
  <si>
    <t>Project Integration</t>
  </si>
  <si>
    <t>excel - designing spreadsheets &amp; problem solving incl. Reference &amp; financial functions</t>
  </si>
  <si>
    <t>Powerpoint presentations using amortorization &amp; depreciation tools</t>
  </si>
  <si>
    <t>Wk#</t>
  </si>
  <si>
    <t>date</t>
  </si>
  <si>
    <t>review for final</t>
  </si>
  <si>
    <t>logic, nested if's</t>
  </si>
  <si>
    <t>PowerPoint, Review for midterm</t>
  </si>
  <si>
    <t>sample midterm 2</t>
  </si>
  <si>
    <t>hw assignment</t>
  </si>
  <si>
    <t xml:space="preserve"> intro excel, formulas </t>
  </si>
  <si>
    <t xml:space="preserve"> more practice with queries</t>
  </si>
  <si>
    <t xml:space="preserve"> internet topics</t>
  </si>
  <si>
    <t>lab10</t>
  </si>
  <si>
    <t>Finish off web page</t>
  </si>
  <si>
    <t xml:space="preserve">Lecturer: </t>
  </si>
  <si>
    <t xml:space="preserve">Office:  </t>
  </si>
  <si>
    <t>Telephone:</t>
  </si>
  <si>
    <t>email:</t>
  </si>
  <si>
    <t>website:</t>
  </si>
  <si>
    <t xml:space="preserve">Office Hours:  </t>
  </si>
  <si>
    <t>CIS200 - Syllabus - TR Lecture</t>
  </si>
  <si>
    <t>assign lab 10</t>
  </si>
  <si>
    <t>Read Thompson Learning Custom Publishing booket</t>
  </si>
  <si>
    <t>Course Text- Introduction, Chapters 1.1, 1.2</t>
  </si>
  <si>
    <t>Course Text-Chapter 1.3,  1.10</t>
  </si>
  <si>
    <t>Course Text-Chapter 1.4</t>
  </si>
  <si>
    <t>Course Text-Chapter 1.5,</t>
  </si>
  <si>
    <t>Course Text-Chapter 1.6</t>
  </si>
  <si>
    <t>Course Text-Chapter 1.7</t>
  </si>
  <si>
    <t>Course Text- chapter 1.8, 1.9</t>
  </si>
  <si>
    <t>Course Text- chapter 1.11</t>
  </si>
  <si>
    <t>Course Text-Chapter 2.1, 2.2</t>
  </si>
  <si>
    <t>Course Text-Chapter 2.2</t>
  </si>
  <si>
    <t>simple formulas p.9, relative-absolute p.17, mult. Table p.18</t>
  </si>
  <si>
    <t>assign hw - chapter review p. 19</t>
  </si>
  <si>
    <t>assign hw - chapter review p. 36-37</t>
  </si>
  <si>
    <t>assign hw - chapter review p.57</t>
  </si>
  <si>
    <t>assign hw  - chapter review p. 247</t>
  </si>
  <si>
    <t>Course Text-Chapter 2.4</t>
  </si>
  <si>
    <t>functions, spreadsheet design, goal seek</t>
  </si>
  <si>
    <t>gradebook p.33, expenditure p.35</t>
  </si>
  <si>
    <t>pop quiz1,  logic</t>
  </si>
  <si>
    <t>pop quiz-2 , units problems</t>
  </si>
  <si>
    <t xml:space="preserve">pop quiz-3, reference functions 
</t>
  </si>
  <si>
    <t>charts, financial functions</t>
  </si>
  <si>
    <t>pop quiz -4, putting it all together</t>
  </si>
  <si>
    <t>stocks p.50, food logic p.51, art logic p.52</t>
  </si>
  <si>
    <t>simple if's p.64, BB's p.66</t>
  </si>
  <si>
    <t>assign hw - chapter review p. 67</t>
  </si>
  <si>
    <t>water problem p.76</t>
  </si>
  <si>
    <t>assign hw - chapter review p.80</t>
  </si>
  <si>
    <t>copies p.90, grades p.91</t>
  </si>
  <si>
    <t>assign hw - chapter review p.93</t>
  </si>
  <si>
    <t>Financial Problems p.108-109</t>
  </si>
  <si>
    <t>playground problem p.139-142</t>
  </si>
  <si>
    <t>assign hw - chapter review p. 158</t>
  </si>
  <si>
    <t>setup a new database, snack products to show filtering, sorting</t>
  </si>
  <si>
    <t>child database p178</t>
  </si>
  <si>
    <t>assign hw - chapter review p.185</t>
  </si>
  <si>
    <t>pop quiz 5, inner joins</t>
  </si>
  <si>
    <t>outer joins</t>
  </si>
  <si>
    <t>assign hw - chapter review p.112</t>
  </si>
  <si>
    <t>assign hw - chapter review p. 143-146 &amp; sample midterm 2</t>
  </si>
  <si>
    <t>child database p.205, music database p.209</t>
  </si>
  <si>
    <t>assign hw - chapter review p.216-219</t>
  </si>
  <si>
    <t>web database p.240</t>
  </si>
  <si>
    <t>child database p.228, conference p.233</t>
  </si>
  <si>
    <t>Appendix</t>
  </si>
  <si>
    <t>Memorial day No school</t>
  </si>
  <si>
    <t>Final Exam</t>
  </si>
  <si>
    <t>pop quiz-6,excel data commands, pivot tables &amp; more practice with queries</t>
  </si>
  <si>
    <t>pop quiz-6,excel data commands, pivot tables, Internet topics</t>
  </si>
  <si>
    <t>Review for the final</t>
  </si>
  <si>
    <t>playground problem p.139-142 in the "putting it all together" section of course notes</t>
  </si>
  <si>
    <t>Sample final 2 to be covered in class</t>
  </si>
  <si>
    <t>Web page</t>
  </si>
  <si>
    <t>Same time, same place!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</si>
</sst>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10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</font>
    <font>
      <b/>
      <i/>
      <sz val="10"/>
      <color indexed="16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2"/>
      <color indexed="8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4"/>
      </patternFill>
    </fill>
    <fill>
      <patternFill patternType="gray06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14" fontId="0" fillId="0" borderId="0" xfId="0" applyNumberFormat="1"/>
    <xf numFmtId="0" fontId="0" fillId="0" borderId="0" xfId="0" applyFill="1"/>
    <xf numFmtId="164" fontId="2" fillId="0" borderId="1" xfId="0" applyNumberFormat="1" applyFont="1" applyFill="1" applyBorder="1" applyAlignment="1">
      <alignment horizontal="left"/>
    </xf>
    <xf numFmtId="0" fontId="1" fillId="0" borderId="0" xfId="0" applyFont="1" applyFill="1"/>
    <xf numFmtId="164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16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164" fontId="5" fillId="1" borderId="1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wrapText="1"/>
    </xf>
    <xf numFmtId="0" fontId="7" fillId="0" borderId="3" xfId="0" applyFont="1" applyBorder="1" applyAlignment="1">
      <alignment horizontal="left"/>
    </xf>
    <xf numFmtId="0" fontId="5" fillId="0" borderId="3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7" fillId="0" borderId="1" xfId="0" applyFont="1" applyBorder="1"/>
    <xf numFmtId="0" fontId="7" fillId="0" borderId="3" xfId="0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4" fillId="0" borderId="1" xfId="0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4" borderId="3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/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/>
    <xf numFmtId="164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0" borderId="5" xfId="0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left"/>
    </xf>
    <xf numFmtId="0" fontId="3" fillId="2" borderId="5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wrapText="1"/>
    </xf>
    <xf numFmtId="0" fontId="4" fillId="0" borderId="5" xfId="0" applyFont="1" applyFill="1" applyBorder="1" applyAlignment="1">
      <alignment wrapText="1"/>
    </xf>
    <xf numFmtId="0" fontId="2" fillId="0" borderId="5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/>
    </xf>
    <xf numFmtId="164" fontId="5" fillId="4" borderId="5" xfId="0" applyNumberFormat="1" applyFont="1" applyFill="1" applyBorder="1" applyAlignment="1">
      <alignment horizontal="left"/>
    </xf>
    <xf numFmtId="0" fontId="5" fillId="4" borderId="5" xfId="0" applyFont="1" applyFill="1" applyBorder="1" applyAlignment="1">
      <alignment wrapText="1"/>
    </xf>
    <xf numFmtId="0" fontId="5" fillId="4" borderId="5" xfId="0" applyFont="1" applyFill="1" applyBorder="1" applyAlignment="1"/>
    <xf numFmtId="0" fontId="5" fillId="3" borderId="5" xfId="0" applyFont="1" applyFill="1" applyBorder="1" applyAlignment="1">
      <alignment horizontal="center" wrapText="1"/>
    </xf>
    <xf numFmtId="164" fontId="5" fillId="1" borderId="5" xfId="0" applyNumberFormat="1" applyFont="1" applyFill="1" applyBorder="1" applyAlignment="1">
      <alignment horizontal="left"/>
    </xf>
    <xf numFmtId="0" fontId="5" fillId="3" borderId="5" xfId="0" applyFont="1" applyFill="1" applyBorder="1" applyAlignment="1">
      <alignment wrapText="1"/>
    </xf>
    <xf numFmtId="0" fontId="8" fillId="0" borderId="5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8" fillId="3" borderId="5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 wrapText="1"/>
    </xf>
    <xf numFmtId="164" fontId="5" fillId="0" borderId="5" xfId="0" applyNumberFormat="1" applyFont="1" applyFill="1" applyBorder="1" applyAlignment="1">
      <alignment horizontal="left"/>
    </xf>
    <xf numFmtId="0" fontId="5" fillId="0" borderId="5" xfId="0" applyFont="1" applyFill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2" fillId="5" borderId="5" xfId="0" applyFont="1" applyFill="1" applyBorder="1" applyAlignment="1">
      <alignment horizontal="center"/>
    </xf>
    <xf numFmtId="164" fontId="2" fillId="5" borderId="5" xfId="0" applyNumberFormat="1" applyFont="1" applyFill="1" applyBorder="1" applyAlignment="1">
      <alignment horizontal="left"/>
    </xf>
    <xf numFmtId="0" fontId="2" fillId="5" borderId="5" xfId="0" applyFont="1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5" borderId="5" xfId="0" applyFill="1" applyBorder="1" applyAlignment="1">
      <alignment horizontal="center" wrapText="1"/>
    </xf>
    <xf numFmtId="0" fontId="6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1"/>
  <sheetViews>
    <sheetView tabSelected="1" topLeftCell="A24" workbookViewId="0">
      <selection activeCell="A31" sqref="A1:G31"/>
    </sheetView>
  </sheetViews>
  <sheetFormatPr defaultColWidth="9.109375" defaultRowHeight="13.2" x14ac:dyDescent="0.25"/>
  <cols>
    <col min="1" max="1" width="4.88671875" style="37" customWidth="1"/>
    <col min="2" max="2" width="7.109375" style="38" customWidth="1"/>
    <col min="3" max="3" width="5.109375" style="37" customWidth="1"/>
    <col min="4" max="4" width="23.6640625" style="39" customWidth="1"/>
    <col min="5" max="5" width="16.109375" style="39" customWidth="1"/>
    <col min="6" max="6" width="19.109375" style="40" customWidth="1"/>
    <col min="7" max="7" width="31" style="41" customWidth="1"/>
    <col min="8" max="16384" width="9.109375" style="41"/>
  </cols>
  <sheetData>
    <row r="1" spans="1:7" customFormat="1" x14ac:dyDescent="0.25">
      <c r="A1" s="57" t="s">
        <v>35</v>
      </c>
      <c r="B1" s="58" t="s">
        <v>36</v>
      </c>
      <c r="C1" s="57" t="s">
        <v>0</v>
      </c>
      <c r="D1" s="59" t="s">
        <v>1</v>
      </c>
      <c r="E1" s="59" t="s">
        <v>22</v>
      </c>
      <c r="F1" s="59" t="s">
        <v>41</v>
      </c>
      <c r="G1" s="59" t="s">
        <v>2</v>
      </c>
    </row>
    <row r="2" spans="1:7" customFormat="1" ht="39.6" x14ac:dyDescent="0.25">
      <c r="A2" s="60">
        <v>1</v>
      </c>
      <c r="B2" s="61">
        <v>38075</v>
      </c>
      <c r="C2" s="62" t="str">
        <f>VLOOKUP(WEEKDAY(B2),days!$A$1:$B$7,2,FALSE)</f>
        <v>mon</v>
      </c>
      <c r="D2" s="62" t="s">
        <v>23</v>
      </c>
      <c r="E2" s="63" t="s">
        <v>55</v>
      </c>
      <c r="F2" s="64" t="s">
        <v>21</v>
      </c>
      <c r="G2" s="62"/>
    </row>
    <row r="3" spans="1:7" customFormat="1" ht="39.6" x14ac:dyDescent="0.25">
      <c r="A3" s="60">
        <v>2</v>
      </c>
      <c r="B3" s="61">
        <f>B2+2</f>
        <v>38077</v>
      </c>
      <c r="C3" s="62" t="str">
        <f>VLOOKUP(WEEKDAY(B3),days!$A$1:$B$7,2,FALSE)</f>
        <v>wed</v>
      </c>
      <c r="D3" s="62" t="s">
        <v>42</v>
      </c>
      <c r="E3" s="63" t="s">
        <v>56</v>
      </c>
      <c r="F3" s="65" t="s">
        <v>67</v>
      </c>
      <c r="G3" s="63" t="s">
        <v>66</v>
      </c>
    </row>
    <row r="4" spans="1:7" s="4" customFormat="1" x14ac:dyDescent="0.25">
      <c r="A4" s="66"/>
      <c r="B4" s="67" t="s">
        <v>3</v>
      </c>
      <c r="C4" s="68"/>
      <c r="D4" s="69" t="s">
        <v>26</v>
      </c>
      <c r="E4" s="69"/>
      <c r="F4" s="66"/>
      <c r="G4" s="69"/>
    </row>
    <row r="5" spans="1:7" customFormat="1" ht="26.4" x14ac:dyDescent="0.25">
      <c r="A5" s="60">
        <v>2</v>
      </c>
      <c r="B5" s="61">
        <f>B2+7</f>
        <v>38082</v>
      </c>
      <c r="C5" s="62" t="str">
        <f>VLOOKUP(WEEKDAY(B5),days!$A$1:$B$7,2,FALSE)</f>
        <v>mon</v>
      </c>
      <c r="D5" s="63" t="s">
        <v>72</v>
      </c>
      <c r="E5" s="63" t="s">
        <v>57</v>
      </c>
      <c r="F5" s="65" t="s">
        <v>68</v>
      </c>
      <c r="G5" s="62" t="s">
        <v>73</v>
      </c>
    </row>
    <row r="6" spans="1:7" customFormat="1" ht="26.4" x14ac:dyDescent="0.25">
      <c r="A6" s="60">
        <v>3</v>
      </c>
      <c r="B6" s="61">
        <f>B5+2</f>
        <v>38084</v>
      </c>
      <c r="C6" s="62" t="str">
        <f>VLOOKUP(WEEKDAY(B6),days!$A$1:$B$7,2,FALSE)</f>
        <v>wed</v>
      </c>
      <c r="D6" s="63" t="s">
        <v>74</v>
      </c>
      <c r="E6" s="63" t="s">
        <v>58</v>
      </c>
      <c r="F6" s="65" t="s">
        <v>69</v>
      </c>
      <c r="G6" s="62" t="s">
        <v>79</v>
      </c>
    </row>
    <row r="7" spans="1:7" s="4" customFormat="1" x14ac:dyDescent="0.25">
      <c r="A7" s="66"/>
      <c r="B7" s="67" t="s">
        <v>4</v>
      </c>
      <c r="C7" s="68"/>
      <c r="D7" s="69" t="s">
        <v>27</v>
      </c>
      <c r="E7" s="69"/>
      <c r="F7" s="66"/>
      <c r="G7" s="69"/>
    </row>
    <row r="8" spans="1:7" ht="26.4" x14ac:dyDescent="0.25">
      <c r="A8" s="60">
        <v>3</v>
      </c>
      <c r="B8" s="61">
        <f>B5+7</f>
        <v>38089</v>
      </c>
      <c r="C8" s="62" t="str">
        <f>VLOOKUP(WEEKDAY(B8),days!$A$1:$B$7,2,FALSE)</f>
        <v>mon</v>
      </c>
      <c r="D8" s="62" t="s">
        <v>38</v>
      </c>
      <c r="E8" s="63" t="s">
        <v>59</v>
      </c>
      <c r="F8" s="64" t="s">
        <v>81</v>
      </c>
      <c r="G8" s="62" t="s">
        <v>80</v>
      </c>
    </row>
    <row r="9" spans="1:7" s="4" customFormat="1" ht="26.4" x14ac:dyDescent="0.25">
      <c r="A9" s="60">
        <v>3</v>
      </c>
      <c r="B9" s="61">
        <f>B8+2</f>
        <v>38091</v>
      </c>
      <c r="C9" s="62" t="str">
        <f>VLOOKUP(WEEKDAY(B9),days!$A$1:$B$7,2,FALSE)</f>
        <v>wed</v>
      </c>
      <c r="D9" s="62" t="s">
        <v>75</v>
      </c>
      <c r="E9" s="63" t="s">
        <v>60</v>
      </c>
      <c r="F9" s="65" t="s">
        <v>83</v>
      </c>
      <c r="G9" s="62" t="s">
        <v>82</v>
      </c>
    </row>
    <row r="10" spans="1:7" s="4" customFormat="1" x14ac:dyDescent="0.25">
      <c r="A10" s="66"/>
      <c r="B10" s="67" t="s">
        <v>5</v>
      </c>
      <c r="C10" s="68"/>
      <c r="D10" s="69" t="s">
        <v>28</v>
      </c>
      <c r="E10" s="69"/>
      <c r="F10" s="66"/>
      <c r="G10" s="69"/>
    </row>
    <row r="11" spans="1:7" customFormat="1" ht="39.6" x14ac:dyDescent="0.25">
      <c r="A11" s="60">
        <v>4</v>
      </c>
      <c r="B11" s="61">
        <f>B8+7</f>
        <v>38096</v>
      </c>
      <c r="C11" s="62" t="str">
        <f>VLOOKUP(WEEKDAY(B11),days!$A$1:$B$7,2,FALSE)</f>
        <v>mon</v>
      </c>
      <c r="D11" s="62" t="s">
        <v>76</v>
      </c>
      <c r="E11" s="63" t="s">
        <v>61</v>
      </c>
      <c r="F11" s="64" t="s">
        <v>85</v>
      </c>
      <c r="G11" s="62" t="s">
        <v>84</v>
      </c>
    </row>
    <row r="12" spans="1:7" s="2" customFormat="1" ht="26.4" x14ac:dyDescent="0.25">
      <c r="A12" s="60">
        <v>4</v>
      </c>
      <c r="B12" s="61">
        <f>B11+2</f>
        <v>38098</v>
      </c>
      <c r="C12" s="62" t="str">
        <f>VLOOKUP(WEEKDAY(B12),days!$A$1:$B$7,2,FALSE)</f>
        <v>wed</v>
      </c>
      <c r="D12" s="62" t="s">
        <v>77</v>
      </c>
      <c r="E12" s="63" t="s">
        <v>62</v>
      </c>
      <c r="F12" s="65" t="s">
        <v>94</v>
      </c>
      <c r="G12" s="62" t="s">
        <v>86</v>
      </c>
    </row>
    <row r="13" spans="1:7" s="4" customFormat="1" x14ac:dyDescent="0.25">
      <c r="A13" s="66"/>
      <c r="B13" s="67" t="s">
        <v>6</v>
      </c>
      <c r="C13" s="68"/>
      <c r="D13" s="69" t="s">
        <v>29</v>
      </c>
      <c r="E13" s="69"/>
      <c r="F13" s="66"/>
      <c r="G13" s="69"/>
    </row>
    <row r="14" spans="1:7" customFormat="1" ht="39.6" x14ac:dyDescent="0.25">
      <c r="A14" s="60">
        <v>5</v>
      </c>
      <c r="B14" s="61">
        <f>B11+7</f>
        <v>38103</v>
      </c>
      <c r="C14" s="62" t="str">
        <f>VLOOKUP(WEEKDAY(B14),days!$A$1:$B$7,2,FALSE)</f>
        <v>mon</v>
      </c>
      <c r="D14" s="62" t="s">
        <v>78</v>
      </c>
      <c r="E14" s="63" t="s">
        <v>63</v>
      </c>
      <c r="F14" s="64" t="s">
        <v>95</v>
      </c>
      <c r="G14" s="62" t="s">
        <v>106</v>
      </c>
    </row>
    <row r="15" spans="1:7" s="2" customFormat="1" ht="26.4" x14ac:dyDescent="0.25">
      <c r="A15" s="60">
        <v>5</v>
      </c>
      <c r="B15" s="61">
        <f>B14+2</f>
        <v>38105</v>
      </c>
      <c r="C15" s="62" t="str">
        <f>VLOOKUP(WEEKDAY(B15),days!$A$1:$B$7,2,FALSE)</f>
        <v>wed</v>
      </c>
      <c r="D15" s="62" t="s">
        <v>39</v>
      </c>
      <c r="E15" s="62"/>
      <c r="F15" s="64"/>
      <c r="G15" s="62" t="s">
        <v>40</v>
      </c>
    </row>
    <row r="16" spans="1:7" s="4" customFormat="1" x14ac:dyDescent="0.25">
      <c r="A16" s="66"/>
      <c r="B16" s="67" t="s">
        <v>7</v>
      </c>
      <c r="C16" s="68"/>
      <c r="D16" s="69" t="s">
        <v>33</v>
      </c>
      <c r="E16" s="69"/>
      <c r="F16" s="66"/>
      <c r="G16" s="69"/>
    </row>
    <row r="17" spans="1:7" s="2" customFormat="1" ht="15.6" x14ac:dyDescent="0.3">
      <c r="A17" s="70">
        <v>6</v>
      </c>
      <c r="B17" s="71">
        <f>B14+7</f>
        <v>38110</v>
      </c>
      <c r="C17" s="72" t="str">
        <f>VLOOKUP(WEEKDAY(B17),days!$A$1:$B$7,2,FALSE)</f>
        <v>mon</v>
      </c>
      <c r="D17" s="73" t="s">
        <v>12</v>
      </c>
      <c r="E17" s="74"/>
      <c r="F17" s="75"/>
      <c r="G17" s="74"/>
    </row>
    <row r="18" spans="1:7" s="2" customFormat="1" ht="26.4" x14ac:dyDescent="0.25">
      <c r="A18" s="76">
        <v>6</v>
      </c>
      <c r="B18" s="77">
        <f>B17+2</f>
        <v>38112</v>
      </c>
      <c r="C18" s="78" t="str">
        <f>VLOOKUP(WEEKDAY(B18),days!$A$1:$B$7,2,FALSE)</f>
        <v>wed</v>
      </c>
      <c r="D18" s="62" t="s">
        <v>25</v>
      </c>
      <c r="E18" s="63" t="s">
        <v>64</v>
      </c>
      <c r="F18" s="64" t="s">
        <v>88</v>
      </c>
      <c r="G18" s="62" t="s">
        <v>89</v>
      </c>
    </row>
    <row r="19" spans="1:7" s="4" customFormat="1" x14ac:dyDescent="0.25">
      <c r="A19" s="66"/>
      <c r="B19" s="67" t="s">
        <v>8</v>
      </c>
      <c r="C19" s="68"/>
      <c r="D19" s="69" t="s">
        <v>34</v>
      </c>
      <c r="E19" s="69"/>
      <c r="F19" s="66"/>
      <c r="G19" s="69"/>
    </row>
    <row r="20" spans="1:7" s="2" customFormat="1" ht="26.4" x14ac:dyDescent="0.25">
      <c r="A20" s="76">
        <v>7</v>
      </c>
      <c r="B20" s="61">
        <f>B18+5</f>
        <v>38117</v>
      </c>
      <c r="C20" s="62" t="str">
        <f>VLOOKUP(WEEKDAY(B20),days!$A$1:$B$7,2,FALSE)</f>
        <v>mon</v>
      </c>
      <c r="D20" s="62" t="s">
        <v>13</v>
      </c>
      <c r="E20" s="63" t="s">
        <v>65</v>
      </c>
      <c r="F20" s="65" t="s">
        <v>91</v>
      </c>
      <c r="G20" s="62" t="s">
        <v>90</v>
      </c>
    </row>
    <row r="21" spans="1:7" customFormat="1" ht="26.4" x14ac:dyDescent="0.25">
      <c r="A21" s="60">
        <v>7</v>
      </c>
      <c r="B21" s="61">
        <f>B20+2</f>
        <v>38119</v>
      </c>
      <c r="C21" s="62" t="str">
        <f>VLOOKUP(WEEKDAY(B21),days!$A$1:$B$7,2,FALSE)</f>
        <v>wed</v>
      </c>
      <c r="D21" s="62" t="s">
        <v>92</v>
      </c>
      <c r="E21" s="62" t="s">
        <v>24</v>
      </c>
      <c r="F21" s="64" t="s">
        <v>97</v>
      </c>
      <c r="G21" s="62" t="s">
        <v>96</v>
      </c>
    </row>
    <row r="22" spans="1:7" s="4" customFormat="1" x14ac:dyDescent="0.25">
      <c r="A22" s="66"/>
      <c r="B22" s="67" t="s">
        <v>9</v>
      </c>
      <c r="C22" s="68"/>
      <c r="D22" s="69" t="s">
        <v>30</v>
      </c>
      <c r="E22" s="69"/>
      <c r="F22" s="66"/>
      <c r="G22" s="69"/>
    </row>
    <row r="23" spans="1:7" customFormat="1" ht="26.4" x14ac:dyDescent="0.25">
      <c r="A23" s="60">
        <v>8</v>
      </c>
      <c r="B23" s="61">
        <f>B21+5</f>
        <v>38124</v>
      </c>
      <c r="C23" s="62" t="str">
        <f>VLOOKUP(WEEKDAY(B23),days!$A$1:$B$7,2,FALSE)</f>
        <v>mon</v>
      </c>
      <c r="D23" s="62" t="s">
        <v>93</v>
      </c>
      <c r="E23" s="63" t="s">
        <v>71</v>
      </c>
      <c r="F23" s="79" t="s">
        <v>70</v>
      </c>
      <c r="G23" s="62" t="s">
        <v>99</v>
      </c>
    </row>
    <row r="24" spans="1:7" customFormat="1" x14ac:dyDescent="0.25">
      <c r="A24" s="60">
        <v>8</v>
      </c>
      <c r="B24" s="61">
        <f>B23+2</f>
        <v>38126</v>
      </c>
      <c r="C24" s="62" t="str">
        <f>VLOOKUP(WEEKDAY(B24),days!$A$1:$B$7,2,FALSE)</f>
        <v>wed</v>
      </c>
      <c r="D24" s="62" t="s">
        <v>43</v>
      </c>
      <c r="E24" s="80"/>
      <c r="F24" s="79"/>
      <c r="G24" s="56" t="s">
        <v>98</v>
      </c>
    </row>
    <row r="25" spans="1:7" s="4" customFormat="1" x14ac:dyDescent="0.25">
      <c r="A25" s="66"/>
      <c r="B25" s="67" t="s">
        <v>10</v>
      </c>
      <c r="C25" s="68"/>
      <c r="D25" s="69" t="s">
        <v>31</v>
      </c>
      <c r="E25" s="69"/>
      <c r="F25" s="66"/>
      <c r="G25" s="69"/>
    </row>
    <row r="26" spans="1:7" customFormat="1" ht="39.6" x14ac:dyDescent="0.25">
      <c r="A26" s="60">
        <v>9</v>
      </c>
      <c r="B26" s="61">
        <f>B24+5</f>
        <v>38131</v>
      </c>
      <c r="C26" s="62" t="str">
        <f>VLOOKUP(WEEKDAY(B26),days!$A$1:$B$7,2,FALSE)</f>
        <v>mon</v>
      </c>
      <c r="D26" s="62" t="s">
        <v>104</v>
      </c>
      <c r="E26" s="81" t="s">
        <v>100</v>
      </c>
      <c r="F26" s="82"/>
      <c r="G26" s="56"/>
    </row>
    <row r="27" spans="1:7" customFormat="1" x14ac:dyDescent="0.25">
      <c r="A27" s="60">
        <v>9</v>
      </c>
      <c r="B27" s="61">
        <f>B26+2</f>
        <v>38133</v>
      </c>
      <c r="C27" s="62" t="str">
        <f>VLOOKUP(WEEKDAY(B27),days!$A$1:$B$7,2,FALSE)</f>
        <v>wed</v>
      </c>
      <c r="D27" s="62" t="s">
        <v>105</v>
      </c>
      <c r="E27" s="81"/>
      <c r="F27" s="64" t="s">
        <v>54</v>
      </c>
      <c r="G27" s="56" t="s">
        <v>107</v>
      </c>
    </row>
    <row r="28" spans="1:7" s="4" customFormat="1" x14ac:dyDescent="0.25">
      <c r="A28" s="66"/>
      <c r="B28" s="67" t="s">
        <v>11</v>
      </c>
      <c r="C28" s="68"/>
      <c r="D28" s="69" t="s">
        <v>32</v>
      </c>
      <c r="E28" s="69"/>
      <c r="F28" s="66"/>
      <c r="G28" s="69"/>
    </row>
    <row r="29" spans="1:7" customFormat="1" x14ac:dyDescent="0.25">
      <c r="A29" s="83">
        <v>10</v>
      </c>
      <c r="B29" s="84">
        <f>B26+7</f>
        <v>38138</v>
      </c>
      <c r="C29" s="85" t="str">
        <f>VLOOKUP(WEEKDAY(B29),days!$A$1:$B$7,2,FALSE)</f>
        <v>mon</v>
      </c>
      <c r="D29" s="86" t="s">
        <v>101</v>
      </c>
      <c r="E29" s="85"/>
      <c r="F29" s="87"/>
      <c r="G29" s="85"/>
    </row>
    <row r="30" spans="1:7" customFormat="1" ht="24" customHeight="1" x14ac:dyDescent="0.25">
      <c r="A30" s="60">
        <v>10</v>
      </c>
      <c r="B30" s="61">
        <f>B29+2</f>
        <v>38140</v>
      </c>
      <c r="C30" s="62" t="str">
        <f>VLOOKUP(WEEKDAY(B30),days!$A$1:$B$7,2,FALSE)</f>
        <v>wed</v>
      </c>
      <c r="D30" s="78" t="s">
        <v>102</v>
      </c>
      <c r="E30" s="82" t="s">
        <v>109</v>
      </c>
      <c r="F30" s="82"/>
      <c r="G30" s="62"/>
    </row>
    <row r="31" spans="1:7" s="4" customFormat="1" x14ac:dyDescent="0.25">
      <c r="A31" s="66"/>
      <c r="B31" s="67" t="s">
        <v>45</v>
      </c>
      <c r="C31" s="68"/>
      <c r="D31" s="69" t="s">
        <v>108</v>
      </c>
      <c r="E31" s="69"/>
      <c r="F31" s="66"/>
      <c r="G31" s="69"/>
    </row>
  </sheetData>
  <phoneticPr fontId="0" type="noConversion"/>
  <pageMargins left="0.75" right="0.75" top="1" bottom="1" header="0.5" footer="0.5"/>
  <pageSetup scale="8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opLeftCell="A20" workbookViewId="0">
      <selection activeCell="F31" sqref="F31"/>
    </sheetView>
  </sheetViews>
  <sheetFormatPr defaultColWidth="9.109375" defaultRowHeight="13.2" x14ac:dyDescent="0.25"/>
  <cols>
    <col min="1" max="1" width="4.88671875" style="37" customWidth="1"/>
    <col min="2" max="2" width="7.109375" style="38" customWidth="1"/>
    <col min="3" max="3" width="5.109375" style="37" customWidth="1"/>
    <col min="4" max="4" width="23.6640625" style="39" customWidth="1"/>
    <col min="5" max="5" width="16.109375" style="39" customWidth="1"/>
    <col min="6" max="6" width="19.109375" style="40" customWidth="1"/>
    <col min="7" max="7" width="29.88671875" style="41" customWidth="1"/>
    <col min="8" max="16384" width="9.109375" style="41"/>
  </cols>
  <sheetData>
    <row r="1" spans="1:7" customFormat="1" ht="17.399999999999999" x14ac:dyDescent="0.3">
      <c r="A1" s="88" t="s">
        <v>53</v>
      </c>
      <c r="B1" s="88"/>
      <c r="C1" s="88"/>
      <c r="D1" s="88"/>
      <c r="E1" s="88"/>
      <c r="F1" s="88"/>
      <c r="G1" s="88"/>
    </row>
    <row r="2" spans="1:7" customFormat="1" x14ac:dyDescent="0.25">
      <c r="A2" s="24" t="s">
        <v>47</v>
      </c>
      <c r="B2" s="5"/>
      <c r="C2" s="6"/>
      <c r="D2" s="7"/>
      <c r="E2" s="8"/>
      <c r="F2" s="9"/>
      <c r="G2" s="10"/>
    </row>
    <row r="3" spans="1:7" customFormat="1" x14ac:dyDescent="0.25">
      <c r="A3" s="24" t="s">
        <v>48</v>
      </c>
      <c r="B3" s="5"/>
      <c r="C3" s="6"/>
      <c r="D3" s="7" t="s">
        <v>49</v>
      </c>
      <c r="E3" s="32" t="s">
        <v>50</v>
      </c>
      <c r="F3" s="9"/>
      <c r="G3" s="10"/>
    </row>
    <row r="4" spans="1:7" customFormat="1" x14ac:dyDescent="0.25">
      <c r="A4" s="33" t="s">
        <v>52</v>
      </c>
      <c r="B4" s="34"/>
      <c r="C4" s="35"/>
      <c r="D4" s="36"/>
      <c r="E4" s="7" t="s">
        <v>51</v>
      </c>
      <c r="F4" s="9"/>
      <c r="G4" s="10"/>
    </row>
    <row r="5" spans="1:7" customFormat="1" x14ac:dyDescent="0.25">
      <c r="A5" s="12"/>
      <c r="B5" s="11"/>
      <c r="C5" s="12"/>
      <c r="D5" s="8"/>
      <c r="E5" s="8"/>
      <c r="F5" s="9"/>
      <c r="G5" s="13"/>
    </row>
    <row r="6" spans="1:7" customFormat="1" x14ac:dyDescent="0.25">
      <c r="A6" s="20" t="s">
        <v>35</v>
      </c>
      <c r="B6" s="14" t="s">
        <v>36</v>
      </c>
      <c r="C6" s="15" t="s">
        <v>0</v>
      </c>
      <c r="D6" s="16" t="s">
        <v>1</v>
      </c>
      <c r="E6" s="16" t="s">
        <v>22</v>
      </c>
      <c r="F6" s="16" t="s">
        <v>41</v>
      </c>
      <c r="G6" s="21" t="s">
        <v>2</v>
      </c>
    </row>
    <row r="7" spans="1:7" customFormat="1" ht="39.6" x14ac:dyDescent="0.25">
      <c r="A7" s="22">
        <v>1</v>
      </c>
      <c r="B7" s="3">
        <v>38076</v>
      </c>
      <c r="C7" s="17" t="str">
        <f>VLOOKUP(WEEKDAY(B7),days!$A$1:$B$7,2,FALSE)</f>
        <v>tue</v>
      </c>
      <c r="D7" s="17" t="s">
        <v>23</v>
      </c>
      <c r="E7" s="31" t="s">
        <v>55</v>
      </c>
      <c r="F7" s="18" t="s">
        <v>21</v>
      </c>
      <c r="G7" s="23"/>
    </row>
    <row r="8" spans="1:7" customFormat="1" ht="39.6" x14ac:dyDescent="0.25">
      <c r="A8" s="22">
        <v>2</v>
      </c>
      <c r="B8" s="3">
        <f>B7+2</f>
        <v>38078</v>
      </c>
      <c r="C8" s="17" t="str">
        <f>VLOOKUP(WEEKDAY(B8),days!$A$1:$B$7,2,FALSE)</f>
        <v>thu</v>
      </c>
      <c r="D8" s="17" t="s">
        <v>42</v>
      </c>
      <c r="E8" s="31" t="s">
        <v>56</v>
      </c>
      <c r="F8" s="44" t="s">
        <v>67</v>
      </c>
      <c r="G8" s="43" t="s">
        <v>66</v>
      </c>
    </row>
    <row r="9" spans="1:7" s="4" customFormat="1" x14ac:dyDescent="0.25">
      <c r="A9" s="46"/>
      <c r="B9" s="47" t="s">
        <v>3</v>
      </c>
      <c r="C9" s="48"/>
      <c r="D9" s="49" t="s">
        <v>26</v>
      </c>
      <c r="E9" s="49"/>
      <c r="F9" s="50"/>
      <c r="G9" s="51"/>
    </row>
    <row r="10" spans="1:7" customFormat="1" ht="26.4" x14ac:dyDescent="0.25">
      <c r="A10" s="22">
        <v>2</v>
      </c>
      <c r="B10" s="3">
        <f>B7+7</f>
        <v>38083</v>
      </c>
      <c r="C10" s="17" t="str">
        <f>VLOOKUP(WEEKDAY(B10),days!$A$1:$B$7,2,FALSE)</f>
        <v>tue</v>
      </c>
      <c r="D10" s="31" t="s">
        <v>72</v>
      </c>
      <c r="E10" s="31" t="s">
        <v>57</v>
      </c>
      <c r="F10" s="44" t="s">
        <v>68</v>
      </c>
      <c r="G10" s="23" t="s">
        <v>73</v>
      </c>
    </row>
    <row r="11" spans="1:7" customFormat="1" ht="26.4" x14ac:dyDescent="0.25">
      <c r="A11" s="22">
        <v>3</v>
      </c>
      <c r="B11" s="3">
        <f>B10+2</f>
        <v>38085</v>
      </c>
      <c r="C11" s="17" t="str">
        <f>VLOOKUP(WEEKDAY(B11),days!$A$1:$B$7,2,FALSE)</f>
        <v>thu</v>
      </c>
      <c r="D11" s="31" t="s">
        <v>74</v>
      </c>
      <c r="E11" s="31" t="s">
        <v>58</v>
      </c>
      <c r="F11" s="44" t="s">
        <v>69</v>
      </c>
      <c r="G11" s="23" t="s">
        <v>79</v>
      </c>
    </row>
    <row r="12" spans="1:7" s="4" customFormat="1" x14ac:dyDescent="0.25">
      <c r="A12" s="46"/>
      <c r="B12" s="47" t="s">
        <v>4</v>
      </c>
      <c r="C12" s="48"/>
      <c r="D12" s="49" t="s">
        <v>27</v>
      </c>
      <c r="E12" s="49"/>
      <c r="F12" s="50"/>
      <c r="G12" s="51"/>
    </row>
    <row r="13" spans="1:7" ht="26.4" x14ac:dyDescent="0.25">
      <c r="A13" s="22">
        <v>3</v>
      </c>
      <c r="B13" s="3">
        <f>B10+7</f>
        <v>38090</v>
      </c>
      <c r="C13" s="17" t="str">
        <f>VLOOKUP(WEEKDAY(B13),days!$A$1:$B$7,2,FALSE)</f>
        <v>tue</v>
      </c>
      <c r="D13" s="17" t="s">
        <v>38</v>
      </c>
      <c r="E13" s="31" t="s">
        <v>59</v>
      </c>
      <c r="F13" s="18" t="s">
        <v>81</v>
      </c>
      <c r="G13" s="23" t="s">
        <v>80</v>
      </c>
    </row>
    <row r="14" spans="1:7" s="4" customFormat="1" ht="26.4" x14ac:dyDescent="0.25">
      <c r="A14" s="22">
        <v>3</v>
      </c>
      <c r="B14" s="3">
        <f>B13+2</f>
        <v>38092</v>
      </c>
      <c r="C14" s="17" t="str">
        <f>VLOOKUP(WEEKDAY(B14),days!$A$1:$B$7,2,FALSE)</f>
        <v>thu</v>
      </c>
      <c r="D14" s="17" t="s">
        <v>75</v>
      </c>
      <c r="E14" s="31" t="s">
        <v>60</v>
      </c>
      <c r="F14" s="44" t="s">
        <v>83</v>
      </c>
      <c r="G14" s="23" t="s">
        <v>82</v>
      </c>
    </row>
    <row r="15" spans="1:7" s="4" customFormat="1" x14ac:dyDescent="0.25">
      <c r="A15" s="46"/>
      <c r="B15" s="47" t="s">
        <v>5</v>
      </c>
      <c r="C15" s="48"/>
      <c r="D15" s="49" t="s">
        <v>28</v>
      </c>
      <c r="E15" s="49"/>
      <c r="F15" s="50"/>
      <c r="G15" s="51"/>
    </row>
    <row r="16" spans="1:7" customFormat="1" ht="39.6" x14ac:dyDescent="0.25">
      <c r="A16" s="22">
        <v>4</v>
      </c>
      <c r="B16" s="3">
        <f>B13+7</f>
        <v>38097</v>
      </c>
      <c r="C16" s="17" t="str">
        <f>VLOOKUP(WEEKDAY(B16),days!$A$1:$B$7,2,FALSE)</f>
        <v>tue</v>
      </c>
      <c r="D16" s="17" t="s">
        <v>76</v>
      </c>
      <c r="E16" s="31" t="s">
        <v>61</v>
      </c>
      <c r="F16" s="18" t="s">
        <v>85</v>
      </c>
      <c r="G16" s="23" t="s">
        <v>84</v>
      </c>
    </row>
    <row r="17" spans="1:7" s="2" customFormat="1" ht="26.4" x14ac:dyDescent="0.25">
      <c r="A17" s="22">
        <v>4</v>
      </c>
      <c r="B17" s="3">
        <f>B16+2</f>
        <v>38099</v>
      </c>
      <c r="C17" s="17" t="str">
        <f>VLOOKUP(WEEKDAY(B17),days!$A$1:$B$7,2,FALSE)</f>
        <v>thu</v>
      </c>
      <c r="D17" s="17" t="s">
        <v>77</v>
      </c>
      <c r="E17" s="31" t="s">
        <v>62</v>
      </c>
      <c r="F17" s="44" t="s">
        <v>94</v>
      </c>
      <c r="G17" s="23" t="s">
        <v>86</v>
      </c>
    </row>
    <row r="18" spans="1:7" s="4" customFormat="1" x14ac:dyDescent="0.25">
      <c r="A18" s="46"/>
      <c r="B18" s="47" t="s">
        <v>6</v>
      </c>
      <c r="C18" s="48"/>
      <c r="D18" s="49" t="s">
        <v>29</v>
      </c>
      <c r="E18" s="49"/>
      <c r="F18" s="50"/>
      <c r="G18" s="51"/>
    </row>
    <row r="19" spans="1:7" customFormat="1" ht="39.6" x14ac:dyDescent="0.25">
      <c r="A19" s="22">
        <v>5</v>
      </c>
      <c r="B19" s="3">
        <f>B16+7</f>
        <v>38104</v>
      </c>
      <c r="C19" s="17" t="str">
        <f>VLOOKUP(WEEKDAY(B19),days!$A$1:$B$7,2,FALSE)</f>
        <v>tue</v>
      </c>
      <c r="D19" s="17" t="s">
        <v>78</v>
      </c>
      <c r="E19" s="31" t="s">
        <v>63</v>
      </c>
      <c r="F19" s="18" t="s">
        <v>95</v>
      </c>
      <c r="G19" s="23" t="s">
        <v>87</v>
      </c>
    </row>
    <row r="20" spans="1:7" s="2" customFormat="1" ht="26.4" x14ac:dyDescent="0.25">
      <c r="A20" s="22">
        <v>5</v>
      </c>
      <c r="B20" s="3">
        <f>B19+2</f>
        <v>38106</v>
      </c>
      <c r="C20" s="17" t="str">
        <f>VLOOKUP(WEEKDAY(B20),days!$A$1:$B$7,2,FALSE)</f>
        <v>thu</v>
      </c>
      <c r="D20" s="17" t="s">
        <v>39</v>
      </c>
      <c r="E20" s="17"/>
      <c r="F20" s="18"/>
      <c r="G20" s="23" t="s">
        <v>40</v>
      </c>
    </row>
    <row r="21" spans="1:7" s="4" customFormat="1" x14ac:dyDescent="0.25">
      <c r="A21" s="46"/>
      <c r="B21" s="47" t="s">
        <v>7</v>
      </c>
      <c r="C21" s="48"/>
      <c r="D21" s="49" t="s">
        <v>33</v>
      </c>
      <c r="E21" s="49"/>
      <c r="F21" s="50"/>
      <c r="G21" s="51"/>
    </row>
    <row r="22" spans="1:7" s="2" customFormat="1" ht="15.6" x14ac:dyDescent="0.3">
      <c r="A22" s="26">
        <v>6</v>
      </c>
      <c r="B22" s="19">
        <f>B19+7</f>
        <v>38111</v>
      </c>
      <c r="C22" s="27" t="str">
        <f>VLOOKUP(WEEKDAY(B22),days!$A$1:$B$7,2,FALSE)</f>
        <v>tue</v>
      </c>
      <c r="D22" s="54" t="s">
        <v>12</v>
      </c>
      <c r="E22" s="28"/>
      <c r="F22" s="29"/>
      <c r="G22" s="30"/>
    </row>
    <row r="23" spans="1:7" s="2" customFormat="1" ht="26.4" x14ac:dyDescent="0.25">
      <c r="A23" s="25">
        <v>6</v>
      </c>
      <c r="B23" s="52">
        <f>B22+2</f>
        <v>38113</v>
      </c>
      <c r="C23" s="53" t="str">
        <f>VLOOKUP(WEEKDAY(B23),days!$A$1:$B$7,2,FALSE)</f>
        <v>thu</v>
      </c>
      <c r="D23" s="17" t="s">
        <v>25</v>
      </c>
      <c r="E23" s="31" t="s">
        <v>64</v>
      </c>
      <c r="F23" s="18" t="s">
        <v>88</v>
      </c>
      <c r="G23" s="23" t="s">
        <v>89</v>
      </c>
    </row>
    <row r="24" spans="1:7" s="4" customFormat="1" x14ac:dyDescent="0.25">
      <c r="A24" s="46"/>
      <c r="B24" s="47" t="s">
        <v>8</v>
      </c>
      <c r="C24" s="48"/>
      <c r="D24" s="49" t="s">
        <v>34</v>
      </c>
      <c r="E24" s="49"/>
      <c r="F24" s="50"/>
      <c r="G24" s="51"/>
    </row>
    <row r="25" spans="1:7" s="2" customFormat="1" ht="26.4" x14ac:dyDescent="0.25">
      <c r="A25" s="25">
        <v>7</v>
      </c>
      <c r="B25" s="3">
        <f>B23+5</f>
        <v>38118</v>
      </c>
      <c r="C25" s="17" t="str">
        <f>VLOOKUP(WEEKDAY(B25),days!$A$1:$B$7,2,FALSE)</f>
        <v>tue</v>
      </c>
      <c r="D25" s="17" t="s">
        <v>13</v>
      </c>
      <c r="E25" s="31" t="s">
        <v>65</v>
      </c>
      <c r="F25" s="44" t="s">
        <v>91</v>
      </c>
      <c r="G25" s="23" t="s">
        <v>90</v>
      </c>
    </row>
    <row r="26" spans="1:7" customFormat="1" ht="26.4" x14ac:dyDescent="0.25">
      <c r="A26" s="22">
        <v>7</v>
      </c>
      <c r="B26" s="3">
        <f>B25+2</f>
        <v>38120</v>
      </c>
      <c r="C26" s="17" t="str">
        <f>VLOOKUP(WEEKDAY(B26),days!$A$1:$B$7,2,FALSE)</f>
        <v>thu</v>
      </c>
      <c r="D26" s="17" t="s">
        <v>92</v>
      </c>
      <c r="E26" s="17" t="s">
        <v>24</v>
      </c>
      <c r="F26" s="18" t="s">
        <v>97</v>
      </c>
      <c r="G26" s="23" t="s">
        <v>96</v>
      </c>
    </row>
    <row r="27" spans="1:7" s="4" customFormat="1" x14ac:dyDescent="0.25">
      <c r="A27" s="46"/>
      <c r="B27" s="47" t="s">
        <v>9</v>
      </c>
      <c r="C27" s="48"/>
      <c r="D27" s="49" t="s">
        <v>30</v>
      </c>
      <c r="E27" s="49"/>
      <c r="F27" s="50"/>
      <c r="G27" s="51"/>
    </row>
    <row r="28" spans="1:7" customFormat="1" ht="26.4" x14ac:dyDescent="0.25">
      <c r="A28" s="22">
        <v>8</v>
      </c>
      <c r="B28" s="3">
        <f>B26+5</f>
        <v>38125</v>
      </c>
      <c r="C28" s="17" t="str">
        <f>VLOOKUP(WEEKDAY(B28),days!$A$1:$B$7,2,FALSE)</f>
        <v>tue</v>
      </c>
      <c r="D28" s="17" t="s">
        <v>93</v>
      </c>
      <c r="E28" s="31" t="s">
        <v>71</v>
      </c>
      <c r="F28" s="45" t="s">
        <v>70</v>
      </c>
      <c r="G28" s="23" t="s">
        <v>99</v>
      </c>
    </row>
    <row r="29" spans="1:7" customFormat="1" x14ac:dyDescent="0.25">
      <c r="A29" s="22">
        <v>8</v>
      </c>
      <c r="B29" s="3">
        <f>B28+2</f>
        <v>38127</v>
      </c>
      <c r="C29" s="17" t="str">
        <f>VLOOKUP(WEEKDAY(B29),days!$A$1:$B$7,2,FALSE)</f>
        <v>thu</v>
      </c>
      <c r="D29" s="17" t="s">
        <v>43</v>
      </c>
      <c r="E29" s="42"/>
      <c r="F29" s="45"/>
      <c r="G29" s="13" t="s">
        <v>98</v>
      </c>
    </row>
    <row r="30" spans="1:7" s="4" customFormat="1" x14ac:dyDescent="0.25">
      <c r="A30" s="46"/>
      <c r="B30" s="47" t="s">
        <v>10</v>
      </c>
      <c r="C30" s="48"/>
      <c r="D30" s="49" t="s">
        <v>31</v>
      </c>
      <c r="E30" s="49"/>
      <c r="F30" s="50"/>
      <c r="G30" s="51"/>
    </row>
    <row r="31" spans="1:7" customFormat="1" ht="39.6" x14ac:dyDescent="0.25">
      <c r="A31" s="22">
        <v>9</v>
      </c>
      <c r="B31" s="3">
        <f>B29+5</f>
        <v>38132</v>
      </c>
      <c r="C31" s="17" t="str">
        <f>VLOOKUP(WEEKDAY(B31),days!$A$1:$B$7,2,FALSE)</f>
        <v>tue</v>
      </c>
      <c r="D31" s="17" t="s">
        <v>103</v>
      </c>
      <c r="E31" s="39" t="s">
        <v>100</v>
      </c>
      <c r="F31" s="40"/>
      <c r="G31" s="41"/>
    </row>
    <row r="32" spans="1:7" customFormat="1" x14ac:dyDescent="0.25">
      <c r="A32" s="22">
        <v>9</v>
      </c>
      <c r="B32" s="3">
        <f>B31+2</f>
        <v>38134</v>
      </c>
      <c r="C32" s="17" t="str">
        <f>VLOOKUP(WEEKDAY(B32),days!$A$1:$B$7,2,FALSE)</f>
        <v>thu</v>
      </c>
      <c r="D32" s="17" t="s">
        <v>44</v>
      </c>
      <c r="E32" s="8"/>
      <c r="F32" s="18" t="s">
        <v>54</v>
      </c>
      <c r="G32" s="10"/>
    </row>
    <row r="33" spans="1:7" s="4" customFormat="1" x14ac:dyDescent="0.25">
      <c r="A33" s="46"/>
      <c r="B33" s="47" t="s">
        <v>11</v>
      </c>
      <c r="C33" s="48"/>
      <c r="D33" s="49" t="s">
        <v>32</v>
      </c>
      <c r="E33" s="49"/>
      <c r="F33" s="50"/>
      <c r="G33" s="51"/>
    </row>
    <row r="34" spans="1:7" s="2" customFormat="1" x14ac:dyDescent="0.25">
      <c r="A34" s="22">
        <v>10</v>
      </c>
      <c r="B34" s="3">
        <f>B31+7</f>
        <v>38139</v>
      </c>
      <c r="C34" s="17" t="str">
        <f>VLOOKUP(WEEKDAY(B34),days!$A$1:$B$7,2,FALSE)</f>
        <v>tue</v>
      </c>
      <c r="D34" s="17" t="s">
        <v>37</v>
      </c>
      <c r="E34" s="17"/>
      <c r="F34" s="55"/>
      <c r="G34" s="23"/>
    </row>
    <row r="35" spans="1:7" customFormat="1" x14ac:dyDescent="0.25">
      <c r="A35" s="22">
        <v>10</v>
      </c>
      <c r="B35" s="3">
        <f>B34+2</f>
        <v>38141</v>
      </c>
      <c r="C35" s="17" t="str">
        <f>VLOOKUP(WEEKDAY(B35),days!$A$1:$B$7,2,FALSE)</f>
        <v>thu</v>
      </c>
      <c r="D35" s="39" t="s">
        <v>102</v>
      </c>
      <c r="E35" s="8"/>
      <c r="F35" s="9"/>
      <c r="G35" s="23"/>
    </row>
    <row r="36" spans="1:7" s="4" customFormat="1" x14ac:dyDescent="0.25">
      <c r="A36" s="46"/>
      <c r="B36" s="47" t="s">
        <v>45</v>
      </c>
      <c r="C36" s="48"/>
      <c r="D36" s="49" t="s">
        <v>46</v>
      </c>
      <c r="E36" s="49"/>
      <c r="F36" s="50"/>
      <c r="G36" s="51"/>
    </row>
  </sheetData>
  <mergeCells count="1">
    <mergeCell ref="A1:G1"/>
  </mergeCells>
  <phoneticPr fontId="9" type="noConversion"/>
  <pageMargins left="0.75" right="0.75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7" sqref="B17"/>
    </sheetView>
  </sheetViews>
  <sheetFormatPr defaultRowHeight="13.2" x14ac:dyDescent="0.25"/>
  <sheetData>
    <row r="1" spans="1:3" x14ac:dyDescent="0.25">
      <c r="A1">
        <v>1</v>
      </c>
      <c r="B1" t="s">
        <v>20</v>
      </c>
    </row>
    <row r="2" spans="1:3" x14ac:dyDescent="0.25">
      <c r="A2">
        <v>2</v>
      </c>
      <c r="B2" t="s">
        <v>14</v>
      </c>
      <c r="C2" s="1"/>
    </row>
    <row r="3" spans="1:3" x14ac:dyDescent="0.25">
      <c r="A3">
        <v>3</v>
      </c>
      <c r="B3" t="s">
        <v>15</v>
      </c>
    </row>
    <row r="4" spans="1:3" x14ac:dyDescent="0.25">
      <c r="A4">
        <v>4</v>
      </c>
      <c r="B4" t="s">
        <v>16</v>
      </c>
    </row>
    <row r="5" spans="1:3" x14ac:dyDescent="0.25">
      <c r="A5">
        <v>5</v>
      </c>
      <c r="B5" t="s">
        <v>17</v>
      </c>
    </row>
    <row r="6" spans="1:3" x14ac:dyDescent="0.25">
      <c r="A6">
        <v>6</v>
      </c>
      <c r="B6" t="s">
        <v>18</v>
      </c>
    </row>
    <row r="7" spans="1:3" x14ac:dyDescent="0.25">
      <c r="A7">
        <v>7</v>
      </c>
      <c r="B7" t="s">
        <v>19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sp-mw</vt:lpstr>
      <vt:lpstr>sp-tr</vt:lpstr>
      <vt:lpstr>days</vt:lpstr>
    </vt:vector>
  </TitlesOfParts>
  <Company>OSU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IICF Staff</dc:creator>
  <cp:lastModifiedBy>Aniket Gupta</cp:lastModifiedBy>
  <cp:lastPrinted>2003-09-12T14:07:37Z</cp:lastPrinted>
  <dcterms:created xsi:type="dcterms:W3CDTF">1999-12-13T19:25:22Z</dcterms:created>
  <dcterms:modified xsi:type="dcterms:W3CDTF">2024-01-29T04:52:05Z</dcterms:modified>
</cp:coreProperties>
</file>