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588E8564-F92C-4678-9639-D42DF77AC054}" xr6:coauthVersionLast="47" xr6:coauthVersionMax="47" xr10:uidLastSave="{00000000-0000-0000-0000-000000000000}"/>
  <bookViews>
    <workbookView xWindow="2652" yWindow="2652" windowWidth="17280" windowHeight="88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D32" i="1"/>
  <c r="F32" i="1"/>
  <c r="H32" i="1"/>
  <c r="B33" i="1"/>
  <c r="H33" i="1" s="1"/>
  <c r="I33" i="1" s="1"/>
  <c r="D33" i="1"/>
  <c r="F33" i="1"/>
  <c r="B34" i="1"/>
  <c r="D34" i="1"/>
  <c r="H34" i="1" s="1"/>
  <c r="I34" i="1" s="1"/>
  <c r="F34" i="1"/>
  <c r="B35" i="1"/>
  <c r="D35" i="1"/>
  <c r="H35" i="1" s="1"/>
  <c r="I35" i="1" s="1"/>
  <c r="F35" i="1"/>
  <c r="B36" i="1"/>
  <c r="D36" i="1"/>
  <c r="H36" i="1" s="1"/>
  <c r="I36" i="1" s="1"/>
  <c r="F36" i="1"/>
  <c r="B37" i="1"/>
  <c r="H37" i="1" s="1"/>
  <c r="I37" i="1" s="1"/>
  <c r="D37" i="1"/>
  <c r="F37" i="1"/>
  <c r="B38" i="1"/>
  <c r="D38" i="1"/>
  <c r="F38" i="1"/>
  <c r="H38" i="1" s="1"/>
  <c r="I38" i="1" s="1"/>
  <c r="B39" i="1"/>
  <c r="H39" i="1" s="1"/>
  <c r="I39" i="1" s="1"/>
  <c r="D39" i="1"/>
  <c r="F39" i="1"/>
  <c r="B40" i="1"/>
  <c r="H40" i="1" s="1"/>
  <c r="I40" i="1" s="1"/>
  <c r="D40" i="1"/>
  <c r="F40" i="1"/>
  <c r="B41" i="1"/>
  <c r="H41" i="1" s="1"/>
  <c r="I41" i="1" s="1"/>
  <c r="D41" i="1"/>
  <c r="F41" i="1"/>
  <c r="B42" i="1"/>
  <c r="D42" i="1"/>
  <c r="H42" i="1" s="1"/>
  <c r="I42" i="1" s="1"/>
  <c r="F42" i="1"/>
  <c r="B43" i="1"/>
  <c r="D43" i="1"/>
  <c r="F43" i="1"/>
  <c r="H43" i="1" s="1"/>
  <c r="I43" i="1" s="1"/>
  <c r="F44" i="1"/>
  <c r="D44" i="1"/>
  <c r="B44" i="1"/>
  <c r="H44" i="1" l="1"/>
  <c r="I44" i="1" s="1"/>
  <c r="H45" i="1"/>
  <c r="A4" i="1" s="1"/>
  <c r="I32" i="1"/>
  <c r="A8" i="1"/>
</calcChain>
</file>

<file path=xl/sharedStrings.xml><?xml version="1.0" encoding="utf-8"?>
<sst xmlns="http://schemas.openxmlformats.org/spreadsheetml/2006/main" count="67" uniqueCount="47">
  <si>
    <t>Test Status</t>
  </si>
  <si>
    <t>Accuracy Limit</t>
  </si>
  <si>
    <t>#Succeded</t>
  </si>
  <si>
    <t>#Total</t>
  </si>
  <si>
    <t>Function</t>
  </si>
  <si>
    <t>1st test</t>
  </si>
  <si>
    <t>Correct</t>
  </si>
  <si>
    <t>2nd test</t>
  </si>
  <si>
    <t>3rd test</t>
  </si>
  <si>
    <t>Status</t>
  </si>
  <si>
    <t>Status message</t>
  </si>
  <si>
    <t>Total</t>
  </si>
  <si>
    <t>Test data</t>
  </si>
  <si>
    <t>DATABASE FUNCTIONS</t>
  </si>
  <si>
    <t>Sex</t>
  </si>
  <si>
    <t>John</t>
  </si>
  <si>
    <t>Bill</t>
  </si>
  <si>
    <t>Jack</t>
  </si>
  <si>
    <t>Kathy</t>
  </si>
  <si>
    <t>Lisa</t>
  </si>
  <si>
    <t>Sean</t>
  </si>
  <si>
    <t>Tina</t>
  </si>
  <si>
    <t>Age</t>
  </si>
  <si>
    <t>Name</t>
  </si>
  <si>
    <t>Salary</t>
  </si>
  <si>
    <t>male</t>
  </si>
  <si>
    <t>female</t>
  </si>
  <si>
    <t>&gt;30</t>
  </si>
  <si>
    <t>&gt;34000</t>
  </si>
  <si>
    <t>DAVERAGE</t>
  </si>
  <si>
    <t>DCOUNT</t>
  </si>
  <si>
    <t>DCOUNTA</t>
  </si>
  <si>
    <t>DGET</t>
  </si>
  <si>
    <t>DMAX</t>
  </si>
  <si>
    <t>DMIN</t>
  </si>
  <si>
    <t>DPRODUCT</t>
  </si>
  <si>
    <t>DSTDEV</t>
  </si>
  <si>
    <t>DSTDEVP</t>
  </si>
  <si>
    <t>DSUM</t>
  </si>
  <si>
    <t>not available</t>
  </si>
  <si>
    <t>DVAR</t>
  </si>
  <si>
    <t>DVARP</t>
  </si>
  <si>
    <t>&gt;40000</t>
  </si>
  <si>
    <t>GETPIVOTDATA</t>
  </si>
  <si>
    <t>Jos</t>
  </si>
  <si>
    <t>John2</t>
  </si>
  <si>
    <t>Jos2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</si>
</sst>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</font>
    <font>
      <b/>
      <sz val="11"/>
      <name val="Arial"/>
    </font>
    <font>
      <b/>
      <sz val="11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6" fillId="0" borderId="0" xfId="0" applyFont="1" applyAlignment="1">
      <alignment horizontal="left"/>
    </xf>
    <xf numFmtId="0" fontId="7" fillId="2" borderId="0" xfId="0" applyFont="1" applyFill="1" applyBorder="1"/>
    <xf numFmtId="0" fontId="8" fillId="0" borderId="1" xfId="0" applyNumberFormat="1" applyFont="1" applyBorder="1"/>
    <xf numFmtId="0" fontId="9" fillId="2" borderId="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kka Iivonen" refreshedDate="36382.887044097224" createdVersion="1" recordCount="2" upgradeOnRefresh="1">
  <cacheSource type="worksheet">
    <worksheetSource ref="G11:J13" sheet="Sheet1"/>
  </cacheSource>
  <cacheFields count="4">
    <cacheField name="John" numFmtId="0">
      <sharedItems containsSemiMixedTypes="0" containsString="0" containsNumber="1" containsInteger="1" minValue="23324" maxValue="24433" count="2">
        <n v="23324"/>
        <n v="24433"/>
      </sharedItems>
    </cacheField>
    <cacheField name="Jos" numFmtId="0">
      <sharedItems containsSemiMixedTypes="0" containsString="0" containsNumber="1" containsInteger="1" minValue="34443" maxValue="45345" count="2">
        <n v="45345"/>
        <n v="34443"/>
      </sharedItems>
    </cacheField>
    <cacheField name="John2" numFmtId="0">
      <sharedItems containsSemiMixedTypes="0" containsString="0" containsNumber="1" containsInteger="1" minValue="27234" maxValue="31323" count="2">
        <n v="27234"/>
        <n v="31323"/>
      </sharedItems>
    </cacheField>
    <cacheField name="Jos2" numFmtId="0">
      <sharedItems containsSemiMixedTypes="0" containsString="0" containsNumber="1" containsInteger="1" minValue="32123" maxValue="44323" count="2">
        <n v="44323"/>
        <n v="321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</r>
  <r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4096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F15:J16" firstHeaderRow="0" firstDataRow="1" firstDataCol="1"/>
  <pivotFields count="4"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John" fld="0" baseField="0" baseItem="0"/>
    <dataField name="Sum of Jos" fld="1" baseField="0" baseItem="0"/>
    <dataField name="Sum of John2" fld="2" baseField="0" baseItem="0"/>
    <dataField name="Sum of Jos2" fld="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/>
  </sheetViews>
  <sheetFormatPr defaultRowHeight="13.2" x14ac:dyDescent="0.25"/>
  <cols>
    <col min="1" max="1" width="15.44140625" customWidth="1"/>
    <col min="2" max="2" width="11.33203125" customWidth="1"/>
    <col min="3" max="3" width="12.44140625" customWidth="1"/>
    <col min="4" max="4" width="12.44140625" bestFit="1" customWidth="1"/>
    <col min="6" max="6" width="6.109375" customWidth="1"/>
    <col min="7" max="10" width="6.6640625" customWidth="1"/>
  </cols>
  <sheetData>
    <row r="1" spans="1:10" x14ac:dyDescent="0.25">
      <c r="A1" s="2" t="s">
        <v>13</v>
      </c>
    </row>
    <row r="3" spans="1:10" x14ac:dyDescent="0.25">
      <c r="A3" s="1" t="s">
        <v>0</v>
      </c>
      <c r="C3" s="1" t="s">
        <v>1</v>
      </c>
    </row>
    <row r="4" spans="1:10" x14ac:dyDescent="0.25">
      <c r="A4" s="6" t="str">
        <f>IF(H45,"All ok.","FAILED!!")</f>
        <v>All ok.</v>
      </c>
      <c r="C4" s="5">
        <v>1E-3</v>
      </c>
    </row>
    <row r="5" spans="1:10" x14ac:dyDescent="0.25">
      <c r="A5" s="6"/>
      <c r="C5" s="5"/>
    </row>
    <row r="6" spans="1:10" x14ac:dyDescent="0.25">
      <c r="A6" s="4"/>
      <c r="C6" s="5"/>
    </row>
    <row r="7" spans="1:10" x14ac:dyDescent="0.25">
      <c r="A7" s="1" t="s">
        <v>2</v>
      </c>
      <c r="B7" s="1" t="s">
        <v>3</v>
      </c>
      <c r="C7" s="5"/>
    </row>
    <row r="8" spans="1:10" x14ac:dyDescent="0.25">
      <c r="A8" s="3">
        <f>SUM(H32:H45)</f>
        <v>13</v>
      </c>
      <c r="B8" s="3">
        <v>13</v>
      </c>
      <c r="C8" s="5"/>
    </row>
    <row r="9" spans="1:10" x14ac:dyDescent="0.25">
      <c r="A9" s="1"/>
      <c r="B9" s="1"/>
      <c r="C9" s="5"/>
    </row>
    <row r="10" spans="1:10" x14ac:dyDescent="0.25">
      <c r="A10" s="1" t="s">
        <v>12</v>
      </c>
      <c r="B10" s="1"/>
      <c r="C10" s="5"/>
    </row>
    <row r="11" spans="1:10" x14ac:dyDescent="0.25">
      <c r="A11" s="7" t="s">
        <v>22</v>
      </c>
      <c r="B11" s="7" t="s">
        <v>24</v>
      </c>
      <c r="C11" s="5" t="s">
        <v>14</v>
      </c>
      <c r="D11" s="6" t="s">
        <v>22</v>
      </c>
      <c r="E11" s="6" t="s">
        <v>24</v>
      </c>
      <c r="G11" s="6" t="s">
        <v>15</v>
      </c>
      <c r="H11" s="6" t="s">
        <v>44</v>
      </c>
      <c r="I11" s="6" t="s">
        <v>15</v>
      </c>
      <c r="J11" s="6" t="s">
        <v>44</v>
      </c>
    </row>
    <row r="12" spans="1:10" x14ac:dyDescent="0.25">
      <c r="A12" s="7" t="s">
        <v>27</v>
      </c>
      <c r="B12" s="7" t="s">
        <v>28</v>
      </c>
      <c r="C12" s="8" t="s">
        <v>25</v>
      </c>
      <c r="D12">
        <v>22</v>
      </c>
      <c r="E12" t="s">
        <v>42</v>
      </c>
      <c r="G12">
        <v>23324</v>
      </c>
      <c r="H12">
        <v>45345</v>
      </c>
      <c r="I12">
        <v>27234</v>
      </c>
      <c r="J12">
        <v>44323</v>
      </c>
    </row>
    <row r="13" spans="1:10" x14ac:dyDescent="0.25">
      <c r="A13" s="9">
        <v>23</v>
      </c>
      <c r="B13" s="7"/>
      <c r="C13" s="5"/>
      <c r="D13">
        <v>33</v>
      </c>
      <c r="G13">
        <v>24433</v>
      </c>
      <c r="H13">
        <v>34443</v>
      </c>
      <c r="I13">
        <v>31323</v>
      </c>
      <c r="J13">
        <v>32123</v>
      </c>
    </row>
    <row r="14" spans="1:10" x14ac:dyDescent="0.25">
      <c r="A14" s="7"/>
      <c r="B14" s="1"/>
      <c r="C14" s="5"/>
    </row>
    <row r="15" spans="1:10" x14ac:dyDescent="0.25">
      <c r="A15" s="6" t="s">
        <v>23</v>
      </c>
      <c r="B15" s="6" t="s">
        <v>22</v>
      </c>
      <c r="C15" s="5" t="s">
        <v>24</v>
      </c>
      <c r="D15" s="6" t="s">
        <v>14</v>
      </c>
      <c r="F15" s="10"/>
      <c r="G15" s="13" t="s">
        <v>15</v>
      </c>
      <c r="H15" s="13" t="s">
        <v>44</v>
      </c>
      <c r="I15" s="13" t="s">
        <v>45</v>
      </c>
      <c r="J15" s="13" t="s">
        <v>46</v>
      </c>
    </row>
    <row r="16" spans="1:10" ht="13.8" x14ac:dyDescent="0.25">
      <c r="A16" s="7" t="s">
        <v>16</v>
      </c>
      <c r="B16" s="7">
        <v>23</v>
      </c>
      <c r="C16">
        <v>23532</v>
      </c>
      <c r="D16" t="s">
        <v>25</v>
      </c>
      <c r="F16" s="12" t="s">
        <v>11</v>
      </c>
      <c r="G16" s="11">
        <v>47757</v>
      </c>
      <c r="H16" s="11">
        <v>79788</v>
      </c>
      <c r="I16" s="11">
        <v>58557</v>
      </c>
      <c r="J16" s="11">
        <v>76446</v>
      </c>
    </row>
    <row r="17" spans="1:9" x14ac:dyDescent="0.25">
      <c r="A17" s="7" t="s">
        <v>17</v>
      </c>
      <c r="B17">
        <v>32</v>
      </c>
      <c r="C17">
        <v>34212</v>
      </c>
      <c r="D17" t="s">
        <v>25</v>
      </c>
    </row>
    <row r="18" spans="1:9" x14ac:dyDescent="0.25">
      <c r="A18" s="7" t="s">
        <v>15</v>
      </c>
      <c r="B18">
        <v>52</v>
      </c>
      <c r="C18">
        <v>43213</v>
      </c>
      <c r="D18" t="s">
        <v>25</v>
      </c>
    </row>
    <row r="19" spans="1:9" x14ac:dyDescent="0.25">
      <c r="A19" s="7" t="s">
        <v>18</v>
      </c>
      <c r="B19">
        <v>34</v>
      </c>
      <c r="C19">
        <v>32332</v>
      </c>
      <c r="D19" t="s">
        <v>26</v>
      </c>
    </row>
    <row r="20" spans="1:9" x14ac:dyDescent="0.25">
      <c r="A20" s="7" t="s">
        <v>19</v>
      </c>
      <c r="B20">
        <v>33</v>
      </c>
      <c r="C20">
        <v>37324</v>
      </c>
      <c r="D20" t="s">
        <v>26</v>
      </c>
    </row>
    <row r="21" spans="1:9" x14ac:dyDescent="0.25">
      <c r="A21" s="7" t="s">
        <v>20</v>
      </c>
      <c r="B21">
        <v>43</v>
      </c>
      <c r="C21" t="s">
        <v>39</v>
      </c>
      <c r="D21" t="s">
        <v>25</v>
      </c>
    </row>
    <row r="22" spans="1:9" x14ac:dyDescent="0.25">
      <c r="A22" s="7" t="s">
        <v>21</v>
      </c>
      <c r="B22">
        <v>22</v>
      </c>
      <c r="C22">
        <v>24322</v>
      </c>
      <c r="D22" t="s">
        <v>26</v>
      </c>
    </row>
    <row r="23" spans="1:9" x14ac:dyDescent="0.25">
      <c r="A23" s="1"/>
    </row>
    <row r="24" spans="1:9" x14ac:dyDescent="0.25">
      <c r="A24" s="1"/>
    </row>
    <row r="25" spans="1:9" x14ac:dyDescent="0.25">
      <c r="A25" s="1"/>
    </row>
    <row r="26" spans="1:9" x14ac:dyDescent="0.25">
      <c r="A26" s="1"/>
    </row>
    <row r="27" spans="1:9" x14ac:dyDescent="0.25">
      <c r="A27" s="1"/>
    </row>
    <row r="28" spans="1:9" x14ac:dyDescent="0.25">
      <c r="A28" s="1"/>
    </row>
    <row r="29" spans="1:9" x14ac:dyDescent="0.25">
      <c r="A29" s="1"/>
    </row>
    <row r="31" spans="1:9" x14ac:dyDescent="0.25">
      <c r="A31" s="2" t="s">
        <v>4</v>
      </c>
      <c r="B31" s="2" t="s">
        <v>5</v>
      </c>
      <c r="C31" s="2" t="s">
        <v>6</v>
      </c>
      <c r="D31" s="2" t="s">
        <v>7</v>
      </c>
      <c r="E31" s="2" t="s">
        <v>6</v>
      </c>
      <c r="F31" s="2" t="s">
        <v>8</v>
      </c>
      <c r="G31" s="2" t="s">
        <v>6</v>
      </c>
      <c r="H31" s="2" t="s">
        <v>9</v>
      </c>
      <c r="I31" s="2" t="s">
        <v>10</v>
      </c>
    </row>
    <row r="32" spans="1:9" x14ac:dyDescent="0.25">
      <c r="A32" s="3" t="s">
        <v>29</v>
      </c>
      <c r="B32">
        <f>DAVERAGE($A$15:$D$22,"Age",$A$11:$B$12)</f>
        <v>39</v>
      </c>
      <c r="C32">
        <v>39</v>
      </c>
      <c r="D32">
        <f>DAVERAGE($A$15:$D$22,"Salary",$A$11:$A$13)</f>
        <v>34122.6</v>
      </c>
      <c r="E32">
        <v>34122.6</v>
      </c>
      <c r="F32">
        <f>DAVERAGE($A$15:$D$22,"Age",$A$11:$C$13)</f>
        <v>35.666666666666664</v>
      </c>
      <c r="G32">
        <v>35.666666666666664</v>
      </c>
      <c r="H32">
        <f t="shared" ref="H32:H44" si="0">IF(((ABS(B32-C32)&lt;$C$4) +(ABS(D32-E32)&lt;$C$4) + (ABS(F32-G32)&lt;$C$4)=3),1,0)</f>
        <v>1</v>
      </c>
      <c r="I32" t="str">
        <f t="shared" ref="I32:I44" si="1">IF(H32,"Ok.","FAILED!!")</f>
        <v>Ok.</v>
      </c>
    </row>
    <row r="33" spans="1:9" x14ac:dyDescent="0.25">
      <c r="A33" s="3" t="s">
        <v>30</v>
      </c>
      <c r="B33">
        <f>DCOUNT(A$15:D$22,"Salary",A$11:C$12)</f>
        <v>2</v>
      </c>
      <c r="C33">
        <v>2</v>
      </c>
      <c r="D33">
        <f>DCOUNT($A$15:$D$22,"Salary",$A$11:$A$13)</f>
        <v>5</v>
      </c>
      <c r="E33">
        <v>5</v>
      </c>
      <c r="F33">
        <f>DCOUNT($A$15:$D$22,"Age",$C$11:$C$12)</f>
        <v>4</v>
      </c>
      <c r="G33">
        <v>4</v>
      </c>
      <c r="H33">
        <f t="shared" si="0"/>
        <v>1</v>
      </c>
      <c r="I33" t="str">
        <f t="shared" si="1"/>
        <v>Ok.</v>
      </c>
    </row>
    <row r="34" spans="1:9" x14ac:dyDescent="0.25">
      <c r="A34" s="3" t="s">
        <v>31</v>
      </c>
      <c r="B34">
        <f>DCOUNTA(A$15:D$22,"Salary",A$11:A$13)</f>
        <v>6</v>
      </c>
      <c r="C34">
        <v>6</v>
      </c>
      <c r="D34">
        <f>DCOUNTA($A$15:$D$22,"Salary",$A$11:$A$13)</f>
        <v>6</v>
      </c>
      <c r="E34">
        <v>6</v>
      </c>
      <c r="F34">
        <f>DCOUNTA($A$15:$D$22,"name",$C$11:$C$12)</f>
        <v>4</v>
      </c>
      <c r="G34">
        <v>4</v>
      </c>
      <c r="H34">
        <f t="shared" si="0"/>
        <v>1</v>
      </c>
      <c r="I34" t="str">
        <f t="shared" si="1"/>
        <v>Ok.</v>
      </c>
    </row>
    <row r="35" spans="1:9" x14ac:dyDescent="0.25">
      <c r="A35" s="3" t="s">
        <v>32</v>
      </c>
      <c r="B35">
        <f>DGET($A$15:$D$22,"Salary",$D$11:$D$12)</f>
        <v>24322</v>
      </c>
      <c r="C35">
        <v>24322</v>
      </c>
      <c r="D35">
        <f>DGET($A$15:$D$22,"Age",$E$11:$E$12)</f>
        <v>52</v>
      </c>
      <c r="E35">
        <v>52</v>
      </c>
      <c r="F35" t="str">
        <f>DGET($A$15:$D$22,"Name",$E$11:$E$12)</f>
        <v>John</v>
      </c>
      <c r="G35" t="s">
        <v>15</v>
      </c>
      <c r="H35">
        <f>IF(((ABS(B35-C35)&lt;$C$4) +(ABS(D35-E35)&lt;$C$4) + IF(F35=G35,1,0)=3),1,0)</f>
        <v>1</v>
      </c>
      <c r="I35" t="str">
        <f t="shared" si="1"/>
        <v>Ok.</v>
      </c>
    </row>
    <row r="36" spans="1:9" x14ac:dyDescent="0.25">
      <c r="A36" s="3" t="s">
        <v>33</v>
      </c>
      <c r="B36">
        <f>DMAX(A$15:D$22,"Salary",A$11:A$13)</f>
        <v>43213</v>
      </c>
      <c r="C36">
        <v>43213</v>
      </c>
      <c r="D36">
        <f>DMAX($A$15:$D$22,"Salary",$A$11:$A$13)</f>
        <v>43213</v>
      </c>
      <c r="E36">
        <v>43213</v>
      </c>
      <c r="F36">
        <f>DMAX($A$15:$D$22,"Age",$C$11:$C$12)</f>
        <v>52</v>
      </c>
      <c r="G36">
        <v>52</v>
      </c>
      <c r="H36">
        <f t="shared" si="0"/>
        <v>1</v>
      </c>
      <c r="I36" t="str">
        <f t="shared" si="1"/>
        <v>Ok.</v>
      </c>
    </row>
    <row r="37" spans="1:9" x14ac:dyDescent="0.25">
      <c r="A37" s="3" t="s">
        <v>34</v>
      </c>
      <c r="B37">
        <f>DMIN(A$15:D$22,"Salary",A$11:A$13)</f>
        <v>23532</v>
      </c>
      <c r="C37">
        <v>23532</v>
      </c>
      <c r="D37">
        <f>DMIN($A$15:$D$22,"Salary",$A$11:$A$13)</f>
        <v>23532</v>
      </c>
      <c r="E37">
        <v>23532</v>
      </c>
      <c r="F37">
        <f>DMIN($A$15:$D$22,"Age",$C$11:$C$12)</f>
        <v>23</v>
      </c>
      <c r="G37">
        <v>23</v>
      </c>
      <c r="H37">
        <f t="shared" si="0"/>
        <v>1</v>
      </c>
      <c r="I37" t="str">
        <f t="shared" si="1"/>
        <v>Ok.</v>
      </c>
    </row>
    <row r="38" spans="1:9" x14ac:dyDescent="0.25">
      <c r="A38" s="3" t="s">
        <v>35</v>
      </c>
      <c r="B38">
        <f>DPRODUCT(A$15:D$22,"Age",A$11:A$13)</f>
        <v>1846470912</v>
      </c>
      <c r="C38">
        <v>1846470912</v>
      </c>
      <c r="D38">
        <f>DPRODUCT($A$15:$D$22,"Age",$A$11:$A$12)</f>
        <v>80281344</v>
      </c>
      <c r="E38">
        <v>80281344</v>
      </c>
      <c r="F38">
        <f>DPRODUCT($A$15:$D$22,"Age",$C$11:$C$12)</f>
        <v>1645696</v>
      </c>
      <c r="G38">
        <v>1645696</v>
      </c>
      <c r="H38">
        <f t="shared" si="0"/>
        <v>1</v>
      </c>
      <c r="I38" t="str">
        <f t="shared" si="1"/>
        <v>Ok.</v>
      </c>
    </row>
    <row r="39" spans="1:9" x14ac:dyDescent="0.25">
      <c r="A39" s="3" t="s">
        <v>36</v>
      </c>
      <c r="B39">
        <f>DSTDEV(A$15:D$22,"Age",A$11:A$13)</f>
        <v>10.028293307770102</v>
      </c>
      <c r="C39">
        <v>10.028293307770102</v>
      </c>
      <c r="D39">
        <f>DSTDEV($A$15:$D$22,"Salary",$A$11:$A$13)</f>
        <v>7215.5973973053642</v>
      </c>
      <c r="E39">
        <v>7215.5973973053642</v>
      </c>
      <c r="F39">
        <f>DSTDEV($A$15:$D$22,"Age",$C$11:$C$12)</f>
        <v>12.662279942148386</v>
      </c>
      <c r="G39">
        <v>12.662279942148386</v>
      </c>
      <c r="H39">
        <f t="shared" si="0"/>
        <v>1</v>
      </c>
      <c r="I39" t="str">
        <f t="shared" si="1"/>
        <v>Ok.</v>
      </c>
    </row>
    <row r="40" spans="1:9" x14ac:dyDescent="0.25">
      <c r="A40" s="3" t="s">
        <v>37</v>
      </c>
      <c r="B40">
        <f>DSTDEVP(A$15:D$22,"Age",A$11:A$13)</f>
        <v>9.1545374299063056</v>
      </c>
      <c r="C40">
        <v>9.1545374299063056</v>
      </c>
      <c r="D40">
        <f>DSTDEVP($A$15:$D$22,"Salary",$A$11:$A$13)</f>
        <v>6453.8265114581445</v>
      </c>
      <c r="E40">
        <v>6453.8265114581445</v>
      </c>
      <c r="F40">
        <f>DSTDEVP($A$15:$D$22,"Age",$C$11:$C$12)</f>
        <v>10.965856099730654</v>
      </c>
      <c r="G40">
        <v>10.965856099730654</v>
      </c>
      <c r="H40">
        <f t="shared" si="0"/>
        <v>1</v>
      </c>
      <c r="I40" t="str">
        <f t="shared" si="1"/>
        <v>Ok.</v>
      </c>
    </row>
    <row r="41" spans="1:9" x14ac:dyDescent="0.25">
      <c r="A41" s="3" t="s">
        <v>38</v>
      </c>
      <c r="B41">
        <f>DSUM(A$15:D$22,"Age",A$11:A$13)</f>
        <v>217</v>
      </c>
      <c r="C41">
        <v>217</v>
      </c>
      <c r="D41">
        <f>DSUM($A$15:$D$22,"Salary",$A$11:$A$13)</f>
        <v>170613</v>
      </c>
      <c r="E41">
        <v>170613</v>
      </c>
      <c r="F41">
        <f>DSUM($A$15:$D$22,"Age",$C$11:$C$12)</f>
        <v>150</v>
      </c>
      <c r="G41">
        <v>150</v>
      </c>
      <c r="H41">
        <f t="shared" si="0"/>
        <v>1</v>
      </c>
      <c r="I41" t="str">
        <f t="shared" si="1"/>
        <v>Ok.</v>
      </c>
    </row>
    <row r="42" spans="1:9" x14ac:dyDescent="0.25">
      <c r="A42" s="3" t="s">
        <v>40</v>
      </c>
      <c r="B42">
        <f>DVAR(A$15:D$22,"Age",A$11:A$13)</f>
        <v>100.56666666666661</v>
      </c>
      <c r="C42">
        <v>100.56666666666661</v>
      </c>
      <c r="D42">
        <f>DVAR($A$15:$D$22,"Salary",$A$11:$A$13)</f>
        <v>52064845.799999952</v>
      </c>
      <c r="E42">
        <v>52064845.799999952</v>
      </c>
      <c r="F42">
        <f>DVAR($A$15:$D$22,"Age",$C$11:$C$12)</f>
        <v>160.33333333333334</v>
      </c>
      <c r="G42">
        <v>160.33333333333334</v>
      </c>
      <c r="H42">
        <f t="shared" si="0"/>
        <v>1</v>
      </c>
      <c r="I42" t="str">
        <f t="shared" si="1"/>
        <v>Ok.</v>
      </c>
    </row>
    <row r="43" spans="1:9" x14ac:dyDescent="0.25">
      <c r="A43" s="3" t="s">
        <v>41</v>
      </c>
      <c r="B43">
        <f>DVARP(A$15:D$22,"Age",A$11:A$13)</f>
        <v>83.805555555555557</v>
      </c>
      <c r="C43">
        <v>83.805555555555557</v>
      </c>
      <c r="D43">
        <f>DVARP($A$15:$D$22,"Salary",$A$11:$A$13)</f>
        <v>41651876.640000001</v>
      </c>
      <c r="E43">
        <v>41651876.640000001</v>
      </c>
      <c r="F43">
        <f>DVARP($A$15:$D$22,"Age",$C$11:$C$12)</f>
        <v>120.25</v>
      </c>
      <c r="G43">
        <v>120.25</v>
      </c>
      <c r="H43">
        <f t="shared" si="0"/>
        <v>1</v>
      </c>
      <c r="I43" t="str">
        <f t="shared" si="1"/>
        <v>Ok.</v>
      </c>
    </row>
    <row r="44" spans="1:9" x14ac:dyDescent="0.25">
      <c r="A44" s="3" t="s">
        <v>43</v>
      </c>
      <c r="B44">
        <f>GETPIVOTDATA(F15:J16,"John")</f>
        <v>47757</v>
      </c>
      <c r="C44">
        <v>47757</v>
      </c>
      <c r="D44">
        <f>GETPIVOTDATA(F15:J16,"Jos")</f>
        <v>79788</v>
      </c>
      <c r="E44">
        <v>79788</v>
      </c>
      <c r="F44">
        <f>GETPIVOTDATA(F15:J16,"Jos2")</f>
        <v>76446</v>
      </c>
      <c r="G44">
        <v>76446</v>
      </c>
      <c r="H44">
        <f t="shared" si="0"/>
        <v>1</v>
      </c>
      <c r="I44" t="str">
        <f t="shared" si="1"/>
        <v>Ok.</v>
      </c>
    </row>
    <row r="45" spans="1:9" x14ac:dyDescent="0.25">
      <c r="A45" s="4" t="s">
        <v>11</v>
      </c>
      <c r="H45" t="b">
        <f>SUM(H32:H44)=13</f>
        <v>1</v>
      </c>
    </row>
  </sheetData>
  <phoneticPr fontId="0" type="noConversion"/>
  <pageMargins left="0.75" right="0.75" top="1" bottom="1" header="0.5" footer="0.5"/>
  <pageSetup paperSize="9" orientation="portrait" horizontalDpi="300" r:id="rId2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 Iivonen</dc:creator>
  <cp:lastModifiedBy>Aniket Gupta</cp:lastModifiedBy>
  <dcterms:created xsi:type="dcterms:W3CDTF">1999-05-15T18:48:49Z</dcterms:created>
  <dcterms:modified xsi:type="dcterms:W3CDTF">2024-01-29T04:52:18Z</dcterms:modified>
</cp:coreProperties>
</file>