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BC413292-FC46-44B4-9489-11E1A77D1F41}" xr6:coauthVersionLast="47" xr6:coauthVersionMax="47" xr10:uidLastSave="{00000000-0000-0000-0000-000000000000}"/>
  <bookViews>
    <workbookView xWindow="2652" yWindow="2652" windowWidth="17280" windowHeight="8880" activeTab="4"/>
  </bookViews>
  <sheets>
    <sheet name="h-1" sheetId="1" r:id="rId1"/>
    <sheet name="h-2" sheetId="2" r:id="rId2"/>
    <sheet name="h-3" sheetId="3" r:id="rId3"/>
    <sheet name="h-4" sheetId="4" r:id="rId4"/>
    <sheet name="h-5" sheetId="5" r:id="rId5"/>
  </sheets>
  <calcPr calcId="191029"/>
  <customWorkbookViews>
    <customWorkbookView name="psimmons - Personal View" guid="{F6D0B93A-5945-11D6-A4CC-00C04F522C15}" mergeInterval="0" personalView="1" maximized="1" windowWidth="1020" windowHeight="553" activeSheetId="5"/>
    <customWorkbookView name="JCigna - Personal View" guid="{A3A703EF-A048-4E06-B419-5EDAA0339EDE}" mergeInterval="0" personalView="1" maximized="1" windowWidth="796" windowHeight="4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E6" i="4"/>
  <c r="E7" i="4"/>
  <c r="F6" i="5"/>
  <c r="F7" i="5"/>
  <c r="F8" i="5"/>
  <c r="F9" i="5"/>
</calcChain>
</file>

<file path=xl/sharedStrings.xml><?xml version="1.0" encoding="utf-8"?>
<sst xmlns="http://schemas.openxmlformats.org/spreadsheetml/2006/main" count="193" uniqueCount="81">
  <si>
    <t>Total</t>
  </si>
  <si>
    <t xml:space="preserve">Number of tracts with increase in </t>
  </si>
  <si>
    <t>Homeownership
Rate</t>
  </si>
  <si>
    <t>Total Region</t>
  </si>
  <si>
    <r>
      <t xml:space="preserve">Tracts with </t>
    </r>
    <r>
      <rPr>
        <b/>
        <i/>
        <sz val="10"/>
        <rFont val="Arial"/>
        <family val="2"/>
      </rPr>
      <t>loss</t>
    </r>
    <r>
      <rPr>
        <sz val="10"/>
        <rFont val="Arial"/>
        <family val="2"/>
      </rPr>
      <t xml:space="preserve"> in households</t>
    </r>
  </si>
  <si>
    <r>
      <t xml:space="preserve">Tracts with </t>
    </r>
    <r>
      <rPr>
        <b/>
        <i/>
        <sz val="10"/>
        <rFont val="Arial"/>
        <family val="2"/>
      </rPr>
      <t>stable</t>
    </r>
    <r>
      <rPr>
        <sz val="10"/>
        <rFont val="Arial"/>
        <family val="2"/>
      </rPr>
      <t xml:space="preserve"> number of households</t>
    </r>
  </si>
  <si>
    <r>
      <t xml:space="preserve">Tracts with </t>
    </r>
    <r>
      <rPr>
        <b/>
        <i/>
        <sz val="10"/>
        <rFont val="Arial"/>
        <family val="2"/>
      </rPr>
      <t>moderate gain</t>
    </r>
    <r>
      <rPr>
        <sz val="10"/>
        <rFont val="Arial"/>
        <family val="2"/>
      </rPr>
      <t xml:space="preserve"> in households</t>
    </r>
  </si>
  <si>
    <r>
      <t>Tracts with</t>
    </r>
    <r>
      <rPr>
        <b/>
        <i/>
        <sz val="10"/>
        <rFont val="Arial"/>
        <family val="2"/>
      </rPr>
      <t xml:space="preserve"> large gain</t>
    </r>
    <r>
      <rPr>
        <sz val="10"/>
        <rFont val="Arial"/>
        <family val="2"/>
      </rPr>
      <t xml:space="preserve"> in households</t>
    </r>
  </si>
  <si>
    <t>District of Columbia</t>
  </si>
  <si>
    <t>Inner Core</t>
  </si>
  <si>
    <t>Inner Suburbs</t>
  </si>
  <si>
    <t>Outer Suburbs</t>
  </si>
  <si>
    <t>Far Suburbs</t>
  </si>
  <si>
    <t xml:space="preserve">Source: Neighborhood Change Database, 1990 and 2000. </t>
  </si>
  <si>
    <t>Majority Race in 2000</t>
  </si>
  <si>
    <t>Black</t>
  </si>
  <si>
    <t>Hispanic</t>
  </si>
  <si>
    <t>Asian</t>
  </si>
  <si>
    <t>White</t>
  </si>
  <si>
    <t>Mix</t>
  </si>
  <si>
    <t>Losing</t>
  </si>
  <si>
    <t>No Change in</t>
  </si>
  <si>
    <t>Gaining</t>
  </si>
  <si>
    <t>Losing/No Change in</t>
  </si>
  <si>
    <t>Moderate Gain</t>
  </si>
  <si>
    <t>Large Gain</t>
  </si>
  <si>
    <t>Prince George's County</t>
  </si>
  <si>
    <t>Families with Kids</t>
  </si>
  <si>
    <t>Elderly Singles</t>
  </si>
  <si>
    <t>Non-Elderly Singles and Couples</t>
  </si>
  <si>
    <t>Homeowners</t>
  </si>
  <si>
    <t>Losing Households</t>
  </si>
  <si>
    <t>Stable Households</t>
  </si>
  <si>
    <t>Gaining Households</t>
  </si>
  <si>
    <t>Moderate Household Growth</t>
  </si>
  <si>
    <t>Rapid Household Growth</t>
  </si>
  <si>
    <t>Same majority as 1990</t>
  </si>
  <si>
    <t>Diff. majority from 1990</t>
  </si>
  <si>
    <t>Households (62)</t>
  </si>
  <si>
    <t>Households (80)</t>
  </si>
  <si>
    <t>Households (46)</t>
  </si>
  <si>
    <t>Households (32)</t>
  </si>
  <si>
    <t>Households (39)</t>
  </si>
  <si>
    <t>Households (23)</t>
  </si>
  <si>
    <t>Households (140)</t>
  </si>
  <si>
    <t>Households (112)</t>
  </si>
  <si>
    <t>Households (75)</t>
  </si>
  <si>
    <t>Households (68)</t>
  </si>
  <si>
    <t>Households (52)</t>
  </si>
  <si>
    <t>Households (40)</t>
  </si>
  <si>
    <t>Households (201)</t>
  </si>
  <si>
    <t>Households (180)</t>
  </si>
  <si>
    <t>Losing/No Change/Mod Gain</t>
  </si>
  <si>
    <t>Source:  Neighborhood Change Database, 1990 and 2000</t>
  </si>
  <si>
    <t>Note: Numbers in parentheses indicate total tracts in household growth category.</t>
  </si>
  <si>
    <t>Households</t>
  </si>
  <si>
    <t>Average Household Size</t>
  </si>
  <si>
    <t>Total number
of tracts</t>
  </si>
  <si>
    <t>Number of Tracts with Majority
Race Change</t>
  </si>
  <si>
    <t>Percent of the population that is:</t>
  </si>
  <si>
    <t xml:space="preserve">Non-Hispanic Black </t>
  </si>
  <si>
    <t>Non-Hispanic White</t>
  </si>
  <si>
    <t>Non-Hispanic Asian</t>
  </si>
  <si>
    <t>Percent of Households in 2000 that are</t>
  </si>
  <si>
    <t>Neighborhood Growth Category (1990-2000)</t>
  </si>
  <si>
    <t>Tracts are defined as losing households if the number declined by greater than 5% between 1990 and 2000. Tracts are defined as gaining if households increased by more than 5% during the period.  All other tracts are defined as having no change.</t>
  </si>
  <si>
    <t xml:space="preserve">Tracts are defined as losing or having no change in households between 1990 and 2000 if the number declined or if the number grew by less than 5%. Tracts are defined as gaining households if number increased by 5% or more. </t>
  </si>
  <si>
    <t xml:space="preserve">Tracts are defined as losing households between 1990 and 2000 if the number declined by at least 5%. Tracts in the "No Change" category experienced a change of less than 5 percent either way. Tracts experienced a moderate gain if the number of households increased by 5-25%. Large Gains are defined as increases in the number of households of more than 25%.  </t>
  </si>
  <si>
    <t>Tracts are included in the "Losing/No Change/Moderate Gain" category if they lost households between 1990 and 2000 or experienced an increase of less than 25%. Large Gains are found in tracts where the increase in households was 25% or greater.</t>
  </si>
  <si>
    <t>Tracts are defined as losing households if the number declined by greater than 5% between 1990 and 2000. Tracts are defined as gaining if households increased by more than 5% during the period.  All other tracts are included in the "stable" category.</t>
  </si>
  <si>
    <t xml:space="preserve">Tracts are defined as losing households between 1990 and 2000 if the number declined by at least 5%. Tracts in the "stable" category experienced a change of less than 5 percent either way. Tracts experienced moderate growth if the number of households increased by 5-25%. Rapid growth is defined as increases in the number of households of more than 25%.  </t>
  </si>
  <si>
    <t>Note: Tracts with a loss of households are those in which households declined by greater than 5% between 1990 and 2000. Stable tracts had changes in the number of  households that was less than 5 percent either way. Moderate gains were defined as household growth greater than 5% but less than 25%. Tracts with large gains had household increases equal to or greater than 25%.</t>
  </si>
  <si>
    <t xml:space="preserve">Tracts are defined as stable if the number of households grew by less than 5 percent between 1990 and 2000. Tracts are defined as gaining households if the number increased by 5% or more. </t>
  </si>
  <si>
    <t>Outer and Far Suburbs</t>
  </si>
  <si>
    <t>Inner Suburbs (Except Prince George's County)</t>
  </si>
  <si>
    <t>Housing in the Nation's Capital 2002 (Supplemental Appendix)</t>
  </si>
  <si>
    <t>Table H.5. Household Characteristics By Neighborhood Growth Category For Prince George's County</t>
  </si>
  <si>
    <t>Table H.4. Household Characteristics By  Neighborhood Growth Category for Inner Core</t>
  </si>
  <si>
    <t>Table H.3. Household Characteristics by Neighborhood Growth Category for District of Columbia</t>
  </si>
  <si>
    <t>Table H.2. Change in Tract Characteristics by Household Growth Category and Subarea</t>
  </si>
  <si>
    <t>Table H.1. Tract Racial Changes by Household Growth Category and Subarea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</si>
</sst>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7"/>
      <name val="Arial"/>
      <family val="2"/>
    </font>
    <font>
      <i/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0" borderId="2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1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Border="1" applyAlignment="1">
      <alignment horizontal="left"/>
    </xf>
    <xf numFmtId="3" fontId="3" fillId="0" borderId="0" xfId="0" applyNumberFormat="1" applyFont="1" applyBorder="1" applyAlignment="1">
      <alignment horizontal="right"/>
    </xf>
    <xf numFmtId="0" fontId="0" fillId="0" borderId="4" xfId="0" applyBorder="1"/>
    <xf numFmtId="0" fontId="3" fillId="0" borderId="4" xfId="0" applyFont="1" applyBorder="1" applyAlignment="1">
      <alignment horizontal="left"/>
    </xf>
    <xf numFmtId="3" fontId="3" fillId="0" borderId="4" xfId="0" applyNumberFormat="1" applyFont="1" applyBorder="1" applyAlignment="1">
      <alignment horizontal="right"/>
    </xf>
    <xf numFmtId="3" fontId="0" fillId="0" borderId="4" xfId="0" applyNumberFormat="1" applyBorder="1" applyAlignment="1">
      <alignment horizontal="right"/>
    </xf>
    <xf numFmtId="0" fontId="5" fillId="0" borderId="0" xfId="0" applyFont="1" applyBorder="1"/>
    <xf numFmtId="0" fontId="0" fillId="0" borderId="0" xfId="0" applyNumberFormat="1" applyAlignment="1">
      <alignment horizontal="center"/>
    </xf>
    <xf numFmtId="0" fontId="0" fillId="0" borderId="0" xfId="0" applyNumberFormat="1" applyAlignment="1"/>
    <xf numFmtId="0" fontId="3" fillId="0" borderId="0" xfId="0" applyNumberFormat="1" applyFont="1" applyBorder="1" applyAlignment="1">
      <alignment horizontal="left"/>
    </xf>
    <xf numFmtId="0" fontId="0" fillId="0" borderId="0" xfId="0" applyNumberFormat="1" applyBorder="1" applyAlignment="1"/>
    <xf numFmtId="0" fontId="3" fillId="0" borderId="2" xfId="0" applyNumberFormat="1" applyFont="1" applyBorder="1" applyAlignment="1">
      <alignment horizontal="centerContinuous"/>
    </xf>
    <xf numFmtId="0" fontId="0" fillId="0" borderId="2" xfId="0" applyNumberFormat="1" applyBorder="1" applyAlignment="1">
      <alignment horizontal="centerContinuous"/>
    </xf>
    <xf numFmtId="0" fontId="0" fillId="0" borderId="3" xfId="0" applyNumberFormat="1" applyBorder="1" applyAlignment="1">
      <alignment horizontal="centerContinuous"/>
    </xf>
    <xf numFmtId="0" fontId="0" fillId="0" borderId="6" xfId="0" applyNumberFormat="1" applyBorder="1" applyAlignment="1">
      <alignment horizontal="centerContinuous"/>
    </xf>
    <xf numFmtId="0" fontId="3" fillId="0" borderId="3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0" fillId="0" borderId="0" xfId="0" applyNumberFormat="1" applyAlignment="1">
      <alignment vertical="center"/>
    </xf>
    <xf numFmtId="0" fontId="3" fillId="0" borderId="6" xfId="0" applyFont="1" applyBorder="1" applyAlignment="1">
      <alignment horizontal="left" wrapText="1"/>
    </xf>
    <xf numFmtId="0" fontId="3" fillId="0" borderId="6" xfId="0" applyFont="1" applyBorder="1" applyAlignment="1">
      <alignment horizontal="left" vertical="center"/>
    </xf>
    <xf numFmtId="0" fontId="0" fillId="0" borderId="0" xfId="0" applyNumberFormat="1" applyBorder="1" applyAlignment="1">
      <alignment vertical="center"/>
    </xf>
    <xf numFmtId="0" fontId="0" fillId="0" borderId="0" xfId="0" applyNumberFormat="1" applyBorder="1" applyAlignment="1">
      <alignment horizontal="center" vertical="center"/>
    </xf>
    <xf numFmtId="0" fontId="3" fillId="0" borderId="0" xfId="0" quotePrefix="1" applyNumberFormat="1" applyFont="1" applyBorder="1" applyAlignment="1">
      <alignment horizontal="left"/>
    </xf>
    <xf numFmtId="0" fontId="0" fillId="0" borderId="0" xfId="0" quotePrefix="1" applyNumberFormat="1" applyBorder="1" applyAlignment="1">
      <alignment horizontal="center"/>
    </xf>
    <xf numFmtId="0" fontId="0" fillId="0" borderId="0" xfId="0" quotePrefix="1" applyNumberFormat="1" applyAlignment="1">
      <alignment horizontal="center"/>
    </xf>
    <xf numFmtId="0" fontId="3" fillId="0" borderId="6" xfId="0" applyFont="1" applyBorder="1" applyAlignment="1">
      <alignment horizontal="left" indent="2"/>
    </xf>
    <xf numFmtId="0" fontId="3" fillId="0" borderId="4" xfId="0" applyFont="1" applyBorder="1" applyAlignment="1">
      <alignment horizontal="left" wrapText="1" indent="2"/>
    </xf>
    <xf numFmtId="0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Continuous" vertical="center" wrapText="1"/>
    </xf>
    <xf numFmtId="164" fontId="0" fillId="0" borderId="0" xfId="0" applyNumberFormat="1"/>
    <xf numFmtId="0" fontId="5" fillId="0" borderId="0" xfId="0" applyFont="1"/>
    <xf numFmtId="0" fontId="2" fillId="0" borderId="4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6" xfId="0" applyBorder="1" applyAlignment="1">
      <alignment horizontal="centerContinuous" vertical="center" wrapText="1"/>
    </xf>
    <xf numFmtId="0" fontId="0" fillId="0" borderId="4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9" xfId="0" applyBorder="1"/>
    <xf numFmtId="0" fontId="3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 wrapText="1"/>
    </xf>
    <xf numFmtId="0" fontId="3" fillId="0" borderId="0" xfId="0" applyFont="1" applyBorder="1" applyAlignment="1">
      <alignment horizontal="centerContinuous" wrapText="1"/>
    </xf>
    <xf numFmtId="0" fontId="6" fillId="0" borderId="0" xfId="0" applyFont="1" applyBorder="1" applyAlignment="1">
      <alignment horizontal="centerContinuous" wrapText="1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Continuous" vertical="center"/>
    </xf>
    <xf numFmtId="0" fontId="3" fillId="0" borderId="0" xfId="0" applyFont="1" applyBorder="1" applyAlignment="1">
      <alignment horizontal="centerContinuous" vertical="center" wrapText="1"/>
    </xf>
    <xf numFmtId="0" fontId="3" fillId="0" borderId="0" xfId="0" applyNumberFormat="1" applyFont="1" applyBorder="1" applyAlignment="1">
      <alignment horizontal="centerContinuous" vertical="center" wrapText="1"/>
    </xf>
    <xf numFmtId="0" fontId="0" fillId="0" borderId="0" xfId="0" applyNumberFormat="1" applyBorder="1" applyAlignment="1">
      <alignment horizontal="centerContinuous" vertical="center" wrapText="1"/>
    </xf>
    <xf numFmtId="0" fontId="3" fillId="0" borderId="1" xfId="0" applyFont="1" applyBorder="1" applyAlignment="1">
      <alignment horizontal="centerContinuous" vertical="center" wrapText="1"/>
    </xf>
    <xf numFmtId="0" fontId="3" fillId="0" borderId="0" xfId="0" applyNumberFormat="1" applyFont="1" applyBorder="1" applyAlignment="1">
      <alignment horizontal="centerContinuous"/>
    </xf>
    <xf numFmtId="0" fontId="0" fillId="0" borderId="0" xfId="0" applyNumberFormat="1" applyBorder="1" applyAlignment="1">
      <alignment horizontal="centerContinuous"/>
    </xf>
    <xf numFmtId="0" fontId="0" fillId="0" borderId="0" xfId="0" applyAlignment="1">
      <alignment horizontal="centerContinuous" wrapText="1"/>
    </xf>
    <xf numFmtId="0" fontId="0" fillId="0" borderId="0" xfId="0" applyBorder="1" applyAlignment="1">
      <alignment horizontal="centerContinuous" wrapText="1"/>
    </xf>
    <xf numFmtId="0" fontId="7" fillId="0" borderId="0" xfId="0" applyFont="1" applyAlignment="1">
      <alignment horizontal="centerContinuous" wrapText="1"/>
    </xf>
    <xf numFmtId="0" fontId="0" fillId="0" borderId="0" xfId="0" applyAlignment="1">
      <alignment horizontal="centerContinuous"/>
    </xf>
    <xf numFmtId="0" fontId="4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NumberFormat="1" applyFill="1" applyAlignment="1"/>
    <xf numFmtId="0" fontId="0" fillId="2" borderId="0" xfId="0" applyNumberFormat="1" applyFill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3" fillId="0" borderId="1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6"/>
  <sheetViews>
    <sheetView workbookViewId="0">
      <selection activeCell="A2" sqref="A2"/>
    </sheetView>
  </sheetViews>
  <sheetFormatPr defaultColWidth="9.109375" defaultRowHeight="13.2" x14ac:dyDescent="0.25"/>
  <cols>
    <col min="1" max="1" width="24.5546875" customWidth="1"/>
    <col min="2" max="2" width="20.5546875" customWidth="1"/>
    <col min="3" max="3" width="9.6640625" customWidth="1"/>
    <col min="4" max="5" width="9.6640625" style="26" customWidth="1"/>
    <col min="6" max="8" width="9.6640625" style="27" customWidth="1"/>
    <col min="9" max="9" width="8.6640625" style="27" customWidth="1"/>
    <col min="10" max="16384" width="9.109375" style="27"/>
  </cols>
  <sheetData>
    <row r="1" spans="1:11" x14ac:dyDescent="0.25">
      <c r="A1" s="85" t="s">
        <v>75</v>
      </c>
      <c r="B1" s="86"/>
      <c r="C1" s="86"/>
      <c r="D1" s="86"/>
      <c r="E1" s="86"/>
      <c r="F1" s="86"/>
      <c r="G1" s="86"/>
      <c r="H1" s="90"/>
    </row>
    <row r="2" spans="1:11" x14ac:dyDescent="0.25">
      <c r="A2" s="87" t="s">
        <v>80</v>
      </c>
      <c r="B2" s="86"/>
      <c r="C2" s="86"/>
      <c r="D2" s="91"/>
      <c r="E2" s="91"/>
      <c r="F2" s="90"/>
      <c r="G2" s="90"/>
      <c r="H2" s="90"/>
    </row>
    <row r="3" spans="1:11" x14ac:dyDescent="0.25">
      <c r="A3" s="92" t="s">
        <v>8</v>
      </c>
      <c r="B3" s="93"/>
      <c r="C3" s="96" t="s">
        <v>0</v>
      </c>
      <c r="D3" s="30" t="s">
        <v>14</v>
      </c>
      <c r="E3" s="30"/>
      <c r="F3" s="31"/>
      <c r="G3" s="32"/>
      <c r="H3" s="33"/>
    </row>
    <row r="4" spans="1:11" x14ac:dyDescent="0.25">
      <c r="A4" s="94"/>
      <c r="B4" s="95"/>
      <c r="C4" s="97"/>
      <c r="D4" s="34" t="s">
        <v>15</v>
      </c>
      <c r="E4" s="35" t="s">
        <v>16</v>
      </c>
      <c r="F4" s="36" t="s">
        <v>17</v>
      </c>
      <c r="G4" s="36" t="s">
        <v>18</v>
      </c>
      <c r="H4" s="36" t="s">
        <v>19</v>
      </c>
    </row>
    <row r="5" spans="1:11" x14ac:dyDescent="0.25">
      <c r="A5" s="37" t="s">
        <v>20</v>
      </c>
      <c r="B5" s="38" t="s">
        <v>36</v>
      </c>
      <c r="C5" s="39">
        <v>59</v>
      </c>
      <c r="D5" s="39">
        <v>54</v>
      </c>
      <c r="E5" s="39">
        <v>0</v>
      </c>
      <c r="F5" s="39">
        <v>0</v>
      </c>
      <c r="G5" s="39">
        <v>4</v>
      </c>
      <c r="H5" s="39">
        <v>1</v>
      </c>
    </row>
    <row r="6" spans="1:11" x14ac:dyDescent="0.25">
      <c r="A6" s="40" t="s">
        <v>38</v>
      </c>
      <c r="B6" s="38" t="s">
        <v>37</v>
      </c>
      <c r="C6" s="39">
        <v>3</v>
      </c>
      <c r="D6" s="39">
        <v>0</v>
      </c>
      <c r="E6" s="39">
        <v>0</v>
      </c>
      <c r="F6" s="39">
        <v>2</v>
      </c>
      <c r="G6" s="39">
        <v>0</v>
      </c>
      <c r="H6" s="39">
        <v>1</v>
      </c>
    </row>
    <row r="7" spans="1:11" s="43" customFormat="1" ht="12.75" customHeight="1" x14ac:dyDescent="0.25">
      <c r="A7" s="41" t="s">
        <v>21</v>
      </c>
      <c r="B7" s="42" t="s">
        <v>36</v>
      </c>
      <c r="C7" s="39">
        <v>77</v>
      </c>
      <c r="D7" s="39">
        <v>53</v>
      </c>
      <c r="E7" s="39">
        <v>0</v>
      </c>
      <c r="F7" s="39">
        <v>0</v>
      </c>
      <c r="G7" s="39">
        <v>21</v>
      </c>
      <c r="H7" s="39">
        <v>3</v>
      </c>
    </row>
    <row r="8" spans="1:11" ht="12.75" customHeight="1" x14ac:dyDescent="0.25">
      <c r="A8" s="40" t="s">
        <v>39</v>
      </c>
      <c r="B8" s="44" t="s">
        <v>37</v>
      </c>
      <c r="C8" s="39">
        <v>3</v>
      </c>
      <c r="D8" s="39">
        <v>1</v>
      </c>
      <c r="E8" s="39">
        <v>1</v>
      </c>
      <c r="F8" s="39">
        <v>0</v>
      </c>
      <c r="G8" s="39">
        <v>0</v>
      </c>
      <c r="H8" s="39">
        <v>1</v>
      </c>
    </row>
    <row r="9" spans="1:11" s="46" customFormat="1" x14ac:dyDescent="0.25">
      <c r="A9" s="41" t="s">
        <v>22</v>
      </c>
      <c r="B9" s="45" t="s">
        <v>36</v>
      </c>
      <c r="C9" s="39">
        <v>39</v>
      </c>
      <c r="D9" s="39">
        <v>16</v>
      </c>
      <c r="E9" s="39">
        <v>0</v>
      </c>
      <c r="F9" s="39">
        <v>0</v>
      </c>
      <c r="G9" s="39">
        <v>21</v>
      </c>
      <c r="H9" s="39">
        <v>2</v>
      </c>
      <c r="J9" s="47"/>
      <c r="K9" s="47"/>
    </row>
    <row r="10" spans="1:11" x14ac:dyDescent="0.25">
      <c r="A10" s="40" t="s">
        <v>40</v>
      </c>
      <c r="B10" s="38" t="s">
        <v>37</v>
      </c>
      <c r="C10" s="39">
        <v>7</v>
      </c>
      <c r="D10" s="39">
        <v>3</v>
      </c>
      <c r="E10" s="39">
        <v>0</v>
      </c>
      <c r="F10" s="39">
        <v>0</v>
      </c>
      <c r="G10" s="39">
        <v>2</v>
      </c>
      <c r="H10" s="39">
        <v>2</v>
      </c>
      <c r="J10" s="26"/>
      <c r="K10" s="26"/>
    </row>
    <row r="11" spans="1:11" s="46" customFormat="1" ht="19.2" x14ac:dyDescent="0.25">
      <c r="A11" s="69" t="s">
        <v>65</v>
      </c>
      <c r="B11" s="75"/>
      <c r="C11" s="75"/>
      <c r="D11" s="76"/>
      <c r="E11" s="76"/>
      <c r="F11" s="77"/>
      <c r="J11" s="47"/>
      <c r="K11" s="47"/>
    </row>
    <row r="12" spans="1:11" x14ac:dyDescent="0.25">
      <c r="A12" s="28"/>
      <c r="B12" s="28"/>
      <c r="C12" s="28"/>
      <c r="D12" s="48"/>
      <c r="E12" s="28"/>
      <c r="F12" s="49"/>
      <c r="G12" s="50"/>
      <c r="H12" s="50"/>
      <c r="I12" s="50"/>
      <c r="J12" s="50"/>
      <c r="K12" s="50"/>
    </row>
    <row r="13" spans="1:11" x14ac:dyDescent="0.25">
      <c r="A13" s="92" t="s">
        <v>9</v>
      </c>
      <c r="B13" s="93"/>
      <c r="C13" s="96" t="s">
        <v>0</v>
      </c>
      <c r="D13" s="30" t="s">
        <v>14</v>
      </c>
      <c r="E13" s="30"/>
      <c r="F13" s="31"/>
      <c r="G13" s="31"/>
      <c r="H13" s="33"/>
      <c r="I13" s="50"/>
      <c r="J13" s="50"/>
      <c r="K13" s="50"/>
    </row>
    <row r="14" spans="1:11" x14ac:dyDescent="0.25">
      <c r="A14" s="94"/>
      <c r="B14" s="95"/>
      <c r="C14" s="97"/>
      <c r="D14" s="35" t="s">
        <v>15</v>
      </c>
      <c r="E14" s="35" t="s">
        <v>16</v>
      </c>
      <c r="F14" s="36" t="s">
        <v>17</v>
      </c>
      <c r="G14" s="36" t="s">
        <v>18</v>
      </c>
      <c r="H14" s="36" t="s">
        <v>19</v>
      </c>
    </row>
    <row r="15" spans="1:11" ht="12.75" customHeight="1" x14ac:dyDescent="0.25">
      <c r="A15" s="41" t="s">
        <v>23</v>
      </c>
      <c r="B15" s="42" t="s">
        <v>36</v>
      </c>
      <c r="C15" s="51">
        <v>26</v>
      </c>
      <c r="D15" s="51">
        <v>1</v>
      </c>
      <c r="E15" s="51">
        <v>0</v>
      </c>
      <c r="F15" s="51">
        <v>0</v>
      </c>
      <c r="G15" s="51">
        <v>25</v>
      </c>
      <c r="H15" s="51">
        <v>0</v>
      </c>
    </row>
    <row r="16" spans="1:11" ht="12" customHeight="1" x14ac:dyDescent="0.25">
      <c r="A16" s="40" t="s">
        <v>41</v>
      </c>
      <c r="B16" s="44" t="s">
        <v>37</v>
      </c>
      <c r="C16" s="51">
        <v>6</v>
      </c>
      <c r="D16" s="51">
        <v>0</v>
      </c>
      <c r="E16" s="51">
        <v>3</v>
      </c>
      <c r="F16" s="51">
        <v>0</v>
      </c>
      <c r="G16" s="51">
        <v>0</v>
      </c>
      <c r="H16" s="51">
        <v>3</v>
      </c>
    </row>
    <row r="17" spans="1:8" x14ac:dyDescent="0.25">
      <c r="A17" s="41" t="s">
        <v>22</v>
      </c>
      <c r="B17" s="45" t="s">
        <v>36</v>
      </c>
      <c r="C17" s="51">
        <v>27</v>
      </c>
      <c r="D17" s="51">
        <v>2</v>
      </c>
      <c r="E17" s="51">
        <v>0</v>
      </c>
      <c r="F17" s="51">
        <v>0</v>
      </c>
      <c r="G17" s="51">
        <v>23</v>
      </c>
      <c r="H17" s="51">
        <v>2</v>
      </c>
    </row>
    <row r="18" spans="1:8" x14ac:dyDescent="0.25">
      <c r="A18" s="40" t="s">
        <v>42</v>
      </c>
      <c r="B18" s="38" t="s">
        <v>37</v>
      </c>
      <c r="C18" s="51">
        <v>12</v>
      </c>
      <c r="D18" s="51">
        <v>0</v>
      </c>
      <c r="E18" s="51">
        <v>1</v>
      </c>
      <c r="F18" s="51">
        <v>0</v>
      </c>
      <c r="G18" s="51">
        <v>1</v>
      </c>
      <c r="H18" s="51">
        <v>10</v>
      </c>
    </row>
    <row r="19" spans="1:8" ht="19.2" x14ac:dyDescent="0.25">
      <c r="A19" s="69" t="s">
        <v>66</v>
      </c>
      <c r="B19" s="68"/>
      <c r="C19" s="78"/>
      <c r="D19" s="79"/>
      <c r="E19" s="79"/>
      <c r="F19" s="80"/>
    </row>
    <row r="20" spans="1:8" x14ac:dyDescent="0.25">
      <c r="A20" s="2"/>
      <c r="B20" s="2"/>
      <c r="C20" s="52"/>
      <c r="D20" s="53"/>
      <c r="E20" s="53"/>
      <c r="F20" s="29"/>
    </row>
    <row r="21" spans="1:8" x14ac:dyDescent="0.25">
      <c r="A21" s="98" t="s">
        <v>74</v>
      </c>
      <c r="B21" s="99"/>
      <c r="C21" s="96" t="s">
        <v>0</v>
      </c>
      <c r="D21" s="30" t="s">
        <v>14</v>
      </c>
      <c r="E21" s="30"/>
      <c r="F21" s="31"/>
      <c r="G21" s="32"/>
      <c r="H21" s="33"/>
    </row>
    <row r="22" spans="1:8" x14ac:dyDescent="0.25">
      <c r="A22" s="100"/>
      <c r="B22" s="101"/>
      <c r="C22" s="97"/>
      <c r="D22" s="35" t="s">
        <v>15</v>
      </c>
      <c r="E22" s="35" t="s">
        <v>16</v>
      </c>
      <c r="F22" s="36" t="s">
        <v>17</v>
      </c>
      <c r="G22" s="36" t="s">
        <v>18</v>
      </c>
      <c r="H22" s="36" t="s">
        <v>19</v>
      </c>
    </row>
    <row r="23" spans="1:8" ht="12.75" customHeight="1" x14ac:dyDescent="0.25">
      <c r="A23" s="41" t="s">
        <v>20</v>
      </c>
      <c r="B23" s="42" t="s">
        <v>36</v>
      </c>
      <c r="C23" s="39">
        <v>18</v>
      </c>
      <c r="D23" s="39">
        <v>0</v>
      </c>
      <c r="E23" s="39">
        <v>0</v>
      </c>
      <c r="F23" s="39">
        <v>0</v>
      </c>
      <c r="G23" s="39">
        <v>16</v>
      </c>
      <c r="H23" s="39">
        <v>2</v>
      </c>
    </row>
    <row r="24" spans="1:8" ht="12.75" customHeight="1" x14ac:dyDescent="0.25">
      <c r="A24" s="40" t="s">
        <v>43</v>
      </c>
      <c r="B24" s="44" t="s">
        <v>37</v>
      </c>
      <c r="C24" s="39">
        <v>5</v>
      </c>
      <c r="D24" s="39">
        <v>1</v>
      </c>
      <c r="E24" s="39">
        <v>0</v>
      </c>
      <c r="F24" s="39">
        <v>0</v>
      </c>
      <c r="G24" s="39">
        <v>0</v>
      </c>
      <c r="H24" s="39">
        <v>4</v>
      </c>
    </row>
    <row r="25" spans="1:8" ht="12.75" customHeight="1" x14ac:dyDescent="0.25">
      <c r="A25" s="41" t="s">
        <v>21</v>
      </c>
      <c r="B25" s="42" t="s">
        <v>36</v>
      </c>
      <c r="C25" s="39">
        <v>111</v>
      </c>
      <c r="D25" s="39">
        <v>1</v>
      </c>
      <c r="E25" s="39">
        <v>0</v>
      </c>
      <c r="F25" s="39">
        <v>0</v>
      </c>
      <c r="G25" s="39">
        <v>100</v>
      </c>
      <c r="H25" s="39">
        <v>10</v>
      </c>
    </row>
    <row r="26" spans="1:8" ht="12.75" customHeight="1" x14ac:dyDescent="0.25">
      <c r="A26" s="40" t="s">
        <v>44</v>
      </c>
      <c r="B26" s="44" t="s">
        <v>37</v>
      </c>
      <c r="C26" s="39">
        <v>29</v>
      </c>
      <c r="D26" s="39">
        <v>0</v>
      </c>
      <c r="E26" s="39">
        <v>1</v>
      </c>
      <c r="F26" s="39">
        <v>0</v>
      </c>
      <c r="G26" s="39">
        <v>0</v>
      </c>
      <c r="H26" s="39">
        <v>28</v>
      </c>
    </row>
    <row r="27" spans="1:8" x14ac:dyDescent="0.25">
      <c r="A27" s="41" t="s">
        <v>24</v>
      </c>
      <c r="B27" s="45" t="s">
        <v>36</v>
      </c>
      <c r="C27" s="39">
        <v>90</v>
      </c>
      <c r="D27" s="39">
        <v>0</v>
      </c>
      <c r="E27" s="39">
        <v>0</v>
      </c>
      <c r="F27" s="39">
        <v>0</v>
      </c>
      <c r="G27" s="39">
        <v>83</v>
      </c>
      <c r="H27" s="39">
        <v>7</v>
      </c>
    </row>
    <row r="28" spans="1:8" x14ac:dyDescent="0.25">
      <c r="A28" s="40" t="s">
        <v>45</v>
      </c>
      <c r="B28" s="38" t="s">
        <v>37</v>
      </c>
      <c r="C28" s="39">
        <v>22</v>
      </c>
      <c r="D28" s="39">
        <v>0</v>
      </c>
      <c r="E28" s="39">
        <v>0</v>
      </c>
      <c r="F28" s="39">
        <v>0</v>
      </c>
      <c r="G28" s="39">
        <v>0</v>
      </c>
      <c r="H28" s="39">
        <v>22</v>
      </c>
    </row>
    <row r="29" spans="1:8" x14ac:dyDescent="0.25">
      <c r="A29" s="41" t="s">
        <v>25</v>
      </c>
      <c r="B29" s="45" t="s">
        <v>36</v>
      </c>
      <c r="C29" s="39">
        <v>65</v>
      </c>
      <c r="D29" s="39">
        <v>0</v>
      </c>
      <c r="E29" s="39">
        <v>0</v>
      </c>
      <c r="F29" s="39">
        <v>0</v>
      </c>
      <c r="G29" s="39">
        <v>64</v>
      </c>
      <c r="H29" s="39">
        <v>1</v>
      </c>
    </row>
    <row r="30" spans="1:8" x14ac:dyDescent="0.25">
      <c r="A30" s="40" t="s">
        <v>46</v>
      </c>
      <c r="B30" s="38" t="s">
        <v>37</v>
      </c>
      <c r="C30" s="39">
        <v>10</v>
      </c>
      <c r="D30" s="39">
        <v>1</v>
      </c>
      <c r="E30" s="39">
        <v>0</v>
      </c>
      <c r="F30" s="39">
        <v>0</v>
      </c>
      <c r="G30" s="39">
        <v>0</v>
      </c>
      <c r="H30" s="39">
        <v>9</v>
      </c>
    </row>
    <row r="31" spans="1:8" ht="28.8" x14ac:dyDescent="0.25">
      <c r="A31" s="69" t="s">
        <v>67</v>
      </c>
      <c r="B31" s="74"/>
      <c r="C31" s="74"/>
      <c r="D31" s="74"/>
      <c r="E31" s="74"/>
      <c r="F31" s="74"/>
      <c r="G31" s="72"/>
      <c r="H31" s="72"/>
    </row>
    <row r="32" spans="1:8" x14ac:dyDescent="0.25">
      <c r="A32" s="37"/>
      <c r="B32" s="19"/>
      <c r="C32" s="54"/>
      <c r="D32" s="54"/>
      <c r="E32" s="54"/>
      <c r="F32" s="54"/>
      <c r="G32" s="54"/>
      <c r="H32" s="54"/>
    </row>
    <row r="33" spans="1:8" x14ac:dyDescent="0.25">
      <c r="A33" s="37"/>
      <c r="B33" s="22"/>
      <c r="C33" s="73"/>
      <c r="D33" s="73"/>
      <c r="E33" s="73"/>
      <c r="F33" s="73"/>
      <c r="G33" s="73"/>
      <c r="H33" s="73"/>
    </row>
    <row r="34" spans="1:8" x14ac:dyDescent="0.25">
      <c r="A34" s="92" t="s">
        <v>26</v>
      </c>
      <c r="B34" s="93"/>
      <c r="C34" s="96" t="s">
        <v>0</v>
      </c>
      <c r="D34" s="30" t="s">
        <v>14</v>
      </c>
      <c r="E34" s="30"/>
      <c r="F34" s="31"/>
      <c r="G34" s="32"/>
      <c r="H34" s="33"/>
    </row>
    <row r="35" spans="1:8" x14ac:dyDescent="0.25">
      <c r="A35" s="94"/>
      <c r="B35" s="95"/>
      <c r="C35" s="97"/>
      <c r="D35" s="35" t="s">
        <v>15</v>
      </c>
      <c r="E35" s="35" t="s">
        <v>16</v>
      </c>
      <c r="F35" s="36" t="s">
        <v>17</v>
      </c>
      <c r="G35" s="36" t="s">
        <v>18</v>
      </c>
      <c r="H35" s="36" t="s">
        <v>19</v>
      </c>
    </row>
    <row r="36" spans="1:8" ht="12.75" customHeight="1" x14ac:dyDescent="0.25">
      <c r="A36" s="41" t="s">
        <v>20</v>
      </c>
      <c r="B36" s="42" t="s">
        <v>36</v>
      </c>
      <c r="C36" s="39">
        <v>18</v>
      </c>
      <c r="D36" s="39">
        <v>15</v>
      </c>
      <c r="E36" s="39">
        <v>0</v>
      </c>
      <c r="F36" s="39">
        <v>0</v>
      </c>
      <c r="G36" s="39">
        <v>3</v>
      </c>
      <c r="H36" s="39">
        <v>0</v>
      </c>
    </row>
    <row r="37" spans="1:8" ht="12.75" customHeight="1" x14ac:dyDescent="0.25">
      <c r="A37" s="40" t="s">
        <v>43</v>
      </c>
      <c r="B37" s="44" t="s">
        <v>37</v>
      </c>
      <c r="C37" s="39">
        <v>5</v>
      </c>
      <c r="D37" s="39">
        <v>3</v>
      </c>
      <c r="E37" s="39">
        <v>1</v>
      </c>
      <c r="F37" s="39">
        <v>0</v>
      </c>
      <c r="G37" s="39">
        <v>0</v>
      </c>
      <c r="H37" s="39">
        <v>1</v>
      </c>
    </row>
    <row r="38" spans="1:8" ht="12.75" customHeight="1" x14ac:dyDescent="0.25">
      <c r="A38" s="41" t="s">
        <v>21</v>
      </c>
      <c r="B38" s="42" t="s">
        <v>36</v>
      </c>
      <c r="C38" s="39">
        <v>50</v>
      </c>
      <c r="D38" s="39">
        <v>30</v>
      </c>
      <c r="E38" s="39">
        <v>1</v>
      </c>
      <c r="F38" s="39">
        <v>0</v>
      </c>
      <c r="G38" s="39">
        <v>14</v>
      </c>
      <c r="H38" s="39">
        <v>5</v>
      </c>
    </row>
    <row r="39" spans="1:8" ht="12.75" customHeight="1" x14ac:dyDescent="0.25">
      <c r="A39" s="40" t="s">
        <v>47</v>
      </c>
      <c r="B39" s="44" t="s">
        <v>37</v>
      </c>
      <c r="C39" s="39">
        <v>18</v>
      </c>
      <c r="D39" s="39">
        <v>8</v>
      </c>
      <c r="E39" s="39">
        <v>0</v>
      </c>
      <c r="F39" s="39">
        <v>0</v>
      </c>
      <c r="G39" s="39">
        <v>0</v>
      </c>
      <c r="H39" s="39">
        <v>10</v>
      </c>
    </row>
    <row r="40" spans="1:8" x14ac:dyDescent="0.25">
      <c r="A40" s="41" t="s">
        <v>24</v>
      </c>
      <c r="B40" s="45" t="s">
        <v>36</v>
      </c>
      <c r="C40" s="39">
        <v>37</v>
      </c>
      <c r="D40" s="39">
        <v>25</v>
      </c>
      <c r="E40" s="39">
        <v>0</v>
      </c>
      <c r="F40" s="39">
        <v>0</v>
      </c>
      <c r="G40" s="39">
        <v>10</v>
      </c>
      <c r="H40" s="39">
        <v>2</v>
      </c>
    </row>
    <row r="41" spans="1:8" x14ac:dyDescent="0.25">
      <c r="A41" s="40" t="s">
        <v>48</v>
      </c>
      <c r="B41" s="38" t="s">
        <v>37</v>
      </c>
      <c r="C41" s="39">
        <v>15</v>
      </c>
      <c r="D41" s="39">
        <v>10</v>
      </c>
      <c r="E41" s="39">
        <v>0</v>
      </c>
      <c r="F41" s="39">
        <v>0</v>
      </c>
      <c r="G41" s="39">
        <v>0</v>
      </c>
      <c r="H41" s="39">
        <v>5</v>
      </c>
    </row>
    <row r="42" spans="1:8" x14ac:dyDescent="0.25">
      <c r="A42" s="41" t="s">
        <v>25</v>
      </c>
      <c r="B42" s="45" t="s">
        <v>36</v>
      </c>
      <c r="C42" s="39">
        <v>23</v>
      </c>
      <c r="D42" s="39">
        <v>18</v>
      </c>
      <c r="E42" s="39">
        <v>0</v>
      </c>
      <c r="F42" s="39">
        <v>0</v>
      </c>
      <c r="G42" s="39">
        <v>5</v>
      </c>
      <c r="H42" s="39">
        <v>0</v>
      </c>
    </row>
    <row r="43" spans="1:8" x14ac:dyDescent="0.25">
      <c r="A43" s="40" t="s">
        <v>49</v>
      </c>
      <c r="B43" s="38" t="s">
        <v>37</v>
      </c>
      <c r="C43" s="39">
        <v>17</v>
      </c>
      <c r="D43" s="39">
        <v>14</v>
      </c>
      <c r="E43" s="39">
        <v>0</v>
      </c>
      <c r="F43" s="39">
        <v>0</v>
      </c>
      <c r="G43" s="39">
        <v>0</v>
      </c>
      <c r="H43" s="39">
        <v>3</v>
      </c>
    </row>
    <row r="44" spans="1:8" ht="31.5" customHeight="1" x14ac:dyDescent="0.25">
      <c r="A44" s="69" t="s">
        <v>67</v>
      </c>
      <c r="B44" s="68"/>
      <c r="C44" s="68"/>
      <c r="D44" s="68"/>
      <c r="E44" s="68"/>
      <c r="F44" s="68"/>
      <c r="G44" s="54"/>
      <c r="H44" s="54"/>
    </row>
    <row r="45" spans="1:8" ht="18" customHeight="1" x14ac:dyDescent="0.25">
      <c r="A45" s="69"/>
      <c r="B45" s="19"/>
      <c r="C45" s="54"/>
      <c r="D45" s="54"/>
      <c r="E45" s="54"/>
      <c r="F45" s="54"/>
      <c r="G45" s="54"/>
      <c r="H45" s="54"/>
    </row>
    <row r="47" spans="1:8" x14ac:dyDescent="0.25">
      <c r="A47" s="92" t="s">
        <v>73</v>
      </c>
      <c r="B47" s="93"/>
      <c r="C47" s="96" t="s">
        <v>0</v>
      </c>
      <c r="D47" s="30" t="s">
        <v>14</v>
      </c>
      <c r="E47" s="30"/>
      <c r="F47" s="31"/>
      <c r="G47" s="31"/>
      <c r="H47" s="33"/>
    </row>
    <row r="48" spans="1:8" x14ac:dyDescent="0.25">
      <c r="A48" s="94"/>
      <c r="B48" s="95"/>
      <c r="C48" s="97"/>
      <c r="D48" s="35" t="s">
        <v>15</v>
      </c>
      <c r="E48" s="35" t="s">
        <v>16</v>
      </c>
      <c r="F48" s="36" t="s">
        <v>17</v>
      </c>
      <c r="G48" s="36" t="s">
        <v>18</v>
      </c>
      <c r="H48" s="36" t="s">
        <v>19</v>
      </c>
    </row>
    <row r="49" spans="1:8" ht="12.75" customHeight="1" x14ac:dyDescent="0.25">
      <c r="A49" s="41" t="s">
        <v>52</v>
      </c>
      <c r="B49" s="42" t="s">
        <v>36</v>
      </c>
      <c r="C49" s="39">
        <v>198</v>
      </c>
      <c r="D49" s="39">
        <v>4</v>
      </c>
      <c r="E49" s="39">
        <v>0</v>
      </c>
      <c r="F49" s="39">
        <v>0</v>
      </c>
      <c r="G49" s="39">
        <v>194</v>
      </c>
      <c r="H49" s="39">
        <v>0</v>
      </c>
    </row>
    <row r="50" spans="1:8" ht="12.75" customHeight="1" x14ac:dyDescent="0.25">
      <c r="A50" s="40" t="s">
        <v>50</v>
      </c>
      <c r="B50" s="44" t="s">
        <v>37</v>
      </c>
      <c r="C50" s="39">
        <v>3</v>
      </c>
      <c r="D50" s="39">
        <v>1</v>
      </c>
      <c r="E50" s="39">
        <v>0</v>
      </c>
      <c r="F50" s="39">
        <v>0</v>
      </c>
      <c r="G50" s="39">
        <v>0</v>
      </c>
      <c r="H50" s="39">
        <v>2</v>
      </c>
    </row>
    <row r="51" spans="1:8" x14ac:dyDescent="0.25">
      <c r="A51" s="41" t="s">
        <v>25</v>
      </c>
      <c r="B51" s="45" t="s">
        <v>36</v>
      </c>
      <c r="C51" s="39">
        <v>175</v>
      </c>
      <c r="D51" s="39">
        <v>2</v>
      </c>
      <c r="E51" s="39">
        <v>0</v>
      </c>
      <c r="F51" s="39">
        <v>0</v>
      </c>
      <c r="G51" s="39">
        <v>173</v>
      </c>
      <c r="H51" s="39">
        <v>0</v>
      </c>
    </row>
    <row r="52" spans="1:8" x14ac:dyDescent="0.25">
      <c r="A52" s="40" t="s">
        <v>51</v>
      </c>
      <c r="B52" s="38" t="s">
        <v>37</v>
      </c>
      <c r="C52" s="39">
        <v>5</v>
      </c>
      <c r="D52" s="39">
        <v>0</v>
      </c>
      <c r="E52" s="39">
        <v>0</v>
      </c>
      <c r="F52" s="39">
        <v>0</v>
      </c>
      <c r="G52" s="39">
        <v>0</v>
      </c>
      <c r="H52" s="39">
        <v>5</v>
      </c>
    </row>
    <row r="53" spans="1:8" ht="19.8" x14ac:dyDescent="0.25">
      <c r="A53" s="71" t="s">
        <v>68</v>
      </c>
      <c r="B53" s="70"/>
      <c r="C53" s="70"/>
      <c r="D53" s="70"/>
      <c r="E53" s="70"/>
      <c r="F53" s="70"/>
      <c r="G53" s="54"/>
      <c r="H53" s="54"/>
    </row>
    <row r="55" spans="1:8" x14ac:dyDescent="0.25">
      <c r="A55" s="58" t="s">
        <v>53</v>
      </c>
    </row>
    <row r="56" spans="1:8" x14ac:dyDescent="0.25">
      <c r="A56" s="58" t="s">
        <v>54</v>
      </c>
    </row>
  </sheetData>
  <customSheetViews>
    <customSheetView guid="{F6D0B93A-5945-11D6-A4CC-00C04F522C15}" showRuler="0">
      <selection activeCell="A5" sqref="A5"/>
      <pageMargins left="0.75" right="0.75" top="1" bottom="1" header="0.5" footer="0.5"/>
      <pageSetup orientation="portrait" r:id="rId1"/>
      <headerFooter alignWithMargins="0"/>
    </customSheetView>
    <customSheetView guid="{A3A703EF-A048-4E06-B419-5EDAA0339EDE}" showPageBreaks="1" showRuler="0" topLeftCell="A40">
      <selection activeCell="A53" sqref="A53"/>
      <pageMargins left="0.75" right="0.75" top="1" bottom="1" header="0.5" footer="0.5"/>
      <pageSetup orientation="portrait" r:id="rId2"/>
      <headerFooter alignWithMargins="0"/>
    </customSheetView>
  </customSheetViews>
  <mergeCells count="10">
    <mergeCell ref="A3:B4"/>
    <mergeCell ref="C3:C4"/>
    <mergeCell ref="A13:B14"/>
    <mergeCell ref="C13:C14"/>
    <mergeCell ref="A47:B48"/>
    <mergeCell ref="C47:C48"/>
    <mergeCell ref="A21:B22"/>
    <mergeCell ref="C21:C22"/>
    <mergeCell ref="A34:B35"/>
    <mergeCell ref="C34:C35"/>
  </mergeCells>
  <pageMargins left="0.75" right="0.75" top="1" bottom="1" header="0.5" footer="0.5"/>
  <pageSetup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5"/>
  <sheetViews>
    <sheetView workbookViewId="0">
      <selection activeCell="A3" sqref="A3"/>
    </sheetView>
  </sheetViews>
  <sheetFormatPr defaultRowHeight="13.2" x14ac:dyDescent="0.25"/>
  <cols>
    <col min="1" max="1" width="3.6640625" customWidth="1"/>
    <col min="2" max="2" width="36" customWidth="1"/>
    <col min="4" max="4" width="13" customWidth="1"/>
    <col min="5" max="5" width="10.44140625" customWidth="1"/>
    <col min="6" max="6" width="12.109375" customWidth="1"/>
    <col min="7" max="7" width="14.6640625" customWidth="1"/>
  </cols>
  <sheetData>
    <row r="1" spans="1:12" x14ac:dyDescent="0.25">
      <c r="A1" s="85" t="s">
        <v>75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2" x14ac:dyDescent="0.25">
      <c r="A2" s="87" t="s">
        <v>79</v>
      </c>
      <c r="B2" s="86"/>
      <c r="C2" s="86"/>
      <c r="D2" s="89"/>
      <c r="E2" s="89"/>
      <c r="F2" s="89"/>
      <c r="G2" s="89"/>
      <c r="H2" s="89"/>
      <c r="I2" s="89"/>
      <c r="J2" s="89"/>
      <c r="K2" s="89"/>
    </row>
    <row r="3" spans="1:12" x14ac:dyDescent="0.25">
      <c r="A3" s="4"/>
      <c r="B3" s="5"/>
      <c r="C3" s="104" t="s">
        <v>57</v>
      </c>
      <c r="D3" s="107" t="s">
        <v>58</v>
      </c>
      <c r="E3" s="6" t="s">
        <v>1</v>
      </c>
      <c r="F3" s="6"/>
      <c r="G3" s="6"/>
      <c r="H3" s="6"/>
      <c r="I3" s="6"/>
      <c r="J3" s="6"/>
      <c r="K3" s="7"/>
    </row>
    <row r="4" spans="1:12" x14ac:dyDescent="0.25">
      <c r="A4" s="2"/>
      <c r="B4" s="55"/>
      <c r="C4" s="105"/>
      <c r="D4" s="108"/>
      <c r="E4" s="104" t="s">
        <v>55</v>
      </c>
      <c r="F4" s="102" t="s">
        <v>56</v>
      </c>
      <c r="G4" s="102" t="s">
        <v>2</v>
      </c>
      <c r="H4" s="61" t="s">
        <v>59</v>
      </c>
      <c r="I4" s="59"/>
      <c r="J4" s="59"/>
      <c r="K4" s="60"/>
    </row>
    <row r="5" spans="1:12" ht="39.6" x14ac:dyDescent="0.25">
      <c r="A5" s="8"/>
      <c r="B5" s="9"/>
      <c r="C5" s="106"/>
      <c r="D5" s="109"/>
      <c r="E5" s="103"/>
      <c r="F5" s="103"/>
      <c r="G5" s="103"/>
      <c r="H5" s="12" t="s">
        <v>60</v>
      </c>
      <c r="I5" s="11" t="s">
        <v>16</v>
      </c>
      <c r="J5" s="11" t="s">
        <v>62</v>
      </c>
      <c r="K5" s="10" t="s">
        <v>61</v>
      </c>
      <c r="L5" s="13"/>
    </row>
    <row r="6" spans="1:12" x14ac:dyDescent="0.25">
      <c r="A6" s="2"/>
      <c r="B6" s="2"/>
      <c r="C6" s="2"/>
      <c r="D6" s="3"/>
      <c r="E6" s="3"/>
      <c r="F6" s="3"/>
      <c r="G6" s="3"/>
      <c r="H6" s="3"/>
      <c r="I6" s="3"/>
      <c r="J6" s="3"/>
      <c r="K6" s="3"/>
    </row>
    <row r="7" spans="1:12" x14ac:dyDescent="0.25">
      <c r="A7" s="2" t="s">
        <v>3</v>
      </c>
      <c r="B7" s="14"/>
      <c r="C7" s="15">
        <v>1173</v>
      </c>
      <c r="D7" s="16">
        <v>160</v>
      </c>
      <c r="E7" s="17">
        <v>887</v>
      </c>
      <c r="F7" s="17">
        <v>418</v>
      </c>
      <c r="G7" s="17">
        <v>768</v>
      </c>
      <c r="H7" s="17">
        <v>831</v>
      </c>
      <c r="I7" s="17">
        <v>968</v>
      </c>
      <c r="J7" s="17">
        <v>1017</v>
      </c>
      <c r="K7" s="18">
        <v>162</v>
      </c>
      <c r="L7" s="16"/>
    </row>
    <row r="8" spans="1:12" x14ac:dyDescent="0.25">
      <c r="A8" s="2"/>
      <c r="B8" s="19" t="s">
        <v>4</v>
      </c>
      <c r="C8" s="20">
        <v>128</v>
      </c>
      <c r="D8" s="16">
        <v>16</v>
      </c>
      <c r="E8" s="18">
        <v>5</v>
      </c>
      <c r="F8" s="18">
        <v>70</v>
      </c>
      <c r="G8" s="18">
        <v>100</v>
      </c>
      <c r="H8" s="18">
        <v>74</v>
      </c>
      <c r="I8" s="18">
        <v>105</v>
      </c>
      <c r="J8" s="18">
        <v>95</v>
      </c>
      <c r="K8" s="18">
        <v>31</v>
      </c>
      <c r="L8" s="16"/>
    </row>
    <row r="9" spans="1:12" x14ac:dyDescent="0.25">
      <c r="A9" s="2"/>
      <c r="B9" s="19" t="s">
        <v>5</v>
      </c>
      <c r="C9" s="20">
        <v>370</v>
      </c>
      <c r="D9" s="16">
        <v>54</v>
      </c>
      <c r="E9" s="18">
        <v>207</v>
      </c>
      <c r="F9" s="18">
        <v>149</v>
      </c>
      <c r="G9" s="18">
        <v>254</v>
      </c>
      <c r="H9" s="18">
        <v>267</v>
      </c>
      <c r="I9" s="18">
        <v>310</v>
      </c>
      <c r="J9" s="18">
        <v>315</v>
      </c>
      <c r="K9" s="18">
        <v>34</v>
      </c>
      <c r="L9" s="16"/>
    </row>
    <row r="10" spans="1:12" x14ac:dyDescent="0.25">
      <c r="A10" s="2"/>
      <c r="B10" s="19" t="s">
        <v>6</v>
      </c>
      <c r="C10" s="20">
        <v>361</v>
      </c>
      <c r="D10" s="16">
        <v>53</v>
      </c>
      <c r="E10" s="18">
        <v>361</v>
      </c>
      <c r="F10" s="18">
        <v>108</v>
      </c>
      <c r="G10" s="18">
        <v>213</v>
      </c>
      <c r="H10" s="18">
        <v>260</v>
      </c>
      <c r="I10" s="18">
        <v>286</v>
      </c>
      <c r="J10" s="18">
        <v>321</v>
      </c>
      <c r="K10" s="18">
        <v>50</v>
      </c>
      <c r="L10" s="16"/>
    </row>
    <row r="11" spans="1:12" x14ac:dyDescent="0.25">
      <c r="A11" s="2"/>
      <c r="B11" s="19" t="s">
        <v>7</v>
      </c>
      <c r="C11" s="20">
        <v>314</v>
      </c>
      <c r="D11" s="16">
        <v>37</v>
      </c>
      <c r="E11" s="18">
        <v>314</v>
      </c>
      <c r="F11" s="18">
        <v>91</v>
      </c>
      <c r="G11" s="18">
        <v>201</v>
      </c>
      <c r="H11" s="18">
        <v>230</v>
      </c>
      <c r="I11" s="18">
        <v>267</v>
      </c>
      <c r="J11" s="18">
        <v>286</v>
      </c>
      <c r="K11" s="18">
        <v>47</v>
      </c>
      <c r="L11" s="16"/>
    </row>
    <row r="12" spans="1:12" x14ac:dyDescent="0.25">
      <c r="A12" s="2"/>
      <c r="B12" s="19"/>
      <c r="C12" s="20"/>
      <c r="D12" s="16"/>
      <c r="E12" s="18"/>
      <c r="F12" s="18"/>
      <c r="G12" s="18"/>
      <c r="H12" s="18"/>
      <c r="I12" s="18"/>
      <c r="J12" s="18"/>
      <c r="K12" s="18"/>
      <c r="L12" s="16"/>
    </row>
    <row r="13" spans="1:12" x14ac:dyDescent="0.25">
      <c r="A13" s="2" t="s">
        <v>8</v>
      </c>
      <c r="B13" s="14"/>
      <c r="C13" s="15">
        <v>188</v>
      </c>
      <c r="D13" s="16">
        <v>13</v>
      </c>
      <c r="E13" s="18">
        <v>84</v>
      </c>
      <c r="F13" s="18">
        <v>46</v>
      </c>
      <c r="G13" s="18">
        <v>132</v>
      </c>
      <c r="H13" s="18">
        <v>73</v>
      </c>
      <c r="I13" s="18">
        <v>135</v>
      </c>
      <c r="J13" s="18">
        <v>152</v>
      </c>
      <c r="K13" s="18">
        <v>68</v>
      </c>
      <c r="L13" s="16"/>
    </row>
    <row r="14" spans="1:12" x14ac:dyDescent="0.25">
      <c r="A14" s="2"/>
      <c r="B14" s="19" t="s">
        <v>4</v>
      </c>
      <c r="C14" s="20">
        <v>62</v>
      </c>
      <c r="D14" s="16">
        <v>3</v>
      </c>
      <c r="E14" s="18">
        <v>2</v>
      </c>
      <c r="F14" s="18">
        <v>21</v>
      </c>
      <c r="G14" s="18">
        <v>53</v>
      </c>
      <c r="H14" s="18">
        <v>22</v>
      </c>
      <c r="I14" s="18">
        <v>47</v>
      </c>
      <c r="J14" s="18">
        <v>50</v>
      </c>
      <c r="K14" s="18">
        <v>26</v>
      </c>
      <c r="L14" s="16"/>
    </row>
    <row r="15" spans="1:12" x14ac:dyDescent="0.25">
      <c r="A15" s="2"/>
      <c r="B15" s="19" t="s">
        <v>5</v>
      </c>
      <c r="C15" s="20">
        <v>80</v>
      </c>
      <c r="D15" s="16">
        <v>3</v>
      </c>
      <c r="E15" s="18">
        <v>36</v>
      </c>
      <c r="F15" s="18">
        <v>18</v>
      </c>
      <c r="G15" s="18">
        <v>51</v>
      </c>
      <c r="H15" s="18">
        <v>35</v>
      </c>
      <c r="I15" s="18">
        <v>56</v>
      </c>
      <c r="J15" s="18">
        <v>64</v>
      </c>
      <c r="K15" s="18">
        <v>24</v>
      </c>
      <c r="L15" s="16"/>
    </row>
    <row r="16" spans="1:12" x14ac:dyDescent="0.25">
      <c r="A16" s="2"/>
      <c r="B16" s="19" t="s">
        <v>6</v>
      </c>
      <c r="C16" s="20">
        <v>37</v>
      </c>
      <c r="D16" s="16">
        <v>6</v>
      </c>
      <c r="E16" s="18">
        <v>37</v>
      </c>
      <c r="F16" s="18">
        <v>6</v>
      </c>
      <c r="G16" s="18">
        <v>25</v>
      </c>
      <c r="H16" s="18">
        <v>13</v>
      </c>
      <c r="I16" s="18">
        <v>27</v>
      </c>
      <c r="J16" s="18">
        <v>32</v>
      </c>
      <c r="K16" s="18">
        <v>14</v>
      </c>
      <c r="L16" s="16"/>
    </row>
    <row r="17" spans="1:12" x14ac:dyDescent="0.25">
      <c r="A17" s="2"/>
      <c r="B17" s="19" t="s">
        <v>7</v>
      </c>
      <c r="C17" s="20">
        <v>9</v>
      </c>
      <c r="D17" s="16">
        <v>1</v>
      </c>
      <c r="E17" s="18">
        <v>9</v>
      </c>
      <c r="F17" s="18">
        <v>1</v>
      </c>
      <c r="G17" s="18">
        <v>3</v>
      </c>
      <c r="H17" s="18">
        <v>3</v>
      </c>
      <c r="I17" s="18">
        <v>5</v>
      </c>
      <c r="J17" s="18">
        <v>6</v>
      </c>
      <c r="K17" s="18">
        <v>4</v>
      </c>
      <c r="L17" s="16"/>
    </row>
    <row r="18" spans="1:12" x14ac:dyDescent="0.25">
      <c r="A18" s="2"/>
      <c r="B18" s="19"/>
      <c r="C18" s="20"/>
      <c r="D18" s="16"/>
      <c r="E18" s="18"/>
      <c r="F18" s="18"/>
      <c r="G18" s="18"/>
      <c r="H18" s="18"/>
      <c r="I18" s="18"/>
      <c r="J18" s="18"/>
      <c r="K18" s="18"/>
      <c r="L18" s="16"/>
    </row>
    <row r="19" spans="1:12" x14ac:dyDescent="0.25">
      <c r="A19" s="2" t="s">
        <v>9</v>
      </c>
      <c r="B19" s="14"/>
      <c r="C19" s="15">
        <v>71</v>
      </c>
      <c r="D19" s="16">
        <v>18</v>
      </c>
      <c r="E19" s="18">
        <v>61</v>
      </c>
      <c r="F19" s="18">
        <v>36</v>
      </c>
      <c r="G19" s="18">
        <v>47</v>
      </c>
      <c r="H19" s="18">
        <v>43</v>
      </c>
      <c r="I19" s="18">
        <v>59</v>
      </c>
      <c r="J19" s="18">
        <v>68</v>
      </c>
      <c r="K19" s="18">
        <v>13</v>
      </c>
      <c r="L19" s="16"/>
    </row>
    <row r="20" spans="1:12" x14ac:dyDescent="0.25">
      <c r="A20" s="2"/>
      <c r="B20" s="19" t="s">
        <v>4</v>
      </c>
      <c r="C20" s="20">
        <v>3</v>
      </c>
      <c r="D20" s="16">
        <v>2</v>
      </c>
      <c r="E20" s="18">
        <v>0</v>
      </c>
      <c r="F20" s="18">
        <v>3</v>
      </c>
      <c r="G20" s="18">
        <v>2</v>
      </c>
      <c r="H20" s="18">
        <v>0</v>
      </c>
      <c r="I20" s="18">
        <v>3</v>
      </c>
      <c r="J20" s="18">
        <v>2</v>
      </c>
      <c r="K20" s="18">
        <v>1</v>
      </c>
      <c r="L20" s="16"/>
    </row>
    <row r="21" spans="1:12" x14ac:dyDescent="0.25">
      <c r="A21" s="2"/>
      <c r="B21" s="19" t="s">
        <v>5</v>
      </c>
      <c r="C21" s="20">
        <v>29</v>
      </c>
      <c r="D21" s="16">
        <v>4</v>
      </c>
      <c r="E21" s="18">
        <v>22</v>
      </c>
      <c r="F21" s="18">
        <v>17</v>
      </c>
      <c r="G21" s="18">
        <v>23</v>
      </c>
      <c r="H21" s="18">
        <v>22</v>
      </c>
      <c r="I21" s="18">
        <v>24</v>
      </c>
      <c r="J21" s="18">
        <v>28</v>
      </c>
      <c r="K21" s="18">
        <v>2</v>
      </c>
      <c r="L21" s="16"/>
    </row>
    <row r="22" spans="1:12" x14ac:dyDescent="0.25">
      <c r="A22" s="2"/>
      <c r="B22" s="19" t="s">
        <v>6</v>
      </c>
      <c r="C22" s="20">
        <v>29</v>
      </c>
      <c r="D22" s="16">
        <v>8</v>
      </c>
      <c r="E22" s="18">
        <v>29</v>
      </c>
      <c r="F22" s="18">
        <v>13</v>
      </c>
      <c r="G22" s="18">
        <v>15</v>
      </c>
      <c r="H22" s="18">
        <v>15</v>
      </c>
      <c r="I22" s="18">
        <v>25</v>
      </c>
      <c r="J22" s="18">
        <v>28</v>
      </c>
      <c r="K22" s="18">
        <v>6</v>
      </c>
      <c r="L22" s="16"/>
    </row>
    <row r="23" spans="1:12" x14ac:dyDescent="0.25">
      <c r="A23" s="2"/>
      <c r="B23" s="19" t="s">
        <v>7</v>
      </c>
      <c r="C23" s="20">
        <v>10</v>
      </c>
      <c r="D23" s="16">
        <v>4</v>
      </c>
      <c r="E23" s="18">
        <v>10</v>
      </c>
      <c r="F23" s="18">
        <v>3</v>
      </c>
      <c r="G23" s="18">
        <v>7</v>
      </c>
      <c r="H23" s="18">
        <v>6</v>
      </c>
      <c r="I23" s="18">
        <v>7</v>
      </c>
      <c r="J23" s="18">
        <v>10</v>
      </c>
      <c r="K23" s="18">
        <v>4</v>
      </c>
      <c r="L23" s="16"/>
    </row>
    <row r="24" spans="1:12" x14ac:dyDescent="0.25">
      <c r="A24" s="2"/>
      <c r="B24" s="19"/>
      <c r="C24" s="20"/>
      <c r="D24" s="16"/>
      <c r="E24" s="18"/>
      <c r="F24" s="18"/>
      <c r="G24" s="18"/>
      <c r="H24" s="18"/>
      <c r="I24" s="18"/>
      <c r="J24" s="18"/>
      <c r="K24" s="18"/>
      <c r="L24" s="16"/>
    </row>
    <row r="25" spans="1:12" x14ac:dyDescent="0.25">
      <c r="A25" s="2" t="s">
        <v>10</v>
      </c>
      <c r="B25" s="14"/>
      <c r="C25" s="15">
        <v>533</v>
      </c>
      <c r="D25" s="16">
        <v>121</v>
      </c>
      <c r="E25" s="18">
        <v>404</v>
      </c>
      <c r="F25" s="18">
        <v>231</v>
      </c>
      <c r="G25" s="18">
        <v>331</v>
      </c>
      <c r="H25" s="18">
        <v>451</v>
      </c>
      <c r="I25" s="18">
        <v>431</v>
      </c>
      <c r="J25" s="18">
        <v>438</v>
      </c>
      <c r="K25" s="18">
        <v>17</v>
      </c>
      <c r="L25" s="16"/>
    </row>
    <row r="26" spans="1:12" x14ac:dyDescent="0.25">
      <c r="A26" s="2"/>
      <c r="B26" s="19" t="s">
        <v>4</v>
      </c>
      <c r="C26" s="20">
        <v>46</v>
      </c>
      <c r="D26" s="16">
        <v>10</v>
      </c>
      <c r="E26" s="18">
        <v>1</v>
      </c>
      <c r="F26" s="18">
        <v>33</v>
      </c>
      <c r="G26" s="18">
        <v>30</v>
      </c>
      <c r="H26" s="18">
        <v>40</v>
      </c>
      <c r="I26" s="18">
        <v>41</v>
      </c>
      <c r="J26" s="18">
        <v>31</v>
      </c>
      <c r="K26" s="18">
        <v>0</v>
      </c>
      <c r="L26" s="16"/>
    </row>
    <row r="27" spans="1:12" x14ac:dyDescent="0.25">
      <c r="A27" s="2"/>
      <c r="B27" s="19" t="s">
        <v>5</v>
      </c>
      <c r="C27" s="20">
        <v>208</v>
      </c>
      <c r="D27" s="16">
        <v>47</v>
      </c>
      <c r="E27" s="18">
        <v>124</v>
      </c>
      <c r="F27" s="18">
        <v>99</v>
      </c>
      <c r="G27" s="18">
        <v>144</v>
      </c>
      <c r="H27" s="18">
        <v>167</v>
      </c>
      <c r="I27" s="18">
        <v>181</v>
      </c>
      <c r="J27" s="18">
        <v>173</v>
      </c>
      <c r="K27" s="18">
        <v>5</v>
      </c>
      <c r="L27" s="16"/>
    </row>
    <row r="28" spans="1:12" x14ac:dyDescent="0.25">
      <c r="A28" s="2"/>
      <c r="B28" s="19" t="s">
        <v>6</v>
      </c>
      <c r="C28" s="20">
        <v>164</v>
      </c>
      <c r="D28" s="16">
        <v>37</v>
      </c>
      <c r="E28" s="18">
        <v>164</v>
      </c>
      <c r="F28" s="18">
        <v>67</v>
      </c>
      <c r="G28" s="18">
        <v>89</v>
      </c>
      <c r="H28" s="18">
        <v>145</v>
      </c>
      <c r="I28" s="18">
        <v>122</v>
      </c>
      <c r="J28" s="18">
        <v>138</v>
      </c>
      <c r="K28" s="18">
        <v>5</v>
      </c>
      <c r="L28" s="16"/>
    </row>
    <row r="29" spans="1:12" x14ac:dyDescent="0.25">
      <c r="A29" s="2"/>
      <c r="B29" s="19" t="s">
        <v>7</v>
      </c>
      <c r="C29" s="20">
        <v>115</v>
      </c>
      <c r="D29" s="16">
        <v>27</v>
      </c>
      <c r="E29" s="18">
        <v>115</v>
      </c>
      <c r="F29" s="18">
        <v>32</v>
      </c>
      <c r="G29" s="18">
        <v>68</v>
      </c>
      <c r="H29" s="18">
        <v>99</v>
      </c>
      <c r="I29" s="18">
        <v>87</v>
      </c>
      <c r="J29" s="18">
        <v>96</v>
      </c>
      <c r="K29" s="18">
        <v>7</v>
      </c>
      <c r="L29" s="16"/>
    </row>
    <row r="30" spans="1:12" x14ac:dyDescent="0.25">
      <c r="A30" s="2"/>
      <c r="B30" s="19"/>
      <c r="C30" s="20"/>
      <c r="D30" s="16"/>
      <c r="E30" s="18"/>
      <c r="F30" s="18"/>
      <c r="G30" s="18"/>
      <c r="H30" s="18"/>
      <c r="I30" s="18"/>
      <c r="J30" s="18"/>
      <c r="K30" s="18"/>
      <c r="L30" s="16"/>
    </row>
    <row r="31" spans="1:12" x14ac:dyDescent="0.25">
      <c r="A31" s="2" t="s">
        <v>11</v>
      </c>
      <c r="B31" s="14"/>
      <c r="C31" s="15">
        <v>318</v>
      </c>
      <c r="D31" s="16">
        <v>8</v>
      </c>
      <c r="E31" s="17">
        <v>276</v>
      </c>
      <c r="F31" s="17">
        <v>98</v>
      </c>
      <c r="G31" s="17">
        <v>215</v>
      </c>
      <c r="H31" s="17">
        <v>228</v>
      </c>
      <c r="I31" s="17">
        <v>286</v>
      </c>
      <c r="J31" s="17">
        <v>306</v>
      </c>
      <c r="K31" s="18">
        <v>47</v>
      </c>
      <c r="L31" s="16"/>
    </row>
    <row r="32" spans="1:12" x14ac:dyDescent="0.25">
      <c r="A32" s="2"/>
      <c r="B32" s="19" t="s">
        <v>4</v>
      </c>
      <c r="C32" s="20">
        <v>16</v>
      </c>
      <c r="D32" s="16">
        <v>1</v>
      </c>
      <c r="E32" s="18">
        <v>2</v>
      </c>
      <c r="F32" s="18">
        <v>13</v>
      </c>
      <c r="G32" s="18">
        <v>14</v>
      </c>
      <c r="H32" s="18">
        <v>12</v>
      </c>
      <c r="I32" s="18">
        <v>14</v>
      </c>
      <c r="J32" s="18">
        <v>12</v>
      </c>
      <c r="K32" s="18">
        <v>3</v>
      </c>
      <c r="L32" s="16"/>
    </row>
    <row r="33" spans="1:12" x14ac:dyDescent="0.25">
      <c r="A33" s="2"/>
      <c r="B33" s="19" t="s">
        <v>5</v>
      </c>
      <c r="C33" s="20">
        <v>48</v>
      </c>
      <c r="D33" s="16">
        <v>0</v>
      </c>
      <c r="E33" s="18">
        <v>20</v>
      </c>
      <c r="F33" s="18">
        <v>15</v>
      </c>
      <c r="G33" s="18">
        <v>34</v>
      </c>
      <c r="H33" s="18">
        <v>40</v>
      </c>
      <c r="I33" s="18">
        <v>44</v>
      </c>
      <c r="J33" s="18">
        <v>46</v>
      </c>
      <c r="K33" s="18">
        <v>2</v>
      </c>
      <c r="L33" s="16"/>
    </row>
    <row r="34" spans="1:12" x14ac:dyDescent="0.25">
      <c r="A34" s="2"/>
      <c r="B34" s="19" t="s">
        <v>6</v>
      </c>
      <c r="C34" s="20">
        <v>105</v>
      </c>
      <c r="D34" s="16">
        <v>2</v>
      </c>
      <c r="E34" s="18">
        <v>105</v>
      </c>
      <c r="F34" s="18">
        <v>19</v>
      </c>
      <c r="G34" s="18">
        <v>65</v>
      </c>
      <c r="H34" s="18">
        <v>73</v>
      </c>
      <c r="I34" s="18">
        <v>88</v>
      </c>
      <c r="J34" s="18">
        <v>102</v>
      </c>
      <c r="K34" s="18">
        <v>18</v>
      </c>
      <c r="L34" s="16"/>
    </row>
    <row r="35" spans="1:12" x14ac:dyDescent="0.25">
      <c r="A35" s="2"/>
      <c r="B35" s="19" t="s">
        <v>7</v>
      </c>
      <c r="C35" s="20">
        <v>149</v>
      </c>
      <c r="D35" s="16">
        <v>5</v>
      </c>
      <c r="E35" s="18">
        <v>149</v>
      </c>
      <c r="F35" s="18">
        <v>51</v>
      </c>
      <c r="G35" s="18">
        <v>102</v>
      </c>
      <c r="H35" s="18">
        <v>103</v>
      </c>
      <c r="I35" s="18">
        <v>140</v>
      </c>
      <c r="J35" s="18">
        <v>146</v>
      </c>
      <c r="K35" s="18">
        <v>24</v>
      </c>
      <c r="L35" s="16"/>
    </row>
    <row r="36" spans="1:12" x14ac:dyDescent="0.25">
      <c r="A36" s="2"/>
      <c r="B36" s="19"/>
      <c r="C36" s="20"/>
      <c r="D36" s="16"/>
      <c r="E36" s="18"/>
      <c r="F36" s="18"/>
      <c r="G36" s="18"/>
      <c r="H36" s="18"/>
      <c r="I36" s="18"/>
      <c r="J36" s="18"/>
      <c r="K36" s="18"/>
      <c r="L36" s="16"/>
    </row>
    <row r="37" spans="1:12" x14ac:dyDescent="0.25">
      <c r="A37" s="2" t="s">
        <v>12</v>
      </c>
      <c r="B37" s="14"/>
      <c r="C37" s="15">
        <v>63</v>
      </c>
      <c r="D37" s="16">
        <v>0</v>
      </c>
      <c r="E37" s="17">
        <v>62</v>
      </c>
      <c r="F37" s="17">
        <v>7</v>
      </c>
      <c r="G37" s="17">
        <v>43</v>
      </c>
      <c r="H37" s="17">
        <v>36</v>
      </c>
      <c r="I37" s="17">
        <v>57</v>
      </c>
      <c r="J37" s="17">
        <v>53</v>
      </c>
      <c r="K37" s="18">
        <v>17</v>
      </c>
      <c r="L37" s="16"/>
    </row>
    <row r="38" spans="1:12" x14ac:dyDescent="0.25">
      <c r="A38" s="2"/>
      <c r="B38" s="19" t="s">
        <v>4</v>
      </c>
      <c r="C38" s="20">
        <v>1</v>
      </c>
      <c r="D38" s="16">
        <v>0</v>
      </c>
      <c r="E38" s="18">
        <v>0</v>
      </c>
      <c r="F38" s="18">
        <v>0</v>
      </c>
      <c r="G38" s="18">
        <v>1</v>
      </c>
      <c r="H38" s="18">
        <v>0</v>
      </c>
      <c r="I38" s="18">
        <v>0</v>
      </c>
      <c r="J38" s="18">
        <v>0</v>
      </c>
      <c r="K38" s="18">
        <v>1</v>
      </c>
      <c r="L38" s="16"/>
    </row>
    <row r="39" spans="1:12" x14ac:dyDescent="0.25">
      <c r="A39" s="2"/>
      <c r="B39" s="19" t="s">
        <v>5</v>
      </c>
      <c r="C39" s="20">
        <v>5</v>
      </c>
      <c r="D39" s="16">
        <v>0</v>
      </c>
      <c r="E39" s="18">
        <v>5</v>
      </c>
      <c r="F39" s="18">
        <v>0</v>
      </c>
      <c r="G39" s="18">
        <v>2</v>
      </c>
      <c r="H39" s="18">
        <v>3</v>
      </c>
      <c r="I39" s="18">
        <v>5</v>
      </c>
      <c r="J39" s="18">
        <v>4</v>
      </c>
      <c r="K39" s="18">
        <v>1</v>
      </c>
      <c r="L39" s="16"/>
    </row>
    <row r="40" spans="1:12" x14ac:dyDescent="0.25">
      <c r="A40" s="2"/>
      <c r="B40" s="19" t="s">
        <v>6</v>
      </c>
      <c r="C40" s="20">
        <v>26</v>
      </c>
      <c r="D40" s="16">
        <v>0</v>
      </c>
      <c r="E40" s="18">
        <v>26</v>
      </c>
      <c r="F40" s="18">
        <v>3</v>
      </c>
      <c r="G40" s="18">
        <v>19</v>
      </c>
      <c r="H40" s="18">
        <v>14</v>
      </c>
      <c r="I40" s="18">
        <v>24</v>
      </c>
      <c r="J40" s="18">
        <v>21</v>
      </c>
      <c r="K40" s="18">
        <v>7</v>
      </c>
      <c r="L40" s="16"/>
    </row>
    <row r="41" spans="1:12" x14ac:dyDescent="0.25">
      <c r="A41" s="21"/>
      <c r="B41" s="22" t="s">
        <v>7</v>
      </c>
      <c r="C41" s="23">
        <v>31</v>
      </c>
      <c r="D41" s="24">
        <v>0</v>
      </c>
      <c r="E41" s="24">
        <v>31</v>
      </c>
      <c r="F41" s="24">
        <v>4</v>
      </c>
      <c r="G41" s="24">
        <v>21</v>
      </c>
      <c r="H41" s="24">
        <v>19</v>
      </c>
      <c r="I41" s="24">
        <v>28</v>
      </c>
      <c r="J41" s="24">
        <v>28</v>
      </c>
      <c r="K41" s="24">
        <v>8</v>
      </c>
      <c r="L41" s="16"/>
    </row>
    <row r="42" spans="1:12" x14ac:dyDescent="0.25">
      <c r="A42" s="2"/>
      <c r="B42" s="2"/>
      <c r="C42" s="2"/>
      <c r="D42" s="1"/>
      <c r="E42" s="3"/>
      <c r="F42" s="3"/>
      <c r="G42" s="3"/>
      <c r="H42" s="3"/>
      <c r="I42" s="3"/>
      <c r="J42" s="3"/>
      <c r="K42" s="3"/>
    </row>
    <row r="43" spans="1:12" x14ac:dyDescent="0.25">
      <c r="A43" s="25" t="s">
        <v>13</v>
      </c>
      <c r="D43" s="1"/>
      <c r="E43" s="3"/>
      <c r="F43" s="3"/>
      <c r="G43" s="3"/>
      <c r="H43" s="3"/>
      <c r="I43" s="3"/>
      <c r="J43" s="3"/>
      <c r="K43" s="3"/>
    </row>
    <row r="44" spans="1:12" ht="29.4" x14ac:dyDescent="0.25">
      <c r="A44" s="83" t="s">
        <v>71</v>
      </c>
      <c r="B44" s="81"/>
      <c r="C44" s="81"/>
      <c r="D44" s="81"/>
      <c r="E44" s="82"/>
      <c r="F44" s="82"/>
      <c r="G44" s="3"/>
      <c r="H44" s="3"/>
      <c r="I44" s="3"/>
      <c r="J44" s="3"/>
      <c r="K44" s="3"/>
    </row>
    <row r="45" spans="1:12" x14ac:dyDescent="0.25">
      <c r="D45" s="1"/>
      <c r="E45" s="3"/>
      <c r="F45" s="3"/>
      <c r="G45" s="3"/>
      <c r="H45" s="3"/>
      <c r="I45" s="3"/>
      <c r="J45" s="3"/>
      <c r="K45" s="3"/>
    </row>
  </sheetData>
  <customSheetViews>
    <customSheetView guid="{F6D0B93A-5945-11D6-A4CC-00C04F522C15}" showRuler="0">
      <selection activeCell="A2" sqref="A2"/>
      <pageMargins left="0.75" right="0.75" top="1" bottom="1" header="0.5" footer="0.5"/>
      <headerFooter alignWithMargins="0"/>
    </customSheetView>
    <customSheetView guid="{A3A703EF-A048-4E06-B419-5EDAA0339EDE}" showPageBreaks="1" showRuler="0" topLeftCell="D1">
      <selection activeCell="A2" sqref="A2"/>
      <pageMargins left="0.75" right="0.75" top="1" bottom="1" header="0.5" footer="0.5"/>
      <headerFooter alignWithMargins="0"/>
    </customSheetView>
  </customSheetViews>
  <mergeCells count="5">
    <mergeCell ref="G4:G5"/>
    <mergeCell ref="C3:C5"/>
    <mergeCell ref="D3:D5"/>
    <mergeCell ref="E4:E5"/>
    <mergeCell ref="F4:F5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2"/>
  <sheetViews>
    <sheetView workbookViewId="0">
      <selection activeCell="A3" sqref="A3"/>
    </sheetView>
  </sheetViews>
  <sheetFormatPr defaultRowHeight="13.2" x14ac:dyDescent="0.25"/>
  <cols>
    <col min="1" max="1" width="2.5546875" customWidth="1"/>
    <col min="3" max="3" width="31.44140625" customWidth="1"/>
    <col min="7" max="7" width="11.44140625" customWidth="1"/>
  </cols>
  <sheetData>
    <row r="1" spans="1:8" x14ac:dyDescent="0.25">
      <c r="A1" s="85" t="s">
        <v>75</v>
      </c>
      <c r="B1" s="86"/>
      <c r="C1" s="86"/>
      <c r="D1" s="86"/>
      <c r="E1" s="86"/>
      <c r="F1" s="86"/>
      <c r="G1" s="86"/>
      <c r="H1" s="86"/>
    </row>
    <row r="2" spans="1:8" x14ac:dyDescent="0.25">
      <c r="A2" s="87" t="s">
        <v>78</v>
      </c>
      <c r="B2" s="86"/>
      <c r="C2" s="86"/>
      <c r="D2" s="86"/>
      <c r="E2" s="86"/>
      <c r="F2" s="86"/>
      <c r="G2" s="86"/>
      <c r="H2" s="86"/>
    </row>
    <row r="3" spans="1:8" x14ac:dyDescent="0.25">
      <c r="A3" s="4"/>
      <c r="B3" s="4"/>
      <c r="C3" s="4"/>
      <c r="D3" s="63" t="s">
        <v>63</v>
      </c>
      <c r="E3" s="62"/>
      <c r="F3" s="62"/>
      <c r="G3" s="62"/>
    </row>
    <row r="4" spans="1:8" ht="66" x14ac:dyDescent="0.25">
      <c r="A4" s="59" t="s">
        <v>64</v>
      </c>
      <c r="B4" s="65"/>
      <c r="C4" s="65"/>
      <c r="D4" s="64" t="s">
        <v>27</v>
      </c>
      <c r="E4" s="64" t="s">
        <v>28</v>
      </c>
      <c r="F4" s="64" t="s">
        <v>29</v>
      </c>
      <c r="G4" s="64" t="s">
        <v>30</v>
      </c>
    </row>
    <row r="5" spans="1:8" ht="6" customHeight="1" x14ac:dyDescent="0.25"/>
    <row r="6" spans="1:8" x14ac:dyDescent="0.25">
      <c r="B6" t="s">
        <v>31</v>
      </c>
      <c r="D6" s="57">
        <v>33.512999999999998</v>
      </c>
      <c r="E6" s="57">
        <v>8.1310000000000002</v>
      </c>
      <c r="F6" s="57">
        <f>27.796+6.243+24.316</f>
        <v>58.355000000000004</v>
      </c>
      <c r="G6" s="57">
        <v>34.018999999999998</v>
      </c>
    </row>
    <row r="7" spans="1:8" x14ac:dyDescent="0.25">
      <c r="B7" t="s">
        <v>32</v>
      </c>
      <c r="D7" s="57">
        <v>24.641999999999999</v>
      </c>
      <c r="E7" s="57">
        <v>10.864000000000001</v>
      </c>
      <c r="F7" s="57">
        <f>30.082+9.335+25.077</f>
        <v>64.494</v>
      </c>
      <c r="G7" s="57">
        <v>47.953000000000003</v>
      </c>
    </row>
    <row r="8" spans="1:8" x14ac:dyDescent="0.25">
      <c r="B8" t="s">
        <v>33</v>
      </c>
      <c r="D8" s="57">
        <v>19.827999999999999</v>
      </c>
      <c r="E8" s="57">
        <v>8.7590000000000003</v>
      </c>
      <c r="F8" s="57">
        <f>39.246+13.038+19.13</f>
        <v>71.414000000000001</v>
      </c>
      <c r="G8" s="57">
        <v>35.695999999999998</v>
      </c>
    </row>
    <row r="9" spans="1:8" ht="6.75" customHeight="1" x14ac:dyDescent="0.25">
      <c r="A9" s="21"/>
      <c r="B9" s="21"/>
      <c r="C9" s="21"/>
      <c r="D9" s="21"/>
      <c r="E9" s="21"/>
      <c r="F9" s="21"/>
      <c r="G9" s="21"/>
    </row>
    <row r="11" spans="1:8" x14ac:dyDescent="0.25">
      <c r="A11" s="58" t="s">
        <v>53</v>
      </c>
    </row>
    <row r="12" spans="1:8" ht="19.2" x14ac:dyDescent="0.25">
      <c r="A12" s="69" t="s">
        <v>69</v>
      </c>
      <c r="B12" s="84"/>
      <c r="C12" s="84"/>
      <c r="D12" s="84"/>
      <c r="E12" s="84"/>
      <c r="F12" s="84"/>
      <c r="G12" s="84"/>
    </row>
  </sheetData>
  <customSheetViews>
    <customSheetView guid="{F6D0B93A-5945-11D6-A4CC-00C04F522C15}" showRuler="0">
      <selection activeCell="A4" sqref="A4"/>
      <pageMargins left="0.75" right="0.75" top="1" bottom="1" header="0.5" footer="0.5"/>
      <headerFooter alignWithMargins="0"/>
    </customSheetView>
    <customSheetView guid="{A3A703EF-A048-4E06-B419-5EDAA0339EDE}" showPageBreaks="1" showRuler="0">
      <selection activeCell="A4" sqref="A4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1"/>
  <sheetViews>
    <sheetView workbookViewId="0">
      <selection activeCell="G3" sqref="G3"/>
    </sheetView>
  </sheetViews>
  <sheetFormatPr defaultColWidth="9.109375" defaultRowHeight="13.2" x14ac:dyDescent="0.25"/>
  <cols>
    <col min="1" max="1" width="2.5546875" customWidth="1"/>
    <col min="2" max="2" width="43.44140625" customWidth="1"/>
    <col min="6" max="6" width="12.5546875" customWidth="1"/>
  </cols>
  <sheetData>
    <row r="1" spans="1:7" x14ac:dyDescent="0.25">
      <c r="A1" s="85" t="s">
        <v>75</v>
      </c>
      <c r="B1" s="86"/>
      <c r="C1" s="86"/>
      <c r="D1" s="86"/>
      <c r="E1" s="86"/>
      <c r="F1" s="86"/>
      <c r="G1" s="88"/>
    </row>
    <row r="2" spans="1:7" x14ac:dyDescent="0.25">
      <c r="A2" s="87" t="s">
        <v>77</v>
      </c>
      <c r="B2" s="85"/>
      <c r="C2" s="86"/>
      <c r="D2" s="86"/>
      <c r="E2" s="86"/>
      <c r="F2" s="86"/>
    </row>
    <row r="3" spans="1:7" x14ac:dyDescent="0.25">
      <c r="A3" s="4"/>
      <c r="B3" s="67"/>
      <c r="C3" s="63" t="s">
        <v>63</v>
      </c>
      <c r="D3" s="66"/>
      <c r="E3" s="66"/>
      <c r="F3" s="7"/>
    </row>
    <row r="4" spans="1:7" ht="66" x14ac:dyDescent="0.25">
      <c r="A4" s="59" t="s">
        <v>64</v>
      </c>
      <c r="B4" s="65"/>
      <c r="C4" s="64" t="s">
        <v>27</v>
      </c>
      <c r="D4" s="64" t="s">
        <v>28</v>
      </c>
      <c r="E4" s="64" t="s">
        <v>29</v>
      </c>
      <c r="F4" s="64" t="s">
        <v>30</v>
      </c>
    </row>
    <row r="5" spans="1:7" ht="6" customHeight="1" x14ac:dyDescent="0.25">
      <c r="A5" s="55"/>
      <c r="B5" s="2"/>
      <c r="C5" s="56"/>
      <c r="D5" s="56"/>
      <c r="E5" s="56"/>
      <c r="F5" s="56"/>
    </row>
    <row r="6" spans="1:7" x14ac:dyDescent="0.25">
      <c r="B6" t="s">
        <v>32</v>
      </c>
      <c r="C6" s="57">
        <v>27.257000000000001</v>
      </c>
      <c r="D6" s="57">
        <v>7.4509999999999996</v>
      </c>
      <c r="E6" s="57">
        <f>23.763+11.565+29.964</f>
        <v>65.292000000000002</v>
      </c>
      <c r="F6" s="57">
        <v>58.076999999999998</v>
      </c>
    </row>
    <row r="7" spans="1:7" x14ac:dyDescent="0.25">
      <c r="B7" t="s">
        <v>33</v>
      </c>
      <c r="C7" s="57">
        <v>20.739000000000001</v>
      </c>
      <c r="D7" s="57">
        <v>6.9390000000000001</v>
      </c>
      <c r="E7" s="57">
        <f>35.144+12.275+24.902</f>
        <v>72.320999999999998</v>
      </c>
      <c r="F7" s="57">
        <v>39.768999999999998</v>
      </c>
    </row>
    <row r="8" spans="1:7" ht="6" customHeight="1" x14ac:dyDescent="0.25">
      <c r="A8" s="21"/>
      <c r="B8" s="21"/>
      <c r="C8" s="21"/>
      <c r="D8" s="21"/>
      <c r="E8" s="21"/>
      <c r="F8" s="21"/>
    </row>
    <row r="10" spans="1:7" x14ac:dyDescent="0.25">
      <c r="A10" s="58" t="s">
        <v>53</v>
      </c>
    </row>
    <row r="11" spans="1:7" ht="19.2" x14ac:dyDescent="0.25">
      <c r="A11" s="69" t="s">
        <v>72</v>
      </c>
      <c r="B11" s="83"/>
      <c r="C11" s="83"/>
      <c r="D11" s="83"/>
      <c r="E11" s="83"/>
      <c r="F11" s="83"/>
    </row>
  </sheetData>
  <customSheetViews>
    <customSheetView guid="{F6D0B93A-5945-11D6-A4CC-00C04F522C15}" showRuler="0">
      <selection activeCell="C3" sqref="C3"/>
      <pageMargins left="0.75" right="0.75" top="1" bottom="1" header="0.5" footer="0.5"/>
      <headerFooter alignWithMargins="0"/>
    </customSheetView>
    <customSheetView guid="{A3A703EF-A048-4E06-B419-5EDAA0339EDE}" showPageBreaks="1" showRuler="0">
      <selection activeCell="E20" sqref="E19:E20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3"/>
  <sheetViews>
    <sheetView tabSelected="1" workbookViewId="0">
      <selection activeCell="B1" sqref="B1"/>
    </sheetView>
  </sheetViews>
  <sheetFormatPr defaultRowHeight="13.2" x14ac:dyDescent="0.25"/>
  <cols>
    <col min="1" max="1" width="2.5546875" customWidth="1"/>
    <col min="2" max="2" width="21.88671875" customWidth="1"/>
    <col min="3" max="3" width="20.5546875" customWidth="1"/>
    <col min="7" max="7" width="11.44140625" customWidth="1"/>
  </cols>
  <sheetData>
    <row r="1" spans="1:8" x14ac:dyDescent="0.25">
      <c r="A1" s="85" t="s">
        <v>75</v>
      </c>
      <c r="B1" s="86"/>
      <c r="C1" s="86"/>
      <c r="D1" s="86"/>
      <c r="E1" s="86"/>
      <c r="F1" s="86"/>
      <c r="G1" s="86"/>
      <c r="H1" s="86"/>
    </row>
    <row r="2" spans="1:8" x14ac:dyDescent="0.25">
      <c r="A2" s="87" t="s">
        <v>76</v>
      </c>
      <c r="B2" s="86"/>
      <c r="C2" s="86"/>
      <c r="D2" s="86"/>
      <c r="E2" s="86"/>
      <c r="F2" s="86"/>
      <c r="G2" s="86"/>
      <c r="H2" s="86"/>
    </row>
    <row r="3" spans="1:8" x14ac:dyDescent="0.25">
      <c r="A3" s="4"/>
      <c r="B3" s="4"/>
      <c r="C3" s="67"/>
      <c r="D3" s="63" t="s">
        <v>63</v>
      </c>
      <c r="E3" s="66"/>
      <c r="F3" s="66"/>
      <c r="G3" s="7"/>
    </row>
    <row r="4" spans="1:8" ht="66" x14ac:dyDescent="0.25">
      <c r="A4" s="59" t="s">
        <v>64</v>
      </c>
      <c r="B4" s="65"/>
      <c r="C4" s="65"/>
      <c r="D4" s="64" t="s">
        <v>27</v>
      </c>
      <c r="E4" s="64" t="s">
        <v>28</v>
      </c>
      <c r="F4" s="64" t="s">
        <v>29</v>
      </c>
      <c r="G4" s="64" t="s">
        <v>30</v>
      </c>
    </row>
    <row r="5" spans="1:8" ht="6" customHeight="1" x14ac:dyDescent="0.25"/>
    <row r="6" spans="1:8" x14ac:dyDescent="0.25">
      <c r="B6" t="s">
        <v>31</v>
      </c>
      <c r="D6" s="57">
        <v>43.183999999999997</v>
      </c>
      <c r="E6" s="57">
        <v>3.9649999999999999</v>
      </c>
      <c r="F6" s="57">
        <f>19.08+8.643+25.129</f>
        <v>52.852000000000004</v>
      </c>
      <c r="G6" s="57">
        <v>47.42</v>
      </c>
    </row>
    <row r="7" spans="1:8" x14ac:dyDescent="0.25">
      <c r="B7" t="s">
        <v>32</v>
      </c>
      <c r="D7" s="57">
        <v>38.064999999999998</v>
      </c>
      <c r="E7" s="57">
        <v>5.9820000000000002</v>
      </c>
      <c r="F7" s="57">
        <f>19.141+7.363+29.449</f>
        <v>55.953000000000003</v>
      </c>
      <c r="G7" s="57">
        <v>59.457000000000001</v>
      </c>
    </row>
    <row r="8" spans="1:8" x14ac:dyDescent="0.25">
      <c r="B8" t="s">
        <v>34</v>
      </c>
      <c r="D8" s="57">
        <v>38.326000000000001</v>
      </c>
      <c r="E8" s="57">
        <v>5.3659999999999997</v>
      </c>
      <c r="F8" s="57">
        <f>19.66+6.522+30.127</f>
        <v>56.308999999999997</v>
      </c>
      <c r="G8" s="57">
        <v>63.88</v>
      </c>
    </row>
    <row r="9" spans="1:8" x14ac:dyDescent="0.25">
      <c r="B9" t="s">
        <v>35</v>
      </c>
      <c r="D9" s="57">
        <v>44.472999999999999</v>
      </c>
      <c r="E9" s="57">
        <v>3.8</v>
      </c>
      <c r="F9" s="57">
        <f>15.958+5.131+30.638</f>
        <v>51.727000000000004</v>
      </c>
      <c r="G9" s="57">
        <v>78.093999999999994</v>
      </c>
    </row>
    <row r="10" spans="1:8" ht="6" customHeight="1" x14ac:dyDescent="0.25">
      <c r="A10" s="21"/>
      <c r="B10" s="21"/>
      <c r="C10" s="21"/>
      <c r="D10" s="21"/>
      <c r="E10" s="21"/>
      <c r="F10" s="21"/>
      <c r="G10" s="21"/>
    </row>
    <row r="12" spans="1:8" x14ac:dyDescent="0.25">
      <c r="A12" s="58" t="s">
        <v>53</v>
      </c>
    </row>
    <row r="13" spans="1:8" ht="28.8" x14ac:dyDescent="0.25">
      <c r="A13" s="69" t="s">
        <v>70</v>
      </c>
      <c r="B13" s="84"/>
      <c r="C13" s="84"/>
      <c r="D13" s="84"/>
      <c r="E13" s="84"/>
      <c r="F13" s="84"/>
      <c r="G13" s="84"/>
    </row>
  </sheetData>
  <customSheetViews>
    <customSheetView guid="{F6D0B93A-5945-11D6-A4CC-00C04F522C15}" showRuler="0">
      <selection activeCell="A2" sqref="A2"/>
      <pageMargins left="0.75" right="0.75" top="1" bottom="1" header="0.5" footer="0.5"/>
      <headerFooter alignWithMargins="0"/>
    </customSheetView>
    <customSheetView guid="{A3A703EF-A048-4E06-B419-5EDAA0339EDE}" showPageBreaks="1" showRuler="0">
      <selection activeCell="C19" sqref="C19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h-1</vt:lpstr>
      <vt:lpstr>h-2</vt:lpstr>
      <vt:lpstr>h-3</vt:lpstr>
      <vt:lpstr>h-4</vt:lpstr>
      <vt:lpstr>h-5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Cigna</dc:creator>
  <cp:lastModifiedBy>Aniket Gupta</cp:lastModifiedBy>
  <cp:lastPrinted>2002-05-08T18:56:37Z</cp:lastPrinted>
  <dcterms:created xsi:type="dcterms:W3CDTF">2002-03-21T19:02:20Z</dcterms:created>
  <dcterms:modified xsi:type="dcterms:W3CDTF">2024-01-29T04:53:34Z</dcterms:modified>
</cp:coreProperties>
</file>