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5485596-8A45-46D2-9F2A-09A083825BB0}" xr6:coauthVersionLast="47" xr6:coauthVersionMax="47" xr10:uidLastSave="{00000000-0000-0000-0000-000000000000}"/>
  <bookViews>
    <workbookView xWindow="3348" yWindow="3348" windowWidth="17280" windowHeight="8880" firstSheet="3" activeTab="13"/>
  </bookViews>
  <sheets>
    <sheet name="Database" sheetId="8" r:id="rId1"/>
    <sheet name="Prices" sheetId="1" r:id="rId2"/>
    <sheet name="AU" sheetId="9" r:id="rId3"/>
    <sheet name="AL" sheetId="2" r:id="rId4"/>
    <sheet name="CU" sheetId="3" r:id="rId5"/>
    <sheet name="PB" sheetId="4" r:id="rId6"/>
    <sheet name="NI" sheetId="5" r:id="rId7"/>
    <sheet name="SN" sheetId="6" r:id="rId8"/>
    <sheet name="ZN" sheetId="7" r:id="rId9"/>
    <sheet name="PD" sheetId="10" r:id="rId10"/>
    <sheet name="PT" sheetId="11" r:id="rId11"/>
    <sheet name="AG" sheetId="12" r:id="rId12"/>
    <sheet name="OIL" sheetId="13" r:id="rId13"/>
    <sheet name="ER" sheetId="14" r:id="rId14"/>
  </sheets>
  <definedNames>
    <definedName name="USAL" localSheetId="0">Database!$BM$3:$DM$3</definedName>
    <definedName name="USAL">Prices!$C$3:$BC$3</definedName>
  </definedNames>
  <calcPr calcId="191029"/>
  <customWorkbookViews>
    <customWorkbookView name="Layout" guid="{F8C460D8-D81D-4703-983E-1A583C1353CC}" maximized="1" windowWidth="796" windowHeight="411" activeSheetId="1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M2" i="8"/>
  <c r="N2" i="8" s="1"/>
  <c r="X2" i="8"/>
  <c r="W2" i="8" s="1"/>
  <c r="Z2" i="8"/>
  <c r="AA2" i="8"/>
  <c r="AA19" i="8" s="1"/>
  <c r="AB2" i="8"/>
  <c r="AC2" i="8" s="1"/>
  <c r="BB2" i="8"/>
  <c r="BE2" i="8"/>
  <c r="BF2" i="8" s="1"/>
  <c r="BL2" i="8"/>
  <c r="BM2" i="8"/>
  <c r="BN2" i="8"/>
  <c r="BO2" i="8" s="1"/>
  <c r="BP2" i="8" s="1"/>
  <c r="BQ2" i="8" s="1"/>
  <c r="BR2" i="8" s="1"/>
  <c r="BS2" i="8" s="1"/>
  <c r="BT2" i="8" s="1"/>
  <c r="CV2" i="8"/>
  <c r="CW2" i="8"/>
  <c r="CX2" i="8" s="1"/>
  <c r="CY2" i="8" s="1"/>
  <c r="CZ2" i="8" s="1"/>
  <c r="DC2" i="8"/>
  <c r="DQ2" i="8"/>
  <c r="DR2" i="8"/>
  <c r="DS2" i="8"/>
  <c r="DT2" i="8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EK2" i="8" s="1"/>
  <c r="EL2" i="8" s="1"/>
  <c r="EM2" i="8" s="1"/>
  <c r="EN2" i="8" s="1"/>
  <c r="EO2" i="8" s="1"/>
  <c r="EP2" i="8" s="1"/>
  <c r="EQ2" i="8" s="1"/>
  <c r="ER2" i="8" s="1"/>
  <c r="DO15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P17" i="8"/>
  <c r="DQ17" i="8"/>
  <c r="DR17" i="8"/>
  <c r="DS17" i="8"/>
  <c r="DT17" i="8"/>
  <c r="DU17" i="8"/>
  <c r="DV17" i="8"/>
  <c r="DW17" i="8"/>
  <c r="DX17" i="8"/>
  <c r="DY17" i="8"/>
  <c r="DZ17" i="8"/>
  <c r="C19" i="8"/>
  <c r="D19" i="8"/>
  <c r="E19" i="8"/>
  <c r="F19" i="8"/>
  <c r="G19" i="8"/>
  <c r="H19" i="8"/>
  <c r="I19" i="8"/>
  <c r="J19" i="8"/>
  <c r="K19" i="8"/>
  <c r="L19" i="8"/>
  <c r="M19" i="8"/>
  <c r="X19" i="8"/>
  <c r="Y19" i="8"/>
  <c r="Z19" i="8"/>
  <c r="BA19" i="8"/>
  <c r="BB19" i="8"/>
  <c r="BC19" i="8"/>
  <c r="BD19" i="8"/>
  <c r="BE19" i="8"/>
  <c r="BI19" i="8"/>
  <c r="BJ19" i="8"/>
  <c r="BK19" i="8"/>
  <c r="C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C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C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C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C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C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C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BD3" i="1"/>
  <c r="BD4" i="1"/>
  <c r="BD5" i="1"/>
  <c r="BD6" i="1"/>
  <c r="BD7" i="1"/>
  <c r="BD8" i="1"/>
  <c r="BD9" i="1"/>
  <c r="BD10" i="1"/>
  <c r="BD11" i="1"/>
  <c r="BD12" i="1"/>
  <c r="BD13" i="1"/>
  <c r="BD15" i="1"/>
  <c r="BD16" i="1"/>
  <c r="BD17" i="1"/>
  <c r="BD20" i="1"/>
  <c r="BD21" i="1"/>
  <c r="BD22" i="1"/>
  <c r="BD23" i="1"/>
  <c r="BD24" i="1"/>
  <c r="BD25" i="1"/>
  <c r="BD26" i="1"/>
  <c r="BD27" i="1"/>
  <c r="BD28" i="1"/>
  <c r="BD29" i="1"/>
  <c r="BD30" i="1"/>
  <c r="AD2" i="8" l="1"/>
  <c r="AC19" i="8"/>
  <c r="V2" i="8"/>
  <c r="V19" i="8" s="1"/>
  <c r="W19" i="8"/>
  <c r="BG2" i="8"/>
  <c r="BF19" i="8"/>
  <c r="O2" i="8"/>
  <c r="N19" i="8"/>
  <c r="AB19" i="8"/>
  <c r="P2" i="8" l="1"/>
  <c r="O19" i="8"/>
  <c r="BG19" i="8"/>
  <c r="BH2" i="8"/>
  <c r="BH19" i="8" s="1"/>
  <c r="AE2" i="8"/>
  <c r="AD19" i="8"/>
  <c r="AF2" i="8" l="1"/>
  <c r="AE19" i="8"/>
  <c r="Q2" i="8"/>
  <c r="P19" i="8"/>
  <c r="R2" i="8" l="1"/>
  <c r="Q19" i="8"/>
  <c r="AF19" i="8"/>
  <c r="AG2" i="8"/>
  <c r="AH2" i="8" l="1"/>
  <c r="AG19" i="8"/>
  <c r="S2" i="8"/>
  <c r="R19" i="8"/>
  <c r="AI2" i="8" l="1"/>
  <c r="AH19" i="8"/>
  <c r="T2" i="8"/>
  <c r="S19" i="8"/>
  <c r="U2" i="8" l="1"/>
  <c r="U19" i="8" s="1"/>
  <c r="T19" i="8"/>
  <c r="AI19" i="8"/>
  <c r="AJ2" i="8"/>
  <c r="AK2" i="8" l="1"/>
  <c r="AJ19" i="8"/>
  <c r="AL2" i="8" l="1"/>
  <c r="AK19" i="8"/>
  <c r="AM2" i="8" l="1"/>
  <c r="AL19" i="8"/>
  <c r="AN2" i="8" l="1"/>
  <c r="AM19" i="8"/>
  <c r="AN19" i="8" l="1"/>
  <c r="AO2" i="8"/>
  <c r="AO19" i="8" l="1"/>
  <c r="AP2" i="8"/>
  <c r="AQ2" i="8" l="1"/>
  <c r="AP19" i="8"/>
  <c r="AQ19" i="8" l="1"/>
  <c r="AR2" i="8"/>
  <c r="AS2" i="8" l="1"/>
  <c r="AR19" i="8"/>
  <c r="AT2" i="8" l="1"/>
  <c r="AS19" i="8"/>
  <c r="AU2" i="8" l="1"/>
  <c r="AT19" i="8"/>
  <c r="AV2" i="8" l="1"/>
  <c r="AU19" i="8"/>
  <c r="AV19" i="8" l="1"/>
  <c r="AW2" i="8"/>
  <c r="AX2" i="8" l="1"/>
  <c r="AW19" i="8"/>
  <c r="AX19" i="8" l="1"/>
  <c r="AY2" i="8"/>
  <c r="AY19" i="8" l="1"/>
  <c r="AZ2" i="8"/>
  <c r="AZ19" i="8" s="1"/>
</calcChain>
</file>

<file path=xl/sharedStrings.xml><?xml version="1.0" encoding="utf-8"?>
<sst xmlns="http://schemas.openxmlformats.org/spreadsheetml/2006/main" count="103" uniqueCount="19">
  <si>
    <t>Metal Prices</t>
  </si>
  <si>
    <t>Aluminium</t>
  </si>
  <si>
    <t>Copper</t>
  </si>
  <si>
    <t>Lead</t>
  </si>
  <si>
    <t>Nickel</t>
  </si>
  <si>
    <t>Tin</t>
  </si>
  <si>
    <t>Zinc</t>
  </si>
  <si>
    <t>US$</t>
  </si>
  <si>
    <t>Gold</t>
  </si>
  <si>
    <t>Palladium</t>
  </si>
  <si>
    <t>Platinum</t>
  </si>
  <si>
    <t>Silver</t>
  </si>
  <si>
    <t>A$</t>
  </si>
  <si>
    <t>A$/US$</t>
  </si>
  <si>
    <t>WTI Crude</t>
  </si>
  <si>
    <t>% Change</t>
  </si>
  <si>
    <t>12 Month</t>
  </si>
  <si>
    <t>A$/EURO</t>
  </si>
  <si>
    <t>EURO/US$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</si>
</sst>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0" formatCode="_-&quot;$&quot;* #,##0.00_-;\-&quot;$&quot;* #,##0.00_-;_-&quot;$&quot;* &quot;-&quot;??_-;_-@_-"/>
    <numFmt numFmtId="172" formatCode="0.0"/>
    <numFmt numFmtId="173" formatCode="0.000"/>
    <numFmt numFmtId="175" formatCode="#,##0.00_ ;\-#,##0.00\ 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72" fontId="2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73" fontId="2" fillId="0" borderId="0" xfId="0" applyNumberFormat="1" applyFont="1"/>
    <xf numFmtId="173" fontId="2" fillId="0" borderId="0" xfId="0" applyNumberFormat="1" applyFont="1" applyAlignment="1">
      <alignment horizontal="right"/>
    </xf>
    <xf numFmtId="175" fontId="2" fillId="0" borderId="0" xfId="1" applyNumberFormat="1" applyFont="1"/>
    <xf numFmtId="175" fontId="2" fillId="0" borderId="0" xfId="1" applyNumberFormat="1" applyFont="1" applyAlignment="1">
      <alignment horizontal="right"/>
    </xf>
    <xf numFmtId="173" fontId="2" fillId="0" borderId="0" xfId="1" applyNumberFormat="1" applyFont="1"/>
    <xf numFmtId="173" fontId="2" fillId="0" borderId="0" xfId="1" applyNumberFormat="1" applyFont="1" applyAlignment="1">
      <alignment horizontal="right"/>
    </xf>
    <xf numFmtId="2" fontId="2" fillId="0" borderId="0" xfId="1" applyNumberFormat="1" applyFont="1"/>
    <xf numFmtId="15" fontId="4" fillId="0" borderId="0" xfId="0" quotePrefix="1" applyNumberFormat="1" applyFont="1" applyAlignment="1">
      <alignment horizontal="center"/>
    </xf>
    <xf numFmtId="15" fontId="4" fillId="0" borderId="0" xfId="0" applyNumberFormat="1" applyFont="1" applyAlignment="1">
      <alignment horizontal="center"/>
    </xf>
    <xf numFmtId="15" fontId="4" fillId="0" borderId="0" xfId="1" applyNumberFormat="1" applyFont="1" applyAlignment="1">
      <alignment horizontal="center"/>
    </xf>
    <xf numFmtId="172" fontId="4" fillId="0" borderId="0" xfId="0" applyNumberFormat="1" applyFont="1" applyAlignment="1">
      <alignment horizontal="center"/>
    </xf>
    <xf numFmtId="2" fontId="4" fillId="0" borderId="0" xfId="0" applyNumberFormat="1" applyFont="1"/>
    <xf numFmtId="15" fontId="4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Gold Price Trend</a:t>
            </a:r>
          </a:p>
        </c:rich>
      </c:tx>
      <c:layout>
        <c:manualLayout>
          <c:xMode val="edge"/>
          <c:yMode val="edge"/>
          <c:x val="0.32533112582781459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456953642385E-2"/>
          <c:y val="0.14111261872455905"/>
          <c:w val="0.80546357615894038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US$/ozt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Prices!$C$9:$BC$9</c:f>
              <c:numCache>
                <c:formatCode>General</c:formatCode>
                <c:ptCount val="53"/>
                <c:pt idx="0">
                  <c:v>280.10000000000002</c:v>
                </c:pt>
                <c:pt idx="1">
                  <c:v>277.89999999999998</c:v>
                </c:pt>
                <c:pt idx="2">
                  <c:v>279.8</c:v>
                </c:pt>
                <c:pt idx="3">
                  <c:v>277.3</c:v>
                </c:pt>
                <c:pt idx="4">
                  <c:v>275.5</c:v>
                </c:pt>
                <c:pt idx="5">
                  <c:v>272.55</c:v>
                </c:pt>
                <c:pt idx="6">
                  <c:v>274.7</c:v>
                </c:pt>
                <c:pt idx="7">
                  <c:v>274.75</c:v>
                </c:pt>
                <c:pt idx="8">
                  <c:v>274.85000000000002</c:v>
                </c:pt>
                <c:pt idx="9">
                  <c:v>278</c:v>
                </c:pt>
                <c:pt idx="10">
                  <c:v>276.8</c:v>
                </c:pt>
                <c:pt idx="11">
                  <c:v>279.2</c:v>
                </c:pt>
                <c:pt idx="12">
                  <c:v>287.7</c:v>
                </c:pt>
                <c:pt idx="13">
                  <c:v>283.39999999999998</c:v>
                </c:pt>
                <c:pt idx="14">
                  <c:v>279.10000000000002</c:v>
                </c:pt>
                <c:pt idx="15">
                  <c:v>286</c:v>
                </c:pt>
                <c:pt idx="16">
                  <c:v>303.5</c:v>
                </c:pt>
                <c:pt idx="17">
                  <c:v>298.39999999999998</c:v>
                </c:pt>
                <c:pt idx="18">
                  <c:v>293.2</c:v>
                </c:pt>
                <c:pt idx="19">
                  <c:v>298.39999999999998</c:v>
                </c:pt>
                <c:pt idx="20">
                  <c:v>290.10000000000002</c:v>
                </c:pt>
                <c:pt idx="21">
                  <c:v>289.89999999999998</c:v>
                </c:pt>
                <c:pt idx="22">
                  <c:v>297.3</c:v>
                </c:pt>
                <c:pt idx="23">
                  <c:v>302.60000000000002</c:v>
                </c:pt>
                <c:pt idx="24">
                  <c:v>300.10000000000002</c:v>
                </c:pt>
                <c:pt idx="25">
                  <c:v>302.10000000000002</c:v>
                </c:pt>
                <c:pt idx="26">
                  <c:v>302.3</c:v>
                </c:pt>
                <c:pt idx="27">
                  <c:v>311.60000000000002</c:v>
                </c:pt>
                <c:pt idx="28">
                  <c:v>312.2</c:v>
                </c:pt>
                <c:pt idx="29">
                  <c:v>311</c:v>
                </c:pt>
                <c:pt idx="30">
                  <c:v>310.60000000000002</c:v>
                </c:pt>
                <c:pt idx="31">
                  <c:v>320.39999999999998</c:v>
                </c:pt>
                <c:pt idx="32">
                  <c:v>326.5</c:v>
                </c:pt>
                <c:pt idx="33">
                  <c:v>323.10000000000002</c:v>
                </c:pt>
                <c:pt idx="34">
                  <c:v>319.10000000000002</c:v>
                </c:pt>
                <c:pt idx="35">
                  <c:v>322.77999999999997</c:v>
                </c:pt>
                <c:pt idx="36">
                  <c:v>313.5</c:v>
                </c:pt>
                <c:pt idx="37">
                  <c:v>310.89999999999998</c:v>
                </c:pt>
                <c:pt idx="38">
                  <c:v>315.60000000000002</c:v>
                </c:pt>
                <c:pt idx="39">
                  <c:v>323.89999999999998</c:v>
                </c:pt>
                <c:pt idx="40">
                  <c:v>303.39999999999998</c:v>
                </c:pt>
                <c:pt idx="41">
                  <c:v>307</c:v>
                </c:pt>
                <c:pt idx="42">
                  <c:v>312.95</c:v>
                </c:pt>
                <c:pt idx="43">
                  <c:v>313.7</c:v>
                </c:pt>
                <c:pt idx="44">
                  <c:v>306.7</c:v>
                </c:pt>
                <c:pt idx="45">
                  <c:v>312.39999999999998</c:v>
                </c:pt>
                <c:pt idx="46">
                  <c:v>319.25</c:v>
                </c:pt>
                <c:pt idx="47">
                  <c:v>318.05</c:v>
                </c:pt>
                <c:pt idx="48">
                  <c:v>322.25</c:v>
                </c:pt>
                <c:pt idx="49">
                  <c:v>320.05</c:v>
                </c:pt>
                <c:pt idx="50">
                  <c:v>322.10000000000002</c:v>
                </c:pt>
                <c:pt idx="51">
                  <c:v>316.3</c:v>
                </c:pt>
                <c:pt idx="52">
                  <c:v>312.7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1-4395-AE17-1C9DCA7149BD}"/>
            </c:ext>
          </c:extLst>
        </c:ser>
        <c:ser>
          <c:idx val="1"/>
          <c:order val="1"/>
          <c:tx>
            <c:v>A$/ozt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Prices!$C$26:$BC$26</c:f>
              <c:numCache>
                <c:formatCode>0.0</c:formatCode>
                <c:ptCount val="53"/>
                <c:pt idx="0">
                  <c:v>559.30500013877793</c:v>
                </c:pt>
                <c:pt idx="1">
                  <c:v>553.91557919956313</c:v>
                </c:pt>
                <c:pt idx="2">
                  <c:v>551.11394743735957</c:v>
                </c:pt>
                <c:pt idx="3">
                  <c:v>538.96882610529428</c:v>
                </c:pt>
                <c:pt idx="4">
                  <c:v>529.50322795162015</c:v>
                </c:pt>
                <c:pt idx="5">
                  <c:v>527.17703515867538</c:v>
                </c:pt>
                <c:pt idx="6">
                  <c:v>527.96565052018161</c:v>
                </c:pt>
                <c:pt idx="7">
                  <c:v>532.87535468455133</c:v>
                </c:pt>
                <c:pt idx="8">
                  <c:v>529.98457385268034</c:v>
                </c:pt>
                <c:pt idx="9">
                  <c:v>547.78325123152717</c:v>
                </c:pt>
                <c:pt idx="10">
                  <c:v>541.47104851330209</c:v>
                </c:pt>
                <c:pt idx="11">
                  <c:v>537.54331921447829</c:v>
                </c:pt>
                <c:pt idx="12">
                  <c:v>552.20729366602677</c:v>
                </c:pt>
                <c:pt idx="13">
                  <c:v>550.29126213592235</c:v>
                </c:pt>
                <c:pt idx="14">
                  <c:v>540.158699438746</c:v>
                </c:pt>
                <c:pt idx="15">
                  <c:v>562.99212598425208</c:v>
                </c:pt>
                <c:pt idx="16">
                  <c:v>594.63166144200625</c:v>
                </c:pt>
                <c:pt idx="17">
                  <c:v>577.51112831430225</c:v>
                </c:pt>
                <c:pt idx="18">
                  <c:v>571.2059224624976</c:v>
                </c:pt>
                <c:pt idx="19">
                  <c:v>576.39559590496413</c:v>
                </c:pt>
                <c:pt idx="20">
                  <c:v>554.15472779369622</c:v>
                </c:pt>
                <c:pt idx="21">
                  <c:v>551.45520258702675</c:v>
                </c:pt>
                <c:pt idx="22">
                  <c:v>558.20503191888849</c:v>
                </c:pt>
                <c:pt idx="23">
                  <c:v>568.69009584664548</c:v>
                </c:pt>
                <c:pt idx="24">
                  <c:v>565.58612891066718</c:v>
                </c:pt>
                <c:pt idx="25">
                  <c:v>566.04834176503664</c:v>
                </c:pt>
                <c:pt idx="26">
                  <c:v>560.85343228200372</c:v>
                </c:pt>
                <c:pt idx="27">
                  <c:v>574.16620600700207</c:v>
                </c:pt>
                <c:pt idx="28">
                  <c:v>580.18955584463856</c:v>
                </c:pt>
                <c:pt idx="29">
                  <c:v>571.16620752984386</c:v>
                </c:pt>
                <c:pt idx="30">
                  <c:v>562.47736327417601</c:v>
                </c:pt>
                <c:pt idx="31">
                  <c:v>576.46635480388625</c:v>
                </c:pt>
                <c:pt idx="32">
                  <c:v>576.85512367491162</c:v>
                </c:pt>
                <c:pt idx="33">
                  <c:v>565.75030642619515</c:v>
                </c:pt>
                <c:pt idx="34">
                  <c:v>569.51633053721218</c:v>
                </c:pt>
                <c:pt idx="35">
                  <c:v>562.33449477351905</c:v>
                </c:pt>
                <c:pt idx="36">
                  <c:v>558.52485301977549</c:v>
                </c:pt>
                <c:pt idx="37">
                  <c:v>557.86829355822715</c:v>
                </c:pt>
                <c:pt idx="38">
                  <c:v>566.20021528525297</c:v>
                </c:pt>
                <c:pt idx="39">
                  <c:v>587.2008701957941</c:v>
                </c:pt>
                <c:pt idx="40">
                  <c:v>563.20772229441241</c:v>
                </c:pt>
                <c:pt idx="41">
                  <c:v>571.16279069767438</c:v>
                </c:pt>
                <c:pt idx="42">
                  <c:v>585.82927742418565</c:v>
                </c:pt>
                <c:pt idx="43">
                  <c:v>575.17418408507513</c:v>
                </c:pt>
                <c:pt idx="44">
                  <c:v>564.20161883738047</c:v>
                </c:pt>
                <c:pt idx="45">
                  <c:v>567.58720930232562</c:v>
                </c:pt>
                <c:pt idx="46">
                  <c:v>574.39726520331055</c:v>
                </c:pt>
                <c:pt idx="47">
                  <c:v>577.85247093023258</c:v>
                </c:pt>
                <c:pt idx="48">
                  <c:v>590.41773543422505</c:v>
                </c:pt>
                <c:pt idx="49">
                  <c:v>588.97681266102313</c:v>
                </c:pt>
                <c:pt idx="50">
                  <c:v>585.74286233860698</c:v>
                </c:pt>
                <c:pt idx="51">
                  <c:v>576.24339588267446</c:v>
                </c:pt>
                <c:pt idx="52">
                  <c:v>568.44210143610258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395-AE17-1C9DCA71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96896"/>
        <c:axId val="1"/>
      </c:lineChart>
      <c:dateAx>
        <c:axId val="689696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612582781456962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($/ozt)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7449118046132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696896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45695364238421"/>
          <c:y val="0.43554952510176392"/>
          <c:w val="9.0231788079470215E-2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Kitco Silver Price Trend</a:t>
            </a:r>
          </a:p>
        </c:rich>
      </c:tx>
      <c:layout>
        <c:manualLayout>
          <c:xMode val="edge"/>
          <c:yMode val="edge"/>
          <c:x val="0.31456953642384106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54304635761598E-2"/>
          <c:y val="0.14111261872455905"/>
          <c:w val="0.78642384105960272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US$/ozt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Prices!$C$12:$BC$12</c:f>
              <c:numCache>
                <c:formatCode>0.000</c:formatCode>
                <c:ptCount val="53"/>
                <c:pt idx="0">
                  <c:v>4.258</c:v>
                </c:pt>
                <c:pt idx="1">
                  <c:v>4.2030000000000003</c:v>
                </c:pt>
                <c:pt idx="2">
                  <c:v>4.1100000000000003</c:v>
                </c:pt>
                <c:pt idx="3">
                  <c:v>4.1050000000000004</c:v>
                </c:pt>
                <c:pt idx="4">
                  <c:v>4.1174999999999997</c:v>
                </c:pt>
                <c:pt idx="5">
                  <c:v>4.0949999999999998</c:v>
                </c:pt>
                <c:pt idx="6">
                  <c:v>4.1399999999999997</c:v>
                </c:pt>
                <c:pt idx="7">
                  <c:v>4.2699999999999996</c:v>
                </c:pt>
                <c:pt idx="8">
                  <c:v>4.3600000000000003</c:v>
                </c:pt>
                <c:pt idx="9">
                  <c:v>4.4649999999999999</c:v>
                </c:pt>
                <c:pt idx="10">
                  <c:v>4.4889999999999999</c:v>
                </c:pt>
                <c:pt idx="11">
                  <c:v>4.6420000000000003</c:v>
                </c:pt>
                <c:pt idx="12">
                  <c:v>4.6909999999999998</c:v>
                </c:pt>
                <c:pt idx="13">
                  <c:v>4.6909999999999998</c:v>
                </c:pt>
                <c:pt idx="14">
                  <c:v>4.298</c:v>
                </c:pt>
                <c:pt idx="15">
                  <c:v>4.306</c:v>
                </c:pt>
                <c:pt idx="16">
                  <c:v>4.452</c:v>
                </c:pt>
                <c:pt idx="17">
                  <c:v>4.5350000000000001</c:v>
                </c:pt>
                <c:pt idx="18">
                  <c:v>4.3949999999999996</c:v>
                </c:pt>
                <c:pt idx="19">
                  <c:v>4.5670000000000002</c:v>
                </c:pt>
                <c:pt idx="20">
                  <c:v>4.492</c:v>
                </c:pt>
                <c:pt idx="21">
                  <c:v>4.4820000000000002</c:v>
                </c:pt>
                <c:pt idx="22">
                  <c:v>4.5309999999999997</c:v>
                </c:pt>
                <c:pt idx="23">
                  <c:v>4.641</c:v>
                </c:pt>
                <c:pt idx="24">
                  <c:v>4.5709999999999997</c:v>
                </c:pt>
                <c:pt idx="25">
                  <c:v>4.593</c:v>
                </c:pt>
                <c:pt idx="26">
                  <c:v>4.5030000000000001</c:v>
                </c:pt>
                <c:pt idx="27">
                  <c:v>4.6520000000000001</c:v>
                </c:pt>
                <c:pt idx="28">
                  <c:v>4.5970000000000004</c:v>
                </c:pt>
                <c:pt idx="29">
                  <c:v>4.6580000000000004</c:v>
                </c:pt>
                <c:pt idx="30">
                  <c:v>4.6539999999999999</c:v>
                </c:pt>
                <c:pt idx="31">
                  <c:v>4.8570000000000002</c:v>
                </c:pt>
                <c:pt idx="32">
                  <c:v>5.0259999999999998</c:v>
                </c:pt>
                <c:pt idx="33">
                  <c:v>4.9400000000000004</c:v>
                </c:pt>
                <c:pt idx="34">
                  <c:v>4.8470000000000004</c:v>
                </c:pt>
                <c:pt idx="35">
                  <c:v>4.8879999999999999</c:v>
                </c:pt>
                <c:pt idx="36">
                  <c:v>4.8330000000000002</c:v>
                </c:pt>
                <c:pt idx="37">
                  <c:v>4.9349999999999996</c:v>
                </c:pt>
                <c:pt idx="38">
                  <c:v>5.0460000000000003</c:v>
                </c:pt>
                <c:pt idx="39">
                  <c:v>5.0629999999999997</c:v>
                </c:pt>
                <c:pt idx="40">
                  <c:v>4.6609999999999996</c:v>
                </c:pt>
                <c:pt idx="41">
                  <c:v>4.59</c:v>
                </c:pt>
                <c:pt idx="42">
                  <c:v>4.6387999999999998</c:v>
                </c:pt>
                <c:pt idx="43">
                  <c:v>4.49</c:v>
                </c:pt>
                <c:pt idx="44">
                  <c:v>4.42</c:v>
                </c:pt>
                <c:pt idx="45">
                  <c:v>4.4370000000000003</c:v>
                </c:pt>
                <c:pt idx="46">
                  <c:v>4.5388000000000002</c:v>
                </c:pt>
                <c:pt idx="47">
                  <c:v>4.5475000000000003</c:v>
                </c:pt>
                <c:pt idx="48">
                  <c:v>4.6475</c:v>
                </c:pt>
                <c:pt idx="49">
                  <c:v>4.51</c:v>
                </c:pt>
                <c:pt idx="50">
                  <c:v>4.4749999999999996</c:v>
                </c:pt>
                <c:pt idx="51">
                  <c:v>4.3079999999999998</c:v>
                </c:pt>
                <c:pt idx="52">
                  <c:v>4.3520000000000003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0-4C8A-8325-FD98EE3B6F56}"/>
            </c:ext>
          </c:extLst>
        </c:ser>
        <c:ser>
          <c:idx val="1"/>
          <c:order val="1"/>
          <c:tx>
            <c:v>A$/ozt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Prices!$C$29:$BC$29</c:f>
              <c:numCache>
                <c:formatCode>0.000</c:formatCode>
                <c:ptCount val="53"/>
                <c:pt idx="0">
                  <c:v>8.5023944683717119</c:v>
                </c:pt>
                <c:pt idx="1">
                  <c:v>8.3774997458645686</c:v>
                </c:pt>
                <c:pt idx="2">
                  <c:v>8.0953478340512799</c:v>
                </c:pt>
                <c:pt idx="3">
                  <c:v>7.9786045119445843</c:v>
                </c:pt>
                <c:pt idx="4">
                  <c:v>7.9137188424348306</c:v>
                </c:pt>
                <c:pt idx="5">
                  <c:v>7.9207116454770699</c:v>
                </c:pt>
                <c:pt idx="6">
                  <c:v>7.9569632076940371</c:v>
                </c:pt>
                <c:pt idx="7">
                  <c:v>8.2816297161165942</c:v>
                </c:pt>
                <c:pt idx="8">
                  <c:v>8.4072502892402632</c:v>
                </c:pt>
                <c:pt idx="9" formatCode="0.0">
                  <c:v>8.7980295566502456</c:v>
                </c:pt>
                <c:pt idx="10" formatCode="0.0">
                  <c:v>8.7812989045383407</c:v>
                </c:pt>
                <c:pt idx="11" formatCode="0.0">
                  <c:v>8.9372352714670775</c:v>
                </c:pt>
                <c:pt idx="12" formatCode="0.0">
                  <c:v>9.0038387715930899</c:v>
                </c:pt>
                <c:pt idx="13" formatCode="0.0">
                  <c:v>9.1087378640776695</c:v>
                </c:pt>
                <c:pt idx="14" formatCode="0.0">
                  <c:v>8.3181730210954132</c:v>
                </c:pt>
                <c:pt idx="15" formatCode="0.0">
                  <c:v>8.4763779527559056</c:v>
                </c:pt>
                <c:pt idx="16" formatCode="0.0">
                  <c:v>8.7225705329153609</c:v>
                </c:pt>
                <c:pt idx="17" formatCode="0.0">
                  <c:v>8.7768531062512096</c:v>
                </c:pt>
                <c:pt idx="18" formatCode="0.0">
                  <c:v>8.5622443015780245</c:v>
                </c:pt>
                <c:pt idx="19" formatCode="0.0">
                  <c:v>8.8217114158779211</c:v>
                </c:pt>
                <c:pt idx="20" formatCode="0.0">
                  <c:v>8.5807067812798472</c:v>
                </c:pt>
                <c:pt idx="21" formatCode="0.0">
                  <c:v>8.5257751569336122</c:v>
                </c:pt>
                <c:pt idx="22" formatCode="0.0">
                  <c:v>8.5073225685317304</c:v>
                </c:pt>
                <c:pt idx="23" formatCode="0.0">
                  <c:v>8.7220447284345042</c:v>
                </c:pt>
                <c:pt idx="24" formatCode="0.0">
                  <c:v>8.6147757255936668</c:v>
                </c:pt>
                <c:pt idx="25" formatCode="0.0">
                  <c:v>8.6059584035975281</c:v>
                </c:pt>
                <c:pt idx="26" formatCode="0.0">
                  <c:v>8.3543599257884971</c:v>
                </c:pt>
                <c:pt idx="27" formatCode="0.0">
                  <c:v>8.5719550396167321</c:v>
                </c:pt>
                <c:pt idx="28" formatCode="0.0">
                  <c:v>8.5430217431704154</c:v>
                </c:pt>
                <c:pt idx="29" formatCode="0.0">
                  <c:v>8.5546372819100096</c:v>
                </c:pt>
                <c:pt idx="30" formatCode="0.0">
                  <c:v>8.4281057587830492</c:v>
                </c:pt>
                <c:pt idx="31" formatCode="0.0">
                  <c:v>8.7387549478229598</c:v>
                </c:pt>
                <c:pt idx="32" formatCode="0.0">
                  <c:v>8.8798586572438154</c:v>
                </c:pt>
                <c:pt idx="33" formatCode="0.0">
                  <c:v>8.6499737348975678</c:v>
                </c:pt>
                <c:pt idx="34" formatCode="0.0">
                  <c:v>8.650722827056935</c:v>
                </c:pt>
                <c:pt idx="35" formatCode="0.0">
                  <c:v>8.515679442508711</c:v>
                </c:pt>
                <c:pt idx="36" formatCode="0.0">
                  <c:v>8.610368786745056</c:v>
                </c:pt>
                <c:pt idx="37" formatCode="0.0">
                  <c:v>8.8551946886775514</c:v>
                </c:pt>
                <c:pt idx="38" formatCode="0.0">
                  <c:v>9.0527448869752423</c:v>
                </c:pt>
                <c:pt idx="39" formatCode="0.0">
                  <c:v>9.1787527193618565</c:v>
                </c:pt>
                <c:pt idx="40" formatCode="0.0">
                  <c:v>8.6523111193614248</c:v>
                </c:pt>
                <c:pt idx="41" formatCode="0.0">
                  <c:v>8.5395348837209291</c:v>
                </c:pt>
                <c:pt idx="42" formatCode="0.0">
                  <c:v>8.6836390864844617</c:v>
                </c:pt>
                <c:pt idx="43" formatCode="0.0">
                  <c:v>8.232489915658233</c:v>
                </c:pt>
                <c:pt idx="44" formatCode="0.0">
                  <c:v>8.1309786607799843</c:v>
                </c:pt>
                <c:pt idx="45" formatCode="0.0">
                  <c:v>8.0614098837209305</c:v>
                </c:pt>
                <c:pt idx="46" formatCode="0.0">
                  <c:v>8.1662468513853899</c:v>
                </c:pt>
                <c:pt idx="47" formatCode="0.0">
                  <c:v>8.2621729651162799</c:v>
                </c:pt>
                <c:pt idx="48" formatCode="0.0">
                  <c:v>8.5150238182484426</c:v>
                </c:pt>
                <c:pt idx="49" formatCode="0.0">
                  <c:v>8.2995951417004044</c:v>
                </c:pt>
                <c:pt idx="50" formatCode="0.0">
                  <c:v>8.1378432442262216</c:v>
                </c:pt>
                <c:pt idx="51" formatCode="0.0">
                  <c:v>7.8484241209692112</c:v>
                </c:pt>
                <c:pt idx="52" formatCode="0.0">
                  <c:v>7.9112888565715327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0-4C8A-8325-FD98EE3B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95936"/>
        <c:axId val="1"/>
      </c:lineChart>
      <c:dateAx>
        <c:axId val="689695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60596026490065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($/ozt)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74491180461329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695936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45695364238421"/>
          <c:y val="0.43554952510176392"/>
          <c:w val="9.0231788079470215E-2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Nymex Light Sweet Crude 30 Day Contract Price Trend</a:t>
            </a:r>
          </a:p>
        </c:rich>
      </c:tx>
      <c:layout>
        <c:manualLayout>
          <c:xMode val="edge"/>
          <c:yMode val="edge"/>
          <c:x val="0.14652317880794705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03973509933773E-2"/>
          <c:y val="0.14111261872455905"/>
          <c:w val="0.77649006622516559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US$/barrel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Prices!$C$13:$BC$13</c:f>
              <c:numCache>
                <c:formatCode>0.00</c:formatCode>
                <c:ptCount val="53"/>
                <c:pt idx="0">
                  <c:v>21.83</c:v>
                </c:pt>
                <c:pt idx="1">
                  <c:v>22.03</c:v>
                </c:pt>
                <c:pt idx="2">
                  <c:v>20.18</c:v>
                </c:pt>
                <c:pt idx="3">
                  <c:v>22.22</c:v>
                </c:pt>
                <c:pt idx="4">
                  <c:v>18.03</c:v>
                </c:pt>
                <c:pt idx="5">
                  <c:v>18.96</c:v>
                </c:pt>
                <c:pt idx="6">
                  <c:v>19.440000000000001</c:v>
                </c:pt>
                <c:pt idx="7">
                  <c:v>19.04</c:v>
                </c:pt>
                <c:pt idx="8">
                  <c:v>18.12</c:v>
                </c:pt>
                <c:pt idx="9">
                  <c:v>20.9</c:v>
                </c:pt>
                <c:pt idx="10">
                  <c:v>21.28</c:v>
                </c:pt>
                <c:pt idx="11">
                  <c:v>20.37</c:v>
                </c:pt>
                <c:pt idx="12">
                  <c:v>19.68</c:v>
                </c:pt>
                <c:pt idx="13">
                  <c:v>18</c:v>
                </c:pt>
                <c:pt idx="14">
                  <c:v>19.989999999999998</c:v>
                </c:pt>
                <c:pt idx="15">
                  <c:v>20.38</c:v>
                </c:pt>
                <c:pt idx="16">
                  <c:v>20.260000000000002</c:v>
                </c:pt>
                <c:pt idx="17">
                  <c:v>21.5</c:v>
                </c:pt>
                <c:pt idx="18">
                  <c:v>21.07</c:v>
                </c:pt>
                <c:pt idx="19">
                  <c:v>22.4</c:v>
                </c:pt>
                <c:pt idx="20">
                  <c:v>23.71</c:v>
                </c:pt>
                <c:pt idx="21">
                  <c:v>24.56</c:v>
                </c:pt>
                <c:pt idx="22">
                  <c:v>25.35</c:v>
                </c:pt>
                <c:pt idx="23">
                  <c:v>26.86</c:v>
                </c:pt>
                <c:pt idx="24">
                  <c:v>26.21</c:v>
                </c:pt>
                <c:pt idx="25">
                  <c:v>23.47</c:v>
                </c:pt>
                <c:pt idx="26">
                  <c:v>26.38</c:v>
                </c:pt>
                <c:pt idx="27">
                  <c:v>27.57</c:v>
                </c:pt>
                <c:pt idx="28">
                  <c:v>26.62</c:v>
                </c:pt>
                <c:pt idx="29">
                  <c:v>27.99</c:v>
                </c:pt>
                <c:pt idx="30">
                  <c:v>28.18</c:v>
                </c:pt>
                <c:pt idx="31">
                  <c:v>25.88</c:v>
                </c:pt>
                <c:pt idx="32">
                  <c:v>25.27</c:v>
                </c:pt>
                <c:pt idx="33">
                  <c:v>24.12</c:v>
                </c:pt>
                <c:pt idx="34">
                  <c:v>25.94</c:v>
                </c:pt>
                <c:pt idx="35">
                  <c:v>25.8</c:v>
                </c:pt>
                <c:pt idx="36">
                  <c:v>26.8</c:v>
                </c:pt>
                <c:pt idx="37">
                  <c:v>26.75</c:v>
                </c:pt>
                <c:pt idx="38">
                  <c:v>27.97</c:v>
                </c:pt>
                <c:pt idx="39">
                  <c:v>27.53</c:v>
                </c:pt>
                <c:pt idx="40">
                  <c:v>25.75</c:v>
                </c:pt>
                <c:pt idx="41">
                  <c:v>26.43</c:v>
                </c:pt>
                <c:pt idx="42">
                  <c:v>26.63</c:v>
                </c:pt>
                <c:pt idx="43">
                  <c:v>29.02</c:v>
                </c:pt>
                <c:pt idx="44">
                  <c:v>28.8</c:v>
                </c:pt>
                <c:pt idx="45">
                  <c:v>28.9</c:v>
                </c:pt>
                <c:pt idx="46">
                  <c:v>28.95</c:v>
                </c:pt>
                <c:pt idx="47">
                  <c:v>28.77</c:v>
                </c:pt>
                <c:pt idx="48">
                  <c:v>29.45</c:v>
                </c:pt>
                <c:pt idx="49">
                  <c:v>30.38</c:v>
                </c:pt>
                <c:pt idx="50">
                  <c:v>29.73</c:v>
                </c:pt>
                <c:pt idx="51">
                  <c:v>28.93</c:v>
                </c:pt>
                <c:pt idx="52">
                  <c:v>29.58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E-43CE-89B2-7E0983CBF033}"/>
            </c:ext>
          </c:extLst>
        </c:ser>
        <c:ser>
          <c:idx val="1"/>
          <c:order val="1"/>
          <c:tx>
            <c:v>A$/barrel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Prices!$C$30:$BC$30</c:f>
              <c:numCache>
                <c:formatCode>0.000</c:formatCode>
                <c:ptCount val="53"/>
                <c:pt idx="0">
                  <c:v>43.590246886931524</c:v>
                </c:pt>
                <c:pt idx="1">
                  <c:v>43.910616084081951</c:v>
                </c:pt>
                <c:pt idx="2">
                  <c:v>39.747960898091186</c:v>
                </c:pt>
                <c:pt idx="3">
                  <c:v>43.187476797907095</c:v>
                </c:pt>
                <c:pt idx="4">
                  <c:v>34.65315136104433</c:v>
                </c:pt>
                <c:pt idx="5">
                  <c:v>36.673185054516551</c:v>
                </c:pt>
                <c:pt idx="6">
                  <c:v>37.363131583954619</c:v>
                </c:pt>
                <c:pt idx="7">
                  <c:v>36.927922668585474</c:v>
                </c:pt>
                <c:pt idx="8">
                  <c:v>34.940223679136139</c:v>
                </c:pt>
                <c:pt idx="9" formatCode="0.0">
                  <c:v>41.182266009852214</c:v>
                </c:pt>
                <c:pt idx="10" formatCode="0.0">
                  <c:v>41.627543035993746</c:v>
                </c:pt>
                <c:pt idx="11" formatCode="0.0">
                  <c:v>39.218328840970358</c:v>
                </c:pt>
                <c:pt idx="12" formatCode="0.0">
                  <c:v>37.773512476007674</c:v>
                </c:pt>
                <c:pt idx="13" formatCode="0.0">
                  <c:v>34.95145631067961</c:v>
                </c:pt>
                <c:pt idx="14" formatCode="0.0">
                  <c:v>38.687826591832781</c:v>
                </c:pt>
                <c:pt idx="15" formatCode="0.0">
                  <c:v>40.118110236220474</c:v>
                </c:pt>
                <c:pt idx="16" formatCode="0.0">
                  <c:v>39.694357366771165</c:v>
                </c:pt>
                <c:pt idx="17" formatCode="0.0">
                  <c:v>41.610218695568022</c:v>
                </c:pt>
                <c:pt idx="18" formatCode="0.0">
                  <c:v>41.048120007792718</c:v>
                </c:pt>
                <c:pt idx="19" formatCode="0.0">
                  <c:v>43.268302105466482</c:v>
                </c:pt>
                <c:pt idx="20" formatCode="0.0">
                  <c:v>45.291308500477555</c:v>
                </c:pt>
                <c:pt idx="21" formatCode="0.0">
                  <c:v>46.718660833174816</c:v>
                </c:pt>
                <c:pt idx="22" formatCode="0.0">
                  <c:v>47.596695456252355</c:v>
                </c:pt>
                <c:pt idx="23" formatCode="0.0">
                  <c:v>50.47923322683706</c:v>
                </c:pt>
                <c:pt idx="24" formatCode="0.0">
                  <c:v>49.396909159442146</c:v>
                </c:pt>
                <c:pt idx="25" formatCode="0.0">
                  <c:v>43.976016488664044</c:v>
                </c:pt>
                <c:pt idx="26" formatCode="0.0">
                  <c:v>48.942486085343226</c:v>
                </c:pt>
                <c:pt idx="27" formatCode="0.0">
                  <c:v>50.801547816473189</c:v>
                </c:pt>
                <c:pt idx="28" formatCode="0.0">
                  <c:v>49.470358669392304</c:v>
                </c:pt>
                <c:pt idx="29" formatCode="0.0">
                  <c:v>51.40495867768594</c:v>
                </c:pt>
                <c:pt idx="30" formatCode="0.0">
                  <c:v>51.032234697573344</c:v>
                </c:pt>
                <c:pt idx="31" formatCode="0.0">
                  <c:v>46.563512054695934</c:v>
                </c:pt>
                <c:pt idx="32" formatCode="0.0">
                  <c:v>44.646643109540634</c:v>
                </c:pt>
                <c:pt idx="33" formatCode="0.0">
                  <c:v>42.234284713710387</c:v>
                </c:pt>
                <c:pt idx="34" formatCode="0.0">
                  <c:v>46.296626807067639</c:v>
                </c:pt>
                <c:pt idx="35" formatCode="0.0">
                  <c:v>44.947735191637634</c:v>
                </c:pt>
                <c:pt idx="36" formatCode="0.0">
                  <c:v>47.746303224657041</c:v>
                </c:pt>
                <c:pt idx="37" formatCode="0.0">
                  <c:v>47.999282253723315</c:v>
                </c:pt>
                <c:pt idx="38" formatCode="0.0">
                  <c:v>50.17940437746681</c:v>
                </c:pt>
                <c:pt idx="39" formatCode="0.0">
                  <c:v>49.909354604786081</c:v>
                </c:pt>
                <c:pt idx="40" formatCode="0.0">
                  <c:v>47.800259884908115</c:v>
                </c:pt>
                <c:pt idx="41" formatCode="0.0">
                  <c:v>49.172093023255812</c:v>
                </c:pt>
                <c:pt idx="42" formatCode="0.0">
                  <c:v>49.850243354548859</c:v>
                </c:pt>
                <c:pt idx="43" formatCode="0.0">
                  <c:v>53.208654198753216</c:v>
                </c:pt>
                <c:pt idx="44" formatCode="0.0">
                  <c:v>52.980132450331126</c:v>
                </c:pt>
                <c:pt idx="45" formatCode="0.0">
                  <c:v>52.507267441860463</c:v>
                </c:pt>
                <c:pt idx="46" formatCode="0.0">
                  <c:v>52.087081684059008</c:v>
                </c:pt>
                <c:pt idx="47" formatCode="0.0">
                  <c:v>52.271075581395351</c:v>
                </c:pt>
                <c:pt idx="48" formatCode="0.0">
                  <c:v>53.957493587394659</c:v>
                </c:pt>
                <c:pt idx="49" formatCode="0.0">
                  <c:v>55.907250644092741</c:v>
                </c:pt>
                <c:pt idx="50" formatCode="0.0">
                  <c:v>54.064375340971083</c:v>
                </c:pt>
                <c:pt idx="51" formatCode="0.0">
                  <c:v>52.705410821643284</c:v>
                </c:pt>
                <c:pt idx="52" formatCode="0.0">
                  <c:v>53.772041447009634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E-43CE-89B2-7E0983CBF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0208"/>
        <c:axId val="1"/>
      </c:lineChart>
      <c:dateAx>
        <c:axId val="3496402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364238410596025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($/barrel)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020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7284768211925"/>
          <c:y val="0.43554952510176392"/>
          <c:w val="0.10761589403973511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A$/US$/Euro Exchange Rate Trends</a:t>
            </a:r>
          </a:p>
        </c:rich>
      </c:tx>
      <c:layout>
        <c:manualLayout>
          <c:xMode val="edge"/>
          <c:yMode val="edge"/>
          <c:x val="0.24917218543046357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953642384105962E-2"/>
          <c:y val="0.14111261872455905"/>
          <c:w val="0.81953642384105962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Prices!$C$16:$BC$16</c:f>
              <c:numCache>
                <c:formatCode>General</c:formatCode>
                <c:ptCount val="53"/>
                <c:pt idx="0">
                  <c:v>50.080010000000001</c:v>
                </c:pt>
                <c:pt idx="1">
                  <c:v>50.170099999999998</c:v>
                </c:pt>
                <c:pt idx="2">
                  <c:v>50.7699</c:v>
                </c:pt>
                <c:pt idx="3">
                  <c:v>51.450099999999999</c:v>
                </c:pt>
                <c:pt idx="4">
                  <c:v>52.029899999999998</c:v>
                </c:pt>
                <c:pt idx="5">
                  <c:v>51.6999</c:v>
                </c:pt>
                <c:pt idx="6">
                  <c:v>52.029899999999998</c:v>
                </c:pt>
                <c:pt idx="7">
                  <c:v>51.559899999999999</c:v>
                </c:pt>
                <c:pt idx="8">
                  <c:v>51.86</c:v>
                </c:pt>
                <c:pt idx="9">
                  <c:v>50.75</c:v>
                </c:pt>
                <c:pt idx="10">
                  <c:v>51.12</c:v>
                </c:pt>
                <c:pt idx="11">
                  <c:v>51.94</c:v>
                </c:pt>
                <c:pt idx="12">
                  <c:v>52.1</c:v>
                </c:pt>
                <c:pt idx="13">
                  <c:v>51.5</c:v>
                </c:pt>
                <c:pt idx="14">
                  <c:v>51.67</c:v>
                </c:pt>
                <c:pt idx="15">
                  <c:v>50.8</c:v>
                </c:pt>
                <c:pt idx="16">
                  <c:v>51.04</c:v>
                </c:pt>
                <c:pt idx="17">
                  <c:v>51.67</c:v>
                </c:pt>
                <c:pt idx="18">
                  <c:v>51.33</c:v>
                </c:pt>
                <c:pt idx="19">
                  <c:v>51.77</c:v>
                </c:pt>
                <c:pt idx="20">
                  <c:v>52.35</c:v>
                </c:pt>
                <c:pt idx="21">
                  <c:v>52.57</c:v>
                </c:pt>
                <c:pt idx="22">
                  <c:v>53.26</c:v>
                </c:pt>
                <c:pt idx="23">
                  <c:v>53.21</c:v>
                </c:pt>
                <c:pt idx="24">
                  <c:v>53.06</c:v>
                </c:pt>
                <c:pt idx="25">
                  <c:v>53.37</c:v>
                </c:pt>
                <c:pt idx="26">
                  <c:v>53.9</c:v>
                </c:pt>
                <c:pt idx="27">
                  <c:v>54.27</c:v>
                </c:pt>
                <c:pt idx="28">
                  <c:v>53.81</c:v>
                </c:pt>
                <c:pt idx="29">
                  <c:v>54.45</c:v>
                </c:pt>
                <c:pt idx="30">
                  <c:v>55.22</c:v>
                </c:pt>
                <c:pt idx="31">
                  <c:v>55.58</c:v>
                </c:pt>
                <c:pt idx="32">
                  <c:v>56.6</c:v>
                </c:pt>
                <c:pt idx="33">
                  <c:v>57.11</c:v>
                </c:pt>
                <c:pt idx="34">
                  <c:v>56.03</c:v>
                </c:pt>
                <c:pt idx="35">
                  <c:v>57.4</c:v>
                </c:pt>
                <c:pt idx="36">
                  <c:v>56.13</c:v>
                </c:pt>
                <c:pt idx="37">
                  <c:v>55.73</c:v>
                </c:pt>
                <c:pt idx="38">
                  <c:v>55.74</c:v>
                </c:pt>
                <c:pt idx="39">
                  <c:v>55.16</c:v>
                </c:pt>
                <c:pt idx="40">
                  <c:v>53.87</c:v>
                </c:pt>
                <c:pt idx="41">
                  <c:v>53.75</c:v>
                </c:pt>
                <c:pt idx="42">
                  <c:v>53.42</c:v>
                </c:pt>
                <c:pt idx="43">
                  <c:v>54.54</c:v>
                </c:pt>
                <c:pt idx="44">
                  <c:v>54.36</c:v>
                </c:pt>
                <c:pt idx="45">
                  <c:v>55.04</c:v>
                </c:pt>
                <c:pt idx="46">
                  <c:v>55.58</c:v>
                </c:pt>
                <c:pt idx="47">
                  <c:v>55.04</c:v>
                </c:pt>
                <c:pt idx="48">
                  <c:v>54.58</c:v>
                </c:pt>
                <c:pt idx="49">
                  <c:v>54.34</c:v>
                </c:pt>
                <c:pt idx="50">
                  <c:v>54.99</c:v>
                </c:pt>
                <c:pt idx="51">
                  <c:v>54.89</c:v>
                </c:pt>
                <c:pt idx="52">
                  <c:v>55.01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40E8-8F87-37C4CFB93D0F}"/>
            </c:ext>
          </c:extLst>
        </c:ser>
        <c:ser>
          <c:idx val="1"/>
          <c:order val="1"/>
          <c:tx>
            <c:v>Euro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Prices!$C$17:$BC$17</c:f>
              <c:numCache>
                <c:formatCode>0.00</c:formatCode>
                <c:ptCount val="53"/>
                <c:pt idx="11">
                  <c:v>58.05946791862285</c:v>
                </c:pt>
                <c:pt idx="12">
                  <c:v>58.506457046603032</c:v>
                </c:pt>
                <c:pt idx="13">
                  <c:v>58.231569425599282</c:v>
                </c:pt>
                <c:pt idx="14">
                  <c:v>59.699595609474301</c:v>
                </c:pt>
                <c:pt idx="15">
                  <c:v>58.980610704748635</c:v>
                </c:pt>
                <c:pt idx="16">
                  <c:v>58.485160994614418</c:v>
                </c:pt>
                <c:pt idx="17">
                  <c:v>59.186712485681561</c:v>
                </c:pt>
                <c:pt idx="18">
                  <c:v>58.61596437136005</c:v>
                </c:pt>
                <c:pt idx="19">
                  <c:v>59.835876098012029</c:v>
                </c:pt>
                <c:pt idx="20">
                  <c:v>59.814899451553941</c:v>
                </c:pt>
                <c:pt idx="21">
                  <c:v>59.582908307831808</c:v>
                </c:pt>
                <c:pt idx="22">
                  <c:v>60.58468888636105</c:v>
                </c:pt>
                <c:pt idx="23">
                  <c:v>60.6</c:v>
                </c:pt>
                <c:pt idx="24">
                  <c:v>60.261215218625786</c:v>
                </c:pt>
                <c:pt idx="25">
                  <c:v>60.70291173794358</c:v>
                </c:pt>
                <c:pt idx="26">
                  <c:v>60.609468120994038</c:v>
                </c:pt>
                <c:pt idx="27">
                  <c:v>60.434298440979958</c:v>
                </c:pt>
                <c:pt idx="28">
                  <c:v>58.918208693747957</c:v>
                </c:pt>
                <c:pt idx="29">
                  <c:v>59.730144800351034</c:v>
                </c:pt>
                <c:pt idx="30">
                  <c:v>59.982620030414949</c:v>
                </c:pt>
                <c:pt idx="31">
                  <c:v>60.281995661605201</c:v>
                </c:pt>
                <c:pt idx="32">
                  <c:v>60.606060606060609</c:v>
                </c:pt>
                <c:pt idx="33">
                  <c:v>60.440258228383961</c:v>
                </c:pt>
                <c:pt idx="34">
                  <c:v>59.303556308213381</c:v>
                </c:pt>
                <c:pt idx="35">
                  <c:v>59.23</c:v>
                </c:pt>
                <c:pt idx="36">
                  <c:v>56.83</c:v>
                </c:pt>
                <c:pt idx="37">
                  <c:v>57.26</c:v>
                </c:pt>
                <c:pt idx="38">
                  <c:v>56.36</c:v>
                </c:pt>
                <c:pt idx="39">
                  <c:v>54.8</c:v>
                </c:pt>
                <c:pt idx="40">
                  <c:v>54.49</c:v>
                </c:pt>
                <c:pt idx="41">
                  <c:v>54.56</c:v>
                </c:pt>
                <c:pt idx="42">
                  <c:v>54.94</c:v>
                </c:pt>
                <c:pt idx="43">
                  <c:v>55.38</c:v>
                </c:pt>
                <c:pt idx="44">
                  <c:v>55.91</c:v>
                </c:pt>
                <c:pt idx="45">
                  <c:v>56.11</c:v>
                </c:pt>
                <c:pt idx="46">
                  <c:v>54.68</c:v>
                </c:pt>
                <c:pt idx="47">
                  <c:v>55.63</c:v>
                </c:pt>
                <c:pt idx="48">
                  <c:v>55.69</c:v>
                </c:pt>
                <c:pt idx="49">
                  <c:v>55.48</c:v>
                </c:pt>
                <c:pt idx="50">
                  <c:v>56</c:v>
                </c:pt>
                <c:pt idx="51">
                  <c:v>55.66</c:v>
                </c:pt>
                <c:pt idx="52">
                  <c:v>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7-40E8-8F87-37C4CFB9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6928"/>
        <c:axId val="1"/>
      </c:lineChart>
      <c:dateAx>
        <c:axId val="349646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77152317880795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One A$ buys: (cents)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06648575305291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692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466887417218557"/>
          <c:y val="0.43554952510176392"/>
          <c:w val="7.2019867549668867E-2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Aluminium Price Trend</a:t>
            </a:r>
          </a:p>
        </c:rich>
      </c:tx>
      <c:layout>
        <c:manualLayout>
          <c:xMode val="edge"/>
          <c:yMode val="edge"/>
          <c:x val="0.29056291390728478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8228476821192061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Prices!$C$3:$BC$3</c:f>
              <c:numCache>
                <c:formatCode>General</c:formatCode>
                <c:ptCount val="53"/>
                <c:pt idx="0">
                  <c:v>1266</c:v>
                </c:pt>
                <c:pt idx="1">
                  <c:v>1279</c:v>
                </c:pt>
                <c:pt idx="2">
                  <c:v>1253.5</c:v>
                </c:pt>
                <c:pt idx="3">
                  <c:v>1262</c:v>
                </c:pt>
                <c:pt idx="4">
                  <c:v>1369</c:v>
                </c:pt>
                <c:pt idx="5">
                  <c:v>1332</c:v>
                </c:pt>
                <c:pt idx="6">
                  <c:v>1429</c:v>
                </c:pt>
                <c:pt idx="7">
                  <c:v>1364.5</c:v>
                </c:pt>
                <c:pt idx="8">
                  <c:v>1317</c:v>
                </c:pt>
                <c:pt idx="9">
                  <c:v>1336.5</c:v>
                </c:pt>
                <c:pt idx="10">
                  <c:v>1335</c:v>
                </c:pt>
                <c:pt idx="11">
                  <c:v>1336.5</c:v>
                </c:pt>
                <c:pt idx="12">
                  <c:v>1375</c:v>
                </c:pt>
                <c:pt idx="13">
                  <c:v>1374</c:v>
                </c:pt>
                <c:pt idx="14">
                  <c:v>1387</c:v>
                </c:pt>
                <c:pt idx="15">
                  <c:v>1381</c:v>
                </c:pt>
                <c:pt idx="16">
                  <c:v>1376</c:v>
                </c:pt>
                <c:pt idx="17">
                  <c:v>1370</c:v>
                </c:pt>
                <c:pt idx="18">
                  <c:v>1354</c:v>
                </c:pt>
                <c:pt idx="19">
                  <c:v>1384</c:v>
                </c:pt>
                <c:pt idx="20">
                  <c:v>1416</c:v>
                </c:pt>
                <c:pt idx="21">
                  <c:v>1420</c:v>
                </c:pt>
                <c:pt idx="22">
                  <c:v>1400</c:v>
                </c:pt>
                <c:pt idx="23">
                  <c:v>1386</c:v>
                </c:pt>
                <c:pt idx="24">
                  <c:v>1371</c:v>
                </c:pt>
                <c:pt idx="25">
                  <c:v>1359</c:v>
                </c:pt>
                <c:pt idx="26">
                  <c:v>1374.5</c:v>
                </c:pt>
                <c:pt idx="27">
                  <c:v>1372.5</c:v>
                </c:pt>
                <c:pt idx="28">
                  <c:v>1352</c:v>
                </c:pt>
                <c:pt idx="29">
                  <c:v>1343.5</c:v>
                </c:pt>
                <c:pt idx="30">
                  <c:v>1327</c:v>
                </c:pt>
                <c:pt idx="31">
                  <c:v>1333</c:v>
                </c:pt>
                <c:pt idx="32">
                  <c:v>1371.5</c:v>
                </c:pt>
                <c:pt idx="33">
                  <c:v>1378</c:v>
                </c:pt>
                <c:pt idx="34">
                  <c:v>1353.5</c:v>
                </c:pt>
                <c:pt idx="35">
                  <c:v>1332.25</c:v>
                </c:pt>
                <c:pt idx="36">
                  <c:v>1364</c:v>
                </c:pt>
                <c:pt idx="37">
                  <c:v>1355</c:v>
                </c:pt>
                <c:pt idx="38">
                  <c:v>1353</c:v>
                </c:pt>
                <c:pt idx="39">
                  <c:v>1343.5</c:v>
                </c:pt>
                <c:pt idx="40">
                  <c:v>1308</c:v>
                </c:pt>
                <c:pt idx="41">
                  <c:v>1297</c:v>
                </c:pt>
                <c:pt idx="42">
                  <c:v>1292</c:v>
                </c:pt>
                <c:pt idx="43">
                  <c:v>1310</c:v>
                </c:pt>
                <c:pt idx="44">
                  <c:v>1304</c:v>
                </c:pt>
                <c:pt idx="45">
                  <c:v>1291.5</c:v>
                </c:pt>
                <c:pt idx="46">
                  <c:v>1270</c:v>
                </c:pt>
                <c:pt idx="47">
                  <c:v>1326</c:v>
                </c:pt>
                <c:pt idx="48">
                  <c:v>1291.75</c:v>
                </c:pt>
                <c:pt idx="49">
                  <c:v>1225</c:v>
                </c:pt>
                <c:pt idx="50">
                  <c:v>1303</c:v>
                </c:pt>
                <c:pt idx="51">
                  <c:v>1287</c:v>
                </c:pt>
                <c:pt idx="52">
                  <c:v>1322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7-4154-8505-6E57B05B877B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Prices!$C$20:$BC$20</c:f>
              <c:numCache>
                <c:formatCode>0.0</c:formatCode>
                <c:ptCount val="53"/>
                <c:pt idx="0">
                  <c:v>2527.9547667821953</c:v>
                </c:pt>
                <c:pt idx="1">
                  <c:v>2549.3271889033508</c:v>
                </c:pt>
                <c:pt idx="2">
                  <c:v>2468.9826058353474</c:v>
                </c:pt>
                <c:pt idx="3">
                  <c:v>2452.8620935625004</c:v>
                </c:pt>
                <c:pt idx="4">
                  <c:v>2631.1793795490671</c:v>
                </c:pt>
                <c:pt idx="5">
                  <c:v>2576.4073044628713</c:v>
                </c:pt>
                <c:pt idx="6">
                  <c:v>2746.4976869069515</c:v>
                </c:pt>
                <c:pt idx="7">
                  <c:v>2646.4364748573989</c:v>
                </c:pt>
                <c:pt idx="8">
                  <c:v>2539.5295025067489</c:v>
                </c:pt>
                <c:pt idx="9">
                  <c:v>2633.497536945813</c:v>
                </c:pt>
                <c:pt idx="10">
                  <c:v>2611.5023474178406</c:v>
                </c:pt>
                <c:pt idx="11">
                  <c:v>2573.1613400077013</c:v>
                </c:pt>
                <c:pt idx="12">
                  <c:v>2639.15547024952</c:v>
                </c:pt>
                <c:pt idx="13">
                  <c:v>2667.9611650485435</c:v>
                </c:pt>
                <c:pt idx="14">
                  <c:v>2684.3429456164117</c:v>
                </c:pt>
                <c:pt idx="15">
                  <c:v>2718.5039370078739</c:v>
                </c:pt>
                <c:pt idx="16">
                  <c:v>2695.9247648902819</c:v>
                </c:pt>
                <c:pt idx="17">
                  <c:v>2651.4418424617766</c:v>
                </c:pt>
                <c:pt idx="18">
                  <c:v>2637.8336255601012</c:v>
                </c:pt>
                <c:pt idx="19">
                  <c:v>2673.362951516322</c:v>
                </c:pt>
                <c:pt idx="20">
                  <c:v>2704.8710601719199</c:v>
                </c:pt>
                <c:pt idx="21">
                  <c:v>2701.1603576184134</c:v>
                </c:pt>
                <c:pt idx="22">
                  <c:v>2628.6143447239956</c:v>
                </c:pt>
                <c:pt idx="23">
                  <c:v>2604.7735388084943</c:v>
                </c:pt>
                <c:pt idx="24">
                  <c:v>2583.8673200150774</c:v>
                </c:pt>
                <c:pt idx="25">
                  <c:v>2546.3743676222598</c:v>
                </c:pt>
                <c:pt idx="26">
                  <c:v>2550.0927643784789</c:v>
                </c:pt>
                <c:pt idx="27">
                  <c:v>2529.0215588723049</c:v>
                </c:pt>
                <c:pt idx="28">
                  <c:v>2512.5441367775506</c:v>
                </c:pt>
                <c:pt idx="29">
                  <c:v>2467.4012855831038</c:v>
                </c:pt>
                <c:pt idx="30">
                  <c:v>2403.1148134733794</c:v>
                </c:pt>
                <c:pt idx="31">
                  <c:v>2398.3447283195396</c:v>
                </c:pt>
                <c:pt idx="32">
                  <c:v>2423.1448763250883</c:v>
                </c:pt>
                <c:pt idx="33">
                  <c:v>2412.8874102609002</c:v>
                </c:pt>
                <c:pt idx="34">
                  <c:v>2415.6701766910583</c:v>
                </c:pt>
                <c:pt idx="35">
                  <c:v>2320.9930313588848</c:v>
                </c:pt>
                <c:pt idx="36">
                  <c:v>2430.0730447176197</c:v>
                </c:pt>
                <c:pt idx="37">
                  <c:v>2431.3655122914051</c:v>
                </c:pt>
                <c:pt idx="38">
                  <c:v>2427.3412271259417</c:v>
                </c:pt>
                <c:pt idx="39">
                  <c:v>2435.6417693981148</c:v>
                </c:pt>
                <c:pt idx="40">
                  <c:v>2428.0675700761094</c:v>
                </c:pt>
                <c:pt idx="41">
                  <c:v>2413.0232558139537</c:v>
                </c:pt>
                <c:pt idx="42">
                  <c:v>2418.5698240359416</c:v>
                </c:pt>
                <c:pt idx="43">
                  <c:v>2401.9068573524019</c:v>
                </c:pt>
                <c:pt idx="44">
                  <c:v>2398.8226637233261</c:v>
                </c:pt>
                <c:pt idx="45">
                  <c:v>2346.4752906976746</c:v>
                </c:pt>
                <c:pt idx="46">
                  <c:v>2284.9946023749553</c:v>
                </c:pt>
                <c:pt idx="47">
                  <c:v>2409.1569767441861</c:v>
                </c:pt>
                <c:pt idx="48">
                  <c:v>2366.7094173689998</c:v>
                </c:pt>
                <c:pt idx="49">
                  <c:v>2254.3246227456752</c:v>
                </c:pt>
                <c:pt idx="50">
                  <c:v>2369.5217312238588</c:v>
                </c:pt>
                <c:pt idx="51">
                  <c:v>2344.689378757515</c:v>
                </c:pt>
                <c:pt idx="52">
                  <c:v>2403.1994182875842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7-4154-8505-6E57B05B8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705056"/>
        <c:axId val="1"/>
      </c:lineChart>
      <c:dateAx>
        <c:axId val="689705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19867549668873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05056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Copper Price Trend</a:t>
            </a:r>
          </a:p>
        </c:rich>
      </c:tx>
      <c:layout>
        <c:manualLayout>
          <c:xMode val="edge"/>
          <c:yMode val="edge"/>
          <c:x val="0.3112582781456954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8228476821192061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Prices!$C$4:$BC$4</c:f>
              <c:numCache>
                <c:formatCode>General</c:formatCode>
                <c:ptCount val="53"/>
                <c:pt idx="0">
                  <c:v>1360.5</c:v>
                </c:pt>
                <c:pt idx="1">
                  <c:v>1366</c:v>
                </c:pt>
                <c:pt idx="2">
                  <c:v>1340</c:v>
                </c:pt>
                <c:pt idx="3">
                  <c:v>1339</c:v>
                </c:pt>
                <c:pt idx="4">
                  <c:v>1465.5</c:v>
                </c:pt>
                <c:pt idx="5">
                  <c:v>1453</c:v>
                </c:pt>
                <c:pt idx="6">
                  <c:v>1531</c:v>
                </c:pt>
                <c:pt idx="7">
                  <c:v>1494.5</c:v>
                </c:pt>
                <c:pt idx="8">
                  <c:v>1442.5</c:v>
                </c:pt>
                <c:pt idx="9">
                  <c:v>1444.5</c:v>
                </c:pt>
                <c:pt idx="10">
                  <c:v>1462</c:v>
                </c:pt>
                <c:pt idx="11">
                  <c:v>1446</c:v>
                </c:pt>
                <c:pt idx="12">
                  <c:v>1514</c:v>
                </c:pt>
                <c:pt idx="13">
                  <c:v>1517</c:v>
                </c:pt>
                <c:pt idx="14">
                  <c:v>1533</c:v>
                </c:pt>
                <c:pt idx="15">
                  <c:v>1588</c:v>
                </c:pt>
                <c:pt idx="16">
                  <c:v>1582</c:v>
                </c:pt>
                <c:pt idx="17">
                  <c:v>1593</c:v>
                </c:pt>
                <c:pt idx="18">
                  <c:v>1521.5</c:v>
                </c:pt>
                <c:pt idx="19">
                  <c:v>1530.5</c:v>
                </c:pt>
                <c:pt idx="20">
                  <c:v>1614</c:v>
                </c:pt>
                <c:pt idx="21">
                  <c:v>1606.5</c:v>
                </c:pt>
                <c:pt idx="22">
                  <c:v>1620</c:v>
                </c:pt>
                <c:pt idx="23">
                  <c:v>1623</c:v>
                </c:pt>
                <c:pt idx="24">
                  <c:v>1599</c:v>
                </c:pt>
                <c:pt idx="25">
                  <c:v>1562</c:v>
                </c:pt>
                <c:pt idx="26">
                  <c:v>1580</c:v>
                </c:pt>
                <c:pt idx="27">
                  <c:v>1599</c:v>
                </c:pt>
                <c:pt idx="28">
                  <c:v>1581</c:v>
                </c:pt>
                <c:pt idx="29">
                  <c:v>1592</c:v>
                </c:pt>
                <c:pt idx="30">
                  <c:v>1593.5</c:v>
                </c:pt>
                <c:pt idx="31">
                  <c:v>1605</c:v>
                </c:pt>
                <c:pt idx="32">
                  <c:v>1629</c:v>
                </c:pt>
                <c:pt idx="33">
                  <c:v>1679</c:v>
                </c:pt>
                <c:pt idx="34">
                  <c:v>1635</c:v>
                </c:pt>
                <c:pt idx="35">
                  <c:v>1618.5</c:v>
                </c:pt>
                <c:pt idx="36">
                  <c:v>1653.5</c:v>
                </c:pt>
                <c:pt idx="37">
                  <c:v>1633</c:v>
                </c:pt>
                <c:pt idx="38">
                  <c:v>1619</c:v>
                </c:pt>
                <c:pt idx="39">
                  <c:v>1597</c:v>
                </c:pt>
                <c:pt idx="40">
                  <c:v>1507</c:v>
                </c:pt>
                <c:pt idx="41">
                  <c:v>1480.5</c:v>
                </c:pt>
                <c:pt idx="42">
                  <c:v>1478.79</c:v>
                </c:pt>
                <c:pt idx="43">
                  <c:v>1497</c:v>
                </c:pt>
                <c:pt idx="44">
                  <c:v>1489</c:v>
                </c:pt>
                <c:pt idx="45">
                  <c:v>1493</c:v>
                </c:pt>
                <c:pt idx="46">
                  <c:v>1473.25</c:v>
                </c:pt>
                <c:pt idx="47">
                  <c:v>1510</c:v>
                </c:pt>
                <c:pt idx="48">
                  <c:v>1462.5</c:v>
                </c:pt>
                <c:pt idx="49">
                  <c:v>1463</c:v>
                </c:pt>
                <c:pt idx="50">
                  <c:v>1459</c:v>
                </c:pt>
                <c:pt idx="51">
                  <c:v>1454</c:v>
                </c:pt>
                <c:pt idx="52">
                  <c:v>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1-42E7-856F-54A67D3344B2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Prices!$C$21:$BC$21</c:f>
              <c:numCache>
                <c:formatCode>0.0</c:formatCode>
                <c:ptCount val="53"/>
                <c:pt idx="0">
                  <c:v>2716.6528121699657</c:v>
                </c:pt>
                <c:pt idx="1">
                  <c:v>2722.7372478827033</c:v>
                </c:pt>
                <c:pt idx="2">
                  <c:v>2639.359147841536</c:v>
                </c:pt>
                <c:pt idx="3">
                  <c:v>2602.5216666245547</c:v>
                </c:pt>
                <c:pt idx="4">
                  <c:v>2816.6496572163314</c:v>
                </c:pt>
                <c:pt idx="5">
                  <c:v>2810.4503103487627</c:v>
                </c:pt>
                <c:pt idx="6">
                  <c:v>2942.5388094153554</c:v>
                </c:pt>
                <c:pt idx="7">
                  <c:v>2898.5704006408082</c:v>
                </c:pt>
                <c:pt idx="8">
                  <c:v>2781.527188584651</c:v>
                </c:pt>
                <c:pt idx="9">
                  <c:v>2846.305418719212</c:v>
                </c:pt>
                <c:pt idx="10">
                  <c:v>2859.9374021909234</c:v>
                </c:pt>
                <c:pt idx="11">
                  <c:v>2783.9815171351561</c:v>
                </c:pt>
                <c:pt idx="12">
                  <c:v>2905.9500959692896</c:v>
                </c:pt>
                <c:pt idx="13">
                  <c:v>2945.6310679611652</c:v>
                </c:pt>
                <c:pt idx="14">
                  <c:v>2966.905360944455</c:v>
                </c:pt>
                <c:pt idx="15">
                  <c:v>3125.9842519685039</c:v>
                </c:pt>
                <c:pt idx="16">
                  <c:v>3099.5297805642631</c:v>
                </c:pt>
                <c:pt idx="17">
                  <c:v>3083.0269014902265</c:v>
                </c:pt>
                <c:pt idx="18">
                  <c:v>2964.1535164621077</c:v>
                </c:pt>
                <c:pt idx="19">
                  <c:v>2956.3453737685913</c:v>
                </c:pt>
                <c:pt idx="20">
                  <c:v>3083.0945558739254</c:v>
                </c:pt>
                <c:pt idx="21">
                  <c:v>3055.9254327563249</c:v>
                </c:pt>
                <c:pt idx="22">
                  <c:v>3041.6823131806236</c:v>
                </c:pt>
                <c:pt idx="23">
                  <c:v>3050.1785378688214</c:v>
                </c:pt>
                <c:pt idx="24">
                  <c:v>3013.5695439125516</c:v>
                </c:pt>
                <c:pt idx="25">
                  <c:v>2926.7378677159454</c:v>
                </c:pt>
                <c:pt idx="26">
                  <c:v>2931.3543599257887</c:v>
                </c:pt>
                <c:pt idx="27">
                  <c:v>2946.3792150359313</c:v>
                </c:pt>
                <c:pt idx="28">
                  <c:v>2938.1155918974164</c:v>
                </c:pt>
                <c:pt idx="29">
                  <c:v>2923.7832874196511</c:v>
                </c:pt>
                <c:pt idx="30">
                  <c:v>2885.7298080405653</c:v>
                </c:pt>
                <c:pt idx="31">
                  <c:v>2887.7293990644116</c:v>
                </c:pt>
                <c:pt idx="32">
                  <c:v>2878.0918727915191</c:v>
                </c:pt>
                <c:pt idx="33">
                  <c:v>2939.9404657678165</c:v>
                </c:pt>
                <c:pt idx="34">
                  <c:v>2918.079600214171</c:v>
                </c:pt>
                <c:pt idx="35">
                  <c:v>2819.6864111498257</c:v>
                </c:pt>
                <c:pt idx="36">
                  <c:v>2945.8400142526275</c:v>
                </c:pt>
                <c:pt idx="37">
                  <c:v>2930.1991745917821</c:v>
                </c:pt>
                <c:pt idx="38">
                  <c:v>2904.5568711876567</c:v>
                </c:pt>
                <c:pt idx="39">
                  <c:v>2895.2139231327051</c:v>
                </c:pt>
                <c:pt idx="40">
                  <c:v>2797.4754037497682</c:v>
                </c:pt>
                <c:pt idx="41">
                  <c:v>2754.4186046511627</c:v>
                </c:pt>
                <c:pt idx="42">
                  <c:v>2768.2328715836766</c:v>
                </c:pt>
                <c:pt idx="43">
                  <c:v>2744.7744774477451</c:v>
                </c:pt>
                <c:pt idx="44">
                  <c:v>2739.1464311994114</c:v>
                </c:pt>
                <c:pt idx="45">
                  <c:v>2712.5726744186045</c:v>
                </c:pt>
                <c:pt idx="46">
                  <c:v>2650.683699172364</c:v>
                </c:pt>
                <c:pt idx="47">
                  <c:v>2743.4593023255816</c:v>
                </c:pt>
                <c:pt idx="48">
                  <c:v>2679.5529497984612</c:v>
                </c:pt>
                <c:pt idx="49">
                  <c:v>2692.3076923076919</c:v>
                </c:pt>
                <c:pt idx="50">
                  <c:v>2653.2096744862702</c:v>
                </c:pt>
                <c:pt idx="51">
                  <c:v>2648.9342321005647</c:v>
                </c:pt>
                <c:pt idx="52">
                  <c:v>2724.9590983457556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1-42E7-856F-54A67D33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97856"/>
        <c:axId val="1"/>
      </c:lineChart>
      <c:dateAx>
        <c:axId val="689697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19867549668873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697856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Lead Price Trend</a:t>
            </a:r>
          </a:p>
        </c:rich>
      </c:tx>
      <c:layout>
        <c:manualLayout>
          <c:xMode val="edge"/>
          <c:yMode val="edge"/>
          <c:x val="0.32450331125827814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8228476821192061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Prices!$C$5:$BC$5</c:f>
              <c:numCache>
                <c:formatCode>General</c:formatCode>
                <c:ptCount val="53"/>
                <c:pt idx="0">
                  <c:v>466</c:v>
                </c:pt>
                <c:pt idx="1">
                  <c:v>481</c:v>
                </c:pt>
                <c:pt idx="2">
                  <c:v>479</c:v>
                </c:pt>
                <c:pt idx="3">
                  <c:v>487</c:v>
                </c:pt>
                <c:pt idx="4">
                  <c:v>492</c:v>
                </c:pt>
                <c:pt idx="5">
                  <c:v>491</c:v>
                </c:pt>
                <c:pt idx="6">
                  <c:v>493</c:v>
                </c:pt>
                <c:pt idx="7">
                  <c:v>478</c:v>
                </c:pt>
                <c:pt idx="8">
                  <c:v>468.5</c:v>
                </c:pt>
                <c:pt idx="9">
                  <c:v>500</c:v>
                </c:pt>
                <c:pt idx="10">
                  <c:v>504</c:v>
                </c:pt>
                <c:pt idx="11">
                  <c:v>517</c:v>
                </c:pt>
                <c:pt idx="12">
                  <c:v>538</c:v>
                </c:pt>
                <c:pt idx="13">
                  <c:v>525</c:v>
                </c:pt>
                <c:pt idx="14">
                  <c:v>494.5</c:v>
                </c:pt>
                <c:pt idx="15">
                  <c:v>487</c:v>
                </c:pt>
                <c:pt idx="16">
                  <c:v>485</c:v>
                </c:pt>
                <c:pt idx="17">
                  <c:v>487</c:v>
                </c:pt>
                <c:pt idx="18">
                  <c:v>474.5</c:v>
                </c:pt>
                <c:pt idx="19">
                  <c:v>477.5</c:v>
                </c:pt>
                <c:pt idx="20">
                  <c:v>482.5</c:v>
                </c:pt>
                <c:pt idx="21">
                  <c:v>476</c:v>
                </c:pt>
                <c:pt idx="22">
                  <c:v>477.5</c:v>
                </c:pt>
                <c:pt idx="23">
                  <c:v>485.5</c:v>
                </c:pt>
                <c:pt idx="24">
                  <c:v>466.5</c:v>
                </c:pt>
                <c:pt idx="25">
                  <c:v>477.5</c:v>
                </c:pt>
                <c:pt idx="26">
                  <c:v>475</c:v>
                </c:pt>
                <c:pt idx="27">
                  <c:v>467</c:v>
                </c:pt>
                <c:pt idx="28">
                  <c:v>458</c:v>
                </c:pt>
                <c:pt idx="29">
                  <c:v>462</c:v>
                </c:pt>
                <c:pt idx="30">
                  <c:v>448</c:v>
                </c:pt>
                <c:pt idx="31">
                  <c:v>451</c:v>
                </c:pt>
                <c:pt idx="32">
                  <c:v>444.5</c:v>
                </c:pt>
                <c:pt idx="33">
                  <c:v>438.5</c:v>
                </c:pt>
                <c:pt idx="34">
                  <c:v>438.5</c:v>
                </c:pt>
                <c:pt idx="35">
                  <c:v>440.75</c:v>
                </c:pt>
                <c:pt idx="36">
                  <c:v>445</c:v>
                </c:pt>
                <c:pt idx="37">
                  <c:v>447.5</c:v>
                </c:pt>
                <c:pt idx="38">
                  <c:v>454.5</c:v>
                </c:pt>
                <c:pt idx="39">
                  <c:v>444</c:v>
                </c:pt>
                <c:pt idx="40">
                  <c:v>436.5</c:v>
                </c:pt>
                <c:pt idx="41">
                  <c:v>422</c:v>
                </c:pt>
                <c:pt idx="42">
                  <c:v>417</c:v>
                </c:pt>
                <c:pt idx="43">
                  <c:v>425.5</c:v>
                </c:pt>
                <c:pt idx="44">
                  <c:v>420</c:v>
                </c:pt>
                <c:pt idx="45">
                  <c:v>441.5</c:v>
                </c:pt>
                <c:pt idx="46">
                  <c:v>429.75</c:v>
                </c:pt>
                <c:pt idx="47">
                  <c:v>431</c:v>
                </c:pt>
                <c:pt idx="48">
                  <c:v>413.5</c:v>
                </c:pt>
                <c:pt idx="49">
                  <c:v>411.5</c:v>
                </c:pt>
                <c:pt idx="50">
                  <c:v>410</c:v>
                </c:pt>
                <c:pt idx="51">
                  <c:v>418</c:v>
                </c:pt>
                <c:pt idx="52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3-47CF-A63F-75863CC2BC05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Prices!$C$22:$BC$22</c:f>
              <c:numCache>
                <c:formatCode>0.0</c:formatCode>
                <c:ptCount val="53"/>
                <c:pt idx="0">
                  <c:v>930.51099630371482</c:v>
                </c:pt>
                <c:pt idx="1">
                  <c:v>958.73837205825771</c:v>
                </c:pt>
                <c:pt idx="2">
                  <c:v>943.47241180305662</c:v>
                </c:pt>
                <c:pt idx="3">
                  <c:v>946.54820884701871</c:v>
                </c:pt>
                <c:pt idx="4">
                  <c:v>945.61012033465386</c:v>
                </c:pt>
                <c:pt idx="5">
                  <c:v>949.71170157002246</c:v>
                </c:pt>
                <c:pt idx="6">
                  <c:v>947.53209212395188</c:v>
                </c:pt>
                <c:pt idx="7">
                  <c:v>927.07705018822764</c:v>
                </c:pt>
                <c:pt idx="8">
                  <c:v>903.39375241033565</c:v>
                </c:pt>
                <c:pt idx="9">
                  <c:v>985.22167487684737</c:v>
                </c:pt>
                <c:pt idx="10">
                  <c:v>985.91549295774655</c:v>
                </c:pt>
                <c:pt idx="11">
                  <c:v>995.37928378898732</c:v>
                </c:pt>
                <c:pt idx="12">
                  <c:v>1032.6295585412668</c:v>
                </c:pt>
                <c:pt idx="13">
                  <c:v>1019.4174757281553</c:v>
                </c:pt>
                <c:pt idx="14">
                  <c:v>957.0350299980646</c:v>
                </c:pt>
                <c:pt idx="15">
                  <c:v>958.66141732283461</c:v>
                </c:pt>
                <c:pt idx="16">
                  <c:v>950.23510971786834</c:v>
                </c:pt>
                <c:pt idx="17">
                  <c:v>942.51983742984316</c:v>
                </c:pt>
                <c:pt idx="18">
                  <c:v>924.41067601792315</c:v>
                </c:pt>
                <c:pt idx="19">
                  <c:v>922.34885068572532</c:v>
                </c:pt>
                <c:pt idx="20">
                  <c:v>921.68099331423116</c:v>
                </c:pt>
                <c:pt idx="21">
                  <c:v>905.4593874833555</c:v>
                </c:pt>
                <c:pt idx="22">
                  <c:v>896.54524971836281</c:v>
                </c:pt>
                <c:pt idx="23">
                  <c:v>912.42247697801167</c:v>
                </c:pt>
                <c:pt idx="24">
                  <c:v>879.19336600075383</c:v>
                </c:pt>
                <c:pt idx="25">
                  <c:v>894.69739554056582</c:v>
                </c:pt>
                <c:pt idx="26">
                  <c:v>881.26159554730987</c:v>
                </c:pt>
                <c:pt idx="27">
                  <c:v>860.51225354707947</c:v>
                </c:pt>
                <c:pt idx="28">
                  <c:v>851.14291023973237</c:v>
                </c:pt>
                <c:pt idx="29">
                  <c:v>848.4848484848485</c:v>
                </c:pt>
                <c:pt idx="30">
                  <c:v>811.30025353132919</c:v>
                </c:pt>
                <c:pt idx="31">
                  <c:v>811.44296509535798</c:v>
                </c:pt>
                <c:pt idx="32">
                  <c:v>785.33568904593642</c:v>
                </c:pt>
                <c:pt idx="33">
                  <c:v>767.81649448432847</c:v>
                </c:pt>
                <c:pt idx="34">
                  <c:v>782.61645547028377</c:v>
                </c:pt>
                <c:pt idx="35">
                  <c:v>767.85714285714289</c:v>
                </c:pt>
                <c:pt idx="36">
                  <c:v>792.80242294673076</c:v>
                </c:pt>
                <c:pt idx="37">
                  <c:v>802.9786470482685</c:v>
                </c:pt>
                <c:pt idx="38">
                  <c:v>815.39289558665223</c:v>
                </c:pt>
                <c:pt idx="39">
                  <c:v>804.9311094996375</c:v>
                </c:pt>
                <c:pt idx="40">
                  <c:v>810.28401707815124</c:v>
                </c:pt>
                <c:pt idx="41">
                  <c:v>785.11627906976742</c:v>
                </c:pt>
                <c:pt idx="42">
                  <c:v>780.60651441407708</c:v>
                </c:pt>
                <c:pt idx="43">
                  <c:v>780.16134946828015</c:v>
                </c:pt>
                <c:pt idx="44">
                  <c:v>772.62693156732894</c:v>
                </c:pt>
                <c:pt idx="45">
                  <c:v>802.1438953488373</c:v>
                </c:pt>
                <c:pt idx="46">
                  <c:v>773.20978769341491</c:v>
                </c:pt>
                <c:pt idx="47">
                  <c:v>783.06686046511629</c:v>
                </c:pt>
                <c:pt idx="48">
                  <c:v>757.60351777207768</c:v>
                </c:pt>
                <c:pt idx="49">
                  <c:v>757.26904674273089</c:v>
                </c:pt>
                <c:pt idx="50">
                  <c:v>745.59010729223485</c:v>
                </c:pt>
                <c:pt idx="51">
                  <c:v>761.52304609218436</c:v>
                </c:pt>
                <c:pt idx="52">
                  <c:v>767.13324850027277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7CF-A63F-75863CC2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8368"/>
        <c:axId val="1"/>
      </c:lineChart>
      <c:dateAx>
        <c:axId val="349648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19867549668873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836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Nickel Price Trend</a:t>
            </a:r>
          </a:p>
        </c:rich>
      </c:tx>
      <c:layout>
        <c:manualLayout>
          <c:xMode val="edge"/>
          <c:yMode val="edge"/>
          <c:x val="0.31788079470198677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715231788079486E-2"/>
          <c:y val="0.14111261872455905"/>
          <c:w val="0.77483443708609279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Prices!$C$6:$BC$6</c:f>
              <c:numCache>
                <c:formatCode>General</c:formatCode>
                <c:ptCount val="53"/>
                <c:pt idx="0">
                  <c:v>4720</c:v>
                </c:pt>
                <c:pt idx="1">
                  <c:v>4570</c:v>
                </c:pt>
                <c:pt idx="2">
                  <c:v>4440</c:v>
                </c:pt>
                <c:pt idx="3">
                  <c:v>4745</c:v>
                </c:pt>
                <c:pt idx="4">
                  <c:v>5505</c:v>
                </c:pt>
                <c:pt idx="5">
                  <c:v>5120</c:v>
                </c:pt>
                <c:pt idx="6">
                  <c:v>5230</c:v>
                </c:pt>
                <c:pt idx="7">
                  <c:v>5220</c:v>
                </c:pt>
                <c:pt idx="8">
                  <c:v>4885</c:v>
                </c:pt>
                <c:pt idx="9">
                  <c:v>5690</c:v>
                </c:pt>
                <c:pt idx="10">
                  <c:v>5680</c:v>
                </c:pt>
                <c:pt idx="11">
                  <c:v>5910</c:v>
                </c:pt>
                <c:pt idx="12">
                  <c:v>6150</c:v>
                </c:pt>
                <c:pt idx="13">
                  <c:v>5830</c:v>
                </c:pt>
                <c:pt idx="14">
                  <c:v>6145</c:v>
                </c:pt>
                <c:pt idx="15">
                  <c:v>5970</c:v>
                </c:pt>
                <c:pt idx="16">
                  <c:v>6085</c:v>
                </c:pt>
                <c:pt idx="17">
                  <c:v>6115</c:v>
                </c:pt>
                <c:pt idx="18">
                  <c:v>5960</c:v>
                </c:pt>
                <c:pt idx="19">
                  <c:v>6040</c:v>
                </c:pt>
                <c:pt idx="20">
                  <c:v>6550</c:v>
                </c:pt>
                <c:pt idx="21">
                  <c:v>6675</c:v>
                </c:pt>
                <c:pt idx="22">
                  <c:v>6570</c:v>
                </c:pt>
                <c:pt idx="23">
                  <c:v>6710</c:v>
                </c:pt>
                <c:pt idx="24">
                  <c:v>6920</c:v>
                </c:pt>
                <c:pt idx="25">
                  <c:v>6885</c:v>
                </c:pt>
                <c:pt idx="26">
                  <c:v>6995</c:v>
                </c:pt>
                <c:pt idx="27">
                  <c:v>7065</c:v>
                </c:pt>
                <c:pt idx="28">
                  <c:v>6870</c:v>
                </c:pt>
                <c:pt idx="29">
                  <c:v>7105</c:v>
                </c:pt>
                <c:pt idx="30">
                  <c:v>6830</c:v>
                </c:pt>
                <c:pt idx="31">
                  <c:v>6540</c:v>
                </c:pt>
                <c:pt idx="32">
                  <c:v>6565</c:v>
                </c:pt>
                <c:pt idx="33">
                  <c:v>7045</c:v>
                </c:pt>
                <c:pt idx="34">
                  <c:v>6940</c:v>
                </c:pt>
                <c:pt idx="35">
                  <c:v>7237</c:v>
                </c:pt>
                <c:pt idx="36">
                  <c:v>7075</c:v>
                </c:pt>
                <c:pt idx="37">
                  <c:v>7085</c:v>
                </c:pt>
                <c:pt idx="38">
                  <c:v>7610</c:v>
                </c:pt>
                <c:pt idx="39">
                  <c:v>7425</c:v>
                </c:pt>
                <c:pt idx="40">
                  <c:v>6655</c:v>
                </c:pt>
                <c:pt idx="41">
                  <c:v>6605</c:v>
                </c:pt>
                <c:pt idx="42">
                  <c:v>6805</c:v>
                </c:pt>
                <c:pt idx="43">
                  <c:v>6780</c:v>
                </c:pt>
                <c:pt idx="44">
                  <c:v>6855</c:v>
                </c:pt>
                <c:pt idx="45">
                  <c:v>6780</c:v>
                </c:pt>
                <c:pt idx="46">
                  <c:v>6694</c:v>
                </c:pt>
                <c:pt idx="47">
                  <c:v>6960</c:v>
                </c:pt>
                <c:pt idx="48">
                  <c:v>6588</c:v>
                </c:pt>
                <c:pt idx="49">
                  <c:v>6510</c:v>
                </c:pt>
                <c:pt idx="50">
                  <c:v>6685</c:v>
                </c:pt>
                <c:pt idx="51">
                  <c:v>6500</c:v>
                </c:pt>
                <c:pt idx="52">
                  <c:v>6960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D-4DAA-B92B-089EA6CEDD6A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Prices!$C$23:$BC$23</c:f>
              <c:numCache>
                <c:formatCode>0.0</c:formatCode>
                <c:ptCount val="53"/>
                <c:pt idx="0">
                  <c:v>9424.9182458230334</c:v>
                </c:pt>
                <c:pt idx="1">
                  <c:v>9109.0111440878136</c:v>
                </c:pt>
                <c:pt idx="2">
                  <c:v>8745.339265982404</c:v>
                </c:pt>
                <c:pt idx="3">
                  <c:v>9222.528236096723</c:v>
                </c:pt>
                <c:pt idx="4">
                  <c:v>10580.454700085913</c:v>
                </c:pt>
                <c:pt idx="5">
                  <c:v>9903.3073564939205</c:v>
                </c:pt>
                <c:pt idx="6">
                  <c:v>10051.912458028941</c:v>
                </c:pt>
                <c:pt idx="7">
                  <c:v>10124.146866072277</c:v>
                </c:pt>
                <c:pt idx="8">
                  <c:v>9419.5912070960276</c:v>
                </c:pt>
                <c:pt idx="9">
                  <c:v>11211.822660098522</c:v>
                </c:pt>
                <c:pt idx="10">
                  <c:v>11111.111111111111</c:v>
                </c:pt>
                <c:pt idx="11">
                  <c:v>11378.513669618791</c:v>
                </c:pt>
                <c:pt idx="12">
                  <c:v>11804.222648752399</c:v>
                </c:pt>
                <c:pt idx="13">
                  <c:v>11320.388349514564</c:v>
                </c:pt>
                <c:pt idx="14">
                  <c:v>11892.78111089607</c:v>
                </c:pt>
                <c:pt idx="15">
                  <c:v>11751.968503937009</c:v>
                </c:pt>
                <c:pt idx="16">
                  <c:v>11922.021943573669</c:v>
                </c:pt>
                <c:pt idx="17">
                  <c:v>11834.720340623186</c:v>
                </c:pt>
                <c:pt idx="18">
                  <c:v>11611.143580751997</c:v>
                </c:pt>
                <c:pt idx="19">
                  <c:v>11666.988603438283</c:v>
                </c:pt>
                <c:pt idx="20">
                  <c:v>12511.938872970391</c:v>
                </c:pt>
                <c:pt idx="21">
                  <c:v>12697.355906410501</c:v>
                </c:pt>
                <c:pt idx="22">
                  <c:v>12335.711603454751</c:v>
                </c:pt>
                <c:pt idx="23">
                  <c:v>12610.411576771283</c:v>
                </c:pt>
                <c:pt idx="24">
                  <c:v>13041.8394270637</c:v>
                </c:pt>
                <c:pt idx="25">
                  <c:v>12900.505902192243</c:v>
                </c:pt>
                <c:pt idx="26">
                  <c:v>12977.736549165122</c:v>
                </c:pt>
                <c:pt idx="27">
                  <c:v>13018.242122719736</c:v>
                </c:pt>
                <c:pt idx="28">
                  <c:v>12767.143653595986</c:v>
                </c:pt>
                <c:pt idx="29">
                  <c:v>13048.668503213958</c:v>
                </c:pt>
                <c:pt idx="30">
                  <c:v>12368.706990220935</c:v>
                </c:pt>
                <c:pt idx="31">
                  <c:v>11766.822598056855</c:v>
                </c:pt>
                <c:pt idx="32">
                  <c:v>11598.939929328621</c:v>
                </c:pt>
                <c:pt idx="33">
                  <c:v>12335.843109788128</c:v>
                </c:pt>
                <c:pt idx="34">
                  <c:v>12386.221666964126</c:v>
                </c:pt>
                <c:pt idx="35">
                  <c:v>12608.01393728223</c:v>
                </c:pt>
                <c:pt idx="36">
                  <c:v>12604.667735613753</c:v>
                </c:pt>
                <c:pt idx="37">
                  <c:v>12713.080925892697</c:v>
                </c:pt>
                <c:pt idx="38">
                  <c:v>13652.673125224253</c:v>
                </c:pt>
                <c:pt idx="39">
                  <c:v>13460.841189267587</c:v>
                </c:pt>
                <c:pt idx="40">
                  <c:v>12353.814739186932</c:v>
                </c:pt>
                <c:pt idx="41">
                  <c:v>12288.372093023256</c:v>
                </c:pt>
                <c:pt idx="42">
                  <c:v>12738.674653687756</c:v>
                </c:pt>
                <c:pt idx="43">
                  <c:v>12431.24312431243</c:v>
                </c:pt>
                <c:pt idx="44">
                  <c:v>12610.37527593819</c:v>
                </c:pt>
                <c:pt idx="45">
                  <c:v>12318.313953488372</c:v>
                </c:pt>
                <c:pt idx="46">
                  <c:v>12043.900683699172</c:v>
                </c:pt>
                <c:pt idx="47">
                  <c:v>12645.348837209302</c:v>
                </c:pt>
                <c:pt idx="48">
                  <c:v>12070.355441553684</c:v>
                </c:pt>
                <c:pt idx="49">
                  <c:v>11980.125138019874</c:v>
                </c:pt>
                <c:pt idx="50">
                  <c:v>12156.755773777049</c:v>
                </c:pt>
                <c:pt idx="51">
                  <c:v>11841.865549280379</c:v>
                </c:pt>
                <c:pt idx="52">
                  <c:v>12652.245046355209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D-4DAA-B92B-089EA6CE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8848"/>
        <c:axId val="1"/>
      </c:lineChart>
      <c:dateAx>
        <c:axId val="349648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612582781456962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884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Tin Price Trend</a:t>
            </a:r>
          </a:p>
        </c:rich>
      </c:tx>
      <c:layout>
        <c:manualLayout>
          <c:xMode val="edge"/>
          <c:yMode val="edge"/>
          <c:x val="0.33360927152317882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8228476821192061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Prices!$C$7:$BC$7</c:f>
              <c:numCache>
                <c:formatCode>General</c:formatCode>
                <c:ptCount val="53"/>
                <c:pt idx="0">
                  <c:v>3850</c:v>
                </c:pt>
                <c:pt idx="1">
                  <c:v>3820</c:v>
                </c:pt>
                <c:pt idx="2">
                  <c:v>3820</c:v>
                </c:pt>
                <c:pt idx="3">
                  <c:v>3930</c:v>
                </c:pt>
                <c:pt idx="4">
                  <c:v>4040</c:v>
                </c:pt>
                <c:pt idx="5">
                  <c:v>4100</c:v>
                </c:pt>
                <c:pt idx="6">
                  <c:v>4240</c:v>
                </c:pt>
                <c:pt idx="7">
                  <c:v>4090</c:v>
                </c:pt>
                <c:pt idx="8">
                  <c:v>4120</c:v>
                </c:pt>
                <c:pt idx="9">
                  <c:v>3955</c:v>
                </c:pt>
                <c:pt idx="10">
                  <c:v>3895</c:v>
                </c:pt>
                <c:pt idx="11">
                  <c:v>3885</c:v>
                </c:pt>
                <c:pt idx="12">
                  <c:v>3875</c:v>
                </c:pt>
                <c:pt idx="13">
                  <c:v>3830</c:v>
                </c:pt>
                <c:pt idx="14">
                  <c:v>3860</c:v>
                </c:pt>
                <c:pt idx="15">
                  <c:v>3890</c:v>
                </c:pt>
                <c:pt idx="16">
                  <c:v>3775</c:v>
                </c:pt>
                <c:pt idx="17">
                  <c:v>3710</c:v>
                </c:pt>
                <c:pt idx="18">
                  <c:v>3700</c:v>
                </c:pt>
                <c:pt idx="19">
                  <c:v>3820</c:v>
                </c:pt>
                <c:pt idx="20">
                  <c:v>3860</c:v>
                </c:pt>
                <c:pt idx="21">
                  <c:v>3825</c:v>
                </c:pt>
                <c:pt idx="22">
                  <c:v>3915</c:v>
                </c:pt>
                <c:pt idx="23">
                  <c:v>3920</c:v>
                </c:pt>
                <c:pt idx="24">
                  <c:v>4080</c:v>
                </c:pt>
                <c:pt idx="25">
                  <c:v>3935</c:v>
                </c:pt>
                <c:pt idx="26">
                  <c:v>4005</c:v>
                </c:pt>
                <c:pt idx="27">
                  <c:v>4100</c:v>
                </c:pt>
                <c:pt idx="28">
                  <c:v>4100</c:v>
                </c:pt>
                <c:pt idx="29">
                  <c:v>4165</c:v>
                </c:pt>
                <c:pt idx="30">
                  <c:v>4160</c:v>
                </c:pt>
                <c:pt idx="31">
                  <c:v>4165</c:v>
                </c:pt>
                <c:pt idx="32">
                  <c:v>4155</c:v>
                </c:pt>
                <c:pt idx="33">
                  <c:v>4200</c:v>
                </c:pt>
                <c:pt idx="34">
                  <c:v>4240</c:v>
                </c:pt>
                <c:pt idx="35">
                  <c:v>4358.5</c:v>
                </c:pt>
                <c:pt idx="36">
                  <c:v>4410</c:v>
                </c:pt>
                <c:pt idx="37">
                  <c:v>4430</c:v>
                </c:pt>
                <c:pt idx="38">
                  <c:v>4415</c:v>
                </c:pt>
                <c:pt idx="39">
                  <c:v>4450</c:v>
                </c:pt>
                <c:pt idx="40">
                  <c:v>4060</c:v>
                </c:pt>
                <c:pt idx="41">
                  <c:v>3950</c:v>
                </c:pt>
                <c:pt idx="42">
                  <c:v>3875</c:v>
                </c:pt>
                <c:pt idx="43">
                  <c:v>3915</c:v>
                </c:pt>
                <c:pt idx="44">
                  <c:v>3845</c:v>
                </c:pt>
                <c:pt idx="45">
                  <c:v>3825</c:v>
                </c:pt>
                <c:pt idx="46">
                  <c:v>3849</c:v>
                </c:pt>
                <c:pt idx="47">
                  <c:v>3945</c:v>
                </c:pt>
                <c:pt idx="48">
                  <c:v>4037.5</c:v>
                </c:pt>
                <c:pt idx="49">
                  <c:v>4090</c:v>
                </c:pt>
                <c:pt idx="50">
                  <c:v>4200</c:v>
                </c:pt>
                <c:pt idx="51">
                  <c:v>4330</c:v>
                </c:pt>
                <c:pt idx="52">
                  <c:v>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D-426F-BC4A-1CD0146639CD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Prices!$C$24:$BC$24</c:f>
              <c:numCache>
                <c:formatCode>0.0</c:formatCode>
                <c:ptCount val="53"/>
                <c:pt idx="0">
                  <c:v>7687.6981454276856</c:v>
                </c:pt>
                <c:pt idx="1">
                  <c:v>7614.0968425416731</c:v>
                </c:pt>
                <c:pt idx="2">
                  <c:v>7524.1432423542292</c:v>
                </c:pt>
                <c:pt idx="3">
                  <c:v>7638.4691186217324</c:v>
                </c:pt>
                <c:pt idx="4">
                  <c:v>7764.7660287642293</c:v>
                </c:pt>
                <c:pt idx="5">
                  <c:v>7930.3828440673969</c:v>
                </c:pt>
                <c:pt idx="6">
                  <c:v>8149.1603866238447</c:v>
                </c:pt>
                <c:pt idx="7">
                  <c:v>7932.5212034934129</c:v>
                </c:pt>
                <c:pt idx="8">
                  <c:v>7944.4658696490551</c:v>
                </c:pt>
                <c:pt idx="9">
                  <c:v>7793.1034482758623</c:v>
                </c:pt>
                <c:pt idx="10">
                  <c:v>7619.3270735524266</c:v>
                </c:pt>
                <c:pt idx="11">
                  <c:v>7479.7843665768196</c:v>
                </c:pt>
                <c:pt idx="12">
                  <c:v>7437.6199616122831</c:v>
                </c:pt>
                <c:pt idx="13">
                  <c:v>7436.8932038834955</c:v>
                </c:pt>
                <c:pt idx="14">
                  <c:v>7470.4857751112822</c:v>
                </c:pt>
                <c:pt idx="15">
                  <c:v>7657.4803149606296</c:v>
                </c:pt>
                <c:pt idx="16">
                  <c:v>7396.1598746081509</c:v>
                </c:pt>
                <c:pt idx="17">
                  <c:v>7180.1819237468553</c:v>
                </c:pt>
                <c:pt idx="18">
                  <c:v>7208.2602766413402</c:v>
                </c:pt>
                <c:pt idx="19">
                  <c:v>7378.7908054858026</c:v>
                </c:pt>
                <c:pt idx="20">
                  <c:v>7373.4479465138493</c:v>
                </c:pt>
                <c:pt idx="21">
                  <c:v>7276.0129351341066</c:v>
                </c:pt>
                <c:pt idx="22">
                  <c:v>7350.7322568531736</c:v>
                </c:pt>
                <c:pt idx="23">
                  <c:v>7367.0362713775603</c:v>
                </c:pt>
                <c:pt idx="24">
                  <c:v>7689.4082171127029</c:v>
                </c:pt>
                <c:pt idx="25">
                  <c:v>7373.0560239835113</c:v>
                </c:pt>
                <c:pt idx="26">
                  <c:v>7430.4267161410025</c:v>
                </c:pt>
                <c:pt idx="27">
                  <c:v>7554.8185000921321</c:v>
                </c:pt>
                <c:pt idx="28">
                  <c:v>7619.4015982159444</c:v>
                </c:pt>
                <c:pt idx="29">
                  <c:v>7649.2194674012853</c:v>
                </c:pt>
                <c:pt idx="30">
                  <c:v>7533.5023542194858</c:v>
                </c:pt>
                <c:pt idx="31">
                  <c:v>7493.7027707808566</c:v>
                </c:pt>
                <c:pt idx="32">
                  <c:v>7340.9893992932866</c:v>
                </c:pt>
                <c:pt idx="33">
                  <c:v>7354.228681491858</c:v>
                </c:pt>
                <c:pt idx="34">
                  <c:v>7567.3746207388904</c:v>
                </c:pt>
                <c:pt idx="35">
                  <c:v>7593.2055749128922</c:v>
                </c:pt>
                <c:pt idx="36">
                  <c:v>7856.7610903260284</c:v>
                </c:pt>
                <c:pt idx="37">
                  <c:v>7949.0400143549268</c:v>
                </c:pt>
                <c:pt idx="38">
                  <c:v>7920.7032651596692</c:v>
                </c:pt>
                <c:pt idx="39">
                  <c:v>8067.4401740391586</c:v>
                </c:pt>
                <c:pt idx="40">
                  <c:v>7536.6623352515317</c:v>
                </c:pt>
                <c:pt idx="41">
                  <c:v>7348.8372093023263</c:v>
                </c:pt>
                <c:pt idx="42">
                  <c:v>7253.8375140396856</c:v>
                </c:pt>
                <c:pt idx="43">
                  <c:v>7178.2178217821784</c:v>
                </c:pt>
                <c:pt idx="44">
                  <c:v>7073.2155997056661</c:v>
                </c:pt>
                <c:pt idx="45">
                  <c:v>6949.4912790697672</c:v>
                </c:pt>
                <c:pt idx="46">
                  <c:v>6925.1529327096077</c:v>
                </c:pt>
                <c:pt idx="47">
                  <c:v>7167.5145348837204</c:v>
                </c:pt>
                <c:pt idx="48">
                  <c:v>7397.3983144008798</c:v>
                </c:pt>
                <c:pt idx="49">
                  <c:v>7526.6838424733151</c:v>
                </c:pt>
                <c:pt idx="50">
                  <c:v>7637.7523186033823</c:v>
                </c:pt>
                <c:pt idx="51">
                  <c:v>7888.5042812898519</c:v>
                </c:pt>
                <c:pt idx="52">
                  <c:v>7953.0994364660974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D-426F-BC4A-1CD014663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91744"/>
        <c:axId val="1"/>
      </c:lineChart>
      <c:dateAx>
        <c:axId val="228891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19867549668873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91744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LME Zinc Price Trend</a:t>
            </a:r>
          </a:p>
        </c:rich>
      </c:tx>
      <c:layout>
        <c:manualLayout>
          <c:xMode val="edge"/>
          <c:yMode val="edge"/>
          <c:x val="0.32781456953642385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8228476821192061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US$/tonne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Prices!$C$8:$BC$8</c:f>
              <c:numCache>
                <c:formatCode>General</c:formatCode>
                <c:ptCount val="53"/>
                <c:pt idx="0">
                  <c:v>746.5</c:v>
                </c:pt>
                <c:pt idx="1">
                  <c:v>763.5</c:v>
                </c:pt>
                <c:pt idx="2">
                  <c:v>748</c:v>
                </c:pt>
                <c:pt idx="3">
                  <c:v>769</c:v>
                </c:pt>
                <c:pt idx="4">
                  <c:v>810</c:v>
                </c:pt>
                <c:pt idx="5">
                  <c:v>777</c:v>
                </c:pt>
                <c:pt idx="6">
                  <c:v>761.5</c:v>
                </c:pt>
                <c:pt idx="7">
                  <c:v>756</c:v>
                </c:pt>
                <c:pt idx="8">
                  <c:v>745</c:v>
                </c:pt>
                <c:pt idx="9">
                  <c:v>763.5</c:v>
                </c:pt>
                <c:pt idx="10">
                  <c:v>767.5</c:v>
                </c:pt>
                <c:pt idx="11">
                  <c:v>813</c:v>
                </c:pt>
                <c:pt idx="12">
                  <c:v>812</c:v>
                </c:pt>
                <c:pt idx="13">
                  <c:v>800</c:v>
                </c:pt>
                <c:pt idx="14">
                  <c:v>778</c:v>
                </c:pt>
                <c:pt idx="15">
                  <c:v>781</c:v>
                </c:pt>
                <c:pt idx="16">
                  <c:v>769</c:v>
                </c:pt>
                <c:pt idx="17">
                  <c:v>769</c:v>
                </c:pt>
                <c:pt idx="18">
                  <c:v>763</c:v>
                </c:pt>
                <c:pt idx="19">
                  <c:v>790</c:v>
                </c:pt>
                <c:pt idx="20">
                  <c:v>827</c:v>
                </c:pt>
                <c:pt idx="21">
                  <c:v>820</c:v>
                </c:pt>
                <c:pt idx="22">
                  <c:v>818</c:v>
                </c:pt>
                <c:pt idx="23">
                  <c:v>825.5</c:v>
                </c:pt>
                <c:pt idx="24">
                  <c:v>810</c:v>
                </c:pt>
                <c:pt idx="25">
                  <c:v>794</c:v>
                </c:pt>
                <c:pt idx="26">
                  <c:v>803</c:v>
                </c:pt>
                <c:pt idx="27">
                  <c:v>807</c:v>
                </c:pt>
                <c:pt idx="28">
                  <c:v>793.5</c:v>
                </c:pt>
                <c:pt idx="29">
                  <c:v>785.5</c:v>
                </c:pt>
                <c:pt idx="30">
                  <c:v>758</c:v>
                </c:pt>
                <c:pt idx="31">
                  <c:v>754</c:v>
                </c:pt>
                <c:pt idx="32">
                  <c:v>752</c:v>
                </c:pt>
                <c:pt idx="33">
                  <c:v>769</c:v>
                </c:pt>
                <c:pt idx="34">
                  <c:v>757</c:v>
                </c:pt>
                <c:pt idx="35">
                  <c:v>757</c:v>
                </c:pt>
                <c:pt idx="36">
                  <c:v>796</c:v>
                </c:pt>
                <c:pt idx="37">
                  <c:v>800</c:v>
                </c:pt>
                <c:pt idx="38">
                  <c:v>828.5</c:v>
                </c:pt>
                <c:pt idx="39">
                  <c:v>806</c:v>
                </c:pt>
                <c:pt idx="40">
                  <c:v>756.5</c:v>
                </c:pt>
                <c:pt idx="41">
                  <c:v>752</c:v>
                </c:pt>
                <c:pt idx="42">
                  <c:v>738</c:v>
                </c:pt>
                <c:pt idx="43">
                  <c:v>737.5</c:v>
                </c:pt>
                <c:pt idx="44">
                  <c:v>762.5</c:v>
                </c:pt>
                <c:pt idx="45">
                  <c:v>764</c:v>
                </c:pt>
                <c:pt idx="46">
                  <c:v>756.5</c:v>
                </c:pt>
                <c:pt idx="47">
                  <c:v>775.5</c:v>
                </c:pt>
                <c:pt idx="48">
                  <c:v>750.25</c:v>
                </c:pt>
                <c:pt idx="49">
                  <c:v>746</c:v>
                </c:pt>
                <c:pt idx="50">
                  <c:v>748.5</c:v>
                </c:pt>
                <c:pt idx="51">
                  <c:v>748.5</c:v>
                </c:pt>
                <c:pt idx="52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9-47BD-8521-6807B8C1C240}"/>
            </c:ext>
          </c:extLst>
        </c:ser>
        <c:ser>
          <c:idx val="1"/>
          <c:order val="1"/>
          <c:tx>
            <c:v>A$/tonne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Prices!$C$25:$BC$25</c:f>
              <c:numCache>
                <c:formatCode>0.0</c:formatCode>
                <c:ptCount val="53"/>
                <c:pt idx="0">
                  <c:v>1490.6147183277319</c:v>
                </c:pt>
                <c:pt idx="1">
                  <c:v>1521.8227589739706</c:v>
                </c:pt>
                <c:pt idx="2">
                  <c:v>1473.3139123772157</c:v>
                </c:pt>
                <c:pt idx="3">
                  <c:v>1494.6520998015553</c:v>
                </c:pt>
                <c:pt idx="4">
                  <c:v>1556.7971493314421</c:v>
                </c:pt>
                <c:pt idx="5">
                  <c:v>1502.904260936675</c:v>
                </c:pt>
                <c:pt idx="6">
                  <c:v>1463.5815175504854</c:v>
                </c:pt>
                <c:pt idx="7">
                  <c:v>1466.2557530173644</c:v>
                </c:pt>
                <c:pt idx="8">
                  <c:v>1436.5599691477053</c:v>
                </c:pt>
                <c:pt idx="9">
                  <c:v>1504.4334975369457</c:v>
                </c:pt>
                <c:pt idx="10">
                  <c:v>1501.3693270735525</c:v>
                </c:pt>
                <c:pt idx="11">
                  <c:v>1565.2676164805546</c:v>
                </c:pt>
                <c:pt idx="12">
                  <c:v>1558.5412667946257</c:v>
                </c:pt>
                <c:pt idx="13">
                  <c:v>1553.3980582524273</c:v>
                </c:pt>
                <c:pt idx="14">
                  <c:v>1505.7093090768337</c:v>
                </c:pt>
                <c:pt idx="15">
                  <c:v>1537.4015748031497</c:v>
                </c:pt>
                <c:pt idx="16">
                  <c:v>1506.6614420062697</c:v>
                </c:pt>
                <c:pt idx="17">
                  <c:v>1488.291077994968</c:v>
                </c:pt>
                <c:pt idx="18">
                  <c:v>1486.4601597506332</c:v>
                </c:pt>
                <c:pt idx="19">
                  <c:v>1525.9802974695767</c:v>
                </c:pt>
                <c:pt idx="20">
                  <c:v>1579.7516714422159</c:v>
                </c:pt>
                <c:pt idx="21">
                  <c:v>1559.824995244436</c:v>
                </c:pt>
                <c:pt idx="22">
                  <c:v>1535.8618099887346</c:v>
                </c:pt>
                <c:pt idx="23">
                  <c:v>1551.4001127607592</c:v>
                </c:pt>
                <c:pt idx="24">
                  <c:v>1526.5736901620805</c:v>
                </c:pt>
                <c:pt idx="25">
                  <c:v>1487.7271875585534</c:v>
                </c:pt>
                <c:pt idx="26">
                  <c:v>1489.795918367347</c:v>
                </c:pt>
                <c:pt idx="27">
                  <c:v>1487.0093974571585</c:v>
                </c:pt>
                <c:pt idx="28">
                  <c:v>1474.6329678498419</c:v>
                </c:pt>
                <c:pt idx="29">
                  <c:v>1442.6078971533516</c:v>
                </c:pt>
                <c:pt idx="30">
                  <c:v>1372.6910539659543</c:v>
                </c:pt>
                <c:pt idx="31">
                  <c:v>1356.6030946383592</c:v>
                </c:pt>
                <c:pt idx="32">
                  <c:v>1328.6219081272086</c:v>
                </c:pt>
                <c:pt idx="33">
                  <c:v>1346.5242514445806</c:v>
                </c:pt>
                <c:pt idx="34">
                  <c:v>1351.0619311083349</c:v>
                </c:pt>
                <c:pt idx="35">
                  <c:v>1318.8153310104531</c:v>
                </c:pt>
                <c:pt idx="36">
                  <c:v>1418.1364689114555</c:v>
                </c:pt>
                <c:pt idx="37">
                  <c:v>1435.4925533823794</c:v>
                </c:pt>
                <c:pt idx="38">
                  <c:v>1486.3652673125223</c:v>
                </c:pt>
                <c:pt idx="39">
                  <c:v>1461.2037708484411</c:v>
                </c:pt>
                <c:pt idx="40">
                  <c:v>1404.3066641915723</c:v>
                </c:pt>
                <c:pt idx="41">
                  <c:v>1399.0697674418604</c:v>
                </c:pt>
                <c:pt idx="42">
                  <c:v>1381.5050542867839</c:v>
                </c:pt>
                <c:pt idx="43">
                  <c:v>1352.2185551888522</c:v>
                </c:pt>
                <c:pt idx="44">
                  <c:v>1402.6857983811626</c:v>
                </c:pt>
                <c:pt idx="45">
                  <c:v>1388.0813953488373</c:v>
                </c:pt>
                <c:pt idx="46">
                  <c:v>1361.101115509176</c:v>
                </c:pt>
                <c:pt idx="47">
                  <c:v>1408.9752906976746</c:v>
                </c:pt>
                <c:pt idx="48">
                  <c:v>1374.5877610846464</c:v>
                </c:pt>
                <c:pt idx="49">
                  <c:v>1372.8376886271622</c:v>
                </c:pt>
                <c:pt idx="50">
                  <c:v>1361.1565739225312</c:v>
                </c:pt>
                <c:pt idx="51">
                  <c:v>1363.6363636363637</c:v>
                </c:pt>
                <c:pt idx="52">
                  <c:v>1377.9312852208691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9-47BD-8521-6807B8C1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85504"/>
        <c:axId val="1"/>
      </c:lineChart>
      <c:dateAx>
        <c:axId val="228885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5198675496688739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($/tonne)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5413839891451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85504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2847682119216"/>
          <c:y val="0.43554952510176392"/>
          <c:w val="0.10596026490066225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Kitco Palladium Price Trend</a:t>
            </a:r>
          </a:p>
        </c:rich>
      </c:tx>
      <c:layout>
        <c:manualLayout>
          <c:xMode val="edge"/>
          <c:yMode val="edge"/>
          <c:x val="0.29139072847682118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9801324503311255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US$/ozt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Prices!$C$10:$BC$10</c:f>
              <c:numCache>
                <c:formatCode>General</c:formatCode>
                <c:ptCount val="53"/>
                <c:pt idx="0">
                  <c:v>321</c:v>
                </c:pt>
                <c:pt idx="1">
                  <c:v>343</c:v>
                </c:pt>
                <c:pt idx="2">
                  <c:v>335</c:v>
                </c:pt>
                <c:pt idx="3">
                  <c:v>323</c:v>
                </c:pt>
                <c:pt idx="4">
                  <c:v>328.5</c:v>
                </c:pt>
                <c:pt idx="5">
                  <c:v>330</c:v>
                </c:pt>
                <c:pt idx="6">
                  <c:v>338</c:v>
                </c:pt>
                <c:pt idx="7">
                  <c:v>405</c:v>
                </c:pt>
                <c:pt idx="8">
                  <c:v>403</c:v>
                </c:pt>
                <c:pt idx="9">
                  <c:v>410.3</c:v>
                </c:pt>
                <c:pt idx="10">
                  <c:v>449.5</c:v>
                </c:pt>
                <c:pt idx="11">
                  <c:v>425.5</c:v>
                </c:pt>
                <c:pt idx="12">
                  <c:v>433.35</c:v>
                </c:pt>
                <c:pt idx="13">
                  <c:v>414.85</c:v>
                </c:pt>
                <c:pt idx="14">
                  <c:v>388.15</c:v>
                </c:pt>
                <c:pt idx="15">
                  <c:v>370</c:v>
                </c:pt>
                <c:pt idx="16">
                  <c:v>374</c:v>
                </c:pt>
                <c:pt idx="17">
                  <c:v>378.5</c:v>
                </c:pt>
                <c:pt idx="18">
                  <c:v>369.8</c:v>
                </c:pt>
                <c:pt idx="19">
                  <c:v>385.2</c:v>
                </c:pt>
                <c:pt idx="20">
                  <c:v>377.5</c:v>
                </c:pt>
                <c:pt idx="21">
                  <c:v>375</c:v>
                </c:pt>
                <c:pt idx="22">
                  <c:v>387.05</c:v>
                </c:pt>
                <c:pt idx="23">
                  <c:v>388.9</c:v>
                </c:pt>
                <c:pt idx="24">
                  <c:v>362</c:v>
                </c:pt>
                <c:pt idx="25">
                  <c:v>370</c:v>
                </c:pt>
                <c:pt idx="26">
                  <c:v>374.25</c:v>
                </c:pt>
                <c:pt idx="27">
                  <c:v>366.8</c:v>
                </c:pt>
                <c:pt idx="28">
                  <c:v>351.05</c:v>
                </c:pt>
                <c:pt idx="29">
                  <c:v>354</c:v>
                </c:pt>
                <c:pt idx="30">
                  <c:v>374.5</c:v>
                </c:pt>
                <c:pt idx="31">
                  <c:v>351</c:v>
                </c:pt>
                <c:pt idx="32">
                  <c:v>347.4</c:v>
                </c:pt>
                <c:pt idx="33">
                  <c:v>346</c:v>
                </c:pt>
                <c:pt idx="34">
                  <c:v>334.25</c:v>
                </c:pt>
                <c:pt idx="35">
                  <c:v>338</c:v>
                </c:pt>
                <c:pt idx="36">
                  <c:v>318.8</c:v>
                </c:pt>
                <c:pt idx="37">
                  <c:v>319</c:v>
                </c:pt>
                <c:pt idx="38">
                  <c:v>320</c:v>
                </c:pt>
                <c:pt idx="39">
                  <c:v>323.89999999999998</c:v>
                </c:pt>
                <c:pt idx="40">
                  <c:v>334.45</c:v>
                </c:pt>
                <c:pt idx="41">
                  <c:v>317.3</c:v>
                </c:pt>
                <c:pt idx="42">
                  <c:v>322.8</c:v>
                </c:pt>
                <c:pt idx="43">
                  <c:v>319.10000000000002</c:v>
                </c:pt>
                <c:pt idx="44">
                  <c:v>322</c:v>
                </c:pt>
                <c:pt idx="45">
                  <c:v>327.8</c:v>
                </c:pt>
                <c:pt idx="46">
                  <c:v>331.88</c:v>
                </c:pt>
                <c:pt idx="47">
                  <c:v>338</c:v>
                </c:pt>
                <c:pt idx="48">
                  <c:v>333</c:v>
                </c:pt>
                <c:pt idx="49">
                  <c:v>316</c:v>
                </c:pt>
                <c:pt idx="50">
                  <c:v>316</c:v>
                </c:pt>
                <c:pt idx="51">
                  <c:v>321.39999999999998</c:v>
                </c:pt>
                <c:pt idx="5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F-46A5-9B8F-DC58D4D67F93}"/>
            </c:ext>
          </c:extLst>
        </c:ser>
        <c:ser>
          <c:idx val="1"/>
          <c:order val="1"/>
          <c:tx>
            <c:v>A$/ozt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Prices!$C$27:$BC$27</c:f>
              <c:numCache>
                <c:formatCode>0.0</c:formatCode>
                <c:ptCount val="53"/>
                <c:pt idx="0">
                  <c:v>640.97431290449026</c:v>
                </c:pt>
                <c:pt idx="1">
                  <c:v>683.67414057376811</c:v>
                </c:pt>
                <c:pt idx="2">
                  <c:v>659.839786960384</c:v>
                </c:pt>
                <c:pt idx="3">
                  <c:v>627.79275453303308</c:v>
                </c:pt>
                <c:pt idx="4">
                  <c:v>631.36773278441819</c:v>
                </c:pt>
                <c:pt idx="5">
                  <c:v>638.29910696152217</c:v>
                </c:pt>
                <c:pt idx="6">
                  <c:v>649.62646478274996</c:v>
                </c:pt>
                <c:pt idx="7">
                  <c:v>785.49415340215944</c:v>
                </c:pt>
                <c:pt idx="8">
                  <c:v>777.09217123023529</c:v>
                </c:pt>
                <c:pt idx="9">
                  <c:v>808.47290640394101</c:v>
                </c:pt>
                <c:pt idx="10">
                  <c:v>879.30359937402181</c:v>
                </c:pt>
                <c:pt idx="11">
                  <c:v>819.21447824412792</c:v>
                </c:pt>
                <c:pt idx="12">
                  <c:v>831.76583493282158</c:v>
                </c:pt>
                <c:pt idx="13">
                  <c:v>805.53398058252435</c:v>
                </c:pt>
                <c:pt idx="14">
                  <c:v>751.20959938068506</c:v>
                </c:pt>
                <c:pt idx="15">
                  <c:v>728.34645669291342</c:v>
                </c:pt>
                <c:pt idx="16">
                  <c:v>732.75862068965512</c:v>
                </c:pt>
                <c:pt idx="17">
                  <c:v>732.53338494290688</c:v>
                </c:pt>
                <c:pt idx="18">
                  <c:v>720.43639197350478</c:v>
                </c:pt>
                <c:pt idx="19">
                  <c:v>744.06026656364691</c:v>
                </c:pt>
                <c:pt idx="20">
                  <c:v>721.10792741165233</c:v>
                </c:pt>
                <c:pt idx="21">
                  <c:v>713.33460148373592</c:v>
                </c:pt>
                <c:pt idx="22">
                  <c:v>726.71798723244467</c:v>
                </c:pt>
                <c:pt idx="23">
                  <c:v>730.87765457620742</c:v>
                </c:pt>
                <c:pt idx="24">
                  <c:v>682.24651338107799</c:v>
                </c:pt>
                <c:pt idx="25">
                  <c:v>693.27337455499344</c:v>
                </c:pt>
                <c:pt idx="26">
                  <c:v>694.34137291280149</c:v>
                </c:pt>
                <c:pt idx="27">
                  <c:v>675.8798599594619</c:v>
                </c:pt>
                <c:pt idx="28">
                  <c:v>652.38803196431888</c:v>
                </c:pt>
                <c:pt idx="29">
                  <c:v>650.13774104683193</c:v>
                </c:pt>
                <c:pt idx="30">
                  <c:v>678.19630568634557</c:v>
                </c:pt>
                <c:pt idx="31">
                  <c:v>631.52213026268441</c:v>
                </c:pt>
                <c:pt idx="32">
                  <c:v>613.78091872791515</c:v>
                </c:pt>
                <c:pt idx="33">
                  <c:v>605.84836280861487</c:v>
                </c:pt>
                <c:pt idx="34">
                  <c:v>596.55541674103154</c:v>
                </c:pt>
                <c:pt idx="35">
                  <c:v>588.85017421602788</c:v>
                </c:pt>
                <c:pt idx="36">
                  <c:v>567.96721895599501</c:v>
                </c:pt>
                <c:pt idx="37">
                  <c:v>572.40265566122378</c:v>
                </c:pt>
                <c:pt idx="38">
                  <c:v>574.09400789379254</c:v>
                </c:pt>
                <c:pt idx="39">
                  <c:v>587.2008701957941</c:v>
                </c:pt>
                <c:pt idx="40">
                  <c:v>620.84648227213654</c:v>
                </c:pt>
                <c:pt idx="41">
                  <c:v>590.32558139534888</c:v>
                </c:pt>
                <c:pt idx="42">
                  <c:v>604.26806439535756</c:v>
                </c:pt>
                <c:pt idx="43">
                  <c:v>585.0751741840852</c:v>
                </c:pt>
                <c:pt idx="44">
                  <c:v>592.34731420161881</c:v>
                </c:pt>
                <c:pt idx="45">
                  <c:v>595.56686046511629</c:v>
                </c:pt>
                <c:pt idx="46">
                  <c:v>597.12126664267714</c:v>
                </c:pt>
                <c:pt idx="47">
                  <c:v>614.09883720930236</c:v>
                </c:pt>
                <c:pt idx="48">
                  <c:v>610.11359472334186</c:v>
                </c:pt>
                <c:pt idx="49">
                  <c:v>581.52373941847623</c:v>
                </c:pt>
                <c:pt idx="50">
                  <c:v>574.64993635206406</c:v>
                </c:pt>
                <c:pt idx="51">
                  <c:v>585.53470577518669</c:v>
                </c:pt>
                <c:pt idx="52">
                  <c:v>579.89456462461374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F-46A5-9B8F-DC58D4D67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7408"/>
        <c:axId val="1"/>
      </c:lineChart>
      <c:dateAx>
        <c:axId val="349647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026490066225173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($/ozt)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7449118046132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740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45695364238421"/>
          <c:y val="0.43554952510176392"/>
          <c:w val="9.0231788079470215E-2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 Month Kitco Platinum Price Trend</a:t>
            </a:r>
          </a:p>
        </c:rich>
      </c:tx>
      <c:layout>
        <c:manualLayout>
          <c:xMode val="edge"/>
          <c:yMode val="edge"/>
          <c:x val="0.29718543046357621"/>
          <c:y val="2.03527815468113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264900662251661E-2"/>
          <c:y val="0.14111261872455905"/>
          <c:w val="0.79801324503311255"/>
          <c:h val="0.65671641791044777"/>
        </c:manualLayout>
      </c:layout>
      <c:lineChart>
        <c:grouping val="standard"/>
        <c:varyColors val="0"/>
        <c:ser>
          <c:idx val="0"/>
          <c:order val="0"/>
          <c:tx>
            <c:v>US$/ozt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Prices!$C$2:$BC$2</c:f>
              <c:numCache>
                <c:formatCode>d\-mmm\-yy</c:formatCode>
                <c:ptCount val="53"/>
                <c:pt idx="0">
                  <c:v>37183</c:v>
                </c:pt>
                <c:pt idx="1">
                  <c:v>37190</c:v>
                </c:pt>
                <c:pt idx="2">
                  <c:v>37197</c:v>
                </c:pt>
                <c:pt idx="3">
                  <c:v>37204</c:v>
                </c:pt>
                <c:pt idx="4">
                  <c:v>37211</c:v>
                </c:pt>
                <c:pt idx="5">
                  <c:v>37218</c:v>
                </c:pt>
                <c:pt idx="6">
                  <c:v>37225</c:v>
                </c:pt>
                <c:pt idx="7">
                  <c:v>37232</c:v>
                </c:pt>
                <c:pt idx="8">
                  <c:v>37239</c:v>
                </c:pt>
                <c:pt idx="9">
                  <c:v>37246</c:v>
                </c:pt>
                <c:pt idx="10">
                  <c:v>37253</c:v>
                </c:pt>
                <c:pt idx="11">
                  <c:v>37260</c:v>
                </c:pt>
                <c:pt idx="12">
                  <c:v>37267</c:v>
                </c:pt>
                <c:pt idx="13">
                  <c:v>37274</c:v>
                </c:pt>
                <c:pt idx="14">
                  <c:v>37281</c:v>
                </c:pt>
                <c:pt idx="15">
                  <c:v>37288</c:v>
                </c:pt>
                <c:pt idx="16">
                  <c:v>37295</c:v>
                </c:pt>
                <c:pt idx="17">
                  <c:v>37302</c:v>
                </c:pt>
                <c:pt idx="18">
                  <c:v>37309</c:v>
                </c:pt>
                <c:pt idx="19">
                  <c:v>37316</c:v>
                </c:pt>
                <c:pt idx="20">
                  <c:v>37323</c:v>
                </c:pt>
                <c:pt idx="21">
                  <c:v>37330</c:v>
                </c:pt>
                <c:pt idx="22">
                  <c:v>37337</c:v>
                </c:pt>
                <c:pt idx="23">
                  <c:v>37344</c:v>
                </c:pt>
                <c:pt idx="24">
                  <c:v>37351</c:v>
                </c:pt>
                <c:pt idx="25">
                  <c:v>37358</c:v>
                </c:pt>
                <c:pt idx="26">
                  <c:v>37365</c:v>
                </c:pt>
                <c:pt idx="27">
                  <c:v>37372</c:v>
                </c:pt>
                <c:pt idx="28">
                  <c:v>37379</c:v>
                </c:pt>
                <c:pt idx="29">
                  <c:v>37386</c:v>
                </c:pt>
                <c:pt idx="30">
                  <c:v>37393</c:v>
                </c:pt>
                <c:pt idx="31">
                  <c:v>37400</c:v>
                </c:pt>
                <c:pt idx="32">
                  <c:v>37407</c:v>
                </c:pt>
                <c:pt idx="33">
                  <c:v>37414</c:v>
                </c:pt>
                <c:pt idx="34">
                  <c:v>37421</c:v>
                </c:pt>
                <c:pt idx="35">
                  <c:v>37428</c:v>
                </c:pt>
                <c:pt idx="36">
                  <c:v>37435</c:v>
                </c:pt>
                <c:pt idx="37">
                  <c:v>37442</c:v>
                </c:pt>
                <c:pt idx="38">
                  <c:v>37449</c:v>
                </c:pt>
                <c:pt idx="39">
                  <c:v>37456</c:v>
                </c:pt>
                <c:pt idx="40">
                  <c:v>37463</c:v>
                </c:pt>
                <c:pt idx="41">
                  <c:v>37470</c:v>
                </c:pt>
                <c:pt idx="42">
                  <c:v>37477</c:v>
                </c:pt>
                <c:pt idx="43">
                  <c:v>37484</c:v>
                </c:pt>
                <c:pt idx="44">
                  <c:v>37491</c:v>
                </c:pt>
                <c:pt idx="45">
                  <c:v>37498</c:v>
                </c:pt>
                <c:pt idx="46">
                  <c:v>37505</c:v>
                </c:pt>
                <c:pt idx="47">
                  <c:v>37512</c:v>
                </c:pt>
                <c:pt idx="48">
                  <c:v>37519</c:v>
                </c:pt>
                <c:pt idx="49">
                  <c:v>37526</c:v>
                </c:pt>
                <c:pt idx="50">
                  <c:v>37533</c:v>
                </c:pt>
                <c:pt idx="51">
                  <c:v>37540</c:v>
                </c:pt>
                <c:pt idx="52">
                  <c:v>37547</c:v>
                </c:pt>
              </c:numCache>
            </c:numRef>
          </c:cat>
          <c:val>
            <c:numRef>
              <c:f>Prices!$C$11:$BC$11</c:f>
              <c:numCache>
                <c:formatCode>General</c:formatCode>
                <c:ptCount val="53"/>
                <c:pt idx="0">
                  <c:v>437</c:v>
                </c:pt>
                <c:pt idx="1">
                  <c:v>430.4</c:v>
                </c:pt>
                <c:pt idx="2">
                  <c:v>420.7</c:v>
                </c:pt>
                <c:pt idx="3">
                  <c:v>420</c:v>
                </c:pt>
                <c:pt idx="4">
                  <c:v>427</c:v>
                </c:pt>
                <c:pt idx="5">
                  <c:v>434</c:v>
                </c:pt>
                <c:pt idx="6">
                  <c:v>441</c:v>
                </c:pt>
                <c:pt idx="7">
                  <c:v>467</c:v>
                </c:pt>
                <c:pt idx="8">
                  <c:v>462</c:v>
                </c:pt>
                <c:pt idx="9">
                  <c:v>471.3</c:v>
                </c:pt>
                <c:pt idx="10">
                  <c:v>486.5</c:v>
                </c:pt>
                <c:pt idx="11">
                  <c:v>478.2</c:v>
                </c:pt>
                <c:pt idx="12">
                  <c:v>483.4</c:v>
                </c:pt>
                <c:pt idx="13">
                  <c:v>483.1</c:v>
                </c:pt>
                <c:pt idx="14">
                  <c:v>469.7</c:v>
                </c:pt>
                <c:pt idx="15">
                  <c:v>450.1</c:v>
                </c:pt>
                <c:pt idx="16">
                  <c:v>475.8</c:v>
                </c:pt>
                <c:pt idx="17">
                  <c:v>475</c:v>
                </c:pt>
                <c:pt idx="18">
                  <c:v>474.5</c:v>
                </c:pt>
                <c:pt idx="19">
                  <c:v>497.9</c:v>
                </c:pt>
                <c:pt idx="20">
                  <c:v>518</c:v>
                </c:pt>
                <c:pt idx="21">
                  <c:v>505.4</c:v>
                </c:pt>
                <c:pt idx="22">
                  <c:v>515</c:v>
                </c:pt>
                <c:pt idx="23">
                  <c:v>521.70000000000005</c:v>
                </c:pt>
                <c:pt idx="24">
                  <c:v>534.5</c:v>
                </c:pt>
                <c:pt idx="25">
                  <c:v>539.70000000000005</c:v>
                </c:pt>
                <c:pt idx="26">
                  <c:v>559.6</c:v>
                </c:pt>
                <c:pt idx="27">
                  <c:v>561.6</c:v>
                </c:pt>
                <c:pt idx="28">
                  <c:v>517</c:v>
                </c:pt>
                <c:pt idx="29">
                  <c:v>520.79999999999995</c:v>
                </c:pt>
                <c:pt idx="30">
                  <c:v>537.70000000000005</c:v>
                </c:pt>
                <c:pt idx="31">
                  <c:v>537.5</c:v>
                </c:pt>
                <c:pt idx="32">
                  <c:v>545.9</c:v>
                </c:pt>
                <c:pt idx="33">
                  <c:v>550</c:v>
                </c:pt>
                <c:pt idx="34">
                  <c:v>562.70000000000005</c:v>
                </c:pt>
                <c:pt idx="35">
                  <c:v>563.79999999999995</c:v>
                </c:pt>
                <c:pt idx="36">
                  <c:v>537.29999999999995</c:v>
                </c:pt>
                <c:pt idx="37">
                  <c:v>527.5</c:v>
                </c:pt>
                <c:pt idx="38">
                  <c:v>531</c:v>
                </c:pt>
                <c:pt idx="39">
                  <c:v>530.6</c:v>
                </c:pt>
                <c:pt idx="40">
                  <c:v>532.70000000000005</c:v>
                </c:pt>
                <c:pt idx="41">
                  <c:v>519.70000000000005</c:v>
                </c:pt>
                <c:pt idx="42">
                  <c:v>543.79999999999995</c:v>
                </c:pt>
                <c:pt idx="43">
                  <c:v>557</c:v>
                </c:pt>
                <c:pt idx="44">
                  <c:v>546.20000000000005</c:v>
                </c:pt>
                <c:pt idx="45">
                  <c:v>565.79999999999995</c:v>
                </c:pt>
                <c:pt idx="46">
                  <c:v>545.88</c:v>
                </c:pt>
                <c:pt idx="47">
                  <c:v>552</c:v>
                </c:pt>
                <c:pt idx="48">
                  <c:v>568</c:v>
                </c:pt>
                <c:pt idx="49">
                  <c:v>560</c:v>
                </c:pt>
                <c:pt idx="50">
                  <c:v>560.9</c:v>
                </c:pt>
                <c:pt idx="51">
                  <c:v>592.1</c:v>
                </c:pt>
                <c:pt idx="52">
                  <c:v>598.9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F-48DB-AC36-B47D02848AEA}"/>
            </c:ext>
          </c:extLst>
        </c:ser>
        <c:ser>
          <c:idx val="1"/>
          <c:order val="1"/>
          <c:tx>
            <c:v>A$/ozt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Prices!$C$28:$BC$28</c:f>
              <c:numCache>
                <c:formatCode>0.0</c:formatCode>
                <c:ptCount val="53"/>
                <c:pt idx="0">
                  <c:v>872.60365962386982</c:v>
                </c:pt>
                <c:pt idx="1">
                  <c:v>857.88148718061143</c:v>
                </c:pt>
                <c:pt idx="2">
                  <c:v>828.64059216189116</c:v>
                </c:pt>
                <c:pt idx="3">
                  <c:v>816.32494397484163</c:v>
                </c:pt>
                <c:pt idx="4">
                  <c:v>820.6819540302788</c:v>
                </c:pt>
                <c:pt idx="5">
                  <c:v>839.46003764030502</c:v>
                </c:pt>
                <c:pt idx="6">
                  <c:v>847.58955908045175</c:v>
                </c:pt>
                <c:pt idx="7">
                  <c:v>905.74264108347768</c:v>
                </c:pt>
                <c:pt idx="8">
                  <c:v>890.86000771307374</c:v>
                </c:pt>
                <c:pt idx="9">
                  <c:v>928.66995073891621</c:v>
                </c:pt>
                <c:pt idx="10">
                  <c:v>951.68231611893589</c:v>
                </c:pt>
                <c:pt idx="11">
                  <c:v>920.67770504428188</c:v>
                </c:pt>
                <c:pt idx="12">
                  <c:v>927.83109404990398</c:v>
                </c:pt>
                <c:pt idx="13">
                  <c:v>938.05825242718458</c:v>
                </c:pt>
                <c:pt idx="14">
                  <c:v>909.0381265724792</c:v>
                </c:pt>
                <c:pt idx="15">
                  <c:v>886.0236220472442</c:v>
                </c:pt>
                <c:pt idx="16">
                  <c:v>932.21003134796229</c:v>
                </c:pt>
                <c:pt idx="17">
                  <c:v>919.29552932068896</c:v>
                </c:pt>
                <c:pt idx="18">
                  <c:v>924.41067601792315</c:v>
                </c:pt>
                <c:pt idx="19">
                  <c:v>961.75391153177509</c:v>
                </c:pt>
                <c:pt idx="20">
                  <c:v>989.49379178605545</c:v>
                </c:pt>
                <c:pt idx="21">
                  <c:v>961.38482023968038</c:v>
                </c:pt>
                <c:pt idx="22">
                  <c:v>966.95456252346969</c:v>
                </c:pt>
                <c:pt idx="23">
                  <c:v>980.45480172899829</c:v>
                </c:pt>
                <c:pt idx="24">
                  <c:v>1007.3501696192988</c:v>
                </c:pt>
                <c:pt idx="25">
                  <c:v>1011.2422709387298</c:v>
                </c:pt>
                <c:pt idx="26">
                  <c:v>1038.2189239332097</c:v>
                </c:pt>
                <c:pt idx="27">
                  <c:v>1034.8258706467661</c:v>
                </c:pt>
                <c:pt idx="28">
                  <c:v>960.78795762869356</c:v>
                </c:pt>
                <c:pt idx="29">
                  <c:v>956.47382920110181</c:v>
                </c:pt>
                <c:pt idx="30">
                  <c:v>973.74139804418701</c:v>
                </c:pt>
                <c:pt idx="31">
                  <c:v>967.07448722562071</c:v>
                </c:pt>
                <c:pt idx="32">
                  <c:v>964.48763250883383</c:v>
                </c:pt>
                <c:pt idx="33">
                  <c:v>963.05375590964809</c:v>
                </c:pt>
                <c:pt idx="34">
                  <c:v>1004.2834195966448</c:v>
                </c:pt>
                <c:pt idx="35">
                  <c:v>982.22996515679438</c:v>
                </c:pt>
                <c:pt idx="36">
                  <c:v>957.2421165152324</c:v>
                </c:pt>
                <c:pt idx="37">
                  <c:v>946.5279023865063</c:v>
                </c:pt>
                <c:pt idx="38">
                  <c:v>952.63724434876201</c:v>
                </c:pt>
                <c:pt idx="39">
                  <c:v>961.92893401015237</c:v>
                </c:pt>
                <c:pt idx="40">
                  <c:v>988.86207536662346</c:v>
                </c:pt>
                <c:pt idx="41">
                  <c:v>966.8837209302327</c:v>
                </c:pt>
                <c:pt idx="42">
                  <c:v>1017.9707974541369</c:v>
                </c:pt>
                <c:pt idx="43">
                  <c:v>1021.2687935460214</c:v>
                </c:pt>
                <c:pt idx="44">
                  <c:v>1004.7829286239884</c:v>
                </c:pt>
                <c:pt idx="45">
                  <c:v>1027.9796511627906</c:v>
                </c:pt>
                <c:pt idx="46">
                  <c:v>982.15185318459885</c:v>
                </c:pt>
                <c:pt idx="47">
                  <c:v>1002.9069767441861</c:v>
                </c:pt>
                <c:pt idx="48">
                  <c:v>1040.6742396482227</c:v>
                </c:pt>
                <c:pt idx="49">
                  <c:v>1030.5483989694515</c:v>
                </c:pt>
                <c:pt idx="50">
                  <c:v>1020.0036370249135</c:v>
                </c:pt>
                <c:pt idx="51">
                  <c:v>1078.7028602659866</c:v>
                </c:pt>
                <c:pt idx="52">
                  <c:v>1088.7111434284675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F-48DB-AC36-B47D0284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47888"/>
        <c:axId val="1"/>
      </c:lineChart>
      <c:dateAx>
        <c:axId val="349647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026490066225173"/>
              <c:y val="0.930800542740841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($/ozt)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374491180461329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9647888"/>
        <c:crosses val="autoZero"/>
        <c:crossBetween val="between"/>
      </c:valAx>
      <c:spPr>
        <a:solidFill>
          <a:srgbClr val="C0C0C0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45695364238421"/>
          <c:y val="0.43554952510176392"/>
          <c:w val="9.0231788079470215E-2"/>
          <c:h val="6.91994572591587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tabSelected="1" zoomScale="52"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paperSize="9"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5CC99-27E2-DC6C-17F5-858E8987CB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0C25E-770B-6ABD-CF67-07F3B38302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EF9CF-8799-7F01-5839-EC9DAC084A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187962" cy="55977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60178-EFA4-2248-C60B-96B8609976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BABF3-4960-95A3-C6CE-F174ACEE15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53425-9BD6-762D-B6E3-2C7DE519FC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8CCD0-5F8A-3DCA-4AE8-F4F4AC8AE7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A5C5F-59C8-4B7E-83A3-72F1AF7737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1AE54-29CC-5AFD-DF07-DC7014FCB7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FE761-44A8-0668-C308-03F646174B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F2EAD-F8FA-53FE-D367-E1EFA35B99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59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A78D8-E468-7AF5-7025-B5B5007A41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0"/>
  <sheetViews>
    <sheetView topLeftCell="A2" workbookViewId="0">
      <pane xSplit="1" ySplit="1" topLeftCell="CQ3" activePane="bottomRight" state="frozenSplit"/>
      <selection activeCell="A2" sqref="A2"/>
      <selection pane="topRight" activeCell="B2" sqref="B2"/>
      <selection pane="bottomLeft" activeCell="A3" sqref="A3"/>
      <selection pane="bottomRight" activeCell="ER30" sqref="CR2:ER30"/>
    </sheetView>
  </sheetViews>
  <sheetFormatPr defaultColWidth="9.109375" defaultRowHeight="10.199999999999999" x14ac:dyDescent="0.2"/>
  <cols>
    <col min="1" max="1" width="13.109375" style="1" customWidth="1"/>
    <col min="2" max="2" width="4.33203125" style="1" customWidth="1"/>
    <col min="3" max="19" width="9.6640625" style="5" customWidth="1"/>
    <col min="20" max="25" width="9.109375" style="5"/>
    <col min="26" max="26" width="9.88671875" style="9" bestFit="1" customWidth="1"/>
    <col min="27" max="16384" width="9.109375" style="1"/>
  </cols>
  <sheetData>
    <row r="1" spans="1:148" ht="12" x14ac:dyDescent="0.25">
      <c r="A1" s="2" t="s">
        <v>0</v>
      </c>
      <c r="B1" s="2"/>
    </row>
    <row r="2" spans="1:148" s="3" customFormat="1" x14ac:dyDescent="0.2">
      <c r="A2" s="3" t="s">
        <v>7</v>
      </c>
      <c r="C2" s="14">
        <v>36525</v>
      </c>
      <c r="D2" s="14">
        <v>36532</v>
      </c>
      <c r="E2" s="14">
        <v>36539</v>
      </c>
      <c r="F2" s="14">
        <f>G2-7</f>
        <v>36546</v>
      </c>
      <c r="G2" s="14">
        <v>36553</v>
      </c>
      <c r="H2" s="14">
        <v>36560</v>
      </c>
      <c r="I2" s="14">
        <v>36567</v>
      </c>
      <c r="J2" s="14">
        <v>36574</v>
      </c>
      <c r="K2" s="14">
        <v>36581</v>
      </c>
      <c r="L2" s="14">
        <v>36595</v>
      </c>
      <c r="M2" s="14">
        <f t="shared" ref="M2:U2" si="0">L2+7</f>
        <v>36602</v>
      </c>
      <c r="N2" s="14">
        <f t="shared" si="0"/>
        <v>36609</v>
      </c>
      <c r="O2" s="14">
        <f t="shared" si="0"/>
        <v>36616</v>
      </c>
      <c r="P2" s="14">
        <f t="shared" si="0"/>
        <v>36623</v>
      </c>
      <c r="Q2" s="14">
        <f t="shared" si="0"/>
        <v>36630</v>
      </c>
      <c r="R2" s="14">
        <f t="shared" si="0"/>
        <v>36637</v>
      </c>
      <c r="S2" s="14">
        <f t="shared" si="0"/>
        <v>36644</v>
      </c>
      <c r="T2" s="14">
        <f t="shared" si="0"/>
        <v>36651</v>
      </c>
      <c r="U2" s="14">
        <f t="shared" si="0"/>
        <v>36658</v>
      </c>
      <c r="V2" s="15">
        <f>W2-7</f>
        <v>36665</v>
      </c>
      <c r="W2" s="15">
        <f>X2-7</f>
        <v>36672</v>
      </c>
      <c r="X2" s="15">
        <f>Y2-7</f>
        <v>36679</v>
      </c>
      <c r="Y2" s="15">
        <v>36686</v>
      </c>
      <c r="Z2" s="16">
        <f t="shared" ref="Z2:AZ2" si="1">Y2+7</f>
        <v>36693</v>
      </c>
      <c r="AA2" s="15">
        <f t="shared" si="1"/>
        <v>36700</v>
      </c>
      <c r="AB2" s="15">
        <f t="shared" si="1"/>
        <v>36707</v>
      </c>
      <c r="AC2" s="15">
        <f t="shared" si="1"/>
        <v>36714</v>
      </c>
      <c r="AD2" s="15">
        <f t="shared" si="1"/>
        <v>36721</v>
      </c>
      <c r="AE2" s="15">
        <f t="shared" si="1"/>
        <v>36728</v>
      </c>
      <c r="AF2" s="15">
        <f t="shared" si="1"/>
        <v>36735</v>
      </c>
      <c r="AG2" s="15">
        <f t="shared" si="1"/>
        <v>36742</v>
      </c>
      <c r="AH2" s="15">
        <f t="shared" si="1"/>
        <v>36749</v>
      </c>
      <c r="AI2" s="15">
        <f t="shared" si="1"/>
        <v>36756</v>
      </c>
      <c r="AJ2" s="15">
        <f t="shared" si="1"/>
        <v>36763</v>
      </c>
      <c r="AK2" s="15">
        <f t="shared" si="1"/>
        <v>36770</v>
      </c>
      <c r="AL2" s="15">
        <f t="shared" si="1"/>
        <v>36777</v>
      </c>
      <c r="AM2" s="15">
        <f t="shared" si="1"/>
        <v>36784</v>
      </c>
      <c r="AN2" s="15">
        <f t="shared" si="1"/>
        <v>36791</v>
      </c>
      <c r="AO2" s="15">
        <f t="shared" si="1"/>
        <v>36798</v>
      </c>
      <c r="AP2" s="15">
        <f t="shared" si="1"/>
        <v>36805</v>
      </c>
      <c r="AQ2" s="15">
        <f t="shared" si="1"/>
        <v>36812</v>
      </c>
      <c r="AR2" s="15">
        <f t="shared" si="1"/>
        <v>36819</v>
      </c>
      <c r="AS2" s="15">
        <f t="shared" si="1"/>
        <v>36826</v>
      </c>
      <c r="AT2" s="15">
        <f t="shared" si="1"/>
        <v>36833</v>
      </c>
      <c r="AU2" s="15">
        <f t="shared" si="1"/>
        <v>36840</v>
      </c>
      <c r="AV2" s="15">
        <f t="shared" si="1"/>
        <v>36847</v>
      </c>
      <c r="AW2" s="15">
        <f t="shared" si="1"/>
        <v>36854</v>
      </c>
      <c r="AX2" s="15">
        <f t="shared" si="1"/>
        <v>36861</v>
      </c>
      <c r="AY2" s="15">
        <f t="shared" si="1"/>
        <v>36868</v>
      </c>
      <c r="AZ2" s="15">
        <f t="shared" si="1"/>
        <v>36875</v>
      </c>
      <c r="BA2" s="15">
        <v>36883</v>
      </c>
      <c r="BB2" s="15">
        <f>BA2+7</f>
        <v>36890</v>
      </c>
      <c r="BC2" s="15">
        <v>36898</v>
      </c>
      <c r="BD2" s="15">
        <v>36904</v>
      </c>
      <c r="BE2" s="15">
        <f>BD2+7</f>
        <v>36911</v>
      </c>
      <c r="BF2" s="15">
        <f>BE2+6</f>
        <v>36917</v>
      </c>
      <c r="BG2" s="15">
        <f>BF2+7</f>
        <v>36924</v>
      </c>
      <c r="BH2" s="15">
        <f>BG2+7</f>
        <v>36931</v>
      </c>
      <c r="BI2" s="15">
        <v>36938</v>
      </c>
      <c r="BJ2" s="15">
        <v>36946</v>
      </c>
      <c r="BK2" s="15">
        <v>36953</v>
      </c>
      <c r="BL2" s="15">
        <f>BK2+8</f>
        <v>36961</v>
      </c>
      <c r="BM2" s="15">
        <f>BL2+7</f>
        <v>36968</v>
      </c>
      <c r="BN2" s="15">
        <f>BM2+7</f>
        <v>36975</v>
      </c>
      <c r="BO2" s="15">
        <f>BN2+6</f>
        <v>36981</v>
      </c>
      <c r="BP2" s="15">
        <f>BO2+7</f>
        <v>36988</v>
      </c>
      <c r="BQ2" s="15">
        <f>BP2+7</f>
        <v>36995</v>
      </c>
      <c r="BR2" s="15">
        <f>BQ2+7</f>
        <v>37002</v>
      </c>
      <c r="BS2" s="15">
        <f>BR2+7</f>
        <v>37009</v>
      </c>
      <c r="BT2" s="15">
        <f>BS2+7</f>
        <v>37016</v>
      </c>
      <c r="BU2" s="15">
        <v>37022</v>
      </c>
      <c r="BV2" s="15">
        <v>37030</v>
      </c>
      <c r="BW2" s="15">
        <v>37036</v>
      </c>
      <c r="BX2" s="15">
        <v>37043</v>
      </c>
      <c r="BY2" s="15">
        <v>37050</v>
      </c>
      <c r="BZ2" s="15">
        <v>37057</v>
      </c>
      <c r="CA2" s="15">
        <v>37064</v>
      </c>
      <c r="CB2" s="15">
        <v>37071</v>
      </c>
      <c r="CC2" s="15">
        <v>37078</v>
      </c>
      <c r="CD2" s="15">
        <v>37085</v>
      </c>
      <c r="CE2" s="15">
        <v>37092</v>
      </c>
      <c r="CF2" s="15">
        <v>37099</v>
      </c>
      <c r="CG2" s="15">
        <v>37106</v>
      </c>
      <c r="CH2" s="15">
        <v>37113</v>
      </c>
      <c r="CI2" s="15">
        <v>37120</v>
      </c>
      <c r="CJ2" s="15">
        <v>37128</v>
      </c>
      <c r="CK2" s="15">
        <v>37134</v>
      </c>
      <c r="CL2" s="15">
        <v>37141</v>
      </c>
      <c r="CM2" s="15">
        <v>37148</v>
      </c>
      <c r="CN2" s="15">
        <v>37155</v>
      </c>
      <c r="CO2" s="15">
        <v>37162</v>
      </c>
      <c r="CP2" s="15">
        <v>37169</v>
      </c>
      <c r="CQ2" s="15">
        <v>37176</v>
      </c>
      <c r="CR2" s="15">
        <v>37183</v>
      </c>
      <c r="CS2" s="15">
        <v>37190</v>
      </c>
      <c r="CT2" s="15">
        <v>37197</v>
      </c>
      <c r="CU2" s="15">
        <v>37204</v>
      </c>
      <c r="CV2" s="15">
        <f>CU2+7</f>
        <v>37211</v>
      </c>
      <c r="CW2" s="15">
        <f>CV2+7</f>
        <v>37218</v>
      </c>
      <c r="CX2" s="15">
        <f>CW2+7</f>
        <v>37225</v>
      </c>
      <c r="CY2" s="15">
        <f>CX2+7</f>
        <v>37232</v>
      </c>
      <c r="CZ2" s="15">
        <f>CY2+7</f>
        <v>37239</v>
      </c>
      <c r="DA2" s="15">
        <v>37246</v>
      </c>
      <c r="DB2" s="15">
        <v>37253</v>
      </c>
      <c r="DC2" s="15">
        <f>DB2+7</f>
        <v>37260</v>
      </c>
      <c r="DD2" s="15">
        <v>37267</v>
      </c>
      <c r="DE2" s="15">
        <v>37274</v>
      </c>
      <c r="DF2" s="15">
        <v>37281</v>
      </c>
      <c r="DG2" s="15">
        <v>37288</v>
      </c>
      <c r="DH2" s="15">
        <v>37295</v>
      </c>
      <c r="DI2" s="15">
        <v>37302</v>
      </c>
      <c r="DJ2" s="15">
        <v>37309</v>
      </c>
      <c r="DK2" s="15">
        <v>37316</v>
      </c>
      <c r="DL2" s="15">
        <v>37323</v>
      </c>
      <c r="DM2" s="15">
        <v>37330</v>
      </c>
      <c r="DN2" s="15">
        <v>37337</v>
      </c>
      <c r="DO2" s="15">
        <v>37344</v>
      </c>
      <c r="DP2" s="15">
        <v>37351</v>
      </c>
      <c r="DQ2" s="15">
        <f t="shared" ref="DQ2:DX2" si="2">DP2+7</f>
        <v>37358</v>
      </c>
      <c r="DR2" s="15">
        <f t="shared" si="2"/>
        <v>37365</v>
      </c>
      <c r="DS2" s="15">
        <f t="shared" si="2"/>
        <v>37372</v>
      </c>
      <c r="DT2" s="15">
        <f t="shared" si="2"/>
        <v>37379</v>
      </c>
      <c r="DU2" s="15">
        <f>DT2+7</f>
        <v>37386</v>
      </c>
      <c r="DV2" s="15">
        <f t="shared" si="2"/>
        <v>37393</v>
      </c>
      <c r="DW2" s="15">
        <f t="shared" si="2"/>
        <v>37400</v>
      </c>
      <c r="DX2" s="15">
        <f t="shared" si="2"/>
        <v>37407</v>
      </c>
      <c r="DY2" s="15">
        <f t="shared" ref="DY2:EE2" si="3">DX2+7</f>
        <v>37414</v>
      </c>
      <c r="DZ2" s="19">
        <f t="shared" si="3"/>
        <v>37421</v>
      </c>
      <c r="EA2" s="15">
        <f t="shared" si="3"/>
        <v>37428</v>
      </c>
      <c r="EB2" s="15">
        <f t="shared" si="3"/>
        <v>37435</v>
      </c>
      <c r="EC2" s="15">
        <f t="shared" si="3"/>
        <v>37442</v>
      </c>
      <c r="ED2" s="15">
        <f t="shared" si="3"/>
        <v>37449</v>
      </c>
      <c r="EE2" s="15">
        <f t="shared" si="3"/>
        <v>37456</v>
      </c>
      <c r="EF2" s="15">
        <f t="shared" ref="EF2:EK2" si="4">EE2+7</f>
        <v>37463</v>
      </c>
      <c r="EG2" s="15">
        <f t="shared" si="4"/>
        <v>37470</v>
      </c>
      <c r="EH2" s="19">
        <f t="shared" si="4"/>
        <v>37477</v>
      </c>
      <c r="EI2" s="19">
        <f t="shared" si="4"/>
        <v>37484</v>
      </c>
      <c r="EJ2" s="19">
        <f t="shared" si="4"/>
        <v>37491</v>
      </c>
      <c r="EK2" s="19">
        <f t="shared" si="4"/>
        <v>37498</v>
      </c>
      <c r="EL2" s="19">
        <f t="shared" ref="EL2:ER2" si="5">EK2+7</f>
        <v>37505</v>
      </c>
      <c r="EM2" s="19">
        <f t="shared" si="5"/>
        <v>37512</v>
      </c>
      <c r="EN2" s="19">
        <f t="shared" si="5"/>
        <v>37519</v>
      </c>
      <c r="EO2" s="19">
        <f t="shared" si="5"/>
        <v>37526</v>
      </c>
      <c r="EP2" s="19">
        <f t="shared" si="5"/>
        <v>37533</v>
      </c>
      <c r="EQ2" s="19">
        <f t="shared" si="5"/>
        <v>37540</v>
      </c>
      <c r="ER2" s="19">
        <f t="shared" si="5"/>
        <v>37547</v>
      </c>
    </row>
    <row r="3" spans="1:148" x14ac:dyDescent="0.2">
      <c r="A3" s="1" t="s">
        <v>1</v>
      </c>
      <c r="B3" s="1" t="s">
        <v>7</v>
      </c>
      <c r="C3" s="5">
        <v>1630.5</v>
      </c>
      <c r="L3" s="5">
        <v>1577</v>
      </c>
      <c r="M3" s="5">
        <v>1601</v>
      </c>
      <c r="N3" s="5">
        <v>1570</v>
      </c>
      <c r="O3" s="5">
        <v>1523.5</v>
      </c>
      <c r="P3" s="5">
        <v>1460</v>
      </c>
      <c r="Q3" s="5">
        <v>1439.5</v>
      </c>
      <c r="R3" s="5">
        <v>1429</v>
      </c>
      <c r="S3" s="5">
        <v>1455</v>
      </c>
      <c r="T3" s="5">
        <v>1460.5</v>
      </c>
      <c r="U3" s="5">
        <v>1455</v>
      </c>
      <c r="V3" s="5">
        <v>1498</v>
      </c>
      <c r="W3" s="5">
        <v>1464</v>
      </c>
      <c r="X3" s="5">
        <v>1464</v>
      </c>
      <c r="Y3" s="5">
        <v>1456</v>
      </c>
      <c r="Z3" s="9">
        <v>1555</v>
      </c>
      <c r="AA3" s="5">
        <v>1544.5</v>
      </c>
      <c r="AB3" s="5">
        <v>1564</v>
      </c>
      <c r="AC3" s="5">
        <v>1543</v>
      </c>
      <c r="AD3" s="5">
        <v>1562</v>
      </c>
      <c r="AE3" s="5">
        <v>1581</v>
      </c>
      <c r="AF3" s="5">
        <v>1555.5</v>
      </c>
      <c r="AG3" s="5">
        <v>1524</v>
      </c>
      <c r="AH3" s="5">
        <v>1515</v>
      </c>
      <c r="AI3" s="5">
        <v>1522</v>
      </c>
      <c r="AJ3" s="5">
        <v>1522</v>
      </c>
      <c r="AK3" s="5">
        <v>1572</v>
      </c>
      <c r="AL3" s="5">
        <v>1636</v>
      </c>
      <c r="AM3" s="5">
        <v>1619</v>
      </c>
      <c r="AN3" s="5">
        <v>1586</v>
      </c>
      <c r="AO3" s="5">
        <v>1579</v>
      </c>
      <c r="AP3" s="5">
        <v>1528</v>
      </c>
      <c r="AQ3" s="5">
        <v>1513.5</v>
      </c>
      <c r="AR3" s="1">
        <v>1490</v>
      </c>
      <c r="AS3" s="1">
        <v>1446</v>
      </c>
      <c r="AT3" s="1">
        <v>1465</v>
      </c>
      <c r="AU3" s="1">
        <v>1470</v>
      </c>
      <c r="AV3" s="1">
        <v>1445</v>
      </c>
      <c r="AW3" s="1">
        <v>1484</v>
      </c>
      <c r="AX3" s="1">
        <v>1494</v>
      </c>
      <c r="AY3" s="1">
        <v>1580</v>
      </c>
      <c r="AZ3" s="1">
        <v>1620.5</v>
      </c>
      <c r="BA3" s="1">
        <v>1559</v>
      </c>
      <c r="BB3" s="1">
        <v>1560</v>
      </c>
      <c r="BC3" s="1">
        <v>1539</v>
      </c>
      <c r="BD3" s="1">
        <v>1620</v>
      </c>
      <c r="BE3" s="1">
        <v>1660</v>
      </c>
      <c r="BF3" s="1">
        <v>1685</v>
      </c>
      <c r="BG3" s="1">
        <v>1691</v>
      </c>
      <c r="BH3" s="1">
        <v>1633</v>
      </c>
      <c r="BI3" s="1">
        <v>1616.5</v>
      </c>
      <c r="BJ3" s="1">
        <v>1531.5</v>
      </c>
      <c r="BK3" s="1">
        <v>1560</v>
      </c>
      <c r="BL3" s="1">
        <v>1529</v>
      </c>
      <c r="BM3" s="1">
        <v>1494</v>
      </c>
      <c r="BN3" s="1">
        <v>1486</v>
      </c>
      <c r="BO3" s="1">
        <v>1469</v>
      </c>
      <c r="BP3" s="1">
        <v>1474</v>
      </c>
      <c r="BQ3" s="1">
        <v>1481</v>
      </c>
      <c r="BR3" s="1">
        <v>1534</v>
      </c>
      <c r="BS3" s="1">
        <v>1540</v>
      </c>
      <c r="BT3" s="1">
        <v>1586</v>
      </c>
      <c r="BU3" s="1">
        <v>1543</v>
      </c>
      <c r="BV3" s="1">
        <v>1542</v>
      </c>
      <c r="BW3" s="1">
        <v>1519</v>
      </c>
      <c r="BX3" s="1">
        <v>1495</v>
      </c>
      <c r="BY3" s="1">
        <v>1481.5</v>
      </c>
      <c r="BZ3" s="1">
        <v>1473</v>
      </c>
      <c r="CA3" s="1">
        <v>1451</v>
      </c>
      <c r="CB3" s="1">
        <v>1437</v>
      </c>
      <c r="CC3" s="1">
        <v>1425</v>
      </c>
      <c r="CD3" s="1">
        <v>1424</v>
      </c>
      <c r="CE3" s="1">
        <v>1416.5</v>
      </c>
      <c r="CF3" s="1">
        <v>1392</v>
      </c>
      <c r="CG3" s="1">
        <v>1373</v>
      </c>
      <c r="CH3" s="1">
        <v>1372</v>
      </c>
      <c r="CI3" s="1">
        <v>1391.5</v>
      </c>
      <c r="CJ3" s="1">
        <v>1401</v>
      </c>
      <c r="CK3" s="1">
        <v>1377</v>
      </c>
      <c r="CL3" s="1">
        <v>1353.5</v>
      </c>
      <c r="CM3" s="1">
        <v>1362</v>
      </c>
      <c r="CN3" s="1">
        <v>1331.5</v>
      </c>
      <c r="CO3" s="1">
        <v>1319.5</v>
      </c>
      <c r="CP3" s="1">
        <v>1290</v>
      </c>
      <c r="CQ3" s="1">
        <v>1287</v>
      </c>
      <c r="CR3" s="1">
        <v>1266</v>
      </c>
      <c r="CS3" s="1">
        <v>1279</v>
      </c>
      <c r="CT3" s="1">
        <v>1253.5</v>
      </c>
      <c r="CU3" s="1">
        <v>1262</v>
      </c>
      <c r="CV3" s="1">
        <v>1369</v>
      </c>
      <c r="CW3" s="1">
        <v>1332</v>
      </c>
      <c r="CX3" s="1">
        <v>1429</v>
      </c>
      <c r="CY3" s="1">
        <v>1364.5</v>
      </c>
      <c r="CZ3" s="1">
        <v>1317</v>
      </c>
      <c r="DA3" s="1">
        <v>1336.5</v>
      </c>
      <c r="DB3" s="1">
        <v>1335</v>
      </c>
      <c r="DC3" s="1">
        <v>1336.5</v>
      </c>
      <c r="DD3" s="1">
        <v>1375</v>
      </c>
      <c r="DE3" s="1">
        <v>1374</v>
      </c>
      <c r="DF3" s="1">
        <v>1387</v>
      </c>
      <c r="DG3" s="1">
        <v>1381</v>
      </c>
      <c r="DH3" s="1">
        <v>1376</v>
      </c>
      <c r="DI3" s="1">
        <v>1370</v>
      </c>
      <c r="DJ3" s="1">
        <v>1354</v>
      </c>
      <c r="DK3" s="1">
        <v>1384</v>
      </c>
      <c r="DL3" s="1">
        <v>1416</v>
      </c>
      <c r="DM3" s="1">
        <v>1420</v>
      </c>
      <c r="DN3" s="1">
        <v>1400</v>
      </c>
      <c r="DO3" s="1">
        <v>1386</v>
      </c>
      <c r="DP3" s="1">
        <v>1371</v>
      </c>
      <c r="DQ3" s="1">
        <v>1359</v>
      </c>
      <c r="DR3" s="1">
        <v>1374.5</v>
      </c>
      <c r="DS3" s="1">
        <v>1372.5</v>
      </c>
      <c r="DT3" s="1">
        <v>1352</v>
      </c>
      <c r="DU3" s="1">
        <v>1343.5</v>
      </c>
      <c r="DV3" s="1">
        <v>1327</v>
      </c>
      <c r="DW3" s="1">
        <v>1333</v>
      </c>
      <c r="DX3" s="1">
        <v>1371.5</v>
      </c>
      <c r="DY3" s="1">
        <v>1378</v>
      </c>
      <c r="DZ3" s="1">
        <v>1353.5</v>
      </c>
      <c r="EA3" s="1">
        <v>1332.25</v>
      </c>
      <c r="EB3" s="1">
        <v>1364</v>
      </c>
      <c r="EC3" s="1">
        <v>1355</v>
      </c>
      <c r="ED3" s="1">
        <v>1353</v>
      </c>
      <c r="EE3" s="1">
        <v>1343.5</v>
      </c>
      <c r="EF3" s="1">
        <v>1308</v>
      </c>
      <c r="EG3" s="1">
        <v>1297</v>
      </c>
      <c r="EH3" s="1">
        <v>1292</v>
      </c>
      <c r="EI3" s="1">
        <v>1310</v>
      </c>
      <c r="EJ3" s="1">
        <v>1304</v>
      </c>
      <c r="EK3" s="1">
        <v>1291.5</v>
      </c>
      <c r="EL3" s="1">
        <v>1270</v>
      </c>
      <c r="EM3" s="1">
        <v>1326</v>
      </c>
      <c r="EN3" s="1">
        <v>1291.75</v>
      </c>
      <c r="EO3" s="1">
        <v>1225</v>
      </c>
      <c r="EP3" s="1">
        <v>1303</v>
      </c>
      <c r="EQ3" s="1">
        <v>1287</v>
      </c>
      <c r="ER3" s="1">
        <v>1322</v>
      </c>
    </row>
    <row r="4" spans="1:148" x14ac:dyDescent="0.2">
      <c r="A4" s="1" t="s">
        <v>2</v>
      </c>
      <c r="B4" s="1" t="s">
        <v>7</v>
      </c>
      <c r="C4" s="5">
        <v>1846</v>
      </c>
      <c r="L4" s="5">
        <v>1731</v>
      </c>
      <c r="M4" s="5">
        <v>1749</v>
      </c>
      <c r="N4" s="5">
        <v>1766</v>
      </c>
      <c r="O4" s="5">
        <v>1728.5</v>
      </c>
      <c r="P4" s="5">
        <v>1656</v>
      </c>
      <c r="Q4" s="5">
        <v>1648</v>
      </c>
      <c r="R4" s="5">
        <v>1662</v>
      </c>
      <c r="S4" s="5">
        <v>1715</v>
      </c>
      <c r="T4" s="5">
        <v>1769.5</v>
      </c>
      <c r="U4" s="5">
        <v>1808.5</v>
      </c>
      <c r="V4" s="5">
        <v>1815</v>
      </c>
      <c r="W4" s="5">
        <v>1793</v>
      </c>
      <c r="X4" s="5">
        <v>1770</v>
      </c>
      <c r="Y4" s="5">
        <v>1722.5</v>
      </c>
      <c r="Z4" s="9">
        <v>1768</v>
      </c>
      <c r="AA4" s="5">
        <v>1767</v>
      </c>
      <c r="AB4" s="5">
        <v>1773.5</v>
      </c>
      <c r="AC4" s="5">
        <v>1745</v>
      </c>
      <c r="AD4" s="5">
        <v>1766</v>
      </c>
      <c r="AE4" s="5">
        <v>1843</v>
      </c>
      <c r="AF4" s="5">
        <v>1863</v>
      </c>
      <c r="AG4" s="5">
        <v>1845</v>
      </c>
      <c r="AH4" s="5">
        <v>1850</v>
      </c>
      <c r="AI4" s="5">
        <v>1869.5</v>
      </c>
      <c r="AJ4" s="5">
        <v>1853</v>
      </c>
      <c r="AK4" s="5">
        <v>1907.5</v>
      </c>
      <c r="AL4" s="5">
        <v>1961</v>
      </c>
      <c r="AM4" s="5">
        <v>1987</v>
      </c>
      <c r="AN4" s="5">
        <v>1989</v>
      </c>
      <c r="AO4" s="5">
        <v>1978</v>
      </c>
      <c r="AP4" s="5">
        <v>1954</v>
      </c>
      <c r="AQ4" s="5">
        <v>1905</v>
      </c>
      <c r="AR4" s="1">
        <v>1882</v>
      </c>
      <c r="AS4" s="1">
        <v>1810</v>
      </c>
      <c r="AT4" s="1">
        <v>1826</v>
      </c>
      <c r="AU4" s="1">
        <v>1813</v>
      </c>
      <c r="AV4" s="1">
        <v>1762</v>
      </c>
      <c r="AW4" s="1">
        <v>1773</v>
      </c>
      <c r="AX4" s="1">
        <v>1815</v>
      </c>
      <c r="AY4" s="1">
        <v>1889</v>
      </c>
      <c r="AZ4" s="1">
        <v>1903</v>
      </c>
      <c r="BA4" s="1">
        <v>1816</v>
      </c>
      <c r="BB4" s="1">
        <v>1808.5</v>
      </c>
      <c r="BC4" s="1">
        <v>1754</v>
      </c>
      <c r="BD4" s="1">
        <v>1789</v>
      </c>
      <c r="BE4" s="1">
        <v>1835</v>
      </c>
      <c r="BF4" s="1">
        <v>1805</v>
      </c>
      <c r="BG4" s="1">
        <v>1785</v>
      </c>
      <c r="BH4" s="1">
        <v>1775</v>
      </c>
      <c r="BI4" s="1">
        <v>1785</v>
      </c>
      <c r="BJ4" s="1">
        <v>1742.5</v>
      </c>
      <c r="BK4" s="1">
        <v>1785.5</v>
      </c>
      <c r="BL4" s="1">
        <v>1780</v>
      </c>
      <c r="BM4" s="1">
        <v>1733.5</v>
      </c>
      <c r="BN4" s="1">
        <v>1705.5</v>
      </c>
      <c r="BO4" s="1">
        <v>1666</v>
      </c>
      <c r="BP4" s="1">
        <v>1661</v>
      </c>
      <c r="BQ4" s="1">
        <v>1659.5</v>
      </c>
      <c r="BR4" s="1">
        <v>1693</v>
      </c>
      <c r="BS4" s="1">
        <v>1661</v>
      </c>
      <c r="BT4" s="1">
        <v>1698</v>
      </c>
      <c r="BU4" s="1">
        <v>1647</v>
      </c>
      <c r="BV4" s="1">
        <v>1686</v>
      </c>
      <c r="BW4" s="1">
        <v>1720</v>
      </c>
      <c r="BX4" s="1">
        <v>1656</v>
      </c>
      <c r="BY4" s="1">
        <v>1627</v>
      </c>
      <c r="BZ4" s="1">
        <v>1600.5</v>
      </c>
      <c r="CA4" s="1">
        <v>1596.5</v>
      </c>
      <c r="CB4" s="1">
        <v>1550</v>
      </c>
      <c r="CC4" s="1">
        <v>1549.5</v>
      </c>
      <c r="CD4" s="1">
        <v>1535.5</v>
      </c>
      <c r="CE4" s="1">
        <v>1511.5</v>
      </c>
      <c r="CF4" s="1">
        <v>1487</v>
      </c>
      <c r="CG4" s="1">
        <v>1469</v>
      </c>
      <c r="CH4" s="1">
        <v>1441</v>
      </c>
      <c r="CI4" s="1">
        <v>1475</v>
      </c>
      <c r="CJ4" s="1">
        <v>1474</v>
      </c>
      <c r="CK4" s="1">
        <v>1475</v>
      </c>
      <c r="CL4" s="1">
        <v>1433.5</v>
      </c>
      <c r="CM4" s="1">
        <v>1425</v>
      </c>
      <c r="CN4" s="1">
        <v>1412.5</v>
      </c>
      <c r="CO4" s="1">
        <v>1424</v>
      </c>
      <c r="CP4" s="1">
        <v>1380.5</v>
      </c>
      <c r="CQ4" s="1">
        <v>1394</v>
      </c>
      <c r="CR4" s="1">
        <v>1360.5</v>
      </c>
      <c r="CS4" s="1">
        <v>1366</v>
      </c>
      <c r="CT4" s="1">
        <v>1340</v>
      </c>
      <c r="CU4" s="1">
        <v>1339</v>
      </c>
      <c r="CV4" s="1">
        <v>1465.5</v>
      </c>
      <c r="CW4" s="1">
        <v>1453</v>
      </c>
      <c r="CX4" s="1">
        <v>1531</v>
      </c>
      <c r="CY4" s="1">
        <v>1494.5</v>
      </c>
      <c r="CZ4" s="1">
        <v>1442.5</v>
      </c>
      <c r="DA4" s="1">
        <v>1444.5</v>
      </c>
      <c r="DB4" s="1">
        <v>1462</v>
      </c>
      <c r="DC4" s="1">
        <v>1446</v>
      </c>
      <c r="DD4" s="1">
        <v>1514</v>
      </c>
      <c r="DE4" s="1">
        <v>1517</v>
      </c>
      <c r="DF4" s="1">
        <v>1533</v>
      </c>
      <c r="DG4" s="1">
        <v>1588</v>
      </c>
      <c r="DH4" s="1">
        <v>1582</v>
      </c>
      <c r="DI4" s="1">
        <v>1593</v>
      </c>
      <c r="DJ4" s="1">
        <v>1521.5</v>
      </c>
      <c r="DK4" s="1">
        <v>1530.5</v>
      </c>
      <c r="DL4" s="1">
        <v>1614</v>
      </c>
      <c r="DM4" s="1">
        <v>1606.5</v>
      </c>
      <c r="DN4" s="1">
        <v>1620</v>
      </c>
      <c r="DO4" s="1">
        <v>1623</v>
      </c>
      <c r="DP4" s="1">
        <v>1599</v>
      </c>
      <c r="DQ4" s="1">
        <v>1562</v>
      </c>
      <c r="DR4" s="1">
        <v>1580</v>
      </c>
      <c r="DS4" s="1">
        <v>1599</v>
      </c>
      <c r="DT4" s="1">
        <v>1581</v>
      </c>
      <c r="DU4" s="1">
        <v>1592</v>
      </c>
      <c r="DV4" s="1">
        <v>1593.5</v>
      </c>
      <c r="DW4" s="1">
        <v>1605</v>
      </c>
      <c r="DX4" s="1">
        <v>1629</v>
      </c>
      <c r="DY4" s="1">
        <v>1679</v>
      </c>
      <c r="DZ4" s="1">
        <v>1635</v>
      </c>
      <c r="EA4" s="1">
        <v>1618.5</v>
      </c>
      <c r="EB4" s="1">
        <v>1653.5</v>
      </c>
      <c r="EC4" s="1">
        <v>1633</v>
      </c>
      <c r="ED4" s="1">
        <v>1619</v>
      </c>
      <c r="EE4" s="1">
        <v>1597</v>
      </c>
      <c r="EF4" s="1">
        <v>1507</v>
      </c>
      <c r="EG4" s="1">
        <v>1480.5</v>
      </c>
      <c r="EH4" s="1">
        <v>1478.79</v>
      </c>
      <c r="EI4" s="1">
        <v>1497</v>
      </c>
      <c r="EJ4" s="1">
        <v>1489</v>
      </c>
      <c r="EK4" s="1">
        <v>1493</v>
      </c>
      <c r="EL4" s="1">
        <v>1473.25</v>
      </c>
      <c r="EM4" s="1">
        <v>1510</v>
      </c>
      <c r="EN4" s="1">
        <v>1462.5</v>
      </c>
      <c r="EO4" s="1">
        <v>1463</v>
      </c>
      <c r="EP4" s="1">
        <v>1459</v>
      </c>
      <c r="EQ4" s="1">
        <v>1454</v>
      </c>
      <c r="ER4" s="1">
        <v>1499</v>
      </c>
    </row>
    <row r="5" spans="1:148" x14ac:dyDescent="0.2">
      <c r="A5" s="1" t="s">
        <v>3</v>
      </c>
      <c r="B5" s="1" t="s">
        <v>7</v>
      </c>
      <c r="C5" s="5">
        <v>478</v>
      </c>
      <c r="D5" s="5">
        <v>484</v>
      </c>
      <c r="E5" s="5">
        <v>474</v>
      </c>
      <c r="F5" s="5">
        <v>464</v>
      </c>
      <c r="G5" s="5">
        <v>467</v>
      </c>
      <c r="H5" s="5">
        <v>451</v>
      </c>
      <c r="I5" s="5">
        <v>456</v>
      </c>
      <c r="J5" s="5">
        <v>452</v>
      </c>
      <c r="K5" s="5">
        <v>454</v>
      </c>
      <c r="L5" s="5">
        <v>445</v>
      </c>
      <c r="M5" s="5">
        <v>439</v>
      </c>
      <c r="N5" s="5">
        <v>437</v>
      </c>
      <c r="O5" s="5">
        <v>435</v>
      </c>
      <c r="P5" s="5">
        <v>418.5</v>
      </c>
      <c r="Q5" s="5">
        <v>420.5</v>
      </c>
      <c r="R5" s="5">
        <v>429</v>
      </c>
      <c r="S5" s="5">
        <v>405</v>
      </c>
      <c r="T5" s="5">
        <v>413</v>
      </c>
      <c r="U5" s="5">
        <v>418</v>
      </c>
      <c r="V5" s="5">
        <v>403</v>
      </c>
      <c r="W5" s="5">
        <v>432</v>
      </c>
      <c r="X5" s="5">
        <v>423</v>
      </c>
      <c r="Y5" s="5">
        <v>421</v>
      </c>
      <c r="Z5" s="9">
        <v>422</v>
      </c>
      <c r="AA5" s="5">
        <v>416</v>
      </c>
      <c r="AB5" s="5">
        <v>440.5</v>
      </c>
      <c r="AC5" s="5">
        <v>434</v>
      </c>
      <c r="AD5" s="5">
        <v>453</v>
      </c>
      <c r="AE5" s="5">
        <v>458</v>
      </c>
      <c r="AF5" s="5">
        <v>472</v>
      </c>
      <c r="AG5" s="5">
        <v>467.5</v>
      </c>
      <c r="AH5" s="5">
        <v>476.5</v>
      </c>
      <c r="AI5" s="5">
        <v>471</v>
      </c>
      <c r="AJ5" s="5">
        <v>472</v>
      </c>
      <c r="AK5" s="5">
        <v>467.5</v>
      </c>
      <c r="AL5" s="5">
        <v>471</v>
      </c>
      <c r="AM5" s="5">
        <v>491</v>
      </c>
      <c r="AN5" s="5">
        <v>509.5</v>
      </c>
      <c r="AO5" s="5">
        <v>504.5</v>
      </c>
      <c r="AP5" s="5">
        <v>477</v>
      </c>
      <c r="AQ5" s="5">
        <v>492</v>
      </c>
      <c r="AR5" s="1">
        <v>475</v>
      </c>
      <c r="AS5" s="1">
        <v>476.5</v>
      </c>
      <c r="AT5" s="1">
        <v>476</v>
      </c>
      <c r="AU5" s="1">
        <v>478</v>
      </c>
      <c r="AV5" s="1">
        <v>461.5</v>
      </c>
      <c r="AW5" s="1">
        <v>461.5</v>
      </c>
      <c r="AX5" s="1">
        <v>466.5</v>
      </c>
      <c r="AY5" s="1">
        <v>467</v>
      </c>
      <c r="AZ5" s="1">
        <v>454</v>
      </c>
      <c r="BA5" s="1">
        <v>478</v>
      </c>
      <c r="BB5" s="1">
        <v>471</v>
      </c>
      <c r="BC5" s="1">
        <v>471</v>
      </c>
      <c r="BD5" s="1">
        <v>467.5</v>
      </c>
      <c r="BE5" s="1">
        <v>476</v>
      </c>
      <c r="BF5" s="1">
        <v>500</v>
      </c>
      <c r="BG5" s="1">
        <v>496</v>
      </c>
      <c r="BH5" s="1">
        <v>507</v>
      </c>
      <c r="BI5" s="1">
        <v>506.5</v>
      </c>
      <c r="BJ5" s="1">
        <v>493.5</v>
      </c>
      <c r="BK5" s="1">
        <v>509</v>
      </c>
      <c r="BL5" s="1">
        <v>517</v>
      </c>
      <c r="BM5" s="1">
        <v>502</v>
      </c>
      <c r="BN5" s="1">
        <v>490</v>
      </c>
      <c r="BO5" s="1">
        <v>478</v>
      </c>
      <c r="BP5" s="1">
        <v>487</v>
      </c>
      <c r="BQ5" s="1">
        <v>480</v>
      </c>
      <c r="BR5" s="1">
        <v>477</v>
      </c>
      <c r="BS5" s="1">
        <v>472</v>
      </c>
      <c r="BT5" s="1">
        <v>460</v>
      </c>
      <c r="BU5" s="1">
        <v>462.5</v>
      </c>
      <c r="BV5" s="1">
        <v>481</v>
      </c>
      <c r="BW5" s="1">
        <v>469.5</v>
      </c>
      <c r="BX5" s="1">
        <v>452</v>
      </c>
      <c r="BY5" s="1">
        <v>439.5</v>
      </c>
      <c r="BZ5" s="1">
        <v>445</v>
      </c>
      <c r="CA5" s="1">
        <v>440</v>
      </c>
      <c r="CB5" s="1">
        <v>443.5</v>
      </c>
      <c r="CC5" s="1">
        <v>447.5</v>
      </c>
      <c r="CD5" s="1">
        <v>452</v>
      </c>
      <c r="CE5" s="1">
        <v>473</v>
      </c>
      <c r="CF5" s="1">
        <v>504</v>
      </c>
      <c r="CG5" s="1">
        <v>491</v>
      </c>
      <c r="CH5" s="1">
        <v>494</v>
      </c>
      <c r="CI5" s="1">
        <v>492</v>
      </c>
      <c r="CJ5" s="1">
        <v>471</v>
      </c>
      <c r="CK5" s="1">
        <v>470</v>
      </c>
      <c r="CL5" s="1">
        <v>472</v>
      </c>
      <c r="CM5" s="1">
        <v>474.5</v>
      </c>
      <c r="CN5" s="1">
        <v>454.5</v>
      </c>
      <c r="CO5" s="1">
        <v>451</v>
      </c>
      <c r="CP5" s="1">
        <v>459</v>
      </c>
      <c r="CQ5" s="1">
        <v>477</v>
      </c>
      <c r="CR5" s="1">
        <v>466</v>
      </c>
      <c r="CS5" s="1">
        <v>481</v>
      </c>
      <c r="CT5" s="1">
        <v>479</v>
      </c>
      <c r="CU5" s="1">
        <v>487</v>
      </c>
      <c r="CV5" s="1">
        <v>492</v>
      </c>
      <c r="CW5" s="1">
        <v>491</v>
      </c>
      <c r="CX5" s="1">
        <v>493</v>
      </c>
      <c r="CY5" s="1">
        <v>478</v>
      </c>
      <c r="CZ5" s="1">
        <v>468.5</v>
      </c>
      <c r="DA5" s="1">
        <v>500</v>
      </c>
      <c r="DB5" s="1">
        <v>504</v>
      </c>
      <c r="DC5" s="1">
        <v>517</v>
      </c>
      <c r="DD5" s="1">
        <v>538</v>
      </c>
      <c r="DE5" s="1">
        <v>525</v>
      </c>
      <c r="DF5" s="1">
        <v>494.5</v>
      </c>
      <c r="DG5" s="1">
        <v>487</v>
      </c>
      <c r="DH5" s="1">
        <v>485</v>
      </c>
      <c r="DI5" s="1">
        <v>487</v>
      </c>
      <c r="DJ5" s="1">
        <v>474.5</v>
      </c>
      <c r="DK5" s="1">
        <v>477.5</v>
      </c>
      <c r="DL5" s="1">
        <v>482.5</v>
      </c>
      <c r="DM5" s="1">
        <v>476</v>
      </c>
      <c r="DN5" s="1">
        <v>477.5</v>
      </c>
      <c r="DO5" s="1">
        <v>485.5</v>
      </c>
      <c r="DP5" s="1">
        <v>466.5</v>
      </c>
      <c r="DQ5" s="1">
        <v>477.5</v>
      </c>
      <c r="DR5" s="1">
        <v>475</v>
      </c>
      <c r="DS5" s="1">
        <v>467</v>
      </c>
      <c r="DT5" s="1">
        <v>458</v>
      </c>
      <c r="DU5" s="1">
        <v>462</v>
      </c>
      <c r="DV5" s="1">
        <v>448</v>
      </c>
      <c r="DW5" s="1">
        <v>451</v>
      </c>
      <c r="DX5" s="1">
        <v>444.5</v>
      </c>
      <c r="DY5" s="1">
        <v>438.5</v>
      </c>
      <c r="DZ5" s="1">
        <v>438.5</v>
      </c>
      <c r="EA5" s="1">
        <v>440.75</v>
      </c>
      <c r="EB5" s="1">
        <v>445</v>
      </c>
      <c r="EC5" s="1">
        <v>447.5</v>
      </c>
      <c r="ED5" s="1">
        <v>454.5</v>
      </c>
      <c r="EE5" s="1">
        <v>444</v>
      </c>
      <c r="EF5" s="1">
        <v>436.5</v>
      </c>
      <c r="EG5" s="1">
        <v>422</v>
      </c>
      <c r="EH5" s="1">
        <v>417</v>
      </c>
      <c r="EI5" s="1">
        <v>425.5</v>
      </c>
      <c r="EJ5" s="1">
        <v>420</v>
      </c>
      <c r="EK5" s="1">
        <v>441.5</v>
      </c>
      <c r="EL5" s="1">
        <v>429.75</v>
      </c>
      <c r="EM5" s="1">
        <v>431</v>
      </c>
      <c r="EN5" s="1">
        <v>413.5</v>
      </c>
      <c r="EO5" s="1">
        <v>411.5</v>
      </c>
      <c r="EP5" s="1">
        <v>410</v>
      </c>
      <c r="EQ5" s="1">
        <v>418</v>
      </c>
      <c r="ER5" s="1">
        <v>422</v>
      </c>
    </row>
    <row r="6" spans="1:148" x14ac:dyDescent="0.2">
      <c r="A6" s="1" t="s">
        <v>4</v>
      </c>
      <c r="B6" s="1" t="s">
        <v>7</v>
      </c>
      <c r="C6" s="5">
        <v>8450</v>
      </c>
      <c r="L6" s="5">
        <v>10500</v>
      </c>
      <c r="M6" s="5">
        <v>10240</v>
      </c>
      <c r="N6" s="5">
        <v>10335</v>
      </c>
      <c r="O6" s="5">
        <v>10240</v>
      </c>
      <c r="P6" s="5">
        <v>9550</v>
      </c>
      <c r="Q6" s="5">
        <v>9690</v>
      </c>
      <c r="R6" s="5">
        <v>9370</v>
      </c>
      <c r="S6" s="5">
        <v>9930</v>
      </c>
      <c r="T6" s="5">
        <v>9940</v>
      </c>
      <c r="U6" s="5">
        <v>10040</v>
      </c>
      <c r="V6" s="5">
        <v>10600</v>
      </c>
      <c r="W6" s="5">
        <v>10435</v>
      </c>
      <c r="X6" s="5">
        <v>10020</v>
      </c>
      <c r="Y6" s="5">
        <v>8480</v>
      </c>
      <c r="Z6" s="9">
        <v>8230</v>
      </c>
      <c r="AA6" s="5">
        <v>7925</v>
      </c>
      <c r="AB6" s="5">
        <v>8245</v>
      </c>
      <c r="AC6" s="5">
        <v>8360</v>
      </c>
      <c r="AD6" s="5">
        <v>8250</v>
      </c>
      <c r="AE6" s="5">
        <v>8050</v>
      </c>
      <c r="AF6" s="5">
        <v>7815</v>
      </c>
      <c r="AG6" s="5">
        <v>7480</v>
      </c>
      <c r="AH6" s="5">
        <v>7770</v>
      </c>
      <c r="AI6" s="5">
        <v>8140</v>
      </c>
      <c r="AJ6" s="5">
        <v>8595</v>
      </c>
      <c r="AK6" s="5">
        <v>8610</v>
      </c>
      <c r="AL6" s="5">
        <v>8680</v>
      </c>
      <c r="AM6" s="5">
        <v>8600</v>
      </c>
      <c r="AN6" s="5">
        <v>8775</v>
      </c>
      <c r="AO6" s="5">
        <v>8540</v>
      </c>
      <c r="AP6" s="5">
        <v>8250</v>
      </c>
      <c r="AQ6" s="5">
        <v>7695</v>
      </c>
      <c r="AR6" s="1">
        <v>7430</v>
      </c>
      <c r="AS6" s="1">
        <v>7030</v>
      </c>
      <c r="AT6" s="1">
        <v>7510</v>
      </c>
      <c r="AU6" s="1">
        <v>7460</v>
      </c>
      <c r="AV6" s="1">
        <v>7090</v>
      </c>
      <c r="AW6" s="1">
        <v>7250</v>
      </c>
      <c r="AX6" s="1">
        <v>7490</v>
      </c>
      <c r="AY6" s="1">
        <v>7750</v>
      </c>
      <c r="AZ6" s="1">
        <v>7290</v>
      </c>
      <c r="BA6" s="1">
        <v>7190</v>
      </c>
      <c r="BB6" s="1">
        <v>7190</v>
      </c>
      <c r="BC6" s="1">
        <v>6560</v>
      </c>
      <c r="BD6" s="1">
        <v>7355</v>
      </c>
      <c r="BE6" s="1">
        <v>7350</v>
      </c>
      <c r="BF6" s="1">
        <v>7005</v>
      </c>
      <c r="BG6" s="1">
        <v>6815</v>
      </c>
      <c r="BH6" s="1">
        <v>6780</v>
      </c>
      <c r="BI6" s="1">
        <v>6400</v>
      </c>
      <c r="BJ6" s="1">
        <v>6235</v>
      </c>
      <c r="BK6" s="1">
        <v>6400</v>
      </c>
      <c r="BL6" s="1">
        <v>6170</v>
      </c>
      <c r="BM6" s="1">
        <v>5970</v>
      </c>
      <c r="BN6" s="1">
        <v>6205</v>
      </c>
      <c r="BO6" s="1">
        <v>5890</v>
      </c>
      <c r="BP6" s="1">
        <v>6280</v>
      </c>
      <c r="BQ6" s="1">
        <v>6455</v>
      </c>
      <c r="BR6" s="1">
        <v>6480</v>
      </c>
      <c r="BS6" s="1">
        <v>6470</v>
      </c>
      <c r="BT6" s="1">
        <v>6710</v>
      </c>
      <c r="BU6" s="1">
        <v>6985</v>
      </c>
      <c r="BV6" s="1">
        <v>7425</v>
      </c>
      <c r="BW6" s="1">
        <v>7125</v>
      </c>
      <c r="BX6" s="1">
        <v>6990</v>
      </c>
      <c r="BY6" s="1">
        <v>6935</v>
      </c>
      <c r="BZ6" s="1">
        <v>6725</v>
      </c>
      <c r="CA6" s="1">
        <v>6295</v>
      </c>
      <c r="CB6" s="1">
        <v>6060</v>
      </c>
      <c r="CC6" s="1">
        <v>6070</v>
      </c>
      <c r="CD6" s="1">
        <v>5995</v>
      </c>
      <c r="CE6" s="1">
        <v>5940</v>
      </c>
      <c r="CF6" s="1">
        <v>5770</v>
      </c>
      <c r="CG6" s="1">
        <v>5615</v>
      </c>
      <c r="CH6" s="1">
        <v>5230</v>
      </c>
      <c r="CI6" s="1">
        <v>5735</v>
      </c>
      <c r="CJ6" s="1">
        <v>5660</v>
      </c>
      <c r="CK6" s="1">
        <v>5450</v>
      </c>
      <c r="CL6" s="1">
        <v>5095</v>
      </c>
      <c r="CM6" s="1">
        <v>5190</v>
      </c>
      <c r="CN6" s="1">
        <v>4795</v>
      </c>
      <c r="CO6" s="1">
        <v>4870</v>
      </c>
      <c r="CP6" s="1">
        <v>4765</v>
      </c>
      <c r="CQ6" s="1">
        <v>5375</v>
      </c>
      <c r="CR6" s="1">
        <v>4720</v>
      </c>
      <c r="CS6" s="1">
        <v>4570</v>
      </c>
      <c r="CT6" s="1">
        <v>4440</v>
      </c>
      <c r="CU6" s="1">
        <v>4745</v>
      </c>
      <c r="CV6" s="1">
        <v>5505</v>
      </c>
      <c r="CW6" s="1">
        <v>5120</v>
      </c>
      <c r="CX6" s="1">
        <v>5230</v>
      </c>
      <c r="CY6" s="1">
        <v>5220</v>
      </c>
      <c r="CZ6" s="1">
        <v>4885</v>
      </c>
      <c r="DA6" s="1">
        <v>5690</v>
      </c>
      <c r="DB6" s="1">
        <v>5680</v>
      </c>
      <c r="DC6" s="1">
        <v>5910</v>
      </c>
      <c r="DD6" s="1">
        <v>6150</v>
      </c>
      <c r="DE6" s="1">
        <v>5830</v>
      </c>
      <c r="DF6" s="1">
        <v>6145</v>
      </c>
      <c r="DG6" s="1">
        <v>5970</v>
      </c>
      <c r="DH6" s="1">
        <v>6085</v>
      </c>
      <c r="DI6" s="1">
        <v>6115</v>
      </c>
      <c r="DJ6" s="1">
        <v>5960</v>
      </c>
      <c r="DK6" s="1">
        <v>6040</v>
      </c>
      <c r="DL6" s="1">
        <v>6550</v>
      </c>
      <c r="DM6" s="1">
        <v>6675</v>
      </c>
      <c r="DN6" s="1">
        <v>6570</v>
      </c>
      <c r="DO6" s="1">
        <v>6710</v>
      </c>
      <c r="DP6" s="1">
        <v>6920</v>
      </c>
      <c r="DQ6" s="1">
        <v>6885</v>
      </c>
      <c r="DR6" s="1">
        <v>6995</v>
      </c>
      <c r="DS6" s="1">
        <v>7065</v>
      </c>
      <c r="DT6" s="1">
        <v>6870</v>
      </c>
      <c r="DU6" s="1">
        <v>7105</v>
      </c>
      <c r="DV6" s="1">
        <v>6830</v>
      </c>
      <c r="DW6" s="1">
        <v>6540</v>
      </c>
      <c r="DX6" s="1">
        <v>6565</v>
      </c>
      <c r="DY6" s="1">
        <v>7045</v>
      </c>
      <c r="DZ6" s="1">
        <v>6940</v>
      </c>
      <c r="EA6" s="1">
        <v>7237</v>
      </c>
      <c r="EB6" s="1">
        <v>7075</v>
      </c>
      <c r="EC6" s="1">
        <v>7085</v>
      </c>
      <c r="ED6" s="1">
        <v>7610</v>
      </c>
      <c r="EE6" s="1">
        <v>7425</v>
      </c>
      <c r="EF6" s="1">
        <v>6655</v>
      </c>
      <c r="EG6" s="1">
        <v>6605</v>
      </c>
      <c r="EH6" s="1">
        <v>6805</v>
      </c>
      <c r="EI6" s="1">
        <v>6780</v>
      </c>
      <c r="EJ6" s="1">
        <v>6855</v>
      </c>
      <c r="EK6" s="1">
        <v>6780</v>
      </c>
      <c r="EL6" s="1">
        <v>6694</v>
      </c>
      <c r="EM6" s="1">
        <v>6960</v>
      </c>
      <c r="EN6" s="1">
        <v>6588</v>
      </c>
      <c r="EO6" s="1">
        <v>6510</v>
      </c>
      <c r="EP6" s="1">
        <v>6685</v>
      </c>
      <c r="EQ6" s="1">
        <v>6500</v>
      </c>
      <c r="ER6" s="1">
        <v>6960</v>
      </c>
    </row>
    <row r="7" spans="1:148" x14ac:dyDescent="0.2">
      <c r="A7" s="1" t="s">
        <v>5</v>
      </c>
      <c r="B7" s="1" t="s">
        <v>7</v>
      </c>
      <c r="C7" s="5">
        <v>6105</v>
      </c>
      <c r="L7" s="5">
        <v>5550</v>
      </c>
      <c r="M7" s="5">
        <v>5330</v>
      </c>
      <c r="N7" s="5">
        <v>5415</v>
      </c>
      <c r="O7" s="5">
        <v>5295</v>
      </c>
      <c r="P7" s="5">
        <v>5365</v>
      </c>
      <c r="Q7" s="5">
        <v>5360</v>
      </c>
      <c r="R7" s="5">
        <v>5425</v>
      </c>
      <c r="S7" s="5">
        <v>5420</v>
      </c>
      <c r="T7" s="5">
        <v>5490</v>
      </c>
      <c r="U7" s="5">
        <v>5490</v>
      </c>
      <c r="V7" s="5">
        <v>5480</v>
      </c>
      <c r="W7" s="5">
        <v>5405</v>
      </c>
      <c r="X7" s="5">
        <v>5440</v>
      </c>
      <c r="Y7" s="5">
        <v>5450</v>
      </c>
      <c r="Z7" s="9">
        <v>5525</v>
      </c>
      <c r="AA7" s="5">
        <v>5515</v>
      </c>
      <c r="AB7" s="5">
        <v>5465</v>
      </c>
      <c r="AC7" s="5">
        <v>5450</v>
      </c>
      <c r="AD7" s="5">
        <v>5300</v>
      </c>
      <c r="AE7" s="5">
        <v>5320</v>
      </c>
      <c r="AF7" s="5">
        <v>5265</v>
      </c>
      <c r="AG7" s="5">
        <v>5270</v>
      </c>
      <c r="AH7" s="5">
        <v>5240</v>
      </c>
      <c r="AI7" s="5">
        <v>5320</v>
      </c>
      <c r="AJ7" s="5">
        <v>5410</v>
      </c>
      <c r="AK7" s="5">
        <v>5405</v>
      </c>
      <c r="AL7" s="5">
        <v>5515</v>
      </c>
      <c r="AM7" s="5">
        <v>5510</v>
      </c>
      <c r="AN7" s="5">
        <v>5515</v>
      </c>
      <c r="AO7" s="5">
        <v>5345</v>
      </c>
      <c r="AP7" s="5">
        <v>5345</v>
      </c>
      <c r="AQ7" s="5">
        <v>5315</v>
      </c>
      <c r="AR7" s="1">
        <v>5270</v>
      </c>
      <c r="AS7" s="1">
        <v>5130</v>
      </c>
      <c r="AT7" s="1">
        <v>5215</v>
      </c>
      <c r="AU7" s="1">
        <v>5285</v>
      </c>
      <c r="AV7" s="1">
        <v>5250</v>
      </c>
      <c r="AW7" s="1">
        <v>5250</v>
      </c>
      <c r="AX7" s="1">
        <v>5275</v>
      </c>
      <c r="AY7" s="1">
        <v>5285</v>
      </c>
      <c r="AZ7" s="1">
        <v>5275</v>
      </c>
      <c r="BA7" s="1">
        <v>5205</v>
      </c>
      <c r="BB7" s="1">
        <v>5125</v>
      </c>
      <c r="BC7" s="1">
        <v>5115</v>
      </c>
      <c r="BD7" s="1">
        <v>5250</v>
      </c>
      <c r="BE7" s="1">
        <v>5210</v>
      </c>
      <c r="BF7" s="1">
        <v>5160</v>
      </c>
      <c r="BG7" s="1">
        <v>5140</v>
      </c>
      <c r="BH7" s="1">
        <v>5110</v>
      </c>
      <c r="BI7" s="1">
        <v>5160</v>
      </c>
      <c r="BJ7" s="1">
        <v>5095</v>
      </c>
      <c r="BK7" s="1">
        <v>5100</v>
      </c>
      <c r="BL7" s="1">
        <v>5070</v>
      </c>
      <c r="BM7" s="1">
        <v>5015</v>
      </c>
      <c r="BN7" s="1">
        <v>5040</v>
      </c>
      <c r="BO7" s="1">
        <v>4900</v>
      </c>
      <c r="BP7" s="1">
        <v>4960</v>
      </c>
      <c r="BQ7" s="1">
        <v>4925</v>
      </c>
      <c r="BR7" s="1">
        <v>4925</v>
      </c>
      <c r="BS7" s="1">
        <v>4990</v>
      </c>
      <c r="BT7" s="1">
        <v>5015</v>
      </c>
      <c r="BU7" s="1">
        <v>4975</v>
      </c>
      <c r="BV7" s="1">
        <v>4925</v>
      </c>
      <c r="BW7" s="1">
        <v>4870</v>
      </c>
      <c r="BX7" s="1">
        <v>4820</v>
      </c>
      <c r="BY7" s="1">
        <v>4960</v>
      </c>
      <c r="BZ7" s="1">
        <v>4860</v>
      </c>
      <c r="CA7" s="1">
        <v>4695</v>
      </c>
      <c r="CB7" s="1">
        <v>4690</v>
      </c>
      <c r="CC7" s="1">
        <v>4510</v>
      </c>
      <c r="CD7" s="1">
        <v>4535</v>
      </c>
      <c r="CE7" s="1">
        <v>4210</v>
      </c>
      <c r="CF7" s="1">
        <v>4170</v>
      </c>
      <c r="CG7" s="1">
        <v>4040</v>
      </c>
      <c r="CH7" s="1">
        <v>3855</v>
      </c>
      <c r="CI7" s="1">
        <v>3860</v>
      </c>
      <c r="CJ7" s="1">
        <v>3870</v>
      </c>
      <c r="CK7" s="1">
        <v>3880</v>
      </c>
      <c r="CL7" s="1">
        <v>3720</v>
      </c>
      <c r="CM7" s="1">
        <v>3720</v>
      </c>
      <c r="CN7" s="1">
        <v>3625</v>
      </c>
      <c r="CO7" s="1">
        <v>3710</v>
      </c>
      <c r="CP7" s="1">
        <v>3700</v>
      </c>
      <c r="CQ7" s="1">
        <v>3795</v>
      </c>
      <c r="CR7" s="1">
        <v>3850</v>
      </c>
      <c r="CS7" s="1">
        <v>3820</v>
      </c>
      <c r="CT7" s="1">
        <v>3820</v>
      </c>
      <c r="CU7" s="1">
        <v>3930</v>
      </c>
      <c r="CV7" s="1">
        <v>4040</v>
      </c>
      <c r="CW7" s="1">
        <v>4100</v>
      </c>
      <c r="CX7" s="1">
        <v>4240</v>
      </c>
      <c r="CY7" s="1">
        <v>4090</v>
      </c>
      <c r="CZ7" s="1">
        <v>4120</v>
      </c>
      <c r="DA7" s="1">
        <v>3955</v>
      </c>
      <c r="DB7" s="1">
        <v>3895</v>
      </c>
      <c r="DC7" s="1">
        <v>3885</v>
      </c>
      <c r="DD7" s="1">
        <v>3875</v>
      </c>
      <c r="DE7" s="1">
        <v>3830</v>
      </c>
      <c r="DF7" s="1">
        <v>3860</v>
      </c>
      <c r="DG7" s="1">
        <v>3890</v>
      </c>
      <c r="DH7" s="1">
        <v>3775</v>
      </c>
      <c r="DI7" s="1">
        <v>3710</v>
      </c>
      <c r="DJ7" s="1">
        <v>3700</v>
      </c>
      <c r="DK7" s="1">
        <v>3820</v>
      </c>
      <c r="DL7" s="1">
        <v>3860</v>
      </c>
      <c r="DM7" s="1">
        <v>3825</v>
      </c>
      <c r="DN7" s="1">
        <v>3915</v>
      </c>
      <c r="DO7" s="1">
        <v>3920</v>
      </c>
      <c r="DP7" s="1">
        <v>4080</v>
      </c>
      <c r="DQ7" s="1">
        <v>3935</v>
      </c>
      <c r="DR7" s="1">
        <v>4005</v>
      </c>
      <c r="DS7" s="1">
        <v>4100</v>
      </c>
      <c r="DT7" s="1">
        <v>4100</v>
      </c>
      <c r="DU7" s="1">
        <v>4165</v>
      </c>
      <c r="DV7" s="1">
        <v>4160</v>
      </c>
      <c r="DW7" s="1">
        <v>4165</v>
      </c>
      <c r="DX7" s="1">
        <v>4155</v>
      </c>
      <c r="DY7" s="1">
        <v>4200</v>
      </c>
      <c r="DZ7" s="1">
        <v>4240</v>
      </c>
      <c r="EA7" s="1">
        <v>4358.5</v>
      </c>
      <c r="EB7" s="1">
        <v>4410</v>
      </c>
      <c r="EC7" s="1">
        <v>4430</v>
      </c>
      <c r="ED7" s="1">
        <v>4415</v>
      </c>
      <c r="EE7" s="1">
        <v>4450</v>
      </c>
      <c r="EF7" s="1">
        <v>4060</v>
      </c>
      <c r="EG7" s="1">
        <v>3950</v>
      </c>
      <c r="EH7" s="1">
        <v>3875</v>
      </c>
      <c r="EI7" s="1">
        <v>3915</v>
      </c>
      <c r="EJ7" s="1">
        <v>3845</v>
      </c>
      <c r="EK7" s="1">
        <v>3825</v>
      </c>
      <c r="EL7" s="1">
        <v>3849</v>
      </c>
      <c r="EM7" s="1">
        <v>3945</v>
      </c>
      <c r="EN7" s="1">
        <v>4037.5</v>
      </c>
      <c r="EO7" s="1">
        <v>4090</v>
      </c>
      <c r="EP7" s="1">
        <v>4200</v>
      </c>
      <c r="EQ7" s="1">
        <v>4330</v>
      </c>
      <c r="ER7" s="1">
        <v>4375</v>
      </c>
    </row>
    <row r="8" spans="1:148" x14ac:dyDescent="0.2">
      <c r="A8" s="1" t="s">
        <v>6</v>
      </c>
      <c r="B8" s="1" t="s">
        <v>7</v>
      </c>
      <c r="C8" s="5">
        <v>1239</v>
      </c>
      <c r="D8" s="5">
        <v>1200</v>
      </c>
      <c r="E8" s="5">
        <v>1191</v>
      </c>
      <c r="F8" s="5">
        <v>1183</v>
      </c>
      <c r="G8" s="5">
        <v>1140</v>
      </c>
      <c r="H8" s="5">
        <v>1098</v>
      </c>
      <c r="I8" s="5">
        <v>1110</v>
      </c>
      <c r="J8" s="5">
        <v>1101</v>
      </c>
      <c r="K8" s="5">
        <v>1100</v>
      </c>
      <c r="L8" s="5">
        <v>1135</v>
      </c>
      <c r="M8" s="5">
        <v>1130</v>
      </c>
      <c r="N8" s="5">
        <v>1114</v>
      </c>
      <c r="O8" s="5">
        <v>1098</v>
      </c>
      <c r="P8" s="5">
        <v>1097.5</v>
      </c>
      <c r="Q8" s="5">
        <v>1128</v>
      </c>
      <c r="R8" s="5">
        <v>1133</v>
      </c>
      <c r="S8" s="5">
        <v>1157</v>
      </c>
      <c r="T8" s="5">
        <v>1163</v>
      </c>
      <c r="U8" s="5">
        <v>1170.5</v>
      </c>
      <c r="V8" s="5">
        <v>1156</v>
      </c>
      <c r="W8" s="5">
        <v>1158</v>
      </c>
      <c r="X8" s="5">
        <v>1118</v>
      </c>
      <c r="Y8" s="5">
        <v>1099</v>
      </c>
      <c r="Z8" s="9">
        <v>1125</v>
      </c>
      <c r="AA8" s="5">
        <v>1124</v>
      </c>
      <c r="AB8" s="5">
        <v>1148</v>
      </c>
      <c r="AC8" s="5">
        <v>1121</v>
      </c>
      <c r="AD8" s="5">
        <v>1116</v>
      </c>
      <c r="AE8" s="5">
        <v>1158</v>
      </c>
      <c r="AF8" s="5">
        <v>1162</v>
      </c>
      <c r="AG8" s="5">
        <v>1138</v>
      </c>
      <c r="AH8" s="5">
        <v>1158</v>
      </c>
      <c r="AI8" s="5">
        <v>1184</v>
      </c>
      <c r="AJ8" s="5">
        <v>1178.5</v>
      </c>
      <c r="AK8" s="5">
        <v>1205</v>
      </c>
      <c r="AL8" s="5">
        <v>1244</v>
      </c>
      <c r="AM8" s="5">
        <v>1239</v>
      </c>
      <c r="AN8" s="5">
        <v>1230</v>
      </c>
      <c r="AO8" s="5">
        <v>1185</v>
      </c>
      <c r="AP8" s="5">
        <v>1145</v>
      </c>
      <c r="AQ8" s="5">
        <v>1098.5</v>
      </c>
      <c r="AR8" s="1">
        <v>1061</v>
      </c>
      <c r="AS8" s="1">
        <v>1049</v>
      </c>
      <c r="AT8" s="1">
        <v>1092</v>
      </c>
      <c r="AU8" s="1">
        <v>1063.5</v>
      </c>
      <c r="AV8" s="1">
        <v>1043</v>
      </c>
      <c r="AW8" s="1">
        <v>1055</v>
      </c>
      <c r="AX8" s="1">
        <v>1047.5</v>
      </c>
      <c r="AY8" s="1">
        <v>1089</v>
      </c>
      <c r="AZ8" s="1">
        <v>1085</v>
      </c>
      <c r="BA8" s="1">
        <v>1042</v>
      </c>
      <c r="BB8" s="1">
        <v>1021</v>
      </c>
      <c r="BC8" s="1">
        <v>1014</v>
      </c>
      <c r="BD8" s="1">
        <v>1033</v>
      </c>
      <c r="BE8" s="1">
        <v>1038</v>
      </c>
      <c r="BF8" s="1">
        <v>1044</v>
      </c>
      <c r="BG8" s="1">
        <v>1025</v>
      </c>
      <c r="BH8" s="1">
        <v>1030.5</v>
      </c>
      <c r="BI8" s="1">
        <v>1015.5</v>
      </c>
      <c r="BJ8" s="1">
        <v>1013.5</v>
      </c>
      <c r="BK8" s="1">
        <v>1031.5</v>
      </c>
      <c r="BL8" s="1">
        <v>1012.5</v>
      </c>
      <c r="BM8" s="1">
        <v>1002.5</v>
      </c>
      <c r="BN8" s="1">
        <v>1000</v>
      </c>
      <c r="BO8" s="1">
        <v>977</v>
      </c>
      <c r="BP8" s="1">
        <v>982.5</v>
      </c>
      <c r="BQ8" s="1">
        <v>971.5</v>
      </c>
      <c r="BR8" s="1">
        <v>966</v>
      </c>
      <c r="BS8" s="1">
        <v>962.5</v>
      </c>
      <c r="BT8" s="1">
        <v>948.5</v>
      </c>
      <c r="BU8" s="1">
        <v>941</v>
      </c>
      <c r="BV8" s="1">
        <v>948</v>
      </c>
      <c r="BW8" s="1">
        <v>925.5</v>
      </c>
      <c r="BX8" s="1">
        <v>918.5</v>
      </c>
      <c r="BY8" s="1">
        <v>897</v>
      </c>
      <c r="BZ8" s="1">
        <v>903.5</v>
      </c>
      <c r="CA8" s="1">
        <v>887</v>
      </c>
      <c r="CB8" s="1">
        <v>870</v>
      </c>
      <c r="CC8" s="1">
        <v>865.5</v>
      </c>
      <c r="CD8" s="1">
        <v>847.5</v>
      </c>
      <c r="CE8" s="1">
        <v>844.5</v>
      </c>
      <c r="CF8" s="1">
        <v>844.5</v>
      </c>
      <c r="CG8" s="1">
        <v>839.5</v>
      </c>
      <c r="CH8" s="1">
        <v>821.5</v>
      </c>
      <c r="CI8" s="1">
        <v>834</v>
      </c>
      <c r="CJ8" s="1">
        <v>850.5</v>
      </c>
      <c r="CK8" s="1">
        <v>824</v>
      </c>
      <c r="CL8" s="1">
        <v>807.5</v>
      </c>
      <c r="CM8" s="1">
        <v>811.5</v>
      </c>
      <c r="CN8" s="1">
        <v>771</v>
      </c>
      <c r="CO8" s="1">
        <v>782</v>
      </c>
      <c r="CP8" s="1">
        <v>766</v>
      </c>
      <c r="CQ8" s="1">
        <v>780</v>
      </c>
      <c r="CR8" s="1">
        <v>746.5</v>
      </c>
      <c r="CS8" s="1">
        <v>763.5</v>
      </c>
      <c r="CT8" s="1">
        <v>748</v>
      </c>
      <c r="CU8" s="1">
        <v>769</v>
      </c>
      <c r="CV8" s="1">
        <v>810</v>
      </c>
      <c r="CW8" s="1">
        <v>777</v>
      </c>
      <c r="CX8" s="1">
        <v>761.5</v>
      </c>
      <c r="CY8" s="1">
        <v>756</v>
      </c>
      <c r="CZ8" s="1">
        <v>745</v>
      </c>
      <c r="DA8" s="1">
        <v>763.5</v>
      </c>
      <c r="DB8" s="1">
        <v>767.5</v>
      </c>
      <c r="DC8" s="1">
        <v>813</v>
      </c>
      <c r="DD8" s="1">
        <v>812</v>
      </c>
      <c r="DE8" s="1">
        <v>800</v>
      </c>
      <c r="DF8" s="1">
        <v>778</v>
      </c>
      <c r="DG8" s="1">
        <v>781</v>
      </c>
      <c r="DH8" s="1">
        <v>769</v>
      </c>
      <c r="DI8" s="1">
        <v>769</v>
      </c>
      <c r="DJ8" s="1">
        <v>763</v>
      </c>
      <c r="DK8" s="1">
        <v>790</v>
      </c>
      <c r="DL8" s="1">
        <v>827</v>
      </c>
      <c r="DM8" s="1">
        <v>820</v>
      </c>
      <c r="DN8" s="1">
        <v>818</v>
      </c>
      <c r="DO8" s="1">
        <v>825.5</v>
      </c>
      <c r="DP8" s="1">
        <v>810</v>
      </c>
      <c r="DQ8" s="1">
        <v>794</v>
      </c>
      <c r="DR8" s="1">
        <v>803</v>
      </c>
      <c r="DS8" s="1">
        <v>807</v>
      </c>
      <c r="DT8" s="1">
        <v>793.5</v>
      </c>
      <c r="DU8" s="1">
        <v>785.5</v>
      </c>
      <c r="DV8" s="1">
        <v>758</v>
      </c>
      <c r="DW8" s="1">
        <v>754</v>
      </c>
      <c r="DX8" s="1">
        <v>752</v>
      </c>
      <c r="DY8" s="1">
        <v>769</v>
      </c>
      <c r="DZ8" s="1">
        <v>757</v>
      </c>
      <c r="EA8" s="1">
        <v>757</v>
      </c>
      <c r="EB8" s="1">
        <v>796</v>
      </c>
      <c r="EC8" s="1">
        <v>800</v>
      </c>
      <c r="ED8" s="1">
        <v>828.5</v>
      </c>
      <c r="EE8" s="1">
        <v>806</v>
      </c>
      <c r="EF8" s="1">
        <v>756.5</v>
      </c>
      <c r="EG8" s="1">
        <v>752</v>
      </c>
      <c r="EH8" s="1">
        <v>738</v>
      </c>
      <c r="EI8" s="1">
        <v>737.5</v>
      </c>
      <c r="EJ8" s="1">
        <v>762.5</v>
      </c>
      <c r="EK8" s="1">
        <v>764</v>
      </c>
      <c r="EL8" s="1">
        <v>756.5</v>
      </c>
      <c r="EM8" s="1">
        <v>775.5</v>
      </c>
      <c r="EN8" s="1">
        <v>750.25</v>
      </c>
      <c r="EO8" s="1">
        <v>746</v>
      </c>
      <c r="EP8" s="1">
        <v>748.5</v>
      </c>
      <c r="EQ8" s="1">
        <v>748.5</v>
      </c>
      <c r="ER8" s="1">
        <v>758</v>
      </c>
    </row>
    <row r="9" spans="1:148" x14ac:dyDescent="0.2">
      <c r="A9" s="1" t="s">
        <v>8</v>
      </c>
      <c r="B9" s="1" t="s">
        <v>7</v>
      </c>
      <c r="C9" s="5">
        <v>288.5</v>
      </c>
      <c r="L9" s="5">
        <v>290</v>
      </c>
      <c r="M9" s="5">
        <v>285</v>
      </c>
      <c r="N9" s="5">
        <v>285.10000000000002</v>
      </c>
      <c r="O9" s="5">
        <v>278.39999999999998</v>
      </c>
      <c r="P9" s="5">
        <v>279.8</v>
      </c>
      <c r="Q9" s="5">
        <v>282.60000000000002</v>
      </c>
      <c r="R9" s="5">
        <v>292.7</v>
      </c>
      <c r="S9" s="5">
        <v>274.7</v>
      </c>
      <c r="T9" s="5">
        <v>280.10000000000002</v>
      </c>
      <c r="U9" s="5">
        <v>276.89999999999998</v>
      </c>
      <c r="V9" s="5">
        <v>274.60000000000002</v>
      </c>
      <c r="W9" s="5">
        <v>272.2</v>
      </c>
      <c r="X9" s="5">
        <v>281.39999999999998</v>
      </c>
      <c r="Y9" s="5">
        <v>283.60000000000002</v>
      </c>
      <c r="Z9" s="9">
        <v>288.7</v>
      </c>
      <c r="AA9" s="5">
        <v>282.7</v>
      </c>
      <c r="AB9" s="5">
        <v>291.5</v>
      </c>
      <c r="AC9" s="5">
        <v>284.60000000000002</v>
      </c>
      <c r="AD9" s="5">
        <v>281.89999999999998</v>
      </c>
      <c r="AE9" s="5">
        <v>280.60000000000002</v>
      </c>
      <c r="AF9" s="5">
        <v>277.7</v>
      </c>
      <c r="AG9" s="5">
        <v>272.60000000000002</v>
      </c>
      <c r="AH9" s="5">
        <v>275.10000000000002</v>
      </c>
      <c r="AI9" s="5">
        <v>276.8</v>
      </c>
      <c r="AJ9" s="5">
        <v>274.10000000000002</v>
      </c>
      <c r="AK9" s="5">
        <v>277</v>
      </c>
      <c r="AL9" s="5">
        <v>273.3</v>
      </c>
      <c r="AM9" s="5">
        <v>273</v>
      </c>
      <c r="AN9" s="5">
        <v>272.3</v>
      </c>
      <c r="AO9" s="5">
        <v>273.60000000000002</v>
      </c>
      <c r="AP9" s="5">
        <v>269.3</v>
      </c>
      <c r="AQ9" s="5">
        <v>272.39999999999998</v>
      </c>
      <c r="AR9" s="1">
        <v>271.2</v>
      </c>
      <c r="AS9" s="1">
        <v>264.39999999999998</v>
      </c>
      <c r="AT9" s="1">
        <v>264.60000000000002</v>
      </c>
      <c r="AU9" s="1">
        <v>264.5</v>
      </c>
      <c r="AV9" s="1">
        <v>265.7</v>
      </c>
      <c r="AW9" s="1">
        <v>266.7</v>
      </c>
      <c r="AX9" s="1">
        <v>268.7</v>
      </c>
      <c r="AY9" s="1">
        <v>272.2</v>
      </c>
      <c r="AZ9" s="1">
        <v>270.39999999999998</v>
      </c>
      <c r="BA9" s="1">
        <v>273.7</v>
      </c>
      <c r="BB9" s="1">
        <v>272</v>
      </c>
      <c r="BC9" s="1">
        <v>268</v>
      </c>
      <c r="BD9" s="1">
        <v>264.60000000000002</v>
      </c>
      <c r="BE9" s="1">
        <v>264.89999999999998</v>
      </c>
      <c r="BF9" s="1">
        <v>262.89999999999998</v>
      </c>
      <c r="BG9" s="1">
        <v>267.10000000000002</v>
      </c>
      <c r="BH9" s="1">
        <v>259.89999999999998</v>
      </c>
      <c r="BI9" s="1">
        <v>258.2</v>
      </c>
      <c r="BJ9" s="1">
        <v>260.89999999999998</v>
      </c>
      <c r="BK9" s="1">
        <v>262.10000000000002</v>
      </c>
      <c r="BL9" s="1">
        <v>270.8</v>
      </c>
      <c r="BM9" s="1">
        <v>258.10000000000002</v>
      </c>
      <c r="BN9" s="1">
        <v>261.7</v>
      </c>
      <c r="BO9" s="1">
        <v>257.89999999999998</v>
      </c>
      <c r="BP9" s="1">
        <v>260</v>
      </c>
      <c r="BQ9" s="1">
        <v>260.10000000000002</v>
      </c>
      <c r="BR9" s="1">
        <v>264.8</v>
      </c>
      <c r="BS9" s="1">
        <v>264.3</v>
      </c>
      <c r="BT9" s="1">
        <v>266.5</v>
      </c>
      <c r="BU9" s="1">
        <v>268.3</v>
      </c>
      <c r="BV9" s="1">
        <v>287.3</v>
      </c>
      <c r="BW9" s="1">
        <v>278.2</v>
      </c>
      <c r="BX9" s="1">
        <v>266.39999999999998</v>
      </c>
      <c r="BY9" s="1">
        <v>273.39999999999998</v>
      </c>
      <c r="BZ9" s="1">
        <v>271.2</v>
      </c>
      <c r="CA9" s="1">
        <v>272.3</v>
      </c>
      <c r="CB9" s="1">
        <v>270.60000000000002</v>
      </c>
      <c r="CC9" s="1">
        <v>265.89999999999998</v>
      </c>
      <c r="CD9" s="1">
        <v>267.10000000000002</v>
      </c>
      <c r="CE9" s="1">
        <v>270.2</v>
      </c>
      <c r="CF9" s="1">
        <v>267.39999999999998</v>
      </c>
      <c r="CG9" s="1">
        <v>267.89999999999998</v>
      </c>
      <c r="CH9" s="1">
        <v>273.89999999999998</v>
      </c>
      <c r="CI9" s="1">
        <v>279.3</v>
      </c>
      <c r="CJ9" s="1">
        <v>272.5</v>
      </c>
      <c r="CK9" s="1">
        <v>274.39999999999998</v>
      </c>
      <c r="CL9" s="1">
        <v>273.10000000000002</v>
      </c>
      <c r="CM9" s="1">
        <v>291</v>
      </c>
      <c r="CN9" s="1">
        <v>291.89999999999998</v>
      </c>
      <c r="CO9" s="1">
        <v>292.39999999999998</v>
      </c>
      <c r="CP9" s="1">
        <v>291.39999999999998</v>
      </c>
      <c r="CQ9" s="1">
        <v>284.89999999999998</v>
      </c>
      <c r="CR9" s="1">
        <v>280.10000000000002</v>
      </c>
      <c r="CS9" s="1">
        <v>277.89999999999998</v>
      </c>
      <c r="CT9" s="1">
        <v>279.8</v>
      </c>
      <c r="CU9" s="1">
        <v>277.3</v>
      </c>
      <c r="CV9" s="1">
        <v>275.5</v>
      </c>
      <c r="CW9" s="1">
        <v>272.55</v>
      </c>
      <c r="CX9" s="1">
        <v>274.7</v>
      </c>
      <c r="CY9" s="1">
        <v>274.75</v>
      </c>
      <c r="CZ9" s="1">
        <v>274.85000000000002</v>
      </c>
      <c r="DA9" s="1">
        <v>278</v>
      </c>
      <c r="DB9" s="1">
        <v>276.8</v>
      </c>
      <c r="DC9" s="1">
        <v>279.2</v>
      </c>
      <c r="DD9" s="1">
        <v>287.7</v>
      </c>
      <c r="DE9" s="1">
        <v>283.39999999999998</v>
      </c>
      <c r="DF9" s="1">
        <v>279.10000000000002</v>
      </c>
      <c r="DG9" s="1">
        <v>286</v>
      </c>
      <c r="DH9" s="1">
        <v>303.5</v>
      </c>
      <c r="DI9" s="1">
        <v>298.39999999999998</v>
      </c>
      <c r="DJ9" s="1">
        <v>293.2</v>
      </c>
      <c r="DK9" s="1">
        <v>298.39999999999998</v>
      </c>
      <c r="DL9" s="1">
        <v>290.10000000000002</v>
      </c>
      <c r="DM9" s="1">
        <v>289.89999999999998</v>
      </c>
      <c r="DN9" s="1">
        <v>297.3</v>
      </c>
      <c r="DO9" s="1">
        <v>302.60000000000002</v>
      </c>
      <c r="DP9" s="1">
        <v>300.10000000000002</v>
      </c>
      <c r="DQ9" s="1">
        <v>302.10000000000002</v>
      </c>
      <c r="DR9" s="1">
        <v>302.3</v>
      </c>
      <c r="DS9" s="1">
        <v>311.60000000000002</v>
      </c>
      <c r="DT9" s="1">
        <v>312.2</v>
      </c>
      <c r="DU9" s="1">
        <v>311</v>
      </c>
      <c r="DV9" s="1">
        <v>310.60000000000002</v>
      </c>
      <c r="DW9" s="1">
        <v>320.39999999999998</v>
      </c>
      <c r="DX9" s="1">
        <v>326.5</v>
      </c>
      <c r="DY9" s="1">
        <v>323.10000000000002</v>
      </c>
      <c r="DZ9" s="1">
        <v>319.10000000000002</v>
      </c>
      <c r="EA9" s="1">
        <v>322.77999999999997</v>
      </c>
      <c r="EB9" s="1">
        <v>313.5</v>
      </c>
      <c r="EC9" s="1">
        <v>310.89999999999998</v>
      </c>
      <c r="ED9" s="1">
        <v>315.60000000000002</v>
      </c>
      <c r="EE9" s="1">
        <v>323.89999999999998</v>
      </c>
      <c r="EF9" s="1">
        <v>303.39999999999998</v>
      </c>
      <c r="EG9" s="1">
        <v>307</v>
      </c>
      <c r="EH9" s="1">
        <v>312.95</v>
      </c>
      <c r="EI9" s="1">
        <v>313.7</v>
      </c>
      <c r="EJ9" s="1">
        <v>306.7</v>
      </c>
      <c r="EK9" s="1">
        <v>312.39999999999998</v>
      </c>
      <c r="EL9" s="1">
        <v>319.25</v>
      </c>
      <c r="EM9" s="1">
        <v>318.05</v>
      </c>
      <c r="EN9" s="1">
        <v>322.25</v>
      </c>
      <c r="EO9" s="1">
        <v>320.05</v>
      </c>
      <c r="EP9" s="1">
        <v>322.10000000000002</v>
      </c>
      <c r="EQ9" s="1">
        <v>316.3</v>
      </c>
      <c r="ER9" s="1">
        <v>312.7</v>
      </c>
    </row>
    <row r="10" spans="1:148" x14ac:dyDescent="0.2">
      <c r="A10" s="1" t="s">
        <v>9</v>
      </c>
      <c r="B10" s="1" t="s">
        <v>7</v>
      </c>
      <c r="C10" s="5">
        <v>430.2</v>
      </c>
      <c r="L10" s="5">
        <v>707.5</v>
      </c>
      <c r="M10" s="5">
        <v>710</v>
      </c>
      <c r="N10" s="5">
        <v>618</v>
      </c>
      <c r="O10" s="5">
        <v>595.5</v>
      </c>
      <c r="P10" s="5">
        <v>579</v>
      </c>
      <c r="Q10" s="5">
        <v>580.95000000000005</v>
      </c>
      <c r="R10" s="5">
        <v>562.1</v>
      </c>
      <c r="S10" s="5">
        <v>620.6</v>
      </c>
      <c r="T10" s="5">
        <v>585.4</v>
      </c>
      <c r="U10" s="5">
        <v>573.5</v>
      </c>
      <c r="V10" s="5">
        <v>578.5</v>
      </c>
      <c r="W10" s="5">
        <v>565.5</v>
      </c>
      <c r="X10" s="5">
        <v>594.35</v>
      </c>
      <c r="Y10" s="5">
        <v>645.04999999999995</v>
      </c>
      <c r="Z10" s="9">
        <v>684.95</v>
      </c>
      <c r="AA10" s="5">
        <v>662</v>
      </c>
      <c r="AB10" s="5">
        <v>647.95000000000005</v>
      </c>
      <c r="AC10" s="5">
        <v>662.35</v>
      </c>
      <c r="AD10" s="5">
        <v>686.65</v>
      </c>
      <c r="AE10" s="5">
        <v>765.4</v>
      </c>
      <c r="AF10" s="5">
        <v>773</v>
      </c>
      <c r="AG10" s="5">
        <v>781.75</v>
      </c>
      <c r="AH10" s="5">
        <v>785.5</v>
      </c>
      <c r="AI10" s="5">
        <v>736.75</v>
      </c>
      <c r="AJ10" s="5">
        <v>723.95</v>
      </c>
      <c r="AK10" s="5">
        <v>724.7</v>
      </c>
      <c r="AL10" s="5">
        <v>761.3</v>
      </c>
      <c r="AM10" s="5">
        <v>723</v>
      </c>
      <c r="AN10" s="5">
        <v>738</v>
      </c>
      <c r="AO10" s="5">
        <v>714.85</v>
      </c>
      <c r="AP10" s="5">
        <v>740.85</v>
      </c>
      <c r="AQ10" s="5">
        <v>738</v>
      </c>
      <c r="AR10" s="1">
        <v>760</v>
      </c>
      <c r="AS10" s="1">
        <v>756</v>
      </c>
      <c r="AT10" s="1">
        <v>790.5</v>
      </c>
      <c r="AU10" s="1">
        <v>785.05</v>
      </c>
      <c r="AV10" s="1">
        <v>783.1</v>
      </c>
      <c r="AW10" s="1">
        <v>790.65</v>
      </c>
      <c r="AX10" s="1">
        <v>838.1</v>
      </c>
      <c r="AY10" s="1">
        <v>905.8</v>
      </c>
      <c r="AZ10" s="1">
        <v>941.5</v>
      </c>
      <c r="BA10" s="1">
        <v>960</v>
      </c>
      <c r="BB10" s="1">
        <v>954.45</v>
      </c>
      <c r="BC10" s="1">
        <v>971</v>
      </c>
      <c r="BD10" s="1">
        <v>1050</v>
      </c>
      <c r="BE10" s="1">
        <v>1062.5</v>
      </c>
      <c r="BF10" s="1">
        <v>1079</v>
      </c>
      <c r="BG10" s="1">
        <v>1055.1500000000001</v>
      </c>
      <c r="BH10" s="1">
        <v>1010</v>
      </c>
      <c r="BI10" s="1">
        <v>979</v>
      </c>
      <c r="BJ10" s="1">
        <v>855</v>
      </c>
      <c r="BK10" s="1">
        <v>764</v>
      </c>
      <c r="BL10" s="1">
        <v>812.35</v>
      </c>
      <c r="BM10" s="1">
        <v>810.5</v>
      </c>
      <c r="BN10" s="1">
        <v>780</v>
      </c>
      <c r="BO10" s="1">
        <v>744</v>
      </c>
      <c r="BP10" s="1">
        <v>692.55</v>
      </c>
      <c r="BQ10" s="1">
        <v>657.85</v>
      </c>
      <c r="BR10" s="1">
        <v>705.55</v>
      </c>
      <c r="BS10" s="1">
        <v>688.3</v>
      </c>
      <c r="BT10" s="1">
        <v>680</v>
      </c>
      <c r="BU10" s="1">
        <v>656</v>
      </c>
      <c r="BV10" s="1">
        <v>654</v>
      </c>
      <c r="BW10" s="1">
        <v>660</v>
      </c>
      <c r="BX10" s="1">
        <v>635</v>
      </c>
      <c r="BY10" s="1">
        <v>615.79999999999995</v>
      </c>
      <c r="BZ10" s="1">
        <v>606</v>
      </c>
      <c r="CA10" s="1">
        <v>618</v>
      </c>
      <c r="CB10" s="1">
        <v>599.95000000000005</v>
      </c>
      <c r="CC10" s="1">
        <v>577</v>
      </c>
      <c r="CD10" s="1">
        <v>555</v>
      </c>
      <c r="CE10" s="1">
        <v>479.3</v>
      </c>
      <c r="CF10" s="1">
        <v>454.75</v>
      </c>
      <c r="CG10" s="1">
        <v>486.95</v>
      </c>
      <c r="CH10" s="1">
        <v>475</v>
      </c>
      <c r="CI10" s="1">
        <v>450</v>
      </c>
      <c r="CJ10" s="1">
        <v>448</v>
      </c>
      <c r="CK10" s="1">
        <v>453</v>
      </c>
      <c r="CL10" s="1">
        <v>452.15</v>
      </c>
      <c r="CM10" s="1">
        <v>465</v>
      </c>
      <c r="CN10" s="1">
        <v>451</v>
      </c>
      <c r="CO10" s="1">
        <v>357</v>
      </c>
      <c r="CP10" s="1">
        <v>347.5</v>
      </c>
      <c r="CQ10" s="1">
        <v>355.8</v>
      </c>
      <c r="CR10" s="1">
        <v>321</v>
      </c>
      <c r="CS10" s="1">
        <v>343</v>
      </c>
      <c r="CT10" s="1">
        <v>335</v>
      </c>
      <c r="CU10" s="1">
        <v>323</v>
      </c>
      <c r="CV10" s="1">
        <v>328.5</v>
      </c>
      <c r="CW10" s="1">
        <v>330</v>
      </c>
      <c r="CX10" s="1">
        <v>338</v>
      </c>
      <c r="CY10" s="1">
        <v>405</v>
      </c>
      <c r="CZ10" s="1">
        <v>403</v>
      </c>
      <c r="DA10" s="1">
        <v>410.3</v>
      </c>
      <c r="DB10" s="1">
        <v>449.5</v>
      </c>
      <c r="DC10" s="1">
        <v>425.5</v>
      </c>
      <c r="DD10" s="1">
        <v>433.35</v>
      </c>
      <c r="DE10" s="1">
        <v>414.85</v>
      </c>
      <c r="DF10" s="1">
        <v>388.15</v>
      </c>
      <c r="DG10" s="1">
        <v>370</v>
      </c>
      <c r="DH10" s="1">
        <v>374</v>
      </c>
      <c r="DI10" s="1">
        <v>378.5</v>
      </c>
      <c r="DJ10" s="1">
        <v>369.8</v>
      </c>
      <c r="DK10" s="1">
        <v>385.2</v>
      </c>
      <c r="DL10" s="1">
        <v>377.5</v>
      </c>
      <c r="DM10" s="1">
        <v>375</v>
      </c>
      <c r="DN10" s="1">
        <v>387.05</v>
      </c>
      <c r="DO10" s="1">
        <v>388.9</v>
      </c>
      <c r="DP10" s="1">
        <v>362</v>
      </c>
      <c r="DQ10" s="1">
        <v>370</v>
      </c>
      <c r="DR10" s="1">
        <v>374.25</v>
      </c>
      <c r="DS10" s="1">
        <v>366.8</v>
      </c>
      <c r="DT10" s="1">
        <v>351.05</v>
      </c>
      <c r="DU10" s="1">
        <v>354</v>
      </c>
      <c r="DV10" s="1">
        <v>374.5</v>
      </c>
      <c r="DW10" s="1">
        <v>351</v>
      </c>
      <c r="DX10" s="1">
        <v>347.4</v>
      </c>
      <c r="DY10" s="1">
        <v>346</v>
      </c>
      <c r="DZ10" s="1">
        <v>334.25</v>
      </c>
      <c r="EA10" s="1">
        <v>338</v>
      </c>
      <c r="EB10" s="1">
        <v>318.8</v>
      </c>
      <c r="EC10" s="1">
        <v>319</v>
      </c>
      <c r="ED10" s="1">
        <v>320</v>
      </c>
      <c r="EE10" s="1">
        <v>323.89999999999998</v>
      </c>
      <c r="EF10" s="1">
        <v>334.45</v>
      </c>
      <c r="EG10" s="1">
        <v>317.3</v>
      </c>
      <c r="EH10" s="1">
        <v>322.8</v>
      </c>
      <c r="EI10" s="1">
        <v>319.10000000000002</v>
      </c>
      <c r="EJ10" s="1">
        <v>322</v>
      </c>
      <c r="EK10" s="1">
        <v>327.8</v>
      </c>
      <c r="EL10" s="1">
        <v>331.88</v>
      </c>
      <c r="EM10" s="1">
        <v>338</v>
      </c>
      <c r="EN10" s="1">
        <v>333</v>
      </c>
      <c r="EO10" s="1">
        <v>316</v>
      </c>
      <c r="EP10" s="1">
        <v>316</v>
      </c>
      <c r="EQ10" s="1">
        <v>321.39999999999998</v>
      </c>
      <c r="ER10" s="1">
        <v>319</v>
      </c>
    </row>
    <row r="11" spans="1:148" x14ac:dyDescent="0.2">
      <c r="A11" s="1" t="s">
        <v>10</v>
      </c>
      <c r="B11" s="1" t="s">
        <v>7</v>
      </c>
      <c r="C11" s="5">
        <v>449.2</v>
      </c>
      <c r="L11" s="5">
        <v>470.7</v>
      </c>
      <c r="M11" s="5">
        <v>484.8</v>
      </c>
      <c r="N11" s="5">
        <v>478.7</v>
      </c>
      <c r="O11" s="5">
        <v>496.4</v>
      </c>
      <c r="P11" s="5">
        <v>472.9</v>
      </c>
      <c r="Q11" s="5">
        <v>512.6</v>
      </c>
      <c r="R11" s="5">
        <v>497.8</v>
      </c>
      <c r="S11" s="5">
        <v>498.7</v>
      </c>
      <c r="T11" s="5">
        <v>473.4</v>
      </c>
      <c r="U11" s="5">
        <v>484.8</v>
      </c>
      <c r="V11" s="5">
        <v>524.4</v>
      </c>
      <c r="W11" s="5">
        <v>539.4</v>
      </c>
      <c r="X11" s="5">
        <v>552.29999999999995</v>
      </c>
      <c r="Y11" s="5">
        <v>537.79999999999995</v>
      </c>
      <c r="Z11" s="9">
        <v>534.1</v>
      </c>
      <c r="AA11" s="5">
        <v>551.1</v>
      </c>
      <c r="AB11" s="5">
        <v>565.5</v>
      </c>
      <c r="AC11" s="5">
        <v>569.79999999999995</v>
      </c>
      <c r="AD11" s="5">
        <v>575.70000000000005</v>
      </c>
      <c r="AE11" s="5">
        <v>582.20000000000005</v>
      </c>
      <c r="AF11" s="5">
        <v>560.4</v>
      </c>
      <c r="AG11" s="5">
        <v>572.79999999999995</v>
      </c>
      <c r="AH11" s="5">
        <v>566.4</v>
      </c>
      <c r="AI11" s="5">
        <v>564.79999999999995</v>
      </c>
      <c r="AJ11" s="5">
        <v>580.70000000000005</v>
      </c>
      <c r="AK11" s="5">
        <v>595.29999999999995</v>
      </c>
      <c r="AL11" s="5">
        <v>612.1</v>
      </c>
      <c r="AM11" s="5">
        <v>592</v>
      </c>
      <c r="AN11" s="5">
        <v>584.5</v>
      </c>
      <c r="AO11" s="5">
        <v>578.79999999999995</v>
      </c>
      <c r="AP11" s="5">
        <v>585.79999999999995</v>
      </c>
      <c r="AQ11" s="5">
        <v>591.29999999999995</v>
      </c>
      <c r="AR11" s="1">
        <v>601.5</v>
      </c>
      <c r="AS11" s="1">
        <v>586.9</v>
      </c>
      <c r="AT11" s="1">
        <v>590.29999999999995</v>
      </c>
      <c r="AU11" s="1">
        <v>592.6</v>
      </c>
      <c r="AV11" s="1">
        <v>585.5</v>
      </c>
      <c r="AW11" s="1">
        <v>583.29999999999995</v>
      </c>
      <c r="AX11" s="1">
        <v>612</v>
      </c>
      <c r="AY11" s="1">
        <v>607.9</v>
      </c>
      <c r="AZ11" s="1">
        <v>610.70000000000005</v>
      </c>
      <c r="BA11" s="1">
        <v>610</v>
      </c>
      <c r="BB11" s="1">
        <v>609.6</v>
      </c>
      <c r="BC11" s="1">
        <v>616</v>
      </c>
      <c r="BD11" s="1">
        <v>635.1</v>
      </c>
      <c r="BE11" s="1">
        <v>617.79999999999995</v>
      </c>
      <c r="BF11" s="1">
        <v>612</v>
      </c>
      <c r="BG11" s="1">
        <v>597</v>
      </c>
      <c r="BH11" s="1">
        <v>593.5</v>
      </c>
      <c r="BI11" s="1">
        <v>600.1</v>
      </c>
      <c r="BJ11" s="1">
        <v>598.5</v>
      </c>
      <c r="BK11" s="1">
        <v>581.1</v>
      </c>
      <c r="BL11" s="1">
        <v>593.29999999999995</v>
      </c>
      <c r="BM11" s="1">
        <v>580.4</v>
      </c>
      <c r="BN11" s="1">
        <v>566.79999999999995</v>
      </c>
      <c r="BO11" s="1">
        <v>566.79999999999995</v>
      </c>
      <c r="BP11" s="1">
        <v>577.5</v>
      </c>
      <c r="BQ11" s="1">
        <v>597.29999999999995</v>
      </c>
      <c r="BR11" s="1">
        <v>608.4</v>
      </c>
      <c r="BS11" s="1">
        <v>593.1</v>
      </c>
      <c r="BT11" s="1">
        <v>618.79999999999995</v>
      </c>
      <c r="BU11" s="1">
        <v>607.79999999999995</v>
      </c>
      <c r="BV11" s="1">
        <v>617</v>
      </c>
      <c r="BW11" s="1">
        <v>622</v>
      </c>
      <c r="BX11" s="1">
        <v>588.79999999999995</v>
      </c>
      <c r="BY11" s="1">
        <v>593.6</v>
      </c>
      <c r="BZ11" s="1">
        <v>583.20000000000005</v>
      </c>
      <c r="CA11" s="1">
        <v>574</v>
      </c>
      <c r="CB11" s="1">
        <v>560.1</v>
      </c>
      <c r="CC11" s="1">
        <v>561.4</v>
      </c>
      <c r="CD11" s="1">
        <v>555.1</v>
      </c>
      <c r="CE11" s="1">
        <v>505.3</v>
      </c>
      <c r="CF11" s="1">
        <v>503.7</v>
      </c>
      <c r="CG11" s="1">
        <v>480.6</v>
      </c>
      <c r="CH11" s="1">
        <v>450.6</v>
      </c>
      <c r="CI11" s="1">
        <v>450.8</v>
      </c>
      <c r="CJ11" s="1">
        <v>455.6</v>
      </c>
      <c r="CK11" s="1">
        <v>443</v>
      </c>
      <c r="CL11" s="1">
        <v>444</v>
      </c>
      <c r="CM11" s="1">
        <v>480</v>
      </c>
      <c r="CN11" s="1">
        <v>483</v>
      </c>
      <c r="CO11" s="1">
        <v>433.3</v>
      </c>
      <c r="CP11" s="1">
        <v>438</v>
      </c>
      <c r="CQ11" s="1">
        <v>450</v>
      </c>
      <c r="CR11" s="1">
        <v>437</v>
      </c>
      <c r="CS11" s="1">
        <v>430.4</v>
      </c>
      <c r="CT11" s="1">
        <v>420.7</v>
      </c>
      <c r="CU11" s="1">
        <v>420</v>
      </c>
      <c r="CV11" s="1">
        <v>427</v>
      </c>
      <c r="CW11" s="1">
        <v>434</v>
      </c>
      <c r="CX11" s="1">
        <v>441</v>
      </c>
      <c r="CY11" s="1">
        <v>467</v>
      </c>
      <c r="CZ11" s="1">
        <v>462</v>
      </c>
      <c r="DA11" s="1">
        <v>471.3</v>
      </c>
      <c r="DB11" s="1">
        <v>486.5</v>
      </c>
      <c r="DC11" s="1">
        <v>478.2</v>
      </c>
      <c r="DD11" s="1">
        <v>483.4</v>
      </c>
      <c r="DE11" s="1">
        <v>483.1</v>
      </c>
      <c r="DF11" s="1">
        <v>469.7</v>
      </c>
      <c r="DG11" s="1">
        <v>450.1</v>
      </c>
      <c r="DH11" s="1">
        <v>475.8</v>
      </c>
      <c r="DI11" s="1">
        <v>475</v>
      </c>
      <c r="DJ11" s="1">
        <v>474.5</v>
      </c>
      <c r="DK11" s="1">
        <v>497.9</v>
      </c>
      <c r="DL11" s="1">
        <v>518</v>
      </c>
      <c r="DM11" s="1">
        <v>505.4</v>
      </c>
      <c r="DN11" s="1">
        <v>515</v>
      </c>
      <c r="DO11" s="1">
        <v>521.70000000000005</v>
      </c>
      <c r="DP11" s="1">
        <v>534.5</v>
      </c>
      <c r="DQ11" s="1">
        <v>539.70000000000005</v>
      </c>
      <c r="DR11" s="1">
        <v>559.6</v>
      </c>
      <c r="DS11" s="1">
        <v>561.6</v>
      </c>
      <c r="DT11" s="1">
        <v>517</v>
      </c>
      <c r="DU11" s="1">
        <v>520.79999999999995</v>
      </c>
      <c r="DV11" s="1">
        <v>537.70000000000005</v>
      </c>
      <c r="DW11" s="1">
        <v>537.5</v>
      </c>
      <c r="DX11" s="1">
        <v>545.9</v>
      </c>
      <c r="DY11" s="1">
        <v>550</v>
      </c>
      <c r="DZ11" s="1">
        <v>562.70000000000005</v>
      </c>
      <c r="EA11" s="1">
        <v>563.79999999999995</v>
      </c>
      <c r="EB11" s="1">
        <v>537.29999999999995</v>
      </c>
      <c r="EC11" s="1">
        <v>527.5</v>
      </c>
      <c r="ED11" s="1">
        <v>531</v>
      </c>
      <c r="EE11" s="1">
        <v>530.6</v>
      </c>
      <c r="EF11" s="1">
        <v>532.70000000000005</v>
      </c>
      <c r="EG11" s="1">
        <v>519.70000000000005</v>
      </c>
      <c r="EH11" s="1">
        <v>543.79999999999995</v>
      </c>
      <c r="EI11" s="1">
        <v>557</v>
      </c>
      <c r="EJ11" s="1">
        <v>546.20000000000005</v>
      </c>
      <c r="EK11" s="1">
        <v>565.79999999999995</v>
      </c>
      <c r="EL11" s="1">
        <v>545.88</v>
      </c>
      <c r="EM11" s="1">
        <v>552</v>
      </c>
      <c r="EN11" s="1">
        <v>568</v>
      </c>
      <c r="EO11" s="1">
        <v>560</v>
      </c>
      <c r="EP11" s="1">
        <v>560.9</v>
      </c>
      <c r="EQ11" s="1">
        <v>592.1</v>
      </c>
      <c r="ER11" s="1">
        <v>598.9</v>
      </c>
    </row>
    <row r="12" spans="1:148" s="7" customFormat="1" x14ac:dyDescent="0.2">
      <c r="A12" s="7" t="s">
        <v>11</v>
      </c>
      <c r="B12" s="7" t="s">
        <v>7</v>
      </c>
      <c r="C12" s="7">
        <v>5.4130000000000003</v>
      </c>
      <c r="D12" s="7">
        <v>5.15</v>
      </c>
      <c r="E12" s="7">
        <v>5.1100000000000003</v>
      </c>
      <c r="F12" s="7">
        <v>5.22</v>
      </c>
      <c r="G12" s="7">
        <v>5.33</v>
      </c>
      <c r="H12" s="7">
        <v>5.57</v>
      </c>
      <c r="I12" s="7">
        <v>5.35</v>
      </c>
      <c r="J12" s="7">
        <v>5.28</v>
      </c>
      <c r="K12" s="7">
        <v>5.04</v>
      </c>
      <c r="L12" s="7">
        <v>5.0640000000000001</v>
      </c>
      <c r="M12" s="7">
        <v>5.0919999999999996</v>
      </c>
      <c r="N12" s="7">
        <v>5.1189999999999998</v>
      </c>
      <c r="O12" s="7">
        <v>5.0449999999999999</v>
      </c>
      <c r="P12" s="7">
        <v>5.1219999999999999</v>
      </c>
      <c r="Q12" s="7">
        <v>5.1749999999999998</v>
      </c>
      <c r="R12" s="7">
        <v>5</v>
      </c>
      <c r="S12" s="7">
        <v>4.96</v>
      </c>
      <c r="T12" s="7">
        <v>5.0060000000000002</v>
      </c>
      <c r="U12" s="7">
        <v>5.0190000000000001</v>
      </c>
      <c r="V12" s="7">
        <v>4.9950000000000001</v>
      </c>
      <c r="W12" s="7">
        <v>4.9370000000000003</v>
      </c>
      <c r="X12" s="7">
        <v>5.05</v>
      </c>
      <c r="Y12" s="7">
        <v>5.0620000000000003</v>
      </c>
      <c r="Z12" s="11">
        <v>5.085</v>
      </c>
      <c r="AA12" s="7">
        <v>4.9580000000000002</v>
      </c>
      <c r="AB12" s="7">
        <v>5.0330000000000004</v>
      </c>
      <c r="AC12" s="7">
        <v>4.9859999999999998</v>
      </c>
      <c r="AD12" s="7">
        <v>5.0030000000000001</v>
      </c>
      <c r="AE12" s="7">
        <v>4.9260000000000002</v>
      </c>
      <c r="AF12" s="7">
        <v>4.9669999999999996</v>
      </c>
      <c r="AG12" s="7">
        <v>4.9429999999999996</v>
      </c>
      <c r="AH12" s="7">
        <v>4.9450000000000003</v>
      </c>
      <c r="AI12" s="7">
        <v>4.8419999999999996</v>
      </c>
      <c r="AJ12" s="7">
        <v>4.8949999999999996</v>
      </c>
      <c r="AK12" s="7">
        <v>5.0039999999999996</v>
      </c>
      <c r="AL12" s="7">
        <v>4.923</v>
      </c>
      <c r="AM12" s="7">
        <v>4.8810000000000002</v>
      </c>
      <c r="AN12" s="7">
        <v>4.9240000000000004</v>
      </c>
      <c r="AO12" s="7">
        <v>4.899</v>
      </c>
      <c r="AP12" s="7">
        <v>4.9279999999999999</v>
      </c>
      <c r="AQ12" s="7">
        <v>4.5529999999999999</v>
      </c>
      <c r="AR12" s="7">
        <v>4.8280000000000003</v>
      </c>
      <c r="AS12" s="7">
        <v>4.7460000000000004</v>
      </c>
      <c r="AT12" s="7">
        <v>4.7409999999999997</v>
      </c>
      <c r="AU12" s="7">
        <v>4.7069999999999999</v>
      </c>
      <c r="AV12" s="7">
        <v>4.6449999999999996</v>
      </c>
      <c r="AW12" s="7">
        <v>4.6280000000000001</v>
      </c>
      <c r="AX12" s="7">
        <v>4.6399999999999997</v>
      </c>
      <c r="AY12" s="7">
        <v>4.6479999999999997</v>
      </c>
      <c r="AZ12" s="7">
        <v>4.5629999999999997</v>
      </c>
      <c r="BA12" s="7">
        <v>4.6109999999999998</v>
      </c>
      <c r="BB12" s="7">
        <v>4.585</v>
      </c>
      <c r="BC12" s="7">
        <v>4.5549999999999997</v>
      </c>
      <c r="BD12" s="7">
        <v>4.6219999999999999</v>
      </c>
      <c r="BE12" s="7">
        <v>4.7489999999999997</v>
      </c>
      <c r="BF12" s="7">
        <v>4.8049999999999997</v>
      </c>
      <c r="BG12" s="7">
        <v>4.7679999999999998</v>
      </c>
      <c r="BH12" s="7">
        <v>4.5529999999999999</v>
      </c>
      <c r="BI12" s="7">
        <v>4.49</v>
      </c>
      <c r="BJ12" s="7">
        <v>4.4320000000000004</v>
      </c>
      <c r="BK12" s="7">
        <v>4.4189999999999996</v>
      </c>
      <c r="BL12" s="7">
        <v>4.4880000000000004</v>
      </c>
      <c r="BM12" s="7">
        <v>4.2880000000000003</v>
      </c>
      <c r="BN12" s="7">
        <v>4.3419999999999996</v>
      </c>
      <c r="BO12" s="7">
        <v>4.3540000000000001</v>
      </c>
      <c r="BP12" s="7">
        <v>4.3209999999999997</v>
      </c>
      <c r="BQ12" s="7">
        <v>4.3579999999999997</v>
      </c>
      <c r="BR12" s="7">
        <v>4.4400000000000004</v>
      </c>
      <c r="BS12" s="7">
        <v>4.3570000000000002</v>
      </c>
      <c r="BT12" s="7">
        <v>4.3600000000000003</v>
      </c>
      <c r="BU12" s="7">
        <v>4.3369999999999997</v>
      </c>
      <c r="BV12" s="7">
        <v>4.577</v>
      </c>
      <c r="BW12" s="7">
        <v>4.5830000000000002</v>
      </c>
      <c r="BX12" s="7">
        <v>4.423</v>
      </c>
      <c r="BY12" s="7">
        <v>4.37</v>
      </c>
      <c r="BZ12" s="7">
        <v>4.4000000000000004</v>
      </c>
      <c r="CA12" s="7">
        <v>4.3029999999999999</v>
      </c>
      <c r="CB12" s="7">
        <v>4.2919999999999998</v>
      </c>
      <c r="CC12" s="7">
        <v>4.2350000000000003</v>
      </c>
      <c r="CD12" s="7">
        <v>4.282</v>
      </c>
      <c r="CE12" s="7">
        <v>4.2270000000000003</v>
      </c>
      <c r="CF12" s="7">
        <v>4.202</v>
      </c>
      <c r="CG12" s="7">
        <v>4.2130000000000001</v>
      </c>
      <c r="CH12" s="7">
        <v>4.1349999999999998</v>
      </c>
      <c r="CI12" s="7">
        <v>4.2569999999999997</v>
      </c>
      <c r="CJ12" s="7">
        <v>4.1820000000000004</v>
      </c>
      <c r="CK12" s="7">
        <v>4.1619999999999999</v>
      </c>
      <c r="CL12" s="7">
        <v>4.1440000000000001</v>
      </c>
      <c r="CM12" s="7">
        <v>4.33</v>
      </c>
      <c r="CN12" s="7">
        <v>4.5919999999999996</v>
      </c>
      <c r="CO12" s="7">
        <v>4.6470000000000002</v>
      </c>
      <c r="CP12" s="7">
        <v>4.665</v>
      </c>
      <c r="CQ12" s="7">
        <v>4.4480000000000004</v>
      </c>
      <c r="CR12" s="7">
        <v>4.258</v>
      </c>
      <c r="CS12" s="7">
        <v>4.2030000000000003</v>
      </c>
      <c r="CT12" s="7">
        <v>4.1100000000000003</v>
      </c>
      <c r="CU12" s="7">
        <v>4.1050000000000004</v>
      </c>
      <c r="CV12" s="7">
        <v>4.1174999999999997</v>
      </c>
      <c r="CW12" s="7">
        <v>4.0949999999999998</v>
      </c>
      <c r="CX12" s="7">
        <v>4.1399999999999997</v>
      </c>
      <c r="CY12" s="7">
        <v>4.2699999999999996</v>
      </c>
      <c r="CZ12" s="7">
        <v>4.3600000000000003</v>
      </c>
      <c r="DA12" s="7">
        <v>4.4649999999999999</v>
      </c>
      <c r="DB12" s="7">
        <v>4.4889999999999999</v>
      </c>
      <c r="DC12" s="7">
        <v>4.6420000000000003</v>
      </c>
      <c r="DD12" s="7">
        <v>4.6909999999999998</v>
      </c>
      <c r="DE12" s="7">
        <v>4.6909999999999998</v>
      </c>
      <c r="DF12" s="7">
        <v>4.298</v>
      </c>
      <c r="DG12" s="7">
        <v>4.306</v>
      </c>
      <c r="DH12" s="7">
        <v>4.452</v>
      </c>
      <c r="DI12" s="7">
        <v>4.5350000000000001</v>
      </c>
      <c r="DJ12" s="7">
        <v>4.3949999999999996</v>
      </c>
      <c r="DK12" s="7">
        <v>4.5670000000000002</v>
      </c>
      <c r="DL12" s="7">
        <v>4.492</v>
      </c>
      <c r="DM12" s="7">
        <v>4.4820000000000002</v>
      </c>
      <c r="DN12" s="7">
        <v>4.5309999999999997</v>
      </c>
      <c r="DO12" s="7">
        <v>4.641</v>
      </c>
      <c r="DP12" s="7">
        <v>4.5709999999999997</v>
      </c>
      <c r="DQ12" s="7">
        <v>4.593</v>
      </c>
      <c r="DR12" s="7">
        <v>4.5030000000000001</v>
      </c>
      <c r="DS12" s="7">
        <v>4.6520000000000001</v>
      </c>
      <c r="DT12" s="7">
        <v>4.5970000000000004</v>
      </c>
      <c r="DU12" s="7">
        <v>4.6580000000000004</v>
      </c>
      <c r="DV12" s="7">
        <v>4.6539999999999999</v>
      </c>
      <c r="DW12" s="7">
        <v>4.8570000000000002</v>
      </c>
      <c r="DX12" s="7">
        <v>5.0259999999999998</v>
      </c>
      <c r="DY12" s="7">
        <v>4.9400000000000004</v>
      </c>
      <c r="DZ12" s="7">
        <v>4.8470000000000004</v>
      </c>
      <c r="EA12" s="7">
        <v>4.8879999999999999</v>
      </c>
      <c r="EB12" s="7">
        <v>4.8330000000000002</v>
      </c>
      <c r="EC12" s="7">
        <v>4.9349999999999996</v>
      </c>
      <c r="ED12" s="7">
        <v>5.0460000000000003</v>
      </c>
      <c r="EE12" s="7">
        <v>5.0629999999999997</v>
      </c>
      <c r="EF12" s="7">
        <v>4.6609999999999996</v>
      </c>
      <c r="EG12" s="7">
        <v>4.59</v>
      </c>
      <c r="EH12" s="7">
        <v>4.6387999999999998</v>
      </c>
      <c r="EI12" s="7">
        <v>4.49</v>
      </c>
      <c r="EJ12" s="7">
        <v>4.42</v>
      </c>
      <c r="EK12" s="7">
        <v>4.4370000000000003</v>
      </c>
      <c r="EL12" s="7">
        <v>4.5388000000000002</v>
      </c>
      <c r="EM12" s="7">
        <v>4.5475000000000003</v>
      </c>
      <c r="EN12" s="7">
        <v>4.6475</v>
      </c>
      <c r="EO12" s="7">
        <v>4.51</v>
      </c>
      <c r="EP12" s="7">
        <v>4.4749999999999996</v>
      </c>
      <c r="EQ12" s="7">
        <v>4.3079999999999998</v>
      </c>
      <c r="ER12" s="7">
        <v>4.3520000000000003</v>
      </c>
    </row>
    <row r="13" spans="1:148" s="5" customFormat="1" x14ac:dyDescent="0.2">
      <c r="A13" s="5" t="s">
        <v>14</v>
      </c>
      <c r="B13" s="5" t="s">
        <v>7</v>
      </c>
      <c r="C13" s="5">
        <v>27.63</v>
      </c>
      <c r="D13" s="5">
        <v>28.83</v>
      </c>
      <c r="E13" s="5">
        <v>29.43</v>
      </c>
      <c r="F13" s="5">
        <v>29.53</v>
      </c>
      <c r="G13" s="5">
        <v>29.88</v>
      </c>
      <c r="H13" s="5">
        <v>28.23</v>
      </c>
      <c r="I13" s="5">
        <v>28.03</v>
      </c>
      <c r="J13" s="5">
        <v>30.08</v>
      </c>
      <c r="K13" s="5">
        <v>29.63</v>
      </c>
      <c r="L13" s="5">
        <v>31.78</v>
      </c>
      <c r="M13" s="5">
        <v>30.93</v>
      </c>
      <c r="N13" s="5">
        <v>27.93</v>
      </c>
      <c r="O13" s="5">
        <v>26.9</v>
      </c>
      <c r="P13" s="5">
        <v>28.09</v>
      </c>
      <c r="Q13" s="5">
        <v>25.58</v>
      </c>
      <c r="R13" s="5">
        <v>27</v>
      </c>
      <c r="S13" s="5">
        <v>25.73</v>
      </c>
      <c r="T13" s="5">
        <v>27.28</v>
      </c>
      <c r="U13" s="5">
        <v>29.62</v>
      </c>
      <c r="V13" s="5">
        <v>29.88</v>
      </c>
      <c r="W13" s="5">
        <v>30</v>
      </c>
      <c r="X13" s="5">
        <v>30.35</v>
      </c>
      <c r="Y13" s="5">
        <v>30.2</v>
      </c>
      <c r="Z13" s="13">
        <v>31.68</v>
      </c>
      <c r="AA13" s="5">
        <v>34.65</v>
      </c>
      <c r="AB13" s="5">
        <v>32.5</v>
      </c>
      <c r="AC13" s="5">
        <v>30.28</v>
      </c>
      <c r="AD13" s="5">
        <v>31.4</v>
      </c>
      <c r="AE13" s="5">
        <v>28.53</v>
      </c>
      <c r="AF13" s="5">
        <v>28.18</v>
      </c>
      <c r="AG13" s="5">
        <v>29.98</v>
      </c>
      <c r="AH13" s="5">
        <v>31.03</v>
      </c>
      <c r="AI13" s="5">
        <v>31.98</v>
      </c>
      <c r="AJ13" s="5">
        <v>31.94</v>
      </c>
      <c r="AK13" s="5">
        <v>33.4</v>
      </c>
      <c r="AL13" s="5">
        <v>33.619999999999997</v>
      </c>
      <c r="AM13" s="5">
        <v>36</v>
      </c>
      <c r="AN13" s="5">
        <v>32.68</v>
      </c>
      <c r="AO13" s="5">
        <v>30.85</v>
      </c>
      <c r="AP13" s="5">
        <v>30.9</v>
      </c>
      <c r="AQ13" s="5">
        <v>34.380000000000003</v>
      </c>
      <c r="AR13" s="5">
        <v>33.75</v>
      </c>
      <c r="AS13" s="5">
        <v>30.85</v>
      </c>
      <c r="AT13" s="5">
        <v>32.71</v>
      </c>
      <c r="AU13" s="5">
        <v>31.05</v>
      </c>
      <c r="AV13" s="5">
        <v>35.5</v>
      </c>
      <c r="AW13" s="5">
        <v>36</v>
      </c>
      <c r="AX13" s="5">
        <v>32.03</v>
      </c>
      <c r="AY13" s="5">
        <v>29.15</v>
      </c>
      <c r="AZ13" s="5">
        <v>29</v>
      </c>
      <c r="BA13" s="5">
        <v>25.98</v>
      </c>
      <c r="BB13" s="5">
        <v>25.85</v>
      </c>
      <c r="BC13" s="5">
        <v>27.95</v>
      </c>
      <c r="BD13" s="5">
        <v>29.41</v>
      </c>
      <c r="BE13" s="5">
        <v>32.200000000000003</v>
      </c>
      <c r="BF13" s="5">
        <v>29.8</v>
      </c>
      <c r="BG13" s="5">
        <v>31.2</v>
      </c>
      <c r="BH13" s="5">
        <v>31.05</v>
      </c>
      <c r="BI13" s="5">
        <v>29.15</v>
      </c>
      <c r="BJ13" s="5">
        <v>29</v>
      </c>
      <c r="BK13" s="5">
        <v>28</v>
      </c>
      <c r="BL13" s="5">
        <v>27.8</v>
      </c>
      <c r="BM13" s="5">
        <v>28.15</v>
      </c>
      <c r="BN13" s="5">
        <v>27.31</v>
      </c>
      <c r="BO13" s="5">
        <v>26.82</v>
      </c>
      <c r="BP13" s="5">
        <v>27.1</v>
      </c>
      <c r="BQ13" s="5">
        <v>28.27</v>
      </c>
      <c r="BR13" s="5">
        <v>27.89</v>
      </c>
      <c r="BS13" s="5">
        <v>26.99</v>
      </c>
      <c r="BT13" s="5">
        <v>28.36</v>
      </c>
      <c r="BU13" s="5">
        <v>28.18</v>
      </c>
      <c r="BV13" s="5">
        <v>29.08</v>
      </c>
      <c r="BW13" s="5">
        <v>27.95</v>
      </c>
      <c r="BX13" s="5">
        <v>27.95</v>
      </c>
      <c r="BY13" s="5">
        <v>28.33</v>
      </c>
      <c r="BZ13" s="5">
        <v>28.55</v>
      </c>
      <c r="CA13" s="5">
        <v>26.65</v>
      </c>
      <c r="CB13" s="5">
        <v>26.15</v>
      </c>
      <c r="CC13" s="5">
        <v>28.25</v>
      </c>
      <c r="CD13" s="5">
        <v>26.6</v>
      </c>
      <c r="CE13" s="5">
        <v>25.6</v>
      </c>
      <c r="CF13" s="5">
        <v>27.05</v>
      </c>
      <c r="CG13" s="5">
        <v>27.6</v>
      </c>
      <c r="CH13" s="5">
        <v>28.1</v>
      </c>
      <c r="CI13" s="5">
        <v>26.7</v>
      </c>
      <c r="CJ13" s="5">
        <v>26.88</v>
      </c>
      <c r="CK13" s="5">
        <v>27.25</v>
      </c>
      <c r="CL13" s="5">
        <v>28.05</v>
      </c>
      <c r="CM13" s="5">
        <v>27.85</v>
      </c>
      <c r="CN13" s="5">
        <v>25.5</v>
      </c>
      <c r="CO13" s="5">
        <v>22.38</v>
      </c>
      <c r="CP13" s="5">
        <v>22.7</v>
      </c>
      <c r="CQ13" s="5">
        <v>22.53</v>
      </c>
      <c r="CR13" s="5">
        <v>21.83</v>
      </c>
      <c r="CS13" s="5">
        <v>22.03</v>
      </c>
      <c r="CT13" s="5">
        <v>20.18</v>
      </c>
      <c r="CU13" s="5">
        <v>22.22</v>
      </c>
      <c r="CV13" s="5">
        <v>18.03</v>
      </c>
      <c r="CW13" s="5">
        <v>18.96</v>
      </c>
      <c r="CX13" s="5">
        <v>19.440000000000001</v>
      </c>
      <c r="CY13" s="5">
        <v>19.04</v>
      </c>
      <c r="CZ13" s="5">
        <v>18.12</v>
      </c>
      <c r="DA13" s="5">
        <v>20.9</v>
      </c>
      <c r="DB13" s="5">
        <v>21.28</v>
      </c>
      <c r="DC13" s="5">
        <v>20.37</v>
      </c>
      <c r="DD13" s="5">
        <v>19.68</v>
      </c>
      <c r="DE13" s="5">
        <v>18</v>
      </c>
      <c r="DF13" s="5">
        <v>19.989999999999998</v>
      </c>
      <c r="DG13" s="5">
        <v>20.38</v>
      </c>
      <c r="DH13" s="5">
        <v>20.260000000000002</v>
      </c>
      <c r="DI13" s="5">
        <v>21.5</v>
      </c>
      <c r="DJ13" s="5">
        <v>21.07</v>
      </c>
      <c r="DK13" s="5">
        <v>22.4</v>
      </c>
      <c r="DL13" s="5">
        <v>23.71</v>
      </c>
      <c r="DM13" s="5">
        <v>24.56</v>
      </c>
      <c r="DN13" s="5">
        <v>25.35</v>
      </c>
      <c r="DO13" s="5">
        <v>26.86</v>
      </c>
      <c r="DP13" s="5">
        <v>26.21</v>
      </c>
      <c r="DQ13" s="5">
        <v>23.47</v>
      </c>
      <c r="DR13" s="5">
        <v>26.38</v>
      </c>
      <c r="DS13" s="5">
        <v>27.57</v>
      </c>
      <c r="DT13" s="5">
        <v>26.62</v>
      </c>
      <c r="DU13" s="5">
        <v>27.99</v>
      </c>
      <c r="DV13" s="5">
        <v>28.18</v>
      </c>
      <c r="DW13" s="5">
        <v>25.88</v>
      </c>
      <c r="DX13" s="5">
        <v>25.27</v>
      </c>
      <c r="DY13" s="5">
        <v>24.12</v>
      </c>
      <c r="DZ13" s="5">
        <v>25.94</v>
      </c>
      <c r="EA13" s="5">
        <v>25.8</v>
      </c>
      <c r="EB13" s="5">
        <v>26.8</v>
      </c>
      <c r="EC13" s="5">
        <v>26.75</v>
      </c>
      <c r="ED13" s="5">
        <v>27.97</v>
      </c>
      <c r="EE13" s="5">
        <v>27.53</v>
      </c>
      <c r="EF13" s="5">
        <v>25.75</v>
      </c>
      <c r="EG13" s="5">
        <v>26.43</v>
      </c>
      <c r="EH13" s="5">
        <v>26.63</v>
      </c>
      <c r="EI13" s="5">
        <v>29.02</v>
      </c>
      <c r="EJ13" s="5">
        <v>28.8</v>
      </c>
      <c r="EK13" s="5">
        <v>28.9</v>
      </c>
      <c r="EL13" s="5">
        <v>28.95</v>
      </c>
      <c r="EM13" s="5">
        <v>28.77</v>
      </c>
      <c r="EN13" s="5">
        <v>29.45</v>
      </c>
      <c r="EO13" s="5">
        <v>30.38</v>
      </c>
      <c r="EP13" s="5">
        <v>29.73</v>
      </c>
      <c r="EQ13" s="5">
        <v>28.93</v>
      </c>
      <c r="ER13" s="5">
        <v>29.58</v>
      </c>
    </row>
    <row r="14" spans="1:148" x14ac:dyDescent="0.2">
      <c r="AL14" s="5"/>
      <c r="AM14" s="5"/>
    </row>
    <row r="15" spans="1:148" x14ac:dyDescent="0.2">
      <c r="A15" s="3" t="s">
        <v>18</v>
      </c>
      <c r="AL15" s="5"/>
      <c r="AM15" s="5"/>
      <c r="DC15" s="1">
        <v>89.46</v>
      </c>
      <c r="DD15" s="1">
        <v>89.05</v>
      </c>
      <c r="DE15" s="1">
        <v>88.44</v>
      </c>
      <c r="DF15" s="1">
        <v>86.55</v>
      </c>
      <c r="DG15" s="1">
        <v>86.13</v>
      </c>
      <c r="DH15" s="1">
        <v>87.27</v>
      </c>
      <c r="DI15" s="1">
        <v>87.3</v>
      </c>
      <c r="DJ15" s="1">
        <v>87.57</v>
      </c>
      <c r="DK15" s="1">
        <v>86.52</v>
      </c>
      <c r="DL15" s="1">
        <v>87.52</v>
      </c>
      <c r="DM15" s="1">
        <v>88.23</v>
      </c>
      <c r="DN15" s="1">
        <v>87.91</v>
      </c>
      <c r="DO15" s="1">
        <f>DO16/DO17*100</f>
        <v>87.805280528052805</v>
      </c>
      <c r="DP15" s="1">
        <v>88.05</v>
      </c>
      <c r="DQ15" s="1">
        <v>87.92</v>
      </c>
      <c r="DR15" s="1">
        <v>88.93</v>
      </c>
      <c r="DS15" s="1">
        <v>89.8</v>
      </c>
      <c r="DT15" s="1">
        <v>91.33</v>
      </c>
      <c r="DU15" s="1">
        <v>91.16</v>
      </c>
      <c r="DV15" s="1">
        <v>92.06</v>
      </c>
      <c r="DW15" s="1">
        <v>92.2</v>
      </c>
      <c r="DX15" s="1">
        <v>93.39</v>
      </c>
      <c r="DY15" s="1">
        <v>94.49</v>
      </c>
      <c r="DZ15" s="1">
        <v>94.48</v>
      </c>
      <c r="EA15" s="1">
        <v>96.9</v>
      </c>
      <c r="EB15" s="1">
        <v>98.75</v>
      </c>
      <c r="EC15" s="1">
        <v>97.33</v>
      </c>
      <c r="ED15" s="1">
        <v>98.89</v>
      </c>
      <c r="EE15" s="1">
        <v>100.66</v>
      </c>
      <c r="EF15" s="1">
        <v>101.13</v>
      </c>
      <c r="EG15" s="1">
        <v>98.51</v>
      </c>
      <c r="EH15" s="1">
        <v>97.24</v>
      </c>
      <c r="EI15" s="1">
        <v>98.47</v>
      </c>
      <c r="EJ15" s="1">
        <v>97.23</v>
      </c>
      <c r="EK15" s="1">
        <v>98.08</v>
      </c>
      <c r="EL15" s="1">
        <v>98.37</v>
      </c>
      <c r="EM15" s="1">
        <v>97.19</v>
      </c>
      <c r="EN15" s="1">
        <v>98.01</v>
      </c>
      <c r="EO15" s="1">
        <v>97.94</v>
      </c>
      <c r="EP15" s="1">
        <v>98.2</v>
      </c>
      <c r="EQ15" s="1">
        <v>98.61</v>
      </c>
      <c r="ER15" s="1">
        <v>97.13</v>
      </c>
    </row>
    <row r="16" spans="1:148" x14ac:dyDescent="0.2">
      <c r="A16" s="3" t="s">
        <v>13</v>
      </c>
      <c r="B16" s="3"/>
      <c r="C16" s="5">
        <v>65.599999999999994</v>
      </c>
      <c r="D16" s="5">
        <v>65.62</v>
      </c>
      <c r="E16" s="5">
        <v>65.75</v>
      </c>
      <c r="F16" s="5">
        <v>66.400000000000006</v>
      </c>
      <c r="G16" s="5">
        <v>65.42</v>
      </c>
      <c r="H16" s="5">
        <v>63.15</v>
      </c>
      <c r="I16" s="5">
        <v>63.53</v>
      </c>
      <c r="J16" s="5">
        <v>63</v>
      </c>
      <c r="K16" s="5">
        <v>62.57</v>
      </c>
      <c r="L16" s="5">
        <v>60.8</v>
      </c>
      <c r="M16" s="5">
        <v>61.3</v>
      </c>
      <c r="N16" s="5">
        <v>60.9</v>
      </c>
      <c r="O16" s="5">
        <v>60.6</v>
      </c>
      <c r="P16" s="5">
        <v>59.8</v>
      </c>
      <c r="Q16" s="5">
        <v>59.5</v>
      </c>
      <c r="R16" s="5">
        <v>58.9</v>
      </c>
      <c r="S16" s="5">
        <v>58.3</v>
      </c>
      <c r="T16" s="5">
        <v>59.61</v>
      </c>
      <c r="U16" s="5">
        <v>57.72</v>
      </c>
      <c r="V16" s="5">
        <v>57.41</v>
      </c>
      <c r="W16" s="5">
        <v>57.16</v>
      </c>
      <c r="X16" s="5">
        <v>59.24</v>
      </c>
      <c r="Y16" s="5">
        <v>58.6</v>
      </c>
      <c r="Z16" s="9">
        <v>60.9</v>
      </c>
      <c r="AA16" s="1">
        <v>59.67</v>
      </c>
      <c r="AB16" s="1">
        <v>60.16</v>
      </c>
      <c r="AC16" s="1">
        <v>58.74</v>
      </c>
      <c r="AD16" s="5">
        <v>58.5</v>
      </c>
      <c r="AE16" s="1">
        <v>58.59</v>
      </c>
      <c r="AF16" s="1">
        <v>58.81</v>
      </c>
      <c r="AG16" s="1">
        <v>58.65</v>
      </c>
      <c r="AH16" s="5">
        <v>58.26</v>
      </c>
      <c r="AI16" s="1">
        <v>58.94</v>
      </c>
      <c r="AJ16" s="1">
        <v>57.34</v>
      </c>
      <c r="AK16" s="5">
        <v>57.5</v>
      </c>
      <c r="AL16" s="5">
        <v>55.57</v>
      </c>
      <c r="AM16" s="5">
        <v>54.5</v>
      </c>
      <c r="AN16" s="5">
        <v>54.4</v>
      </c>
      <c r="AO16" s="5">
        <v>54.5</v>
      </c>
      <c r="AP16" s="1">
        <v>53.39</v>
      </c>
      <c r="AQ16" s="1">
        <v>53.05</v>
      </c>
      <c r="AR16" s="1">
        <v>52.68</v>
      </c>
      <c r="AS16" s="1">
        <v>52.1</v>
      </c>
      <c r="AT16" s="1">
        <v>52.37</v>
      </c>
      <c r="AU16" s="1">
        <v>52.63</v>
      </c>
      <c r="AV16" s="1">
        <v>51.94</v>
      </c>
      <c r="AW16" s="1">
        <v>52.21</v>
      </c>
      <c r="AX16" s="1">
        <v>53.74</v>
      </c>
      <c r="AY16" s="1">
        <v>54.83</v>
      </c>
      <c r="AZ16" s="1">
        <v>54.52</v>
      </c>
      <c r="BA16" s="1">
        <v>55.58</v>
      </c>
      <c r="BB16" s="1">
        <v>56.45</v>
      </c>
      <c r="BC16" s="1">
        <v>56.89</v>
      </c>
      <c r="BD16" s="1">
        <v>56.14</v>
      </c>
      <c r="BE16" s="1">
        <v>55.97</v>
      </c>
      <c r="BF16" s="1">
        <v>54.22</v>
      </c>
      <c r="BG16" s="1">
        <v>55.59</v>
      </c>
      <c r="BH16" s="1">
        <v>53.73</v>
      </c>
      <c r="BI16" s="1">
        <v>52.81</v>
      </c>
      <c r="BJ16" s="1">
        <v>52.27</v>
      </c>
      <c r="BK16" s="1">
        <v>52.63</v>
      </c>
      <c r="BL16" s="1">
        <v>50.5</v>
      </c>
      <c r="BM16" s="1">
        <v>49.64</v>
      </c>
      <c r="BN16" s="1">
        <v>50.06</v>
      </c>
      <c r="BO16" s="1">
        <v>48.9</v>
      </c>
      <c r="BP16" s="1">
        <v>49.2</v>
      </c>
      <c r="BQ16" s="1">
        <v>50.49</v>
      </c>
      <c r="BR16" s="1">
        <v>51.55</v>
      </c>
      <c r="BS16" s="1">
        <v>51.13</v>
      </c>
      <c r="BT16" s="1">
        <v>51.79</v>
      </c>
      <c r="BU16" s="1">
        <v>52.07</v>
      </c>
      <c r="BV16" s="1">
        <v>52.13</v>
      </c>
      <c r="BW16" s="1">
        <v>52.03</v>
      </c>
      <c r="BX16" s="1">
        <v>50.95</v>
      </c>
      <c r="BY16" s="1">
        <v>52.36</v>
      </c>
      <c r="BZ16" s="1">
        <v>52.7</v>
      </c>
      <c r="CA16" s="1">
        <v>51.66</v>
      </c>
      <c r="CB16" s="1">
        <v>50.58</v>
      </c>
      <c r="CC16" s="1">
        <v>50.7</v>
      </c>
      <c r="CD16" s="1">
        <v>50.72</v>
      </c>
      <c r="CE16" s="1">
        <v>51.14</v>
      </c>
      <c r="CF16" s="1">
        <v>50.74</v>
      </c>
      <c r="CG16" s="1">
        <v>51.69</v>
      </c>
      <c r="CH16" s="1">
        <v>51.52</v>
      </c>
      <c r="CI16" s="1">
        <v>53.52</v>
      </c>
      <c r="CJ16" s="1">
        <v>53.42</v>
      </c>
      <c r="CK16" s="1">
        <v>53.22</v>
      </c>
      <c r="CL16" s="1">
        <v>52</v>
      </c>
      <c r="CM16" s="1">
        <v>51.72</v>
      </c>
      <c r="CN16" s="1">
        <v>48.42</v>
      </c>
      <c r="CO16" s="1">
        <v>49.1</v>
      </c>
      <c r="CP16" s="1">
        <v>50.33</v>
      </c>
      <c r="CQ16" s="1">
        <v>50.59</v>
      </c>
      <c r="CR16" s="1">
        <v>50.080010000000001</v>
      </c>
      <c r="CS16" s="1">
        <v>50.170099999999998</v>
      </c>
      <c r="CT16" s="1">
        <v>50.7699</v>
      </c>
      <c r="CU16" s="1">
        <v>51.450099999999999</v>
      </c>
      <c r="CV16" s="1">
        <v>52.029899999999998</v>
      </c>
      <c r="CW16" s="1">
        <v>51.6999</v>
      </c>
      <c r="CX16" s="1">
        <v>52.029899999999998</v>
      </c>
      <c r="CY16" s="1">
        <v>51.559899999999999</v>
      </c>
      <c r="CZ16" s="1">
        <v>51.86</v>
      </c>
      <c r="DA16" s="1">
        <v>50.75</v>
      </c>
      <c r="DB16" s="1">
        <v>51.12</v>
      </c>
      <c r="DC16" s="1">
        <v>51.94</v>
      </c>
      <c r="DD16" s="1">
        <v>52.1</v>
      </c>
      <c r="DE16" s="1">
        <v>51.5</v>
      </c>
      <c r="DF16" s="1">
        <v>51.67</v>
      </c>
      <c r="DG16" s="1">
        <v>50.8</v>
      </c>
      <c r="DH16" s="1">
        <v>51.04</v>
      </c>
      <c r="DI16" s="1">
        <v>51.67</v>
      </c>
      <c r="DJ16" s="1">
        <v>51.33</v>
      </c>
      <c r="DK16" s="1">
        <v>51.77</v>
      </c>
      <c r="DL16" s="1">
        <v>52.35</v>
      </c>
      <c r="DM16" s="1">
        <v>52.57</v>
      </c>
      <c r="DN16" s="1">
        <v>53.26</v>
      </c>
      <c r="DO16" s="1">
        <v>53.21</v>
      </c>
      <c r="DP16" s="1">
        <v>53.06</v>
      </c>
      <c r="DQ16" s="1">
        <v>53.37</v>
      </c>
      <c r="DR16" s="1">
        <v>53.9</v>
      </c>
      <c r="DS16" s="1">
        <v>54.27</v>
      </c>
      <c r="DT16" s="1">
        <v>53.81</v>
      </c>
      <c r="DU16" s="1">
        <v>54.45</v>
      </c>
      <c r="DV16" s="1">
        <v>55.22</v>
      </c>
      <c r="DW16" s="1">
        <v>55.58</v>
      </c>
      <c r="DX16" s="1">
        <v>56.6</v>
      </c>
      <c r="DY16" s="1">
        <v>57.11</v>
      </c>
      <c r="DZ16" s="1">
        <v>56.03</v>
      </c>
      <c r="EA16" s="1">
        <v>57.4</v>
      </c>
      <c r="EB16" s="1">
        <v>56.13</v>
      </c>
      <c r="EC16" s="1">
        <v>55.73</v>
      </c>
      <c r="ED16" s="1">
        <v>55.74</v>
      </c>
      <c r="EE16" s="1">
        <v>55.16</v>
      </c>
      <c r="EF16" s="1">
        <v>53.87</v>
      </c>
      <c r="EG16" s="1">
        <v>53.75</v>
      </c>
      <c r="EH16" s="1">
        <v>53.42</v>
      </c>
      <c r="EI16" s="1">
        <v>54.54</v>
      </c>
      <c r="EJ16" s="1">
        <v>54.36</v>
      </c>
      <c r="EK16" s="1">
        <v>55.04</v>
      </c>
      <c r="EL16" s="1">
        <v>55.58</v>
      </c>
      <c r="EM16" s="1">
        <v>55.04</v>
      </c>
      <c r="EN16" s="1">
        <v>54.58</v>
      </c>
      <c r="EO16" s="1">
        <v>54.34</v>
      </c>
      <c r="EP16" s="1">
        <v>54.99</v>
      </c>
      <c r="EQ16" s="1">
        <v>54.89</v>
      </c>
      <c r="ER16" s="1">
        <v>55.01</v>
      </c>
    </row>
    <row r="17" spans="1:148" s="5" customFormat="1" x14ac:dyDescent="0.2">
      <c r="A17" s="18" t="s">
        <v>17</v>
      </c>
      <c r="B17" s="18"/>
      <c r="Z17" s="13"/>
      <c r="DC17" s="5">
        <f>DC16/DC15*100</f>
        <v>58.05946791862285</v>
      </c>
      <c r="DD17" s="5">
        <f t="shared" ref="DD17:DP17" si="6">DD16/DD15*100</f>
        <v>58.506457046603032</v>
      </c>
      <c r="DE17" s="5">
        <f t="shared" si="6"/>
        <v>58.231569425599282</v>
      </c>
      <c r="DF17" s="5">
        <f t="shared" si="6"/>
        <v>59.699595609474301</v>
      </c>
      <c r="DG17" s="5">
        <f t="shared" si="6"/>
        <v>58.980610704748635</v>
      </c>
      <c r="DH17" s="5">
        <f t="shared" si="6"/>
        <v>58.485160994614418</v>
      </c>
      <c r="DI17" s="5">
        <f t="shared" si="6"/>
        <v>59.186712485681561</v>
      </c>
      <c r="DJ17" s="5">
        <f t="shared" si="6"/>
        <v>58.61596437136005</v>
      </c>
      <c r="DK17" s="5">
        <f t="shared" si="6"/>
        <v>59.835876098012029</v>
      </c>
      <c r="DL17" s="5">
        <f t="shared" si="6"/>
        <v>59.814899451553941</v>
      </c>
      <c r="DM17" s="5">
        <f t="shared" si="6"/>
        <v>59.582908307831808</v>
      </c>
      <c r="DN17" s="5">
        <f t="shared" si="6"/>
        <v>60.58468888636105</v>
      </c>
      <c r="DO17" s="5">
        <v>60.6</v>
      </c>
      <c r="DP17" s="5">
        <f t="shared" si="6"/>
        <v>60.261215218625786</v>
      </c>
      <c r="DQ17" s="5">
        <f t="shared" ref="DQ17:DZ17" si="7">DQ16/DQ15*100</f>
        <v>60.70291173794358</v>
      </c>
      <c r="DR17" s="5">
        <f t="shared" si="7"/>
        <v>60.609468120994038</v>
      </c>
      <c r="DS17" s="5">
        <f t="shared" si="7"/>
        <v>60.434298440979958</v>
      </c>
      <c r="DT17" s="5">
        <f t="shared" si="7"/>
        <v>58.918208693747957</v>
      </c>
      <c r="DU17" s="5">
        <f t="shared" si="7"/>
        <v>59.730144800351034</v>
      </c>
      <c r="DV17" s="5">
        <f t="shared" si="7"/>
        <v>59.982620030414949</v>
      </c>
      <c r="DW17" s="5">
        <f t="shared" si="7"/>
        <v>60.281995661605201</v>
      </c>
      <c r="DX17" s="5">
        <f t="shared" si="7"/>
        <v>60.606060606060609</v>
      </c>
      <c r="DY17" s="5">
        <f t="shared" si="7"/>
        <v>60.440258228383961</v>
      </c>
      <c r="DZ17" s="5">
        <f t="shared" si="7"/>
        <v>59.303556308213381</v>
      </c>
      <c r="EA17" s="5">
        <v>59.23</v>
      </c>
      <c r="EB17" s="5">
        <v>56.83</v>
      </c>
      <c r="EC17" s="5">
        <v>57.26</v>
      </c>
      <c r="ED17" s="5">
        <v>56.36</v>
      </c>
      <c r="EE17" s="5">
        <v>54.8</v>
      </c>
      <c r="EF17" s="5">
        <v>54.49</v>
      </c>
      <c r="EG17" s="5">
        <v>54.56</v>
      </c>
      <c r="EH17" s="5">
        <v>54.94</v>
      </c>
      <c r="EI17" s="5">
        <v>55.38</v>
      </c>
      <c r="EJ17" s="5">
        <v>55.91</v>
      </c>
      <c r="EK17" s="5">
        <v>56.11</v>
      </c>
      <c r="EL17" s="5">
        <v>54.68</v>
      </c>
      <c r="EM17" s="5">
        <v>55.63</v>
      </c>
      <c r="EN17" s="5">
        <v>55.69</v>
      </c>
      <c r="EO17" s="5">
        <v>55.48</v>
      </c>
      <c r="EP17" s="5">
        <v>56</v>
      </c>
      <c r="EQ17" s="5">
        <v>55.66</v>
      </c>
      <c r="ER17" s="5">
        <v>56.6</v>
      </c>
    </row>
    <row r="18" spans="1:148" x14ac:dyDescent="0.2">
      <c r="A18" s="3"/>
      <c r="B18" s="3"/>
    </row>
    <row r="19" spans="1:148" x14ac:dyDescent="0.2">
      <c r="A19" s="3" t="s">
        <v>12</v>
      </c>
      <c r="B19" s="3"/>
      <c r="C19" s="14">
        <f t="shared" ref="C19:AH19" si="8">C2</f>
        <v>36525</v>
      </c>
      <c r="D19" s="14">
        <f t="shared" si="8"/>
        <v>36532</v>
      </c>
      <c r="E19" s="14">
        <f t="shared" si="8"/>
        <v>36539</v>
      </c>
      <c r="F19" s="14">
        <f t="shared" si="8"/>
        <v>36546</v>
      </c>
      <c r="G19" s="14">
        <f t="shared" si="8"/>
        <v>36553</v>
      </c>
      <c r="H19" s="14">
        <f t="shared" si="8"/>
        <v>36560</v>
      </c>
      <c r="I19" s="14">
        <f t="shared" si="8"/>
        <v>36567</v>
      </c>
      <c r="J19" s="14">
        <f t="shared" si="8"/>
        <v>36574</v>
      </c>
      <c r="K19" s="14">
        <f t="shared" si="8"/>
        <v>36581</v>
      </c>
      <c r="L19" s="14">
        <f t="shared" si="8"/>
        <v>36595</v>
      </c>
      <c r="M19" s="14">
        <f t="shared" si="8"/>
        <v>36602</v>
      </c>
      <c r="N19" s="14">
        <f t="shared" si="8"/>
        <v>36609</v>
      </c>
      <c r="O19" s="14">
        <f t="shared" si="8"/>
        <v>36616</v>
      </c>
      <c r="P19" s="14">
        <f t="shared" si="8"/>
        <v>36623</v>
      </c>
      <c r="Q19" s="14">
        <f t="shared" si="8"/>
        <v>36630</v>
      </c>
      <c r="R19" s="14">
        <f t="shared" si="8"/>
        <v>36637</v>
      </c>
      <c r="S19" s="14">
        <f t="shared" si="8"/>
        <v>36644</v>
      </c>
      <c r="T19" s="14">
        <f t="shared" si="8"/>
        <v>36651</v>
      </c>
      <c r="U19" s="14">
        <f t="shared" si="8"/>
        <v>36658</v>
      </c>
      <c r="V19" s="14">
        <f t="shared" si="8"/>
        <v>36665</v>
      </c>
      <c r="W19" s="14">
        <f t="shared" si="8"/>
        <v>36672</v>
      </c>
      <c r="X19" s="14">
        <f t="shared" si="8"/>
        <v>36679</v>
      </c>
      <c r="Y19" s="14">
        <f t="shared" si="8"/>
        <v>36686</v>
      </c>
      <c r="Z19" s="14">
        <f t="shared" si="8"/>
        <v>36693</v>
      </c>
      <c r="AA19" s="14">
        <f t="shared" si="8"/>
        <v>36700</v>
      </c>
      <c r="AB19" s="14">
        <f t="shared" si="8"/>
        <v>36707</v>
      </c>
      <c r="AC19" s="14">
        <f t="shared" si="8"/>
        <v>36714</v>
      </c>
      <c r="AD19" s="14">
        <f t="shared" si="8"/>
        <v>36721</v>
      </c>
      <c r="AE19" s="14">
        <f t="shared" si="8"/>
        <v>36728</v>
      </c>
      <c r="AF19" s="14">
        <f t="shared" si="8"/>
        <v>36735</v>
      </c>
      <c r="AG19" s="14">
        <f t="shared" si="8"/>
        <v>36742</v>
      </c>
      <c r="AH19" s="14">
        <f t="shared" si="8"/>
        <v>36749</v>
      </c>
      <c r="AI19" s="14">
        <f t="shared" ref="AI19:BK19" si="9">AI2</f>
        <v>36756</v>
      </c>
      <c r="AJ19" s="14">
        <f t="shared" si="9"/>
        <v>36763</v>
      </c>
      <c r="AK19" s="14">
        <f t="shared" si="9"/>
        <v>36770</v>
      </c>
      <c r="AL19" s="14">
        <f t="shared" si="9"/>
        <v>36777</v>
      </c>
      <c r="AM19" s="14">
        <f t="shared" si="9"/>
        <v>36784</v>
      </c>
      <c r="AN19" s="14">
        <f t="shared" si="9"/>
        <v>36791</v>
      </c>
      <c r="AO19" s="14">
        <f t="shared" si="9"/>
        <v>36798</v>
      </c>
      <c r="AP19" s="14">
        <f t="shared" si="9"/>
        <v>36805</v>
      </c>
      <c r="AQ19" s="14">
        <f t="shared" si="9"/>
        <v>36812</v>
      </c>
      <c r="AR19" s="14">
        <f t="shared" si="9"/>
        <v>36819</v>
      </c>
      <c r="AS19" s="14">
        <f t="shared" si="9"/>
        <v>36826</v>
      </c>
      <c r="AT19" s="14">
        <f t="shared" si="9"/>
        <v>36833</v>
      </c>
      <c r="AU19" s="14">
        <f t="shared" si="9"/>
        <v>36840</v>
      </c>
      <c r="AV19" s="14">
        <f t="shared" si="9"/>
        <v>36847</v>
      </c>
      <c r="AW19" s="14">
        <f t="shared" si="9"/>
        <v>36854</v>
      </c>
      <c r="AX19" s="14">
        <f t="shared" si="9"/>
        <v>36861</v>
      </c>
      <c r="AY19" s="14">
        <f t="shared" si="9"/>
        <v>36868</v>
      </c>
      <c r="AZ19" s="14">
        <f t="shared" si="9"/>
        <v>36875</v>
      </c>
      <c r="BA19" s="14">
        <f t="shared" si="9"/>
        <v>36883</v>
      </c>
      <c r="BB19" s="14">
        <f t="shared" si="9"/>
        <v>36890</v>
      </c>
      <c r="BC19" s="14">
        <f t="shared" si="9"/>
        <v>36898</v>
      </c>
      <c r="BD19" s="14">
        <f t="shared" si="9"/>
        <v>36904</v>
      </c>
      <c r="BE19" s="14">
        <f t="shared" si="9"/>
        <v>36911</v>
      </c>
      <c r="BF19" s="14">
        <f t="shared" si="9"/>
        <v>36917</v>
      </c>
      <c r="BG19" s="14">
        <f t="shared" si="9"/>
        <v>36924</v>
      </c>
      <c r="BH19" s="14">
        <f t="shared" si="9"/>
        <v>36931</v>
      </c>
      <c r="BI19" s="14">
        <f t="shared" si="9"/>
        <v>36938</v>
      </c>
      <c r="BJ19" s="14">
        <f t="shared" si="9"/>
        <v>36946</v>
      </c>
      <c r="BK19" s="14">
        <f t="shared" si="9"/>
        <v>36953</v>
      </c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</row>
    <row r="20" spans="1:148" x14ac:dyDescent="0.2">
      <c r="A20" s="1" t="s">
        <v>1</v>
      </c>
      <c r="B20" s="1" t="s">
        <v>12</v>
      </c>
      <c r="C20" s="6">
        <f t="shared" ref="C20:C30" si="10">C3/(C$16/100)</f>
        <v>2485.518292682927</v>
      </c>
      <c r="D20" s="6"/>
      <c r="E20" s="6"/>
      <c r="F20" s="6"/>
      <c r="G20" s="6"/>
      <c r="H20" s="6"/>
      <c r="I20" s="6"/>
      <c r="J20" s="6"/>
      <c r="K20" s="6"/>
      <c r="L20" s="6">
        <f t="shared" ref="L20:AQ20" si="11">L3/(L$16/100)</f>
        <v>2593.75</v>
      </c>
      <c r="M20" s="6">
        <f t="shared" si="11"/>
        <v>2611.7455138662317</v>
      </c>
      <c r="N20" s="6">
        <f t="shared" si="11"/>
        <v>2577.9967159277503</v>
      </c>
      <c r="O20" s="6">
        <f t="shared" si="11"/>
        <v>2514.0264026402642</v>
      </c>
      <c r="P20" s="6">
        <f t="shared" si="11"/>
        <v>2441.4715719063547</v>
      </c>
      <c r="Q20" s="6">
        <f t="shared" si="11"/>
        <v>2419.3277310924373</v>
      </c>
      <c r="R20" s="6">
        <f t="shared" si="11"/>
        <v>2426.1460101867574</v>
      </c>
      <c r="S20" s="6">
        <f t="shared" si="11"/>
        <v>2495.7118353344772</v>
      </c>
      <c r="T20" s="6">
        <f t="shared" si="11"/>
        <v>2450.0922663982556</v>
      </c>
      <c r="U20" s="6">
        <f t="shared" si="11"/>
        <v>2520.7900207900211</v>
      </c>
      <c r="V20" s="6">
        <f t="shared" si="11"/>
        <v>2609.3015154154332</v>
      </c>
      <c r="W20" s="6">
        <f t="shared" si="11"/>
        <v>2561.2316305108466</v>
      </c>
      <c r="X20" s="6">
        <f t="shared" si="11"/>
        <v>2471.3031735313975</v>
      </c>
      <c r="Y20" s="6">
        <f t="shared" si="11"/>
        <v>2484.641638225256</v>
      </c>
      <c r="Z20" s="10">
        <f t="shared" si="11"/>
        <v>2553.3661740558291</v>
      </c>
      <c r="AA20" s="6">
        <f t="shared" si="11"/>
        <v>2588.4028825205296</v>
      </c>
      <c r="AB20" s="6">
        <f t="shared" si="11"/>
        <v>2599.734042553192</v>
      </c>
      <c r="AC20" s="6">
        <f t="shared" si="11"/>
        <v>2626.8300987402108</v>
      </c>
      <c r="AD20" s="4">
        <f t="shared" si="11"/>
        <v>2670.0854700854702</v>
      </c>
      <c r="AE20" s="6">
        <f t="shared" si="11"/>
        <v>2698.4126984126979</v>
      </c>
      <c r="AF20" s="4">
        <f t="shared" si="11"/>
        <v>2644.9583404182958</v>
      </c>
      <c r="AG20" s="4">
        <f t="shared" si="11"/>
        <v>2598.4654731457799</v>
      </c>
      <c r="AH20" s="6">
        <f t="shared" si="11"/>
        <v>2600.4119464469618</v>
      </c>
      <c r="AI20" s="6">
        <f t="shared" si="11"/>
        <v>2582.2870715982358</v>
      </c>
      <c r="AJ20" s="4">
        <f t="shared" si="11"/>
        <v>2654.3425183118243</v>
      </c>
      <c r="AK20" s="6">
        <f t="shared" si="11"/>
        <v>2733.913043478261</v>
      </c>
      <c r="AL20" s="6">
        <f t="shared" si="11"/>
        <v>2944.0345510167358</v>
      </c>
      <c r="AM20" s="6">
        <f t="shared" si="11"/>
        <v>2970.6422018348621</v>
      </c>
      <c r="AN20" s="6">
        <f t="shared" si="11"/>
        <v>2915.4411764705878</v>
      </c>
      <c r="AO20" s="6">
        <f t="shared" si="11"/>
        <v>2897.2477064220179</v>
      </c>
      <c r="AP20" s="6">
        <f t="shared" si="11"/>
        <v>2861.959168383592</v>
      </c>
      <c r="AQ20" s="6">
        <f t="shared" si="11"/>
        <v>2852.9688972667295</v>
      </c>
      <c r="AR20" s="4">
        <f t="shared" ref="AR20:BW20" si="12">AR3/(AR$16/100)</f>
        <v>2828.3978739559602</v>
      </c>
      <c r="AS20" s="4">
        <f t="shared" si="12"/>
        <v>2775.4318618042225</v>
      </c>
      <c r="AT20" s="4">
        <f t="shared" si="12"/>
        <v>2797.4030933740696</v>
      </c>
      <c r="AU20" s="4">
        <f t="shared" si="12"/>
        <v>2793.0837925137753</v>
      </c>
      <c r="AV20" s="4">
        <f t="shared" si="12"/>
        <v>2782.0562187139008</v>
      </c>
      <c r="AW20" s="4">
        <f t="shared" si="12"/>
        <v>2842.3673625742194</v>
      </c>
      <c r="AX20" s="4">
        <f t="shared" si="12"/>
        <v>2780.0521027167847</v>
      </c>
      <c r="AY20" s="4">
        <f t="shared" si="12"/>
        <v>2881.6341418931243</v>
      </c>
      <c r="AZ20" s="4">
        <f t="shared" si="12"/>
        <v>2972.3037417461483</v>
      </c>
      <c r="BA20" s="4">
        <f t="shared" si="12"/>
        <v>2804.965815041382</v>
      </c>
      <c r="BB20" s="4">
        <f t="shared" si="12"/>
        <v>2763.5075287865366</v>
      </c>
      <c r="BC20" s="4">
        <f t="shared" si="12"/>
        <v>2705.2206011601338</v>
      </c>
      <c r="BD20" s="4">
        <f t="shared" si="12"/>
        <v>2885.6430352689704</v>
      </c>
      <c r="BE20" s="4">
        <f t="shared" si="12"/>
        <v>2965.8745756655353</v>
      </c>
      <c r="BF20" s="4">
        <f t="shared" si="12"/>
        <v>3107.7093323496865</v>
      </c>
      <c r="BG20" s="4">
        <f t="shared" si="12"/>
        <v>3041.9140133117462</v>
      </c>
      <c r="BH20" s="4">
        <f t="shared" si="12"/>
        <v>3039.2704262050997</v>
      </c>
      <c r="BI20" s="4">
        <f t="shared" si="12"/>
        <v>3060.9733005112666</v>
      </c>
      <c r="BJ20" s="4">
        <f t="shared" si="12"/>
        <v>2929.9789554237609</v>
      </c>
      <c r="BK20" s="4">
        <f t="shared" si="12"/>
        <v>2964.08892266768</v>
      </c>
      <c r="BL20" s="4">
        <f t="shared" si="12"/>
        <v>3027.7227722772277</v>
      </c>
      <c r="BM20" s="4">
        <f t="shared" si="12"/>
        <v>3009.6696212731667</v>
      </c>
      <c r="BN20" s="4">
        <f t="shared" si="12"/>
        <v>2968.4378745505392</v>
      </c>
      <c r="BO20" s="4">
        <f t="shared" si="12"/>
        <v>3004.0899795501023</v>
      </c>
      <c r="BP20" s="4">
        <f t="shared" si="12"/>
        <v>2995.9349593495931</v>
      </c>
      <c r="BQ20" s="4">
        <f t="shared" si="12"/>
        <v>2933.2541097246981</v>
      </c>
      <c r="BR20" s="4">
        <f t="shared" si="12"/>
        <v>2975.7516973811835</v>
      </c>
      <c r="BS20" s="4">
        <f t="shared" si="12"/>
        <v>3011.9303735575986</v>
      </c>
      <c r="BT20" s="4">
        <f t="shared" si="12"/>
        <v>3062.3672523653213</v>
      </c>
      <c r="BU20" s="4">
        <f t="shared" si="12"/>
        <v>2963.3186095640481</v>
      </c>
      <c r="BV20" s="4">
        <f t="shared" si="12"/>
        <v>2957.9896412814119</v>
      </c>
      <c r="BW20" s="4">
        <f t="shared" si="12"/>
        <v>2919.4695368056891</v>
      </c>
      <c r="BX20" s="4">
        <f t="shared" ref="BX20:CQ20" si="13">BX3/(BX$16/100)</f>
        <v>2934.2492639842981</v>
      </c>
      <c r="BY20" s="4">
        <f t="shared" si="13"/>
        <v>2829.4499618029031</v>
      </c>
      <c r="BZ20" s="4">
        <f t="shared" si="13"/>
        <v>2795.066413662239</v>
      </c>
      <c r="CA20" s="4">
        <f t="shared" si="13"/>
        <v>2808.7495160665894</v>
      </c>
      <c r="CB20" s="4">
        <f t="shared" si="13"/>
        <v>2841.0438908659548</v>
      </c>
      <c r="CC20" s="4">
        <f t="shared" si="13"/>
        <v>2810.6508875739646</v>
      </c>
      <c r="CD20" s="4">
        <f t="shared" si="13"/>
        <v>2807.5709779179811</v>
      </c>
      <c r="CE20" s="4">
        <f t="shared" si="13"/>
        <v>2769.8474775127106</v>
      </c>
      <c r="CF20" s="4">
        <f t="shared" si="13"/>
        <v>2743.3977138352379</v>
      </c>
      <c r="CG20" s="4">
        <f t="shared" si="13"/>
        <v>2656.2197717159993</v>
      </c>
      <c r="CH20" s="4">
        <f t="shared" si="13"/>
        <v>2663.0434782608695</v>
      </c>
      <c r="CI20" s="4">
        <f t="shared" si="13"/>
        <v>2599.9626307922272</v>
      </c>
      <c r="CJ20" s="4">
        <f t="shared" si="13"/>
        <v>2622.6132534631224</v>
      </c>
      <c r="CK20" s="4">
        <f t="shared" si="13"/>
        <v>2587.3731679819616</v>
      </c>
      <c r="CL20" s="4">
        <f t="shared" si="13"/>
        <v>2602.8846153846152</v>
      </c>
      <c r="CM20" s="4">
        <f t="shared" si="13"/>
        <v>2633.4106728538281</v>
      </c>
      <c r="CN20" s="4">
        <f t="shared" si="13"/>
        <v>2749.8967368855842</v>
      </c>
      <c r="CO20" s="4">
        <f t="shared" si="13"/>
        <v>2687.3727087576376</v>
      </c>
      <c r="CP20" s="4">
        <f t="shared" si="13"/>
        <v>2563.0836479237037</v>
      </c>
      <c r="CQ20" s="4">
        <f t="shared" si="13"/>
        <v>2543.98102391777</v>
      </c>
      <c r="CR20" s="4">
        <f t="shared" ref="CR20:DM20" si="14">CR3/CR$16*100</f>
        <v>2527.9547667821953</v>
      </c>
      <c r="CS20" s="4">
        <f t="shared" si="14"/>
        <v>2549.3271889033508</v>
      </c>
      <c r="CT20" s="4">
        <f t="shared" si="14"/>
        <v>2468.9826058353474</v>
      </c>
      <c r="CU20" s="4">
        <f t="shared" si="14"/>
        <v>2452.8620935625004</v>
      </c>
      <c r="CV20" s="4">
        <f t="shared" si="14"/>
        <v>2631.1793795490671</v>
      </c>
      <c r="CW20" s="4">
        <f t="shared" si="14"/>
        <v>2576.4073044628713</v>
      </c>
      <c r="CX20" s="4">
        <f t="shared" si="14"/>
        <v>2746.4976869069515</v>
      </c>
      <c r="CY20" s="4">
        <f t="shared" si="14"/>
        <v>2646.4364748573989</v>
      </c>
      <c r="CZ20" s="4">
        <f t="shared" si="14"/>
        <v>2539.5295025067489</v>
      </c>
      <c r="DA20" s="4">
        <f t="shared" si="14"/>
        <v>2633.497536945813</v>
      </c>
      <c r="DB20" s="4">
        <f t="shared" si="14"/>
        <v>2611.5023474178406</v>
      </c>
      <c r="DC20" s="4">
        <f t="shared" si="14"/>
        <v>2573.1613400077013</v>
      </c>
      <c r="DD20" s="4">
        <f t="shared" si="14"/>
        <v>2639.15547024952</v>
      </c>
      <c r="DE20" s="4">
        <f t="shared" si="14"/>
        <v>2667.9611650485435</v>
      </c>
      <c r="DF20" s="4">
        <f t="shared" si="14"/>
        <v>2684.3429456164117</v>
      </c>
      <c r="DG20" s="4">
        <f t="shared" si="14"/>
        <v>2718.5039370078739</v>
      </c>
      <c r="DH20" s="4">
        <f t="shared" si="14"/>
        <v>2695.9247648902819</v>
      </c>
      <c r="DI20" s="4">
        <f t="shared" si="14"/>
        <v>2651.4418424617766</v>
      </c>
      <c r="DJ20" s="4">
        <f t="shared" si="14"/>
        <v>2637.8336255601012</v>
      </c>
      <c r="DK20" s="4">
        <f t="shared" si="14"/>
        <v>2673.362951516322</v>
      </c>
      <c r="DL20" s="4">
        <f t="shared" si="14"/>
        <v>2704.8710601719199</v>
      </c>
      <c r="DM20" s="4">
        <f t="shared" si="14"/>
        <v>2701.1603576184134</v>
      </c>
      <c r="DN20" s="4">
        <f t="shared" ref="DN20:DN30" si="15">DN3/DN$16*100</f>
        <v>2628.6143447239956</v>
      </c>
      <c r="DO20" s="4">
        <f t="shared" ref="DO20:DP30" si="16">DO3/DO$16*100</f>
        <v>2604.7735388084943</v>
      </c>
      <c r="DP20" s="4">
        <f t="shared" si="16"/>
        <v>2583.8673200150774</v>
      </c>
      <c r="DQ20" s="4">
        <f t="shared" ref="DQ20:DS30" si="17">DQ3/DQ$16*100</f>
        <v>2546.3743676222598</v>
      </c>
      <c r="DR20" s="4">
        <f t="shared" si="17"/>
        <v>2550.0927643784789</v>
      </c>
      <c r="DS20" s="4">
        <f t="shared" si="17"/>
        <v>2529.0215588723049</v>
      </c>
      <c r="DT20" s="4">
        <f t="shared" ref="DT20:DX30" si="18">DT3/DT$16*100</f>
        <v>2512.5441367775506</v>
      </c>
      <c r="DU20" s="4">
        <f t="shared" si="18"/>
        <v>2467.4012855831038</v>
      </c>
      <c r="DV20" s="4">
        <f t="shared" si="18"/>
        <v>2403.1148134733794</v>
      </c>
      <c r="DW20" s="4">
        <f t="shared" si="18"/>
        <v>2398.3447283195396</v>
      </c>
      <c r="DX20" s="4">
        <f t="shared" si="18"/>
        <v>2423.1448763250883</v>
      </c>
      <c r="DY20" s="4">
        <f t="shared" ref="DY20:DZ30" si="19">DY3/DY$16*100</f>
        <v>2412.8874102609002</v>
      </c>
      <c r="DZ20" s="4">
        <f t="shared" si="19"/>
        <v>2415.6701766910583</v>
      </c>
      <c r="EA20" s="4">
        <f t="shared" ref="EA20:EB30" si="20">EA3/EA$16*100</f>
        <v>2320.9930313588848</v>
      </c>
      <c r="EB20" s="4">
        <f t="shared" si="20"/>
        <v>2430.0730447176197</v>
      </c>
      <c r="EC20" s="4">
        <f t="shared" ref="EC20:EE30" si="21">EC3/EC$16*100</f>
        <v>2431.3655122914051</v>
      </c>
      <c r="ED20" s="4">
        <f t="shared" si="21"/>
        <v>2427.3412271259417</v>
      </c>
      <c r="EE20" s="4">
        <f t="shared" si="21"/>
        <v>2435.6417693981148</v>
      </c>
      <c r="EF20" s="4">
        <f t="shared" ref="EF20:EG30" si="22">EF3/EF$16*100</f>
        <v>2428.0675700761094</v>
      </c>
      <c r="EG20" s="4">
        <f t="shared" si="22"/>
        <v>2413.0232558139537</v>
      </c>
      <c r="EH20" s="4">
        <f t="shared" ref="EH20:EI30" si="23">EH3/EH$16*100</f>
        <v>2418.5698240359416</v>
      </c>
      <c r="EI20" s="4">
        <f t="shared" si="23"/>
        <v>2401.9068573524019</v>
      </c>
      <c r="EJ20" s="4">
        <f t="shared" ref="EJ20:EK30" si="24">EJ3/EJ$16*100</f>
        <v>2398.8226637233261</v>
      </c>
      <c r="EK20" s="4">
        <f t="shared" si="24"/>
        <v>2346.4752906976746</v>
      </c>
      <c r="EL20" s="4">
        <f t="shared" ref="EL20:EN30" si="25">EL3/EL$16*100</f>
        <v>2284.9946023749553</v>
      </c>
      <c r="EM20" s="4">
        <f t="shared" ref="EM20:EM30" si="26">EM3/EM$16*100</f>
        <v>2409.1569767441861</v>
      </c>
      <c r="EN20" s="4">
        <f t="shared" si="25"/>
        <v>2366.7094173689998</v>
      </c>
      <c r="EO20" s="4">
        <f t="shared" ref="EO20:EQ30" si="27">EO3/EO$16*100</f>
        <v>2254.3246227456752</v>
      </c>
      <c r="EP20" s="4">
        <f t="shared" si="27"/>
        <v>2369.5217312238588</v>
      </c>
      <c r="EQ20" s="4">
        <f t="shared" si="27"/>
        <v>2344.689378757515</v>
      </c>
      <c r="ER20" s="4">
        <f t="shared" ref="ER20:ER30" si="28">ER3/ER$16*100</f>
        <v>2403.1994182875842</v>
      </c>
    </row>
    <row r="21" spans="1:148" x14ac:dyDescent="0.2">
      <c r="A21" s="1" t="s">
        <v>2</v>
      </c>
      <c r="B21" s="1" t="s">
        <v>12</v>
      </c>
      <c r="C21" s="6">
        <f t="shared" si="10"/>
        <v>2814.0243902439029</v>
      </c>
      <c r="D21" s="6"/>
      <c r="E21" s="6"/>
      <c r="F21" s="6"/>
      <c r="G21" s="6"/>
      <c r="H21" s="6"/>
      <c r="I21" s="6"/>
      <c r="J21" s="6"/>
      <c r="K21" s="6"/>
      <c r="L21" s="6">
        <f t="shared" ref="L21:AQ21" si="29">L4/(L$16/100)</f>
        <v>2847.0394736842104</v>
      </c>
      <c r="M21" s="6">
        <f t="shared" si="29"/>
        <v>2853.1810766721046</v>
      </c>
      <c r="N21" s="6">
        <f t="shared" si="29"/>
        <v>2899.8357963875205</v>
      </c>
      <c r="O21" s="6">
        <f t="shared" si="29"/>
        <v>2852.3102310231025</v>
      </c>
      <c r="P21" s="6">
        <f t="shared" si="29"/>
        <v>2769.2307692307695</v>
      </c>
      <c r="Q21" s="6">
        <f t="shared" si="29"/>
        <v>2769.747899159664</v>
      </c>
      <c r="R21" s="6">
        <f t="shared" si="29"/>
        <v>2821.7317487266555</v>
      </c>
      <c r="S21" s="6">
        <f t="shared" si="29"/>
        <v>2941.6809605488852</v>
      </c>
      <c r="T21" s="6">
        <f t="shared" si="29"/>
        <v>2968.4616675054522</v>
      </c>
      <c r="U21" s="6">
        <f t="shared" si="29"/>
        <v>3133.2293832293835</v>
      </c>
      <c r="V21" s="6">
        <f t="shared" si="29"/>
        <v>3161.4701271555482</v>
      </c>
      <c r="W21" s="6">
        <f t="shared" si="29"/>
        <v>3136.8089573128063</v>
      </c>
      <c r="X21" s="6">
        <f t="shared" si="29"/>
        <v>2987.8460499662388</v>
      </c>
      <c r="Y21" s="6">
        <f t="shared" si="29"/>
        <v>2939.4197952218433</v>
      </c>
      <c r="Z21" s="10">
        <f t="shared" si="29"/>
        <v>2903.1198686371099</v>
      </c>
      <c r="AA21" s="6">
        <f t="shared" si="29"/>
        <v>2961.2870789341378</v>
      </c>
      <c r="AB21" s="6">
        <f t="shared" si="29"/>
        <v>2947.9720744680853</v>
      </c>
      <c r="AC21" s="6">
        <f t="shared" si="29"/>
        <v>2970.7184201566224</v>
      </c>
      <c r="AD21" s="4">
        <f t="shared" si="29"/>
        <v>3018.8034188034189</v>
      </c>
      <c r="AE21" s="6">
        <f t="shared" si="29"/>
        <v>3145.587984297661</v>
      </c>
      <c r="AF21" s="4">
        <f t="shared" si="29"/>
        <v>3167.8286005781324</v>
      </c>
      <c r="AG21" s="4">
        <f t="shared" si="29"/>
        <v>3145.7800511508949</v>
      </c>
      <c r="AH21" s="6">
        <f t="shared" si="29"/>
        <v>3175.420528664607</v>
      </c>
      <c r="AI21" s="6">
        <f t="shared" si="29"/>
        <v>3171.8696979979645</v>
      </c>
      <c r="AJ21" s="4">
        <f t="shared" si="29"/>
        <v>3231.6009766306242</v>
      </c>
      <c r="AK21" s="6">
        <f t="shared" si="29"/>
        <v>3317.3913043478265</v>
      </c>
      <c r="AL21" s="6">
        <f t="shared" si="29"/>
        <v>3528.8824905524566</v>
      </c>
      <c r="AM21" s="6">
        <f t="shared" si="29"/>
        <v>3645.8715596330271</v>
      </c>
      <c r="AN21" s="6">
        <f t="shared" si="29"/>
        <v>3656.2499999999995</v>
      </c>
      <c r="AO21" s="6">
        <f t="shared" si="29"/>
        <v>3629.3577981651374</v>
      </c>
      <c r="AP21" s="6">
        <f t="shared" si="29"/>
        <v>3659.8613972654052</v>
      </c>
      <c r="AQ21" s="6">
        <f t="shared" si="29"/>
        <v>3590.9519321394914</v>
      </c>
      <c r="AR21" s="4">
        <f t="shared" ref="AR21:BW21" si="30">AR4/(AR$16/100)</f>
        <v>3572.5132877752467</v>
      </c>
      <c r="AS21" s="4">
        <f t="shared" si="30"/>
        <v>3474.0882917466411</v>
      </c>
      <c r="AT21" s="4">
        <f t="shared" si="30"/>
        <v>3486.7290433454273</v>
      </c>
      <c r="AU21" s="4">
        <f t="shared" si="30"/>
        <v>3444.8033441003231</v>
      </c>
      <c r="AV21" s="4">
        <f t="shared" si="30"/>
        <v>3392.3758182518291</v>
      </c>
      <c r="AW21" s="4">
        <f t="shared" si="30"/>
        <v>3395.9011683585518</v>
      </c>
      <c r="AX21" s="4">
        <f t="shared" si="30"/>
        <v>3377.3725344250092</v>
      </c>
      <c r="AY21" s="4">
        <f t="shared" si="30"/>
        <v>3445.194236731716</v>
      </c>
      <c r="AZ21" s="4">
        <f t="shared" si="30"/>
        <v>3490.4622157006602</v>
      </c>
      <c r="BA21" s="4">
        <f t="shared" si="30"/>
        <v>3267.3623605613534</v>
      </c>
      <c r="BB21" s="4">
        <f t="shared" si="30"/>
        <v>3203.7201062887511</v>
      </c>
      <c r="BC21" s="4">
        <f t="shared" si="30"/>
        <v>3083.1429073650907</v>
      </c>
      <c r="BD21" s="4">
        <f t="shared" si="30"/>
        <v>3186.6761667260421</v>
      </c>
      <c r="BE21" s="4">
        <f t="shared" si="30"/>
        <v>3278.5420761122032</v>
      </c>
      <c r="BF21" s="4">
        <f t="shared" si="30"/>
        <v>3329.0298782736995</v>
      </c>
      <c r="BG21" s="4">
        <f t="shared" si="30"/>
        <v>3211.0091743119265</v>
      </c>
      <c r="BH21" s="4">
        <f t="shared" si="30"/>
        <v>3303.5548110924997</v>
      </c>
      <c r="BI21" s="4">
        <f t="shared" si="30"/>
        <v>3380.0416587767468</v>
      </c>
      <c r="BJ21" s="4">
        <f t="shared" si="30"/>
        <v>3333.6521905490717</v>
      </c>
      <c r="BK21" s="4">
        <f t="shared" si="30"/>
        <v>3392.5517765532968</v>
      </c>
      <c r="BL21" s="4">
        <f t="shared" si="30"/>
        <v>3524.7524752475247</v>
      </c>
      <c r="BM21" s="4">
        <f t="shared" si="30"/>
        <v>3492.1434327155521</v>
      </c>
      <c r="BN21" s="4">
        <f t="shared" si="30"/>
        <v>3406.9117059528562</v>
      </c>
      <c r="BO21" s="4">
        <f t="shared" si="30"/>
        <v>3406.9529652351739</v>
      </c>
      <c r="BP21" s="4">
        <f t="shared" si="30"/>
        <v>3376.0162601626012</v>
      </c>
      <c r="BQ21" s="4">
        <f t="shared" si="30"/>
        <v>3286.7894632600514</v>
      </c>
      <c r="BR21" s="4">
        <f t="shared" si="30"/>
        <v>3284.1901066925316</v>
      </c>
      <c r="BS21" s="4">
        <f t="shared" si="30"/>
        <v>3248.5820457656955</v>
      </c>
      <c r="BT21" s="4">
        <f t="shared" si="30"/>
        <v>3278.6252172234022</v>
      </c>
      <c r="BU21" s="4">
        <f t="shared" si="30"/>
        <v>3163.0497407336275</v>
      </c>
      <c r="BV21" s="4">
        <f t="shared" si="30"/>
        <v>3234.2221369652793</v>
      </c>
      <c r="BW21" s="4">
        <f t="shared" si="30"/>
        <v>3305.7851239669421</v>
      </c>
      <c r="BX21" s="4">
        <f t="shared" ref="BX21:CQ21" si="31">BX4/(BX$16/100)</f>
        <v>3250.2453385672225</v>
      </c>
      <c r="BY21" s="4">
        <f t="shared" si="31"/>
        <v>3107.3338426279606</v>
      </c>
      <c r="BZ21" s="4">
        <f t="shared" si="31"/>
        <v>3037.0018975332068</v>
      </c>
      <c r="CA21" s="4">
        <f t="shared" si="31"/>
        <v>3090.3987611304688</v>
      </c>
      <c r="CB21" s="4">
        <f t="shared" si="31"/>
        <v>3064.4523527085803</v>
      </c>
      <c r="CC21" s="4">
        <f t="shared" si="31"/>
        <v>3056.2130177514791</v>
      </c>
      <c r="CD21" s="4">
        <f t="shared" si="31"/>
        <v>3027.4053627760254</v>
      </c>
      <c r="CE21" s="4">
        <f t="shared" si="31"/>
        <v>2955.6120453656631</v>
      </c>
      <c r="CF21" s="4">
        <f t="shared" si="31"/>
        <v>2930.6267244777291</v>
      </c>
      <c r="CG21" s="4">
        <f t="shared" si="31"/>
        <v>2841.9423486167534</v>
      </c>
      <c r="CH21" s="4">
        <f t="shared" si="31"/>
        <v>2796.9720496894411</v>
      </c>
      <c r="CI21" s="4">
        <f t="shared" si="31"/>
        <v>2755.9790732436472</v>
      </c>
      <c r="CJ21" s="4">
        <f t="shared" si="31"/>
        <v>2759.2661924372892</v>
      </c>
      <c r="CK21" s="4">
        <f t="shared" si="31"/>
        <v>2771.5144682450205</v>
      </c>
      <c r="CL21" s="4">
        <f t="shared" si="31"/>
        <v>2756.7307692307691</v>
      </c>
      <c r="CM21" s="4">
        <f t="shared" si="31"/>
        <v>2755.2204176334108</v>
      </c>
      <c r="CN21" s="4">
        <f t="shared" si="31"/>
        <v>2917.182982238744</v>
      </c>
      <c r="CO21" s="4">
        <f t="shared" si="31"/>
        <v>2900.2036659877799</v>
      </c>
      <c r="CP21" s="4">
        <f t="shared" si="31"/>
        <v>2742.8968805881186</v>
      </c>
      <c r="CQ21" s="4">
        <f t="shared" si="31"/>
        <v>2755.4852737695196</v>
      </c>
      <c r="CR21" s="4">
        <f t="shared" ref="CR21:DM21" si="32">CR4/CR$16*100</f>
        <v>2716.6528121699657</v>
      </c>
      <c r="CS21" s="4">
        <f t="shared" si="32"/>
        <v>2722.7372478827033</v>
      </c>
      <c r="CT21" s="4">
        <f t="shared" si="32"/>
        <v>2639.359147841536</v>
      </c>
      <c r="CU21" s="4">
        <f t="shared" si="32"/>
        <v>2602.5216666245547</v>
      </c>
      <c r="CV21" s="4">
        <f t="shared" si="32"/>
        <v>2816.6496572163314</v>
      </c>
      <c r="CW21" s="4">
        <f t="shared" si="32"/>
        <v>2810.4503103487627</v>
      </c>
      <c r="CX21" s="4">
        <f t="shared" si="32"/>
        <v>2942.5388094153554</v>
      </c>
      <c r="CY21" s="4">
        <f t="shared" si="32"/>
        <v>2898.5704006408082</v>
      </c>
      <c r="CZ21" s="4">
        <f t="shared" si="32"/>
        <v>2781.527188584651</v>
      </c>
      <c r="DA21" s="4">
        <f t="shared" si="32"/>
        <v>2846.305418719212</v>
      </c>
      <c r="DB21" s="4">
        <f t="shared" si="32"/>
        <v>2859.9374021909234</v>
      </c>
      <c r="DC21" s="4">
        <f t="shared" si="32"/>
        <v>2783.9815171351561</v>
      </c>
      <c r="DD21" s="4">
        <f t="shared" si="32"/>
        <v>2905.9500959692896</v>
      </c>
      <c r="DE21" s="4">
        <f t="shared" si="32"/>
        <v>2945.6310679611652</v>
      </c>
      <c r="DF21" s="4">
        <f t="shared" si="32"/>
        <v>2966.905360944455</v>
      </c>
      <c r="DG21" s="4">
        <f t="shared" si="32"/>
        <v>3125.9842519685039</v>
      </c>
      <c r="DH21" s="4">
        <f t="shared" si="32"/>
        <v>3099.5297805642631</v>
      </c>
      <c r="DI21" s="4">
        <f t="shared" si="32"/>
        <v>3083.0269014902265</v>
      </c>
      <c r="DJ21" s="4">
        <f t="shared" si="32"/>
        <v>2964.1535164621077</v>
      </c>
      <c r="DK21" s="4">
        <f t="shared" si="32"/>
        <v>2956.3453737685913</v>
      </c>
      <c r="DL21" s="4">
        <f t="shared" si="32"/>
        <v>3083.0945558739254</v>
      </c>
      <c r="DM21" s="4">
        <f t="shared" si="32"/>
        <v>3055.9254327563249</v>
      </c>
      <c r="DN21" s="4">
        <f t="shared" si="15"/>
        <v>3041.6823131806236</v>
      </c>
      <c r="DO21" s="4">
        <f t="shared" si="16"/>
        <v>3050.1785378688214</v>
      </c>
      <c r="DP21" s="4">
        <f t="shared" si="16"/>
        <v>3013.5695439125516</v>
      </c>
      <c r="DQ21" s="4">
        <f t="shared" si="17"/>
        <v>2926.7378677159454</v>
      </c>
      <c r="DR21" s="4">
        <f t="shared" si="17"/>
        <v>2931.3543599257887</v>
      </c>
      <c r="DS21" s="4">
        <f t="shared" si="17"/>
        <v>2946.3792150359313</v>
      </c>
      <c r="DT21" s="4">
        <f t="shared" si="18"/>
        <v>2938.1155918974164</v>
      </c>
      <c r="DU21" s="4">
        <f t="shared" si="18"/>
        <v>2923.7832874196511</v>
      </c>
      <c r="DV21" s="4">
        <f t="shared" si="18"/>
        <v>2885.7298080405653</v>
      </c>
      <c r="DW21" s="4">
        <f t="shared" si="18"/>
        <v>2887.7293990644116</v>
      </c>
      <c r="DX21" s="4">
        <f t="shared" si="18"/>
        <v>2878.0918727915191</v>
      </c>
      <c r="DY21" s="4">
        <f t="shared" si="19"/>
        <v>2939.9404657678165</v>
      </c>
      <c r="DZ21" s="4">
        <f t="shared" si="19"/>
        <v>2918.079600214171</v>
      </c>
      <c r="EA21" s="4">
        <f t="shared" si="20"/>
        <v>2819.6864111498257</v>
      </c>
      <c r="EB21" s="4">
        <f t="shared" si="20"/>
        <v>2945.8400142526275</v>
      </c>
      <c r="EC21" s="4">
        <f t="shared" si="21"/>
        <v>2930.1991745917821</v>
      </c>
      <c r="ED21" s="4">
        <f t="shared" si="21"/>
        <v>2904.5568711876567</v>
      </c>
      <c r="EE21" s="4">
        <f t="shared" si="21"/>
        <v>2895.2139231327051</v>
      </c>
      <c r="EF21" s="4">
        <f t="shared" si="22"/>
        <v>2797.4754037497682</v>
      </c>
      <c r="EG21" s="4">
        <f t="shared" si="22"/>
        <v>2754.4186046511627</v>
      </c>
      <c r="EH21" s="4">
        <f t="shared" si="23"/>
        <v>2768.2328715836766</v>
      </c>
      <c r="EI21" s="4">
        <f t="shared" si="23"/>
        <v>2744.7744774477451</v>
      </c>
      <c r="EJ21" s="4">
        <f t="shared" si="24"/>
        <v>2739.1464311994114</v>
      </c>
      <c r="EK21" s="4">
        <f t="shared" si="24"/>
        <v>2712.5726744186045</v>
      </c>
      <c r="EL21" s="4">
        <f t="shared" si="25"/>
        <v>2650.683699172364</v>
      </c>
      <c r="EM21" s="4">
        <f t="shared" si="26"/>
        <v>2743.4593023255816</v>
      </c>
      <c r="EN21" s="4">
        <f t="shared" si="25"/>
        <v>2679.5529497984612</v>
      </c>
      <c r="EO21" s="4">
        <f t="shared" si="27"/>
        <v>2692.3076923076919</v>
      </c>
      <c r="EP21" s="4">
        <f t="shared" si="27"/>
        <v>2653.2096744862702</v>
      </c>
      <c r="EQ21" s="4">
        <f t="shared" si="27"/>
        <v>2648.9342321005647</v>
      </c>
      <c r="ER21" s="4">
        <f t="shared" si="28"/>
        <v>2724.9590983457556</v>
      </c>
    </row>
    <row r="22" spans="1:148" x14ac:dyDescent="0.2">
      <c r="A22" s="1" t="s">
        <v>3</v>
      </c>
      <c r="B22" s="1" t="s">
        <v>12</v>
      </c>
      <c r="C22" s="6">
        <f t="shared" si="10"/>
        <v>728.65853658536594</v>
      </c>
      <c r="D22" s="6">
        <f t="shared" ref="D22:K22" si="33">D5/(D$16/100)</f>
        <v>737.58000609570252</v>
      </c>
      <c r="E22" s="6">
        <f t="shared" si="33"/>
        <v>720.91254752851717</v>
      </c>
      <c r="F22" s="6">
        <f t="shared" si="33"/>
        <v>698.79518072289147</v>
      </c>
      <c r="G22" s="6">
        <f t="shared" si="33"/>
        <v>713.84897584836438</v>
      </c>
      <c r="H22" s="6">
        <f t="shared" si="33"/>
        <v>714.17260490894705</v>
      </c>
      <c r="I22" s="6">
        <f t="shared" si="33"/>
        <v>717.77113174878014</v>
      </c>
      <c r="J22" s="6">
        <f t="shared" si="33"/>
        <v>717.46031746031747</v>
      </c>
      <c r="K22" s="6">
        <f t="shared" si="33"/>
        <v>725.58734217676204</v>
      </c>
      <c r="L22" s="6">
        <f t="shared" ref="L22:AQ22" si="34">L5/(L$16/100)</f>
        <v>731.90789473684208</v>
      </c>
      <c r="M22" s="6">
        <f t="shared" si="34"/>
        <v>716.15008156606848</v>
      </c>
      <c r="N22" s="6">
        <f t="shared" si="34"/>
        <v>717.56978653530382</v>
      </c>
      <c r="O22" s="6">
        <f t="shared" si="34"/>
        <v>717.82178217821786</v>
      </c>
      <c r="P22" s="6">
        <f t="shared" si="34"/>
        <v>699.83277591973251</v>
      </c>
      <c r="Q22" s="6">
        <f t="shared" si="34"/>
        <v>706.72268907563023</v>
      </c>
      <c r="R22" s="6">
        <f t="shared" si="34"/>
        <v>728.35314091680823</v>
      </c>
      <c r="S22" s="6">
        <f t="shared" si="34"/>
        <v>694.68267581475129</v>
      </c>
      <c r="T22" s="6">
        <f t="shared" si="34"/>
        <v>692.836772353632</v>
      </c>
      <c r="U22" s="6">
        <f t="shared" si="34"/>
        <v>724.18572418572421</v>
      </c>
      <c r="V22" s="6">
        <f t="shared" si="34"/>
        <v>701.96829820588755</v>
      </c>
      <c r="W22" s="6">
        <f t="shared" si="34"/>
        <v>755.77326801959407</v>
      </c>
      <c r="X22" s="6">
        <f t="shared" si="34"/>
        <v>714.04456448345707</v>
      </c>
      <c r="Y22" s="6">
        <f t="shared" si="34"/>
        <v>718.4300341296929</v>
      </c>
      <c r="Z22" s="10">
        <f t="shared" si="34"/>
        <v>692.93924466338262</v>
      </c>
      <c r="AA22" s="6">
        <f t="shared" si="34"/>
        <v>697.16775599128539</v>
      </c>
      <c r="AB22" s="6">
        <f t="shared" si="34"/>
        <v>732.214095744681</v>
      </c>
      <c r="AC22" s="6">
        <f t="shared" si="34"/>
        <v>738.84916581545792</v>
      </c>
      <c r="AD22" s="4">
        <f t="shared" si="34"/>
        <v>774.35897435897436</v>
      </c>
      <c r="AE22" s="6">
        <f t="shared" si="34"/>
        <v>781.70336234852357</v>
      </c>
      <c r="AF22" s="4">
        <f t="shared" si="34"/>
        <v>802.58459445672497</v>
      </c>
      <c r="AG22" s="4">
        <f t="shared" si="34"/>
        <v>797.10144927536226</v>
      </c>
      <c r="AH22" s="6">
        <f t="shared" si="34"/>
        <v>817.88534157226229</v>
      </c>
      <c r="AI22" s="6">
        <f t="shared" si="34"/>
        <v>799.11774686121487</v>
      </c>
      <c r="AJ22" s="4">
        <f t="shared" si="34"/>
        <v>823.1600976630624</v>
      </c>
      <c r="AK22" s="6">
        <f t="shared" si="34"/>
        <v>813.04347826086962</v>
      </c>
      <c r="AL22" s="6">
        <f t="shared" si="34"/>
        <v>847.57962929638302</v>
      </c>
      <c r="AM22" s="6">
        <f t="shared" si="34"/>
        <v>900.9174311926605</v>
      </c>
      <c r="AN22" s="6">
        <f t="shared" si="34"/>
        <v>936.5808823529411</v>
      </c>
      <c r="AO22" s="6">
        <f t="shared" si="34"/>
        <v>925.68807339449529</v>
      </c>
      <c r="AP22" s="6">
        <f t="shared" si="34"/>
        <v>893.42573515639629</v>
      </c>
      <c r="AQ22" s="6">
        <f t="shared" si="34"/>
        <v>927.42695570216779</v>
      </c>
      <c r="AR22" s="4">
        <f t="shared" ref="AR22:BW22" si="35">AR5/(AR$16/100)</f>
        <v>901.67046317387997</v>
      </c>
      <c r="AS22" s="4">
        <f t="shared" si="35"/>
        <v>914.58733205374278</v>
      </c>
      <c r="AT22" s="4">
        <f t="shared" si="35"/>
        <v>908.91731907580686</v>
      </c>
      <c r="AU22" s="4">
        <f t="shared" si="35"/>
        <v>908.22724681740453</v>
      </c>
      <c r="AV22" s="4">
        <f t="shared" si="35"/>
        <v>888.52522140931853</v>
      </c>
      <c r="AW22" s="4">
        <f t="shared" si="35"/>
        <v>883.93028155525758</v>
      </c>
      <c r="AX22" s="4">
        <f t="shared" si="35"/>
        <v>868.06847785634534</v>
      </c>
      <c r="AY22" s="4">
        <f t="shared" si="35"/>
        <v>851.72350902790447</v>
      </c>
      <c r="AZ22" s="4">
        <f t="shared" si="35"/>
        <v>832.72193690388849</v>
      </c>
      <c r="BA22" s="4">
        <f t="shared" si="35"/>
        <v>860.02159050017997</v>
      </c>
      <c r="BB22" s="4">
        <f t="shared" si="35"/>
        <v>834.36669619131976</v>
      </c>
      <c r="BC22" s="4">
        <f t="shared" si="35"/>
        <v>827.91351731411498</v>
      </c>
      <c r="BD22" s="4">
        <f t="shared" si="35"/>
        <v>832.73957962237262</v>
      </c>
      <c r="BE22" s="4">
        <f t="shared" si="35"/>
        <v>850.45560121493656</v>
      </c>
      <c r="BF22" s="4">
        <f t="shared" si="35"/>
        <v>922.16894135005532</v>
      </c>
      <c r="BG22" s="4">
        <f t="shared" si="35"/>
        <v>892.24680697967256</v>
      </c>
      <c r="BH22" s="4">
        <f t="shared" si="35"/>
        <v>943.60692350642103</v>
      </c>
      <c r="BI22" s="4">
        <f t="shared" si="35"/>
        <v>959.09865555765953</v>
      </c>
      <c r="BJ22" s="4">
        <f t="shared" si="35"/>
        <v>944.13621580256347</v>
      </c>
      <c r="BK22" s="4">
        <f t="shared" si="35"/>
        <v>967.12901387041609</v>
      </c>
      <c r="BL22" s="4">
        <f t="shared" si="35"/>
        <v>1023.7623762376237</v>
      </c>
      <c r="BM22" s="4">
        <f t="shared" si="35"/>
        <v>1011.2812248186946</v>
      </c>
      <c r="BN22" s="4">
        <f t="shared" si="35"/>
        <v>978.82540950858959</v>
      </c>
      <c r="BO22" s="4">
        <f t="shared" si="35"/>
        <v>977.50511247443762</v>
      </c>
      <c r="BP22" s="4">
        <f t="shared" si="35"/>
        <v>989.83739837398366</v>
      </c>
      <c r="BQ22" s="4">
        <f t="shared" si="35"/>
        <v>950.68330362448012</v>
      </c>
      <c r="BR22" s="4">
        <f t="shared" si="35"/>
        <v>925.31522793404474</v>
      </c>
      <c r="BS22" s="4">
        <f t="shared" si="35"/>
        <v>923.13710150596523</v>
      </c>
      <c r="BT22" s="4">
        <f t="shared" si="35"/>
        <v>888.2023556671171</v>
      </c>
      <c r="BU22" s="4">
        <f t="shared" si="35"/>
        <v>888.22738621086989</v>
      </c>
      <c r="BV22" s="4">
        <f t="shared" si="35"/>
        <v>922.69326683291774</v>
      </c>
      <c r="BW22" s="4">
        <f t="shared" si="35"/>
        <v>902.3640207572555</v>
      </c>
      <c r="BX22" s="4">
        <f t="shared" ref="BX22:CQ22" si="36">BX5/(BX$16/100)</f>
        <v>887.14425907752684</v>
      </c>
      <c r="BY22" s="4">
        <f t="shared" si="36"/>
        <v>839.38120702826598</v>
      </c>
      <c r="BZ22" s="4">
        <f t="shared" si="36"/>
        <v>844.40227703984817</v>
      </c>
      <c r="CA22" s="4">
        <f t="shared" si="36"/>
        <v>851.72280294231518</v>
      </c>
      <c r="CB22" s="4">
        <f t="shared" si="36"/>
        <v>876.82878608145506</v>
      </c>
      <c r="CC22" s="4">
        <f t="shared" si="36"/>
        <v>882.64299802761343</v>
      </c>
      <c r="CD22" s="4">
        <f t="shared" si="36"/>
        <v>891.16719242902207</v>
      </c>
      <c r="CE22" s="4">
        <f t="shared" si="36"/>
        <v>924.91200625733291</v>
      </c>
      <c r="CF22" s="4">
        <f t="shared" si="36"/>
        <v>993.29917225068959</v>
      </c>
      <c r="CG22" s="4">
        <f t="shared" si="36"/>
        <v>949.8935964403172</v>
      </c>
      <c r="CH22" s="4">
        <f t="shared" si="36"/>
        <v>958.85093167701859</v>
      </c>
      <c r="CI22" s="4">
        <f t="shared" si="36"/>
        <v>919.28251121076232</v>
      </c>
      <c r="CJ22" s="4">
        <f t="shared" si="36"/>
        <v>881.69225009359786</v>
      </c>
      <c r="CK22" s="4">
        <f t="shared" si="36"/>
        <v>883.12664411875232</v>
      </c>
      <c r="CL22" s="4">
        <f t="shared" si="36"/>
        <v>907.69230769230762</v>
      </c>
      <c r="CM22" s="4">
        <f t="shared" si="36"/>
        <v>917.44006187161642</v>
      </c>
      <c r="CN22" s="4">
        <f t="shared" si="36"/>
        <v>938.66171003717466</v>
      </c>
      <c r="CO22" s="4">
        <f t="shared" si="36"/>
        <v>918.53360488798376</v>
      </c>
      <c r="CP22" s="4">
        <f t="shared" si="36"/>
        <v>911.98092588913175</v>
      </c>
      <c r="CQ22" s="4">
        <f t="shared" si="36"/>
        <v>942.8740857877051</v>
      </c>
      <c r="CR22" s="4">
        <f t="shared" ref="CR22:DM22" si="37">CR5/CR$16*100</f>
        <v>930.51099630371482</v>
      </c>
      <c r="CS22" s="4">
        <f t="shared" si="37"/>
        <v>958.73837205825771</v>
      </c>
      <c r="CT22" s="4">
        <f t="shared" si="37"/>
        <v>943.47241180305662</v>
      </c>
      <c r="CU22" s="4">
        <f t="shared" si="37"/>
        <v>946.54820884701871</v>
      </c>
      <c r="CV22" s="4">
        <f t="shared" si="37"/>
        <v>945.61012033465386</v>
      </c>
      <c r="CW22" s="4">
        <f t="shared" si="37"/>
        <v>949.71170157002246</v>
      </c>
      <c r="CX22" s="4">
        <f t="shared" si="37"/>
        <v>947.53209212395188</v>
      </c>
      <c r="CY22" s="4">
        <f t="shared" si="37"/>
        <v>927.07705018822764</v>
      </c>
      <c r="CZ22" s="4">
        <f t="shared" si="37"/>
        <v>903.39375241033565</v>
      </c>
      <c r="DA22" s="4">
        <f t="shared" si="37"/>
        <v>985.22167487684737</v>
      </c>
      <c r="DB22" s="4">
        <f t="shared" si="37"/>
        <v>985.91549295774655</v>
      </c>
      <c r="DC22" s="4">
        <f t="shared" si="37"/>
        <v>995.37928378898732</v>
      </c>
      <c r="DD22" s="4">
        <f t="shared" si="37"/>
        <v>1032.6295585412668</v>
      </c>
      <c r="DE22" s="4">
        <f t="shared" si="37"/>
        <v>1019.4174757281553</v>
      </c>
      <c r="DF22" s="4">
        <f t="shared" si="37"/>
        <v>957.0350299980646</v>
      </c>
      <c r="DG22" s="4">
        <f t="shared" si="37"/>
        <v>958.66141732283461</v>
      </c>
      <c r="DH22" s="4">
        <f t="shared" si="37"/>
        <v>950.23510971786834</v>
      </c>
      <c r="DI22" s="4">
        <f t="shared" si="37"/>
        <v>942.51983742984316</v>
      </c>
      <c r="DJ22" s="4">
        <f t="shared" si="37"/>
        <v>924.41067601792315</v>
      </c>
      <c r="DK22" s="4">
        <f t="shared" si="37"/>
        <v>922.34885068572532</v>
      </c>
      <c r="DL22" s="4">
        <f t="shared" si="37"/>
        <v>921.68099331423116</v>
      </c>
      <c r="DM22" s="4">
        <f t="shared" si="37"/>
        <v>905.4593874833555</v>
      </c>
      <c r="DN22" s="4">
        <f t="shared" si="15"/>
        <v>896.54524971836281</v>
      </c>
      <c r="DO22" s="4">
        <f t="shared" si="16"/>
        <v>912.42247697801167</v>
      </c>
      <c r="DP22" s="4">
        <f t="shared" si="16"/>
        <v>879.19336600075383</v>
      </c>
      <c r="DQ22" s="4">
        <f t="shared" si="17"/>
        <v>894.69739554056582</v>
      </c>
      <c r="DR22" s="4">
        <f t="shared" si="17"/>
        <v>881.26159554730987</v>
      </c>
      <c r="DS22" s="4">
        <f t="shared" si="17"/>
        <v>860.51225354707947</v>
      </c>
      <c r="DT22" s="4">
        <f t="shared" si="18"/>
        <v>851.14291023973237</v>
      </c>
      <c r="DU22" s="4">
        <f t="shared" si="18"/>
        <v>848.4848484848485</v>
      </c>
      <c r="DV22" s="4">
        <f t="shared" si="18"/>
        <v>811.30025353132919</v>
      </c>
      <c r="DW22" s="4">
        <f t="shared" si="18"/>
        <v>811.44296509535798</v>
      </c>
      <c r="DX22" s="4">
        <f t="shared" si="18"/>
        <v>785.33568904593642</v>
      </c>
      <c r="DY22" s="4">
        <f t="shared" si="19"/>
        <v>767.81649448432847</v>
      </c>
      <c r="DZ22" s="4">
        <f t="shared" si="19"/>
        <v>782.61645547028377</v>
      </c>
      <c r="EA22" s="4">
        <f t="shared" si="20"/>
        <v>767.85714285714289</v>
      </c>
      <c r="EB22" s="4">
        <f t="shared" si="20"/>
        <v>792.80242294673076</v>
      </c>
      <c r="EC22" s="4">
        <f t="shared" si="21"/>
        <v>802.9786470482685</v>
      </c>
      <c r="ED22" s="4">
        <f t="shared" si="21"/>
        <v>815.39289558665223</v>
      </c>
      <c r="EE22" s="4">
        <f t="shared" si="21"/>
        <v>804.9311094996375</v>
      </c>
      <c r="EF22" s="4">
        <f t="shared" si="22"/>
        <v>810.28401707815124</v>
      </c>
      <c r="EG22" s="4">
        <f t="shared" si="22"/>
        <v>785.11627906976742</v>
      </c>
      <c r="EH22" s="4">
        <f t="shared" si="23"/>
        <v>780.60651441407708</v>
      </c>
      <c r="EI22" s="4">
        <f t="shared" si="23"/>
        <v>780.16134946828015</v>
      </c>
      <c r="EJ22" s="4">
        <f t="shared" si="24"/>
        <v>772.62693156732894</v>
      </c>
      <c r="EK22" s="4">
        <f t="shared" si="24"/>
        <v>802.1438953488373</v>
      </c>
      <c r="EL22" s="4">
        <f t="shared" si="25"/>
        <v>773.20978769341491</v>
      </c>
      <c r="EM22" s="4">
        <f t="shared" si="26"/>
        <v>783.06686046511629</v>
      </c>
      <c r="EN22" s="4">
        <f t="shared" si="25"/>
        <v>757.60351777207768</v>
      </c>
      <c r="EO22" s="4">
        <f t="shared" si="27"/>
        <v>757.26904674273089</v>
      </c>
      <c r="EP22" s="4">
        <f t="shared" si="27"/>
        <v>745.59010729223485</v>
      </c>
      <c r="EQ22" s="4">
        <f t="shared" si="27"/>
        <v>761.52304609218436</v>
      </c>
      <c r="ER22" s="4">
        <f t="shared" si="28"/>
        <v>767.13324850027277</v>
      </c>
    </row>
    <row r="23" spans="1:148" x14ac:dyDescent="0.2">
      <c r="A23" s="1" t="s">
        <v>4</v>
      </c>
      <c r="B23" s="1" t="s">
        <v>12</v>
      </c>
      <c r="C23" s="6">
        <f t="shared" si="10"/>
        <v>12881.097560975611</v>
      </c>
      <c r="D23" s="6"/>
      <c r="E23" s="6"/>
      <c r="F23" s="6"/>
      <c r="G23" s="6"/>
      <c r="H23" s="6"/>
      <c r="I23" s="6"/>
      <c r="J23" s="6"/>
      <c r="K23" s="6"/>
      <c r="L23" s="6">
        <f t="shared" ref="L23:AQ23" si="38">L6/(L$16/100)</f>
        <v>17269.736842105263</v>
      </c>
      <c r="M23" s="6">
        <f t="shared" si="38"/>
        <v>16704.730831973899</v>
      </c>
      <c r="N23" s="6">
        <f t="shared" si="38"/>
        <v>16970.443349753696</v>
      </c>
      <c r="O23" s="6">
        <f t="shared" si="38"/>
        <v>16897.689768976899</v>
      </c>
      <c r="P23" s="6">
        <f t="shared" si="38"/>
        <v>15969.89966555184</v>
      </c>
      <c r="Q23" s="6">
        <f t="shared" si="38"/>
        <v>16285.714285714286</v>
      </c>
      <c r="R23" s="6">
        <f t="shared" si="38"/>
        <v>15908.319185059423</v>
      </c>
      <c r="S23" s="6">
        <f t="shared" si="38"/>
        <v>17032.590051457977</v>
      </c>
      <c r="T23" s="6">
        <f t="shared" si="38"/>
        <v>16675.054521053517</v>
      </c>
      <c r="U23" s="6">
        <f t="shared" si="38"/>
        <v>17394.317394317397</v>
      </c>
      <c r="V23" s="6">
        <f t="shared" si="38"/>
        <v>18463.68228531615</v>
      </c>
      <c r="W23" s="6">
        <f t="shared" si="38"/>
        <v>18255.773268019595</v>
      </c>
      <c r="X23" s="6">
        <f t="shared" si="38"/>
        <v>16914.247130317352</v>
      </c>
      <c r="Y23" s="6">
        <f t="shared" si="38"/>
        <v>14470.989761092151</v>
      </c>
      <c r="Z23" s="10">
        <f t="shared" si="38"/>
        <v>13513.957307060755</v>
      </c>
      <c r="AA23" s="6">
        <f t="shared" si="38"/>
        <v>13281.380928439752</v>
      </c>
      <c r="AB23" s="6">
        <f t="shared" si="38"/>
        <v>13705.119680851065</v>
      </c>
      <c r="AC23" s="6">
        <f t="shared" si="38"/>
        <v>14232.209737827714</v>
      </c>
      <c r="AD23" s="4">
        <f t="shared" si="38"/>
        <v>14102.564102564103</v>
      </c>
      <c r="AE23" s="6">
        <f t="shared" si="38"/>
        <v>13739.545997610512</v>
      </c>
      <c r="AF23" s="4">
        <f t="shared" si="38"/>
        <v>13288.556367964631</v>
      </c>
      <c r="AG23" s="4">
        <f t="shared" si="38"/>
        <v>12753.623188405796</v>
      </c>
      <c r="AH23" s="6">
        <f t="shared" si="38"/>
        <v>13336.76622039135</v>
      </c>
      <c r="AI23" s="6">
        <f t="shared" si="38"/>
        <v>13810.654903291485</v>
      </c>
      <c r="AJ23" s="4">
        <f t="shared" si="38"/>
        <v>14989.536100453435</v>
      </c>
      <c r="AK23" s="6">
        <f t="shared" si="38"/>
        <v>14973.913043478262</v>
      </c>
      <c r="AL23" s="6">
        <f t="shared" si="38"/>
        <v>15619.938815907864</v>
      </c>
      <c r="AM23" s="6">
        <f t="shared" si="38"/>
        <v>15779.816513761467</v>
      </c>
      <c r="AN23" s="6">
        <f t="shared" si="38"/>
        <v>16130.514705882351</v>
      </c>
      <c r="AO23" s="6">
        <f t="shared" si="38"/>
        <v>15669.7247706422</v>
      </c>
      <c r="AP23" s="6">
        <f t="shared" si="38"/>
        <v>15452.331897359054</v>
      </c>
      <c r="AQ23" s="6">
        <f t="shared" si="38"/>
        <v>14505.183788878418</v>
      </c>
      <c r="AR23" s="4">
        <f t="shared" ref="AR23:BW23" si="39">AR6/(AR$16/100)</f>
        <v>14104.024297646165</v>
      </c>
      <c r="AS23" s="4">
        <f t="shared" si="39"/>
        <v>13493.282149712091</v>
      </c>
      <c r="AT23" s="4">
        <f t="shared" si="39"/>
        <v>14340.271147603591</v>
      </c>
      <c r="AU23" s="4">
        <f t="shared" si="39"/>
        <v>14174.425232756983</v>
      </c>
      <c r="AV23" s="4">
        <f t="shared" si="39"/>
        <v>13650.36580670004</v>
      </c>
      <c r="AW23" s="4">
        <f t="shared" si="39"/>
        <v>13886.22869182149</v>
      </c>
      <c r="AX23" s="4">
        <f t="shared" si="39"/>
        <v>13937.476739858579</v>
      </c>
      <c r="AY23" s="4">
        <f t="shared" si="39"/>
        <v>14134.597847893489</v>
      </c>
      <c r="AZ23" s="4">
        <f t="shared" si="39"/>
        <v>13371.239911958914</v>
      </c>
      <c r="BA23" s="4">
        <f t="shared" si="39"/>
        <v>12936.308024469234</v>
      </c>
      <c r="BB23" s="4">
        <f t="shared" si="39"/>
        <v>12736.935341009743</v>
      </c>
      <c r="BC23" s="4">
        <f t="shared" si="39"/>
        <v>11531.024784672176</v>
      </c>
      <c r="BD23" s="4">
        <f t="shared" si="39"/>
        <v>13101.175632347702</v>
      </c>
      <c r="BE23" s="4">
        <f t="shared" si="39"/>
        <v>13132.035018760051</v>
      </c>
      <c r="BF23" s="4">
        <f t="shared" si="39"/>
        <v>12919.586868314274</v>
      </c>
      <c r="BG23" s="4">
        <f t="shared" si="39"/>
        <v>12259.39917251304</v>
      </c>
      <c r="BH23" s="4">
        <f t="shared" si="39"/>
        <v>12618.648799553323</v>
      </c>
      <c r="BI23" s="4">
        <f t="shared" si="39"/>
        <v>12118.916871804582</v>
      </c>
      <c r="BJ23" s="4">
        <f t="shared" si="39"/>
        <v>11928.448440788214</v>
      </c>
      <c r="BK23" s="4">
        <f t="shared" si="39"/>
        <v>12160.364810944329</v>
      </c>
      <c r="BL23" s="4">
        <f t="shared" si="39"/>
        <v>12217.821782178218</v>
      </c>
      <c r="BM23" s="4">
        <f t="shared" si="39"/>
        <v>12026.591458501209</v>
      </c>
      <c r="BN23" s="4">
        <f t="shared" si="39"/>
        <v>12395.125848981221</v>
      </c>
      <c r="BO23" s="4">
        <f t="shared" si="39"/>
        <v>12044.989775051125</v>
      </c>
      <c r="BP23" s="4">
        <f t="shared" si="39"/>
        <v>12764.227642276421</v>
      </c>
      <c r="BQ23" s="4">
        <f t="shared" si="39"/>
        <v>12784.709843533372</v>
      </c>
      <c r="BR23" s="4">
        <f t="shared" si="39"/>
        <v>12570.32007759457</v>
      </c>
      <c r="BS23" s="4">
        <f t="shared" si="39"/>
        <v>12654.01916682965</v>
      </c>
      <c r="BT23" s="4">
        <f t="shared" si="39"/>
        <v>12956.169144622514</v>
      </c>
      <c r="BU23" s="4">
        <f t="shared" si="39"/>
        <v>13414.634146341463</v>
      </c>
      <c r="BV23" s="4">
        <f t="shared" si="39"/>
        <v>14243.238058699406</v>
      </c>
      <c r="BW23" s="4">
        <f t="shared" si="39"/>
        <v>13694.022679223524</v>
      </c>
      <c r="BX23" s="4">
        <f t="shared" ref="BX23:CQ23" si="40">BX6/(BX$16/100)</f>
        <v>13719.332679097153</v>
      </c>
      <c r="BY23" s="4">
        <f t="shared" si="40"/>
        <v>13244.843391902217</v>
      </c>
      <c r="BZ23" s="4">
        <f t="shared" si="40"/>
        <v>12760.910815939278</v>
      </c>
      <c r="CA23" s="4">
        <f t="shared" si="40"/>
        <v>12185.443283004261</v>
      </c>
      <c r="CB23" s="4">
        <f t="shared" si="40"/>
        <v>11981.020166073546</v>
      </c>
      <c r="CC23" s="4">
        <f t="shared" si="40"/>
        <v>11972.386587771203</v>
      </c>
      <c r="CD23" s="4">
        <f t="shared" si="40"/>
        <v>11819.794952681388</v>
      </c>
      <c r="CE23" s="4">
        <f t="shared" si="40"/>
        <v>11615.174032068831</v>
      </c>
      <c r="CF23" s="4">
        <f t="shared" si="40"/>
        <v>11371.698856917617</v>
      </c>
      <c r="CG23" s="4">
        <f t="shared" si="40"/>
        <v>10862.836138518089</v>
      </c>
      <c r="CH23" s="4">
        <f t="shared" si="40"/>
        <v>10151.397515527951</v>
      </c>
      <c r="CI23" s="4">
        <f t="shared" si="40"/>
        <v>10715.620328849029</v>
      </c>
      <c r="CJ23" s="4">
        <f t="shared" si="40"/>
        <v>10595.282665668288</v>
      </c>
      <c r="CK23" s="4">
        <f t="shared" si="40"/>
        <v>10240.511086057873</v>
      </c>
      <c r="CL23" s="4">
        <f t="shared" si="40"/>
        <v>9798.076923076922</v>
      </c>
      <c r="CM23" s="4">
        <f t="shared" si="40"/>
        <v>10034.802784222738</v>
      </c>
      <c r="CN23" s="4">
        <f t="shared" si="40"/>
        <v>9902.9326724494003</v>
      </c>
      <c r="CO23" s="4">
        <f t="shared" si="40"/>
        <v>9918.5336048879835</v>
      </c>
      <c r="CP23" s="4">
        <f t="shared" si="40"/>
        <v>9467.5144049274786</v>
      </c>
      <c r="CQ23" s="4">
        <f t="shared" si="40"/>
        <v>10624.629373393951</v>
      </c>
      <c r="CR23" s="4">
        <f t="shared" ref="CR23:DM23" si="41">CR6/CR$16*100</f>
        <v>9424.9182458230334</v>
      </c>
      <c r="CS23" s="4">
        <f t="shared" si="41"/>
        <v>9109.0111440878136</v>
      </c>
      <c r="CT23" s="4">
        <f t="shared" si="41"/>
        <v>8745.339265982404</v>
      </c>
      <c r="CU23" s="4">
        <f t="shared" si="41"/>
        <v>9222.528236096723</v>
      </c>
      <c r="CV23" s="4">
        <f t="shared" si="41"/>
        <v>10580.454700085913</v>
      </c>
      <c r="CW23" s="4">
        <f t="shared" si="41"/>
        <v>9903.3073564939205</v>
      </c>
      <c r="CX23" s="4">
        <f t="shared" si="41"/>
        <v>10051.912458028941</v>
      </c>
      <c r="CY23" s="4">
        <f t="shared" si="41"/>
        <v>10124.146866072277</v>
      </c>
      <c r="CZ23" s="4">
        <f t="shared" si="41"/>
        <v>9419.5912070960276</v>
      </c>
      <c r="DA23" s="4">
        <f t="shared" si="41"/>
        <v>11211.822660098522</v>
      </c>
      <c r="DB23" s="4">
        <f t="shared" si="41"/>
        <v>11111.111111111111</v>
      </c>
      <c r="DC23" s="4">
        <f t="shared" si="41"/>
        <v>11378.513669618791</v>
      </c>
      <c r="DD23" s="4">
        <f t="shared" si="41"/>
        <v>11804.222648752399</v>
      </c>
      <c r="DE23" s="4">
        <f t="shared" si="41"/>
        <v>11320.388349514564</v>
      </c>
      <c r="DF23" s="4">
        <f t="shared" si="41"/>
        <v>11892.78111089607</v>
      </c>
      <c r="DG23" s="4">
        <f t="shared" si="41"/>
        <v>11751.968503937009</v>
      </c>
      <c r="DH23" s="4">
        <f t="shared" si="41"/>
        <v>11922.021943573669</v>
      </c>
      <c r="DI23" s="4">
        <f t="shared" si="41"/>
        <v>11834.720340623186</v>
      </c>
      <c r="DJ23" s="4">
        <f t="shared" si="41"/>
        <v>11611.143580751997</v>
      </c>
      <c r="DK23" s="4">
        <f t="shared" si="41"/>
        <v>11666.988603438283</v>
      </c>
      <c r="DL23" s="4">
        <f t="shared" si="41"/>
        <v>12511.938872970391</v>
      </c>
      <c r="DM23" s="4">
        <f t="shared" si="41"/>
        <v>12697.355906410501</v>
      </c>
      <c r="DN23" s="4">
        <f t="shared" si="15"/>
        <v>12335.711603454751</v>
      </c>
      <c r="DO23" s="4">
        <f t="shared" si="16"/>
        <v>12610.411576771283</v>
      </c>
      <c r="DP23" s="4">
        <f t="shared" si="16"/>
        <v>13041.8394270637</v>
      </c>
      <c r="DQ23" s="4">
        <f t="shared" si="17"/>
        <v>12900.505902192243</v>
      </c>
      <c r="DR23" s="4">
        <f t="shared" si="17"/>
        <v>12977.736549165122</v>
      </c>
      <c r="DS23" s="4">
        <f t="shared" si="17"/>
        <v>13018.242122719736</v>
      </c>
      <c r="DT23" s="4">
        <f t="shared" si="18"/>
        <v>12767.143653595986</v>
      </c>
      <c r="DU23" s="4">
        <f t="shared" si="18"/>
        <v>13048.668503213958</v>
      </c>
      <c r="DV23" s="4">
        <f t="shared" si="18"/>
        <v>12368.706990220935</v>
      </c>
      <c r="DW23" s="4">
        <f t="shared" si="18"/>
        <v>11766.822598056855</v>
      </c>
      <c r="DX23" s="4">
        <f t="shared" si="18"/>
        <v>11598.939929328621</v>
      </c>
      <c r="DY23" s="4">
        <f t="shared" si="19"/>
        <v>12335.843109788128</v>
      </c>
      <c r="DZ23" s="4">
        <f t="shared" si="19"/>
        <v>12386.221666964126</v>
      </c>
      <c r="EA23" s="4">
        <f t="shared" si="20"/>
        <v>12608.01393728223</v>
      </c>
      <c r="EB23" s="4">
        <f t="shared" si="20"/>
        <v>12604.667735613753</v>
      </c>
      <c r="EC23" s="4">
        <f t="shared" si="21"/>
        <v>12713.080925892697</v>
      </c>
      <c r="ED23" s="4">
        <f t="shared" si="21"/>
        <v>13652.673125224253</v>
      </c>
      <c r="EE23" s="4">
        <f t="shared" si="21"/>
        <v>13460.841189267587</v>
      </c>
      <c r="EF23" s="4">
        <f t="shared" si="22"/>
        <v>12353.814739186932</v>
      </c>
      <c r="EG23" s="4">
        <f t="shared" si="22"/>
        <v>12288.372093023256</v>
      </c>
      <c r="EH23" s="4">
        <f t="shared" si="23"/>
        <v>12738.674653687756</v>
      </c>
      <c r="EI23" s="4">
        <f t="shared" si="23"/>
        <v>12431.24312431243</v>
      </c>
      <c r="EJ23" s="4">
        <f t="shared" si="24"/>
        <v>12610.37527593819</v>
      </c>
      <c r="EK23" s="4">
        <f t="shared" si="24"/>
        <v>12318.313953488372</v>
      </c>
      <c r="EL23" s="4">
        <f t="shared" si="25"/>
        <v>12043.900683699172</v>
      </c>
      <c r="EM23" s="4">
        <f t="shared" si="26"/>
        <v>12645.348837209302</v>
      </c>
      <c r="EN23" s="4">
        <f t="shared" si="25"/>
        <v>12070.355441553684</v>
      </c>
      <c r="EO23" s="4">
        <f t="shared" si="27"/>
        <v>11980.125138019874</v>
      </c>
      <c r="EP23" s="4">
        <f t="shared" si="27"/>
        <v>12156.755773777049</v>
      </c>
      <c r="EQ23" s="4">
        <f t="shared" si="27"/>
        <v>11841.865549280379</v>
      </c>
      <c r="ER23" s="4">
        <f t="shared" si="28"/>
        <v>12652.245046355209</v>
      </c>
    </row>
    <row r="24" spans="1:148" x14ac:dyDescent="0.2">
      <c r="A24" s="1" t="s">
        <v>5</v>
      </c>
      <c r="B24" s="1" t="s">
        <v>12</v>
      </c>
      <c r="C24" s="6">
        <f t="shared" si="10"/>
        <v>9306.4024390243922</v>
      </c>
      <c r="D24" s="6"/>
      <c r="E24" s="6"/>
      <c r="F24" s="6"/>
      <c r="G24" s="6"/>
      <c r="H24" s="6"/>
      <c r="I24" s="6"/>
      <c r="J24" s="6"/>
      <c r="K24" s="6"/>
      <c r="L24" s="6">
        <f t="shared" ref="L24:AQ24" si="42">L7/(L$16/100)</f>
        <v>9128.28947368421</v>
      </c>
      <c r="M24" s="6">
        <f t="shared" si="42"/>
        <v>8694.9429037520385</v>
      </c>
      <c r="N24" s="6">
        <f t="shared" si="42"/>
        <v>8891.6256157635471</v>
      </c>
      <c r="O24" s="6">
        <f t="shared" si="42"/>
        <v>8737.6237623762372</v>
      </c>
      <c r="P24" s="6">
        <f t="shared" si="42"/>
        <v>8971.5719063545148</v>
      </c>
      <c r="Q24" s="6">
        <f t="shared" si="42"/>
        <v>9008.403361344539</v>
      </c>
      <c r="R24" s="6">
        <f t="shared" si="42"/>
        <v>9210.5263157894733</v>
      </c>
      <c r="S24" s="6">
        <f t="shared" si="42"/>
        <v>9296.7409948542027</v>
      </c>
      <c r="T24" s="6">
        <f t="shared" si="42"/>
        <v>9209.864116758934</v>
      </c>
      <c r="U24" s="6">
        <f t="shared" si="42"/>
        <v>9511.4345114345124</v>
      </c>
      <c r="V24" s="6">
        <f t="shared" si="42"/>
        <v>9545.3753701445748</v>
      </c>
      <c r="W24" s="6">
        <f t="shared" si="42"/>
        <v>9455.9132260321912</v>
      </c>
      <c r="X24" s="6">
        <f t="shared" si="42"/>
        <v>9182.9844699527348</v>
      </c>
      <c r="Y24" s="6">
        <f t="shared" si="42"/>
        <v>9300.341296928329</v>
      </c>
      <c r="Z24" s="10">
        <f t="shared" si="42"/>
        <v>9072.2495894909698</v>
      </c>
      <c r="AA24" s="6">
        <f t="shared" si="42"/>
        <v>9242.5004189710071</v>
      </c>
      <c r="AB24" s="6">
        <f t="shared" si="42"/>
        <v>9084.1090425531929</v>
      </c>
      <c r="AC24" s="6">
        <f t="shared" si="42"/>
        <v>9278.1750085120875</v>
      </c>
      <c r="AD24" s="4">
        <f t="shared" si="42"/>
        <v>9059.8290598290605</v>
      </c>
      <c r="AE24" s="6">
        <f t="shared" si="42"/>
        <v>9080.0477897252076</v>
      </c>
      <c r="AF24" s="4">
        <f t="shared" si="42"/>
        <v>8952.5590885903748</v>
      </c>
      <c r="AG24" s="4">
        <f t="shared" si="42"/>
        <v>8985.507246376812</v>
      </c>
      <c r="AH24" s="6">
        <f t="shared" si="42"/>
        <v>8994.1640920013724</v>
      </c>
      <c r="AI24" s="6">
        <f t="shared" si="42"/>
        <v>9026.1282660332545</v>
      </c>
      <c r="AJ24" s="4">
        <f t="shared" si="42"/>
        <v>9434.949424485525</v>
      </c>
      <c r="AK24" s="6">
        <f t="shared" si="42"/>
        <v>9400</v>
      </c>
      <c r="AL24" s="6">
        <f t="shared" si="42"/>
        <v>9924.419650890768</v>
      </c>
      <c r="AM24" s="6">
        <f t="shared" si="42"/>
        <v>10110.091743119265</v>
      </c>
      <c r="AN24" s="6">
        <f t="shared" si="42"/>
        <v>10137.867647058823</v>
      </c>
      <c r="AO24" s="6">
        <f t="shared" si="42"/>
        <v>9807.3394495412831</v>
      </c>
      <c r="AP24" s="6">
        <f t="shared" si="42"/>
        <v>10011.238059561714</v>
      </c>
      <c r="AQ24" s="6">
        <f t="shared" si="42"/>
        <v>10018.85014137606</v>
      </c>
      <c r="AR24" s="4">
        <f t="shared" ref="AR24:BW24" si="43">AR7/(AR$16/100)</f>
        <v>10003.796507213363</v>
      </c>
      <c r="AS24" s="4">
        <f t="shared" si="43"/>
        <v>9846.4491362763911</v>
      </c>
      <c r="AT24" s="4">
        <f t="shared" si="43"/>
        <v>9957.9912163452373</v>
      </c>
      <c r="AU24" s="4">
        <f t="shared" si="43"/>
        <v>10041.801254037622</v>
      </c>
      <c r="AV24" s="4">
        <f t="shared" si="43"/>
        <v>10107.816711590298</v>
      </c>
      <c r="AW24" s="4">
        <f t="shared" si="43"/>
        <v>10055.544914767286</v>
      </c>
      <c r="AX24" s="4">
        <f t="shared" si="43"/>
        <v>9815.779679940455</v>
      </c>
      <c r="AY24" s="4">
        <f t="shared" si="43"/>
        <v>9638.8838227247852</v>
      </c>
      <c r="AZ24" s="4">
        <f t="shared" si="43"/>
        <v>9675.3484959647831</v>
      </c>
      <c r="BA24" s="4">
        <f t="shared" si="43"/>
        <v>9364.8794530406631</v>
      </c>
      <c r="BB24" s="4">
        <f t="shared" si="43"/>
        <v>9078.8308237378205</v>
      </c>
      <c r="BC24" s="4">
        <f t="shared" si="43"/>
        <v>8991.0353313411852</v>
      </c>
      <c r="BD24" s="4">
        <f t="shared" si="43"/>
        <v>9351.6209476309232</v>
      </c>
      <c r="BE24" s="4">
        <f t="shared" si="43"/>
        <v>9308.5581561550844</v>
      </c>
      <c r="BF24" s="4">
        <f t="shared" si="43"/>
        <v>9516.7834747325705</v>
      </c>
      <c r="BG24" s="4">
        <f t="shared" si="43"/>
        <v>9246.2673142651547</v>
      </c>
      <c r="BH24" s="4">
        <f t="shared" si="43"/>
        <v>9510.5155406662943</v>
      </c>
      <c r="BI24" s="4">
        <f t="shared" si="43"/>
        <v>9770.8767278924443</v>
      </c>
      <c r="BJ24" s="4">
        <f t="shared" si="43"/>
        <v>9747.4650851348761</v>
      </c>
      <c r="BK24" s="4">
        <f t="shared" si="43"/>
        <v>9690.2907087212625</v>
      </c>
      <c r="BL24" s="4">
        <f t="shared" si="43"/>
        <v>10039.60396039604</v>
      </c>
      <c r="BM24" s="4">
        <f t="shared" si="43"/>
        <v>10102.739726027397</v>
      </c>
      <c r="BN24" s="4">
        <f t="shared" si="43"/>
        <v>10067.918497802635</v>
      </c>
      <c r="BO24" s="4">
        <f t="shared" si="43"/>
        <v>10020.449897750512</v>
      </c>
      <c r="BP24" s="4">
        <f t="shared" si="43"/>
        <v>10081.300813008129</v>
      </c>
      <c r="BQ24" s="4">
        <f t="shared" si="43"/>
        <v>9754.4068132303419</v>
      </c>
      <c r="BR24" s="4">
        <f t="shared" si="43"/>
        <v>9553.8312318137741</v>
      </c>
      <c r="BS24" s="4">
        <f t="shared" si="43"/>
        <v>9759.436729904166</v>
      </c>
      <c r="BT24" s="4">
        <f t="shared" si="43"/>
        <v>9683.336551457809</v>
      </c>
      <c r="BU24" s="4">
        <f t="shared" si="43"/>
        <v>9554.4459381601682</v>
      </c>
      <c r="BV24" s="4">
        <f t="shared" si="43"/>
        <v>9447.5350086322651</v>
      </c>
      <c r="BW24" s="4">
        <f t="shared" si="43"/>
        <v>9359.9846242552376</v>
      </c>
      <c r="BX24" s="4">
        <f t="shared" ref="BX24:CQ24" si="44">BX7/(BX$16/100)</f>
        <v>9460.2551521099103</v>
      </c>
      <c r="BY24" s="4">
        <f t="shared" si="44"/>
        <v>9472.8800611153565</v>
      </c>
      <c r="BZ24" s="4">
        <f t="shared" si="44"/>
        <v>9222.011385199241</v>
      </c>
      <c r="CA24" s="4">
        <f t="shared" si="44"/>
        <v>9088.269454123114</v>
      </c>
      <c r="CB24" s="4">
        <f t="shared" si="44"/>
        <v>9272.4396994859617</v>
      </c>
      <c r="CC24" s="4">
        <f t="shared" si="44"/>
        <v>8895.4635108481252</v>
      </c>
      <c r="CD24" s="4">
        <f t="shared" si="44"/>
        <v>8941.2460567823346</v>
      </c>
      <c r="CE24" s="4">
        <f t="shared" si="44"/>
        <v>8232.303480641378</v>
      </c>
      <c r="CF24" s="4">
        <f t="shared" si="44"/>
        <v>8218.3681513598731</v>
      </c>
      <c r="CG24" s="4">
        <f t="shared" si="44"/>
        <v>7815.8251112400849</v>
      </c>
      <c r="CH24" s="4">
        <f t="shared" si="44"/>
        <v>7482.5310559006211</v>
      </c>
      <c r="CI24" s="4">
        <f t="shared" si="44"/>
        <v>7212.2571001494771</v>
      </c>
      <c r="CJ24" s="4">
        <f t="shared" si="44"/>
        <v>7244.4777236989894</v>
      </c>
      <c r="CK24" s="4">
        <f t="shared" si="44"/>
        <v>7290.492296129275</v>
      </c>
      <c r="CL24" s="4">
        <f t="shared" si="44"/>
        <v>7153.8461538461534</v>
      </c>
      <c r="CM24" s="4">
        <f t="shared" si="44"/>
        <v>7192.5754060324825</v>
      </c>
      <c r="CN24" s="4">
        <f t="shared" si="44"/>
        <v>7486.5757951259811</v>
      </c>
      <c r="CO24" s="4">
        <f t="shared" si="44"/>
        <v>7556.0081466395113</v>
      </c>
      <c r="CP24" s="4">
        <f t="shared" si="44"/>
        <v>7351.48023047884</v>
      </c>
      <c r="CQ24" s="4">
        <f t="shared" si="44"/>
        <v>7501.4825064241941</v>
      </c>
      <c r="CR24" s="4">
        <f t="shared" ref="CR24:DM24" si="45">CR7/CR$16*100</f>
        <v>7687.6981454276856</v>
      </c>
      <c r="CS24" s="4">
        <f t="shared" si="45"/>
        <v>7614.0968425416731</v>
      </c>
      <c r="CT24" s="4">
        <f t="shared" si="45"/>
        <v>7524.1432423542292</v>
      </c>
      <c r="CU24" s="4">
        <f t="shared" si="45"/>
        <v>7638.4691186217324</v>
      </c>
      <c r="CV24" s="4">
        <f t="shared" si="45"/>
        <v>7764.7660287642293</v>
      </c>
      <c r="CW24" s="4">
        <f t="shared" si="45"/>
        <v>7930.3828440673969</v>
      </c>
      <c r="CX24" s="4">
        <f t="shared" si="45"/>
        <v>8149.1603866238447</v>
      </c>
      <c r="CY24" s="4">
        <f t="shared" si="45"/>
        <v>7932.5212034934129</v>
      </c>
      <c r="CZ24" s="4">
        <f t="shared" si="45"/>
        <v>7944.4658696490551</v>
      </c>
      <c r="DA24" s="4">
        <f t="shared" si="45"/>
        <v>7793.1034482758623</v>
      </c>
      <c r="DB24" s="4">
        <f t="shared" si="45"/>
        <v>7619.3270735524266</v>
      </c>
      <c r="DC24" s="4">
        <f t="shared" si="45"/>
        <v>7479.7843665768196</v>
      </c>
      <c r="DD24" s="4">
        <f t="shared" si="45"/>
        <v>7437.6199616122831</v>
      </c>
      <c r="DE24" s="4">
        <f t="shared" si="45"/>
        <v>7436.8932038834955</v>
      </c>
      <c r="DF24" s="4">
        <f t="shared" si="45"/>
        <v>7470.4857751112822</v>
      </c>
      <c r="DG24" s="4">
        <f t="shared" si="45"/>
        <v>7657.4803149606296</v>
      </c>
      <c r="DH24" s="4">
        <f t="shared" si="45"/>
        <v>7396.1598746081509</v>
      </c>
      <c r="DI24" s="4">
        <f t="shared" si="45"/>
        <v>7180.1819237468553</v>
      </c>
      <c r="DJ24" s="4">
        <f t="shared" si="45"/>
        <v>7208.2602766413402</v>
      </c>
      <c r="DK24" s="4">
        <f t="shared" si="45"/>
        <v>7378.7908054858026</v>
      </c>
      <c r="DL24" s="4">
        <f t="shared" si="45"/>
        <v>7373.4479465138493</v>
      </c>
      <c r="DM24" s="4">
        <f t="shared" si="45"/>
        <v>7276.0129351341066</v>
      </c>
      <c r="DN24" s="4">
        <f t="shared" si="15"/>
        <v>7350.7322568531736</v>
      </c>
      <c r="DO24" s="4">
        <f t="shared" si="16"/>
        <v>7367.0362713775603</v>
      </c>
      <c r="DP24" s="4">
        <f t="shared" si="16"/>
        <v>7689.4082171127029</v>
      </c>
      <c r="DQ24" s="4">
        <f t="shared" si="17"/>
        <v>7373.0560239835113</v>
      </c>
      <c r="DR24" s="4">
        <f t="shared" si="17"/>
        <v>7430.4267161410025</v>
      </c>
      <c r="DS24" s="4">
        <f t="shared" si="17"/>
        <v>7554.8185000921321</v>
      </c>
      <c r="DT24" s="4">
        <f t="shared" si="18"/>
        <v>7619.4015982159444</v>
      </c>
      <c r="DU24" s="4">
        <f t="shared" si="18"/>
        <v>7649.2194674012853</v>
      </c>
      <c r="DV24" s="4">
        <f t="shared" si="18"/>
        <v>7533.5023542194858</v>
      </c>
      <c r="DW24" s="4">
        <f t="shared" si="18"/>
        <v>7493.7027707808566</v>
      </c>
      <c r="DX24" s="4">
        <f t="shared" si="18"/>
        <v>7340.9893992932866</v>
      </c>
      <c r="DY24" s="4">
        <f t="shared" si="19"/>
        <v>7354.228681491858</v>
      </c>
      <c r="DZ24" s="4">
        <f t="shared" si="19"/>
        <v>7567.3746207388904</v>
      </c>
      <c r="EA24" s="4">
        <f t="shared" si="20"/>
        <v>7593.2055749128922</v>
      </c>
      <c r="EB24" s="4">
        <f t="shared" si="20"/>
        <v>7856.7610903260284</v>
      </c>
      <c r="EC24" s="4">
        <f t="shared" si="21"/>
        <v>7949.0400143549268</v>
      </c>
      <c r="ED24" s="4">
        <f t="shared" si="21"/>
        <v>7920.7032651596692</v>
      </c>
      <c r="EE24" s="4">
        <f t="shared" si="21"/>
        <v>8067.4401740391586</v>
      </c>
      <c r="EF24" s="4">
        <f t="shared" si="22"/>
        <v>7536.6623352515317</v>
      </c>
      <c r="EG24" s="4">
        <f t="shared" si="22"/>
        <v>7348.8372093023263</v>
      </c>
      <c r="EH24" s="4">
        <f t="shared" si="23"/>
        <v>7253.8375140396856</v>
      </c>
      <c r="EI24" s="4">
        <f t="shared" si="23"/>
        <v>7178.2178217821784</v>
      </c>
      <c r="EJ24" s="4">
        <f t="shared" si="24"/>
        <v>7073.2155997056661</v>
      </c>
      <c r="EK24" s="4">
        <f t="shared" si="24"/>
        <v>6949.4912790697672</v>
      </c>
      <c r="EL24" s="4">
        <f t="shared" si="25"/>
        <v>6925.1529327096077</v>
      </c>
      <c r="EM24" s="4">
        <f t="shared" si="26"/>
        <v>7167.5145348837204</v>
      </c>
      <c r="EN24" s="4">
        <f t="shared" si="25"/>
        <v>7397.3983144008798</v>
      </c>
      <c r="EO24" s="4">
        <f t="shared" si="27"/>
        <v>7526.6838424733151</v>
      </c>
      <c r="EP24" s="4">
        <f t="shared" si="27"/>
        <v>7637.7523186033823</v>
      </c>
      <c r="EQ24" s="4">
        <f t="shared" si="27"/>
        <v>7888.5042812898519</v>
      </c>
      <c r="ER24" s="4">
        <f t="shared" si="28"/>
        <v>7953.0994364660974</v>
      </c>
    </row>
    <row r="25" spans="1:148" x14ac:dyDescent="0.2">
      <c r="A25" s="1" t="s">
        <v>6</v>
      </c>
      <c r="B25" s="1" t="s">
        <v>12</v>
      </c>
      <c r="C25" s="6">
        <f t="shared" si="10"/>
        <v>1888.7195121951222</v>
      </c>
      <c r="D25" s="6">
        <f t="shared" ref="D25:K25" si="46">D8/(D$16/100)</f>
        <v>1828.710758914965</v>
      </c>
      <c r="E25" s="6">
        <f t="shared" si="46"/>
        <v>1811.406844106464</v>
      </c>
      <c r="F25" s="6">
        <f t="shared" si="46"/>
        <v>1781.6265060240962</v>
      </c>
      <c r="G25" s="6">
        <f t="shared" si="46"/>
        <v>1742.586365025986</v>
      </c>
      <c r="H25" s="6">
        <f t="shared" si="46"/>
        <v>1738.7173396674586</v>
      </c>
      <c r="I25" s="6">
        <f t="shared" si="46"/>
        <v>1747.2060443884779</v>
      </c>
      <c r="J25" s="6">
        <f t="shared" si="46"/>
        <v>1747.6190476190477</v>
      </c>
      <c r="K25" s="6">
        <f t="shared" si="46"/>
        <v>1758.0310052740929</v>
      </c>
      <c r="L25" s="6">
        <f t="shared" ref="L25:AQ25" si="47">L8/(L$16/100)</f>
        <v>1866.7763157894738</v>
      </c>
      <c r="M25" s="6">
        <f t="shared" si="47"/>
        <v>1843.3931484502448</v>
      </c>
      <c r="N25" s="6">
        <f t="shared" si="47"/>
        <v>1829.2282430213465</v>
      </c>
      <c r="O25" s="6">
        <f t="shared" si="47"/>
        <v>1811.8811881188119</v>
      </c>
      <c r="P25" s="6">
        <f t="shared" si="47"/>
        <v>1835.2842809364549</v>
      </c>
      <c r="Q25" s="6">
        <f t="shared" si="47"/>
        <v>1895.7983193277312</v>
      </c>
      <c r="R25" s="6">
        <f t="shared" si="47"/>
        <v>1923.5993208828525</v>
      </c>
      <c r="S25" s="6">
        <f t="shared" si="47"/>
        <v>1984.5626072041168</v>
      </c>
      <c r="T25" s="6">
        <f t="shared" si="47"/>
        <v>1951.0149303808087</v>
      </c>
      <c r="U25" s="6">
        <f t="shared" si="47"/>
        <v>2027.8932778932781</v>
      </c>
      <c r="V25" s="6">
        <f t="shared" si="47"/>
        <v>2013.5864831910819</v>
      </c>
      <c r="W25" s="6">
        <f t="shared" si="47"/>
        <v>2025.8922323303009</v>
      </c>
      <c r="X25" s="6">
        <f t="shared" si="47"/>
        <v>1887.2383524645509</v>
      </c>
      <c r="Y25" s="6">
        <f t="shared" si="47"/>
        <v>1875.4266211604097</v>
      </c>
      <c r="Z25" s="10">
        <f t="shared" si="47"/>
        <v>1847.2906403940888</v>
      </c>
      <c r="AA25" s="6">
        <f t="shared" si="47"/>
        <v>1883.6936483995307</v>
      </c>
      <c r="AB25" s="6">
        <f t="shared" si="47"/>
        <v>1908.244680851064</v>
      </c>
      <c r="AC25" s="6">
        <f t="shared" si="47"/>
        <v>1908.4099421178071</v>
      </c>
      <c r="AD25" s="4">
        <f t="shared" si="47"/>
        <v>1907.6923076923078</v>
      </c>
      <c r="AE25" s="6">
        <f t="shared" si="47"/>
        <v>1976.4464925755246</v>
      </c>
      <c r="AF25" s="4">
        <f t="shared" si="47"/>
        <v>1975.8544465227001</v>
      </c>
      <c r="AG25" s="4">
        <f t="shared" si="47"/>
        <v>1940.3239556692242</v>
      </c>
      <c r="AH25" s="6">
        <f t="shared" si="47"/>
        <v>1987.641606591143</v>
      </c>
      <c r="AI25" s="6">
        <f t="shared" si="47"/>
        <v>2008.8225313878522</v>
      </c>
      <c r="AJ25" s="4">
        <f t="shared" si="47"/>
        <v>2055.2842692710151</v>
      </c>
      <c r="AK25" s="6">
        <f t="shared" si="47"/>
        <v>2095.6521739130435</v>
      </c>
      <c r="AL25" s="6">
        <f t="shared" si="47"/>
        <v>2238.6179593305742</v>
      </c>
      <c r="AM25" s="6">
        <f t="shared" si="47"/>
        <v>2273.3944954128438</v>
      </c>
      <c r="AN25" s="6">
        <f t="shared" si="47"/>
        <v>2261.0294117647059</v>
      </c>
      <c r="AO25" s="6">
        <f t="shared" si="47"/>
        <v>2174.3119266055046</v>
      </c>
      <c r="AP25" s="6">
        <f t="shared" si="47"/>
        <v>2144.5963663607417</v>
      </c>
      <c r="AQ25" s="6">
        <f t="shared" si="47"/>
        <v>2070.6880301602264</v>
      </c>
      <c r="AR25" s="4">
        <f t="shared" ref="AR25:BW25" si="48">AR8/(AR$16/100)</f>
        <v>2014.0470766894455</v>
      </c>
      <c r="AS25" s="4">
        <f t="shared" si="48"/>
        <v>2013.4357005758156</v>
      </c>
      <c r="AT25" s="4">
        <f t="shared" si="48"/>
        <v>2085.1632614092041</v>
      </c>
      <c r="AU25" s="4">
        <f t="shared" si="48"/>
        <v>2020.7106213186396</v>
      </c>
      <c r="AV25" s="4">
        <f t="shared" si="48"/>
        <v>2008.0862533692723</v>
      </c>
      <c r="AW25" s="4">
        <f t="shared" si="48"/>
        <v>2020.6856923960927</v>
      </c>
      <c r="AX25" s="4">
        <f t="shared" si="48"/>
        <v>1949.1998511350948</v>
      </c>
      <c r="AY25" s="4">
        <f t="shared" si="48"/>
        <v>1986.1389750136786</v>
      </c>
      <c r="AZ25" s="4">
        <f t="shared" si="48"/>
        <v>1990.0953778429932</v>
      </c>
      <c r="BA25" s="4">
        <f t="shared" si="48"/>
        <v>1874.7750989564593</v>
      </c>
      <c r="BB25" s="4">
        <f t="shared" si="48"/>
        <v>1808.680248007086</v>
      </c>
      <c r="BC25" s="4">
        <f t="shared" si="48"/>
        <v>1782.3870627526808</v>
      </c>
      <c r="BD25" s="4">
        <f t="shared" si="48"/>
        <v>1840.0427502671891</v>
      </c>
      <c r="BE25" s="4">
        <f t="shared" si="48"/>
        <v>1854.5649455065213</v>
      </c>
      <c r="BF25" s="4">
        <f t="shared" si="48"/>
        <v>1925.4887495389155</v>
      </c>
      <c r="BG25" s="4">
        <f t="shared" si="48"/>
        <v>1843.856808778557</v>
      </c>
      <c r="BH25" s="4">
        <f t="shared" si="48"/>
        <v>1917.9229480737019</v>
      </c>
      <c r="BI25" s="4">
        <f t="shared" si="48"/>
        <v>1922.9312630183676</v>
      </c>
      <c r="BJ25" s="4">
        <f t="shared" si="48"/>
        <v>1938.970728907595</v>
      </c>
      <c r="BK25" s="4">
        <f t="shared" si="48"/>
        <v>1959.9087972639179</v>
      </c>
      <c r="BL25" s="4">
        <f t="shared" si="48"/>
        <v>2004.950495049505</v>
      </c>
      <c r="BM25" s="4">
        <f t="shared" si="48"/>
        <v>2019.5406929895246</v>
      </c>
      <c r="BN25" s="4">
        <f t="shared" si="48"/>
        <v>1997.6028765481421</v>
      </c>
      <c r="BO25" s="4">
        <f t="shared" si="48"/>
        <v>1997.9550102249489</v>
      </c>
      <c r="BP25" s="4">
        <f t="shared" si="48"/>
        <v>1996.9512195121949</v>
      </c>
      <c r="BQ25" s="4">
        <f t="shared" si="48"/>
        <v>1924.14339473163</v>
      </c>
      <c r="BR25" s="4">
        <f t="shared" si="48"/>
        <v>1873.9088263821534</v>
      </c>
      <c r="BS25" s="4">
        <f t="shared" si="48"/>
        <v>1882.456483473499</v>
      </c>
      <c r="BT25" s="4">
        <f t="shared" si="48"/>
        <v>1831.434639891871</v>
      </c>
      <c r="BU25" s="4">
        <f t="shared" si="48"/>
        <v>1807.1826387555213</v>
      </c>
      <c r="BV25" s="4">
        <f t="shared" si="48"/>
        <v>1818.5305965854595</v>
      </c>
      <c r="BW25" s="4">
        <f t="shared" si="48"/>
        <v>1778.7814722275612</v>
      </c>
      <c r="BX25" s="4">
        <f t="shared" ref="BX25:CQ25" si="49">BX8/(BX$16/100)</f>
        <v>1802.7477919528947</v>
      </c>
      <c r="BY25" s="4">
        <f t="shared" si="49"/>
        <v>1713.1398013750957</v>
      </c>
      <c r="BZ25" s="4">
        <f t="shared" si="49"/>
        <v>1714.4212523719164</v>
      </c>
      <c r="CA25" s="4">
        <f t="shared" si="49"/>
        <v>1716.9957413859854</v>
      </c>
      <c r="CB25" s="4">
        <f t="shared" si="49"/>
        <v>1720.0474495848161</v>
      </c>
      <c r="CC25" s="4">
        <f t="shared" si="49"/>
        <v>1707.1005917159764</v>
      </c>
      <c r="CD25" s="4">
        <f t="shared" si="49"/>
        <v>1670.9384858044164</v>
      </c>
      <c r="CE25" s="4">
        <f t="shared" si="49"/>
        <v>1651.3492373875636</v>
      </c>
      <c r="CF25" s="4">
        <f t="shared" si="49"/>
        <v>1664.3673630271971</v>
      </c>
      <c r="CG25" s="4">
        <f t="shared" si="49"/>
        <v>1624.105242793577</v>
      </c>
      <c r="CH25" s="4">
        <f t="shared" si="49"/>
        <v>1594.5263975155281</v>
      </c>
      <c r="CI25" s="4">
        <f t="shared" si="49"/>
        <v>1558.2959641255604</v>
      </c>
      <c r="CJ25" s="4">
        <f t="shared" si="49"/>
        <v>1592.1003369524522</v>
      </c>
      <c r="CK25" s="4">
        <f t="shared" si="49"/>
        <v>1548.2901164975574</v>
      </c>
      <c r="CL25" s="4">
        <f t="shared" si="49"/>
        <v>1552.8846153846152</v>
      </c>
      <c r="CM25" s="4">
        <f t="shared" si="49"/>
        <v>1569.0255220417635</v>
      </c>
      <c r="CN25" s="4">
        <f t="shared" si="49"/>
        <v>1592.3172242874844</v>
      </c>
      <c r="CO25" s="4">
        <f t="shared" si="49"/>
        <v>1592.6680244399186</v>
      </c>
      <c r="CP25" s="4">
        <f t="shared" si="49"/>
        <v>1521.9550963639977</v>
      </c>
      <c r="CQ25" s="4">
        <f t="shared" si="49"/>
        <v>1541.806681162285</v>
      </c>
      <c r="CR25" s="4">
        <f t="shared" ref="CR25:DM25" si="50">CR8/CR$16*100</f>
        <v>1490.6147183277319</v>
      </c>
      <c r="CS25" s="4">
        <f t="shared" si="50"/>
        <v>1521.8227589739706</v>
      </c>
      <c r="CT25" s="4">
        <f t="shared" si="50"/>
        <v>1473.3139123772157</v>
      </c>
      <c r="CU25" s="4">
        <f t="shared" si="50"/>
        <v>1494.6520998015553</v>
      </c>
      <c r="CV25" s="4">
        <f t="shared" si="50"/>
        <v>1556.7971493314421</v>
      </c>
      <c r="CW25" s="4">
        <f t="shared" si="50"/>
        <v>1502.904260936675</v>
      </c>
      <c r="CX25" s="4">
        <f t="shared" si="50"/>
        <v>1463.5815175504854</v>
      </c>
      <c r="CY25" s="4">
        <f t="shared" si="50"/>
        <v>1466.2557530173644</v>
      </c>
      <c r="CZ25" s="4">
        <f t="shared" si="50"/>
        <v>1436.5599691477053</v>
      </c>
      <c r="DA25" s="4">
        <f t="shared" si="50"/>
        <v>1504.4334975369457</v>
      </c>
      <c r="DB25" s="4">
        <f t="shared" si="50"/>
        <v>1501.3693270735525</v>
      </c>
      <c r="DC25" s="4">
        <f t="shared" si="50"/>
        <v>1565.2676164805546</v>
      </c>
      <c r="DD25" s="4">
        <f t="shared" si="50"/>
        <v>1558.5412667946257</v>
      </c>
      <c r="DE25" s="4">
        <f t="shared" si="50"/>
        <v>1553.3980582524273</v>
      </c>
      <c r="DF25" s="4">
        <f t="shared" si="50"/>
        <v>1505.7093090768337</v>
      </c>
      <c r="DG25" s="4">
        <f t="shared" si="50"/>
        <v>1537.4015748031497</v>
      </c>
      <c r="DH25" s="4">
        <f t="shared" si="50"/>
        <v>1506.6614420062697</v>
      </c>
      <c r="DI25" s="4">
        <f t="shared" si="50"/>
        <v>1488.291077994968</v>
      </c>
      <c r="DJ25" s="4">
        <f t="shared" si="50"/>
        <v>1486.4601597506332</v>
      </c>
      <c r="DK25" s="4">
        <f t="shared" si="50"/>
        <v>1525.9802974695767</v>
      </c>
      <c r="DL25" s="4">
        <f t="shared" si="50"/>
        <v>1579.7516714422159</v>
      </c>
      <c r="DM25" s="4">
        <f t="shared" si="50"/>
        <v>1559.824995244436</v>
      </c>
      <c r="DN25" s="4">
        <f t="shared" si="15"/>
        <v>1535.8618099887346</v>
      </c>
      <c r="DO25" s="4">
        <f t="shared" si="16"/>
        <v>1551.4001127607592</v>
      </c>
      <c r="DP25" s="4">
        <f t="shared" si="16"/>
        <v>1526.5736901620805</v>
      </c>
      <c r="DQ25" s="4">
        <f t="shared" si="17"/>
        <v>1487.7271875585534</v>
      </c>
      <c r="DR25" s="4">
        <f t="shared" si="17"/>
        <v>1489.795918367347</v>
      </c>
      <c r="DS25" s="4">
        <f t="shared" si="17"/>
        <v>1487.0093974571585</v>
      </c>
      <c r="DT25" s="4">
        <f t="shared" si="18"/>
        <v>1474.6329678498419</v>
      </c>
      <c r="DU25" s="4">
        <f t="shared" si="18"/>
        <v>1442.6078971533516</v>
      </c>
      <c r="DV25" s="4">
        <f t="shared" si="18"/>
        <v>1372.6910539659543</v>
      </c>
      <c r="DW25" s="4">
        <f t="shared" si="18"/>
        <v>1356.6030946383592</v>
      </c>
      <c r="DX25" s="4">
        <f t="shared" si="18"/>
        <v>1328.6219081272086</v>
      </c>
      <c r="DY25" s="4">
        <f t="shared" si="19"/>
        <v>1346.5242514445806</v>
      </c>
      <c r="DZ25" s="4">
        <f t="shared" si="19"/>
        <v>1351.0619311083349</v>
      </c>
      <c r="EA25" s="4">
        <f t="shared" si="20"/>
        <v>1318.8153310104531</v>
      </c>
      <c r="EB25" s="4">
        <f t="shared" si="20"/>
        <v>1418.1364689114555</v>
      </c>
      <c r="EC25" s="4">
        <f t="shared" si="21"/>
        <v>1435.4925533823794</v>
      </c>
      <c r="ED25" s="4">
        <f t="shared" si="21"/>
        <v>1486.3652673125223</v>
      </c>
      <c r="EE25" s="4">
        <f t="shared" si="21"/>
        <v>1461.2037708484411</v>
      </c>
      <c r="EF25" s="4">
        <f t="shared" si="22"/>
        <v>1404.3066641915723</v>
      </c>
      <c r="EG25" s="4">
        <f t="shared" si="22"/>
        <v>1399.0697674418604</v>
      </c>
      <c r="EH25" s="4">
        <f t="shared" si="23"/>
        <v>1381.5050542867839</v>
      </c>
      <c r="EI25" s="4">
        <f t="shared" si="23"/>
        <v>1352.2185551888522</v>
      </c>
      <c r="EJ25" s="4">
        <f t="shared" si="24"/>
        <v>1402.6857983811626</v>
      </c>
      <c r="EK25" s="4">
        <f t="shared" si="24"/>
        <v>1388.0813953488373</v>
      </c>
      <c r="EL25" s="4">
        <f t="shared" si="25"/>
        <v>1361.101115509176</v>
      </c>
      <c r="EM25" s="4">
        <f t="shared" si="26"/>
        <v>1408.9752906976746</v>
      </c>
      <c r="EN25" s="4">
        <f t="shared" si="25"/>
        <v>1374.5877610846464</v>
      </c>
      <c r="EO25" s="4">
        <f t="shared" si="27"/>
        <v>1372.8376886271622</v>
      </c>
      <c r="EP25" s="4">
        <f t="shared" si="27"/>
        <v>1361.1565739225312</v>
      </c>
      <c r="EQ25" s="4">
        <f t="shared" si="27"/>
        <v>1363.6363636363637</v>
      </c>
      <c r="ER25" s="4">
        <f t="shared" si="28"/>
        <v>1377.9312852208691</v>
      </c>
    </row>
    <row r="26" spans="1:148" x14ac:dyDescent="0.2">
      <c r="A26" s="1" t="s">
        <v>8</v>
      </c>
      <c r="B26" s="1" t="s">
        <v>12</v>
      </c>
      <c r="C26" s="6">
        <f t="shared" si="10"/>
        <v>439.78658536585374</v>
      </c>
      <c r="D26" s="6"/>
      <c r="E26" s="6"/>
      <c r="F26" s="6"/>
      <c r="G26" s="6"/>
      <c r="H26" s="6"/>
      <c r="I26" s="6"/>
      <c r="J26" s="6"/>
      <c r="K26" s="6"/>
      <c r="L26" s="6">
        <f t="shared" ref="L26:AQ26" si="51">L9/(L$16/100)</f>
        <v>476.9736842105263</v>
      </c>
      <c r="M26" s="6">
        <f t="shared" si="51"/>
        <v>464.92659053833609</v>
      </c>
      <c r="N26" s="6">
        <f t="shared" si="51"/>
        <v>468.14449917898196</v>
      </c>
      <c r="O26" s="6">
        <f t="shared" si="51"/>
        <v>459.40594059405936</v>
      </c>
      <c r="P26" s="6">
        <f t="shared" si="51"/>
        <v>467.89297658862881</v>
      </c>
      <c r="Q26" s="6">
        <f t="shared" si="51"/>
        <v>474.95798319327736</v>
      </c>
      <c r="R26" s="6">
        <f t="shared" si="51"/>
        <v>496.94397283531413</v>
      </c>
      <c r="S26" s="6">
        <f t="shared" si="51"/>
        <v>471.1835334476844</v>
      </c>
      <c r="T26" s="6">
        <f t="shared" si="51"/>
        <v>469.88760275121632</v>
      </c>
      <c r="U26" s="6">
        <f t="shared" si="51"/>
        <v>479.72972972972974</v>
      </c>
      <c r="V26" s="6">
        <f t="shared" si="51"/>
        <v>478.31388259885045</v>
      </c>
      <c r="W26" s="6">
        <f t="shared" si="51"/>
        <v>476.2071378586424</v>
      </c>
      <c r="X26" s="6">
        <f t="shared" si="51"/>
        <v>475.01688048615796</v>
      </c>
      <c r="Y26" s="6">
        <f t="shared" si="51"/>
        <v>483.95904436860076</v>
      </c>
      <c r="Z26" s="10">
        <f t="shared" si="51"/>
        <v>474.055829228243</v>
      </c>
      <c r="AA26" s="6">
        <f t="shared" si="51"/>
        <v>473.77241494888551</v>
      </c>
      <c r="AB26" s="6">
        <f t="shared" si="51"/>
        <v>484.54122340425539</v>
      </c>
      <c r="AC26" s="6">
        <f t="shared" si="51"/>
        <v>484.50800136193396</v>
      </c>
      <c r="AD26" s="4">
        <f t="shared" si="51"/>
        <v>481.88034188034186</v>
      </c>
      <c r="AE26" s="6">
        <f t="shared" si="51"/>
        <v>478.92131763099502</v>
      </c>
      <c r="AF26" s="4">
        <f t="shared" si="51"/>
        <v>472.19860567930618</v>
      </c>
      <c r="AG26" s="4">
        <f t="shared" si="51"/>
        <v>464.79113384484231</v>
      </c>
      <c r="AH26" s="6">
        <f t="shared" si="51"/>
        <v>472.19361483007214</v>
      </c>
      <c r="AI26" s="6">
        <f t="shared" si="51"/>
        <v>469.63013233797091</v>
      </c>
      <c r="AJ26" s="4">
        <f t="shared" si="51"/>
        <v>478.0258109522149</v>
      </c>
      <c r="AK26" s="6">
        <f t="shared" si="51"/>
        <v>481.73913043478262</v>
      </c>
      <c r="AL26" s="6">
        <f t="shared" si="51"/>
        <v>491.81212884649995</v>
      </c>
      <c r="AM26" s="6">
        <f t="shared" si="51"/>
        <v>500.9174311926605</v>
      </c>
      <c r="AN26" s="6">
        <f t="shared" si="51"/>
        <v>500.5514705882353</v>
      </c>
      <c r="AO26" s="6">
        <f t="shared" si="51"/>
        <v>502.01834862385323</v>
      </c>
      <c r="AP26" s="6">
        <f t="shared" si="51"/>
        <v>504.4015733283386</v>
      </c>
      <c r="AQ26" s="6">
        <f t="shared" si="51"/>
        <v>513.47785108388314</v>
      </c>
      <c r="AR26" s="4">
        <f t="shared" ref="AR26:BW26" si="52">AR9/(AR$16/100)</f>
        <v>514.80637813211843</v>
      </c>
      <c r="AS26" s="4">
        <f t="shared" si="52"/>
        <v>507.48560460652584</v>
      </c>
      <c r="AT26" s="4">
        <f t="shared" si="52"/>
        <v>505.25109795684563</v>
      </c>
      <c r="AU26" s="4">
        <f t="shared" si="52"/>
        <v>502.56507695230857</v>
      </c>
      <c r="AV26" s="4">
        <f t="shared" si="52"/>
        <v>511.55179052753175</v>
      </c>
      <c r="AW26" s="4">
        <f t="shared" si="52"/>
        <v>510.82168167017812</v>
      </c>
      <c r="AX26" s="4">
        <f t="shared" si="52"/>
        <v>500</v>
      </c>
      <c r="AY26" s="4">
        <f t="shared" si="52"/>
        <v>496.44355279956227</v>
      </c>
      <c r="AZ26" s="4">
        <f t="shared" si="52"/>
        <v>495.96478356566394</v>
      </c>
      <c r="BA26" s="4">
        <f t="shared" si="52"/>
        <v>492.44332493702774</v>
      </c>
      <c r="BB26" s="4">
        <f t="shared" si="52"/>
        <v>481.84233835252434</v>
      </c>
      <c r="BC26" s="4">
        <f t="shared" si="52"/>
        <v>471.08454912989981</v>
      </c>
      <c r="BD26" s="4">
        <f t="shared" si="52"/>
        <v>471.32169576059852</v>
      </c>
      <c r="BE26" s="4">
        <f t="shared" si="52"/>
        <v>473.28926210469893</v>
      </c>
      <c r="BF26" s="4">
        <f t="shared" si="52"/>
        <v>484.87642936185904</v>
      </c>
      <c r="BG26" s="4">
        <f t="shared" si="52"/>
        <v>480.48210109731963</v>
      </c>
      <c r="BH26" s="4">
        <f t="shared" si="52"/>
        <v>483.71487064954397</v>
      </c>
      <c r="BI26" s="4">
        <f t="shared" si="52"/>
        <v>488.92255254686609</v>
      </c>
      <c r="BJ26" s="4">
        <f t="shared" si="52"/>
        <v>499.13908551750518</v>
      </c>
      <c r="BK26" s="4">
        <f t="shared" si="52"/>
        <v>498.00494014820453</v>
      </c>
      <c r="BL26" s="4">
        <f t="shared" si="52"/>
        <v>536.2376237623763</v>
      </c>
      <c r="BM26" s="4">
        <f t="shared" si="52"/>
        <v>519.94359387590657</v>
      </c>
      <c r="BN26" s="4">
        <f t="shared" si="52"/>
        <v>522.77267279264879</v>
      </c>
      <c r="BO26" s="4">
        <f t="shared" si="52"/>
        <v>527.40286298568503</v>
      </c>
      <c r="BP26" s="4">
        <f t="shared" si="52"/>
        <v>528.45528455284546</v>
      </c>
      <c r="BQ26" s="4">
        <f t="shared" si="52"/>
        <v>515.15151515151513</v>
      </c>
      <c r="BR26" s="4">
        <f t="shared" si="52"/>
        <v>513.67604267701267</v>
      </c>
      <c r="BS26" s="4">
        <f t="shared" si="52"/>
        <v>516.91766086446319</v>
      </c>
      <c r="BT26" s="4">
        <f t="shared" si="52"/>
        <v>514.57810388105804</v>
      </c>
      <c r="BU26" s="4">
        <f t="shared" si="52"/>
        <v>515.26790858459765</v>
      </c>
      <c r="BV26" s="4">
        <f t="shared" si="52"/>
        <v>551.12219451371573</v>
      </c>
      <c r="BW26" s="4">
        <f t="shared" si="52"/>
        <v>534.69152412069957</v>
      </c>
      <c r="BX26" s="4">
        <f t="shared" ref="BX26:CQ26" si="53">BX9/(BX$16/100)</f>
        <v>522.86555446516184</v>
      </c>
      <c r="BY26" s="4">
        <f t="shared" si="53"/>
        <v>522.15431627196335</v>
      </c>
      <c r="BZ26" s="4">
        <f t="shared" si="53"/>
        <v>514.61100569259952</v>
      </c>
      <c r="CA26" s="4">
        <f t="shared" si="53"/>
        <v>527.10027100271009</v>
      </c>
      <c r="CB26" s="4">
        <f t="shared" si="53"/>
        <v>534.99406880189804</v>
      </c>
      <c r="CC26" s="4">
        <f t="shared" si="53"/>
        <v>524.45759368836286</v>
      </c>
      <c r="CD26" s="4">
        <f t="shared" si="53"/>
        <v>526.61671924290226</v>
      </c>
      <c r="CE26" s="4">
        <f t="shared" si="53"/>
        <v>528.35353930387168</v>
      </c>
      <c r="CF26" s="4">
        <f t="shared" si="53"/>
        <v>527.00039416633808</v>
      </c>
      <c r="CG26" s="4">
        <f t="shared" si="53"/>
        <v>518.28206616366799</v>
      </c>
      <c r="CH26" s="4">
        <f t="shared" si="53"/>
        <v>531.63819875776392</v>
      </c>
      <c r="CI26" s="4">
        <f t="shared" si="53"/>
        <v>521.86098654708519</v>
      </c>
      <c r="CJ26" s="4">
        <f t="shared" si="53"/>
        <v>510.10857356795208</v>
      </c>
      <c r="CK26" s="4">
        <f t="shared" si="53"/>
        <v>515.5956407365652</v>
      </c>
      <c r="CL26" s="4">
        <f t="shared" si="53"/>
        <v>525.19230769230774</v>
      </c>
      <c r="CM26" s="4">
        <f t="shared" si="53"/>
        <v>562.64501160092811</v>
      </c>
      <c r="CN26" s="4">
        <f t="shared" si="53"/>
        <v>602.85006195786855</v>
      </c>
      <c r="CO26" s="4">
        <f t="shared" si="53"/>
        <v>595.51934826883905</v>
      </c>
      <c r="CP26" s="4">
        <f t="shared" si="53"/>
        <v>578.97874031392803</v>
      </c>
      <c r="CQ26" s="4">
        <f t="shared" si="53"/>
        <v>563.15477367068581</v>
      </c>
      <c r="CR26" s="4">
        <f t="shared" ref="CR26:DM26" si="54">CR9/CR$16*100</f>
        <v>559.30500013877793</v>
      </c>
      <c r="CS26" s="4">
        <f t="shared" si="54"/>
        <v>553.91557919956313</v>
      </c>
      <c r="CT26" s="4">
        <f t="shared" si="54"/>
        <v>551.11394743735957</v>
      </c>
      <c r="CU26" s="4">
        <f t="shared" si="54"/>
        <v>538.96882610529428</v>
      </c>
      <c r="CV26" s="4">
        <f t="shared" si="54"/>
        <v>529.50322795162015</v>
      </c>
      <c r="CW26" s="4">
        <f t="shared" si="54"/>
        <v>527.17703515867538</v>
      </c>
      <c r="CX26" s="4">
        <f t="shared" si="54"/>
        <v>527.96565052018161</v>
      </c>
      <c r="CY26" s="4">
        <f t="shared" si="54"/>
        <v>532.87535468455133</v>
      </c>
      <c r="CZ26" s="4">
        <f t="shared" si="54"/>
        <v>529.98457385268034</v>
      </c>
      <c r="DA26" s="4">
        <f t="shared" si="54"/>
        <v>547.78325123152717</v>
      </c>
      <c r="DB26" s="4">
        <f t="shared" si="54"/>
        <v>541.47104851330209</v>
      </c>
      <c r="DC26" s="4">
        <f t="shared" si="54"/>
        <v>537.54331921447829</v>
      </c>
      <c r="DD26" s="4">
        <f t="shared" si="54"/>
        <v>552.20729366602677</v>
      </c>
      <c r="DE26" s="4">
        <f t="shared" si="54"/>
        <v>550.29126213592235</v>
      </c>
      <c r="DF26" s="4">
        <f t="shared" si="54"/>
        <v>540.158699438746</v>
      </c>
      <c r="DG26" s="4">
        <f t="shared" si="54"/>
        <v>562.99212598425208</v>
      </c>
      <c r="DH26" s="4">
        <f t="shared" si="54"/>
        <v>594.63166144200625</v>
      </c>
      <c r="DI26" s="4">
        <f t="shared" si="54"/>
        <v>577.51112831430225</v>
      </c>
      <c r="DJ26" s="4">
        <f t="shared" si="54"/>
        <v>571.2059224624976</v>
      </c>
      <c r="DK26" s="4">
        <f t="shared" si="54"/>
        <v>576.39559590496413</v>
      </c>
      <c r="DL26" s="4">
        <f t="shared" si="54"/>
        <v>554.15472779369622</v>
      </c>
      <c r="DM26" s="4">
        <f t="shared" si="54"/>
        <v>551.45520258702675</v>
      </c>
      <c r="DN26" s="4">
        <f t="shared" si="15"/>
        <v>558.20503191888849</v>
      </c>
      <c r="DO26" s="4">
        <f t="shared" si="16"/>
        <v>568.69009584664548</v>
      </c>
      <c r="DP26" s="4">
        <f t="shared" si="16"/>
        <v>565.58612891066718</v>
      </c>
      <c r="DQ26" s="4">
        <f t="shared" si="17"/>
        <v>566.04834176503664</v>
      </c>
      <c r="DR26" s="4">
        <f t="shared" si="17"/>
        <v>560.85343228200372</v>
      </c>
      <c r="DS26" s="4">
        <f t="shared" si="17"/>
        <v>574.16620600700207</v>
      </c>
      <c r="DT26" s="4">
        <f t="shared" si="18"/>
        <v>580.18955584463856</v>
      </c>
      <c r="DU26" s="4">
        <f t="shared" si="18"/>
        <v>571.16620752984386</v>
      </c>
      <c r="DV26" s="4">
        <f t="shared" si="18"/>
        <v>562.47736327417601</v>
      </c>
      <c r="DW26" s="4">
        <f t="shared" si="18"/>
        <v>576.46635480388625</v>
      </c>
      <c r="DX26" s="4">
        <f t="shared" si="18"/>
        <v>576.85512367491162</v>
      </c>
      <c r="DY26" s="4">
        <f t="shared" si="19"/>
        <v>565.75030642619515</v>
      </c>
      <c r="DZ26" s="4">
        <f t="shared" si="19"/>
        <v>569.51633053721218</v>
      </c>
      <c r="EA26" s="4">
        <f t="shared" si="20"/>
        <v>562.33449477351905</v>
      </c>
      <c r="EB26" s="4">
        <f t="shared" si="20"/>
        <v>558.52485301977549</v>
      </c>
      <c r="EC26" s="4">
        <f t="shared" si="21"/>
        <v>557.86829355822715</v>
      </c>
      <c r="ED26" s="4">
        <f t="shared" si="21"/>
        <v>566.20021528525297</v>
      </c>
      <c r="EE26" s="4">
        <f t="shared" si="21"/>
        <v>587.2008701957941</v>
      </c>
      <c r="EF26" s="4">
        <f t="shared" si="22"/>
        <v>563.20772229441241</v>
      </c>
      <c r="EG26" s="4">
        <f t="shared" si="22"/>
        <v>571.16279069767438</v>
      </c>
      <c r="EH26" s="4">
        <f t="shared" si="23"/>
        <v>585.82927742418565</v>
      </c>
      <c r="EI26" s="4">
        <f t="shared" si="23"/>
        <v>575.17418408507513</v>
      </c>
      <c r="EJ26" s="4">
        <f t="shared" si="24"/>
        <v>564.20161883738047</v>
      </c>
      <c r="EK26" s="4">
        <f t="shared" si="24"/>
        <v>567.58720930232562</v>
      </c>
      <c r="EL26" s="4">
        <f t="shared" si="25"/>
        <v>574.39726520331055</v>
      </c>
      <c r="EM26" s="4">
        <f t="shared" si="26"/>
        <v>577.85247093023258</v>
      </c>
      <c r="EN26" s="4">
        <f t="shared" si="25"/>
        <v>590.41773543422505</v>
      </c>
      <c r="EO26" s="4">
        <f t="shared" si="27"/>
        <v>588.97681266102313</v>
      </c>
      <c r="EP26" s="4">
        <f t="shared" si="27"/>
        <v>585.74286233860698</v>
      </c>
      <c r="EQ26" s="4">
        <f t="shared" si="27"/>
        <v>576.24339588267446</v>
      </c>
      <c r="ER26" s="4">
        <f t="shared" si="28"/>
        <v>568.44210143610258</v>
      </c>
    </row>
    <row r="27" spans="1:148" x14ac:dyDescent="0.2">
      <c r="A27" s="1" t="s">
        <v>9</v>
      </c>
      <c r="B27" s="1" t="s">
        <v>12</v>
      </c>
      <c r="C27" s="6">
        <f t="shared" si="10"/>
        <v>655.79268292682934</v>
      </c>
      <c r="D27" s="6"/>
      <c r="E27" s="6"/>
      <c r="F27" s="6"/>
      <c r="G27" s="6"/>
      <c r="H27" s="6"/>
      <c r="I27" s="6"/>
      <c r="J27" s="6"/>
      <c r="K27" s="6"/>
      <c r="L27" s="6">
        <f t="shared" ref="L27:AQ27" si="55">L10/(L$16/100)</f>
        <v>1163.6513157894738</v>
      </c>
      <c r="M27" s="6">
        <f t="shared" si="55"/>
        <v>1158.2381729200654</v>
      </c>
      <c r="N27" s="6">
        <f t="shared" si="55"/>
        <v>1014.7783251231527</v>
      </c>
      <c r="O27" s="6">
        <f t="shared" si="55"/>
        <v>982.67326732673268</v>
      </c>
      <c r="P27" s="6">
        <f t="shared" si="55"/>
        <v>968.2274247491639</v>
      </c>
      <c r="Q27" s="6">
        <f t="shared" si="55"/>
        <v>976.38655462184886</v>
      </c>
      <c r="R27" s="6">
        <f t="shared" si="55"/>
        <v>954.32937181663851</v>
      </c>
      <c r="S27" s="6">
        <f t="shared" si="55"/>
        <v>1064.4939965694684</v>
      </c>
      <c r="T27" s="6">
        <f t="shared" si="55"/>
        <v>982.04999161214562</v>
      </c>
      <c r="U27" s="6">
        <f t="shared" si="55"/>
        <v>993.58974358974365</v>
      </c>
      <c r="V27" s="6">
        <f t="shared" si="55"/>
        <v>1007.6641700052256</v>
      </c>
      <c r="W27" s="6">
        <f t="shared" si="55"/>
        <v>989.3282015395381</v>
      </c>
      <c r="X27" s="6">
        <f t="shared" si="55"/>
        <v>1003.2916948008102</v>
      </c>
      <c r="Y27" s="6">
        <f t="shared" si="55"/>
        <v>1100.7679180887371</v>
      </c>
      <c r="Z27" s="10">
        <f t="shared" si="55"/>
        <v>1124.7126436781609</v>
      </c>
      <c r="AA27" s="6">
        <f t="shared" si="55"/>
        <v>1109.4352270822858</v>
      </c>
      <c r="AB27" s="6">
        <f t="shared" si="55"/>
        <v>1077.0445478723407</v>
      </c>
      <c r="AC27" s="6">
        <f t="shared" si="55"/>
        <v>1127.5961865849506</v>
      </c>
      <c r="AD27" s="4">
        <f t="shared" si="55"/>
        <v>1173.7606837606838</v>
      </c>
      <c r="AE27" s="6">
        <f t="shared" si="55"/>
        <v>1306.3662741082094</v>
      </c>
      <c r="AF27" s="4">
        <f t="shared" si="55"/>
        <v>1314.4023125318822</v>
      </c>
      <c r="AG27" s="4">
        <f t="shared" si="55"/>
        <v>1332.9070758738278</v>
      </c>
      <c r="AH27" s="6">
        <f t="shared" si="55"/>
        <v>1348.266392035702</v>
      </c>
      <c r="AI27" s="6">
        <f t="shared" si="55"/>
        <v>1250.0000000000002</v>
      </c>
      <c r="AJ27" s="4">
        <f t="shared" si="55"/>
        <v>1262.5566794558772</v>
      </c>
      <c r="AK27" s="6">
        <f t="shared" si="55"/>
        <v>1260.3478260869567</v>
      </c>
      <c r="AL27" s="6">
        <f t="shared" si="55"/>
        <v>1369.9838042109052</v>
      </c>
      <c r="AM27" s="6">
        <f t="shared" si="55"/>
        <v>1326.6055045871558</v>
      </c>
      <c r="AN27" s="6">
        <f t="shared" si="55"/>
        <v>1356.6176470588234</v>
      </c>
      <c r="AO27" s="6">
        <f t="shared" si="55"/>
        <v>1311.6513761467888</v>
      </c>
      <c r="AP27" s="6">
        <f t="shared" si="55"/>
        <v>1387.6194043828432</v>
      </c>
      <c r="AQ27" s="6">
        <f t="shared" si="55"/>
        <v>1391.1404335532518</v>
      </c>
      <c r="AR27" s="4">
        <f t="shared" ref="AR27:BW27" si="56">AR10/(AR$16/100)</f>
        <v>1442.672741078208</v>
      </c>
      <c r="AS27" s="4">
        <f t="shared" si="56"/>
        <v>1451.0556621880999</v>
      </c>
      <c r="AT27" s="4">
        <f t="shared" si="56"/>
        <v>1509.451976322322</v>
      </c>
      <c r="AU27" s="4">
        <f t="shared" si="56"/>
        <v>1491.6397491924756</v>
      </c>
      <c r="AV27" s="4">
        <f t="shared" si="56"/>
        <v>1507.7011936850213</v>
      </c>
      <c r="AW27" s="4">
        <f t="shared" si="56"/>
        <v>1514.3650641639531</v>
      </c>
      <c r="AX27" s="4">
        <f t="shared" si="56"/>
        <v>1559.5459620394493</v>
      </c>
      <c r="AY27" s="4">
        <f t="shared" si="56"/>
        <v>1652.0153200802479</v>
      </c>
      <c r="AZ27" s="4">
        <f t="shared" si="56"/>
        <v>1726.8892149669846</v>
      </c>
      <c r="BA27" s="4">
        <f t="shared" si="56"/>
        <v>1727.2400143936668</v>
      </c>
      <c r="BB27" s="4">
        <f t="shared" si="56"/>
        <v>1690.7883082373783</v>
      </c>
      <c r="BC27" s="4">
        <f t="shared" si="56"/>
        <v>1706.8026015116893</v>
      </c>
      <c r="BD27" s="4">
        <f t="shared" si="56"/>
        <v>1870.3241895261845</v>
      </c>
      <c r="BE27" s="4">
        <f t="shared" si="56"/>
        <v>1898.3383955690549</v>
      </c>
      <c r="BF27" s="4">
        <f t="shared" si="56"/>
        <v>1990.0405754334192</v>
      </c>
      <c r="BG27" s="4">
        <f t="shared" si="56"/>
        <v>1898.0931822270193</v>
      </c>
      <c r="BH27" s="4">
        <f t="shared" si="56"/>
        <v>1879.7692164526336</v>
      </c>
      <c r="BI27" s="4">
        <f t="shared" si="56"/>
        <v>1853.8155652338571</v>
      </c>
      <c r="BJ27" s="4">
        <f t="shared" si="56"/>
        <v>1635.7375167400037</v>
      </c>
      <c r="BK27" s="4">
        <f t="shared" si="56"/>
        <v>1451.6435493064791</v>
      </c>
      <c r="BL27" s="4">
        <f t="shared" si="56"/>
        <v>1608.6138613861388</v>
      </c>
      <c r="BM27" s="4">
        <f t="shared" si="56"/>
        <v>1632.7558420628525</v>
      </c>
      <c r="BN27" s="4">
        <f t="shared" si="56"/>
        <v>1558.1302437075508</v>
      </c>
      <c r="BO27" s="4">
        <f t="shared" si="56"/>
        <v>1521.4723926380368</v>
      </c>
      <c r="BP27" s="4">
        <f t="shared" si="56"/>
        <v>1407.6219512195119</v>
      </c>
      <c r="BQ27" s="4">
        <f t="shared" si="56"/>
        <v>1302.9312735195087</v>
      </c>
      <c r="BR27" s="4">
        <f t="shared" si="56"/>
        <v>1368.6711930164888</v>
      </c>
      <c r="BS27" s="4">
        <f t="shared" si="56"/>
        <v>1346.1764130647368</v>
      </c>
      <c r="BT27" s="4">
        <f t="shared" si="56"/>
        <v>1312.994786638347</v>
      </c>
      <c r="BU27" s="4">
        <f t="shared" si="56"/>
        <v>1259.8425196850392</v>
      </c>
      <c r="BV27" s="4">
        <f t="shared" si="56"/>
        <v>1254.5559178975639</v>
      </c>
      <c r="BW27" s="4">
        <f t="shared" si="56"/>
        <v>1268.4989429175475</v>
      </c>
      <c r="BX27" s="4">
        <f t="shared" ref="BX27:CQ27" si="57">BX10/(BX$16/100)</f>
        <v>1246.3199214916583</v>
      </c>
      <c r="BY27" s="4">
        <f t="shared" si="57"/>
        <v>1176.0886172650878</v>
      </c>
      <c r="BZ27" s="4">
        <f t="shared" si="57"/>
        <v>1149.9051233396583</v>
      </c>
      <c r="CA27" s="4">
        <f t="shared" si="57"/>
        <v>1196.2833914053429</v>
      </c>
      <c r="CB27" s="4">
        <f t="shared" si="57"/>
        <v>1186.1407671016211</v>
      </c>
      <c r="CC27" s="4">
        <f t="shared" si="57"/>
        <v>1138.0670611439841</v>
      </c>
      <c r="CD27" s="4">
        <f t="shared" si="57"/>
        <v>1094.2429022082019</v>
      </c>
      <c r="CE27" s="4">
        <f t="shared" si="57"/>
        <v>937.23113023073927</v>
      </c>
      <c r="CF27" s="4">
        <f t="shared" si="57"/>
        <v>896.23571147024029</v>
      </c>
      <c r="CG27" s="4">
        <f t="shared" si="57"/>
        <v>942.05842522731666</v>
      </c>
      <c r="CH27" s="4">
        <f t="shared" si="57"/>
        <v>921.97204968944106</v>
      </c>
      <c r="CI27" s="4">
        <f t="shared" si="57"/>
        <v>840.80717488789242</v>
      </c>
      <c r="CJ27" s="4">
        <f t="shared" si="57"/>
        <v>838.63721452639459</v>
      </c>
      <c r="CK27" s="4">
        <f t="shared" si="57"/>
        <v>851.18376550169103</v>
      </c>
      <c r="CL27" s="4">
        <f t="shared" si="57"/>
        <v>869.51923076923072</v>
      </c>
      <c r="CM27" s="4">
        <f t="shared" si="57"/>
        <v>899.07192575406032</v>
      </c>
      <c r="CN27" s="4">
        <f t="shared" si="57"/>
        <v>931.43329202808752</v>
      </c>
      <c r="CO27" s="4">
        <f t="shared" si="57"/>
        <v>727.08757637474548</v>
      </c>
      <c r="CP27" s="4">
        <f t="shared" si="57"/>
        <v>690.44307570037756</v>
      </c>
      <c r="CQ27" s="4">
        <f t="shared" si="57"/>
        <v>703.30104763787313</v>
      </c>
      <c r="CR27" s="4">
        <f t="shared" ref="CR27:DM27" si="58">CR10/CR$16*100</f>
        <v>640.97431290449026</v>
      </c>
      <c r="CS27" s="4">
        <f t="shared" si="58"/>
        <v>683.67414057376811</v>
      </c>
      <c r="CT27" s="4">
        <f t="shared" si="58"/>
        <v>659.839786960384</v>
      </c>
      <c r="CU27" s="4">
        <f t="shared" si="58"/>
        <v>627.79275453303308</v>
      </c>
      <c r="CV27" s="4">
        <f t="shared" si="58"/>
        <v>631.36773278441819</v>
      </c>
      <c r="CW27" s="4">
        <f t="shared" si="58"/>
        <v>638.29910696152217</v>
      </c>
      <c r="CX27" s="4">
        <f t="shared" si="58"/>
        <v>649.62646478274996</v>
      </c>
      <c r="CY27" s="4">
        <f t="shared" si="58"/>
        <v>785.49415340215944</v>
      </c>
      <c r="CZ27" s="4">
        <f t="shared" si="58"/>
        <v>777.09217123023529</v>
      </c>
      <c r="DA27" s="4">
        <f t="shared" si="58"/>
        <v>808.47290640394101</v>
      </c>
      <c r="DB27" s="4">
        <f t="shared" si="58"/>
        <v>879.30359937402181</v>
      </c>
      <c r="DC27" s="4">
        <f t="shared" si="58"/>
        <v>819.21447824412792</v>
      </c>
      <c r="DD27" s="4">
        <f t="shared" si="58"/>
        <v>831.76583493282158</v>
      </c>
      <c r="DE27" s="4">
        <f t="shared" si="58"/>
        <v>805.53398058252435</v>
      </c>
      <c r="DF27" s="4">
        <f t="shared" si="58"/>
        <v>751.20959938068506</v>
      </c>
      <c r="DG27" s="4">
        <f t="shared" si="58"/>
        <v>728.34645669291342</v>
      </c>
      <c r="DH27" s="4">
        <f t="shared" si="58"/>
        <v>732.75862068965512</v>
      </c>
      <c r="DI27" s="4">
        <f t="shared" si="58"/>
        <v>732.53338494290688</v>
      </c>
      <c r="DJ27" s="4">
        <f t="shared" si="58"/>
        <v>720.43639197350478</v>
      </c>
      <c r="DK27" s="4">
        <f t="shared" si="58"/>
        <v>744.06026656364691</v>
      </c>
      <c r="DL27" s="4">
        <f t="shared" si="58"/>
        <v>721.10792741165233</v>
      </c>
      <c r="DM27" s="4">
        <f t="shared" si="58"/>
        <v>713.33460148373592</v>
      </c>
      <c r="DN27" s="4">
        <f t="shared" si="15"/>
        <v>726.71798723244467</v>
      </c>
      <c r="DO27" s="4">
        <f t="shared" si="16"/>
        <v>730.87765457620742</v>
      </c>
      <c r="DP27" s="4">
        <f t="shared" si="16"/>
        <v>682.24651338107799</v>
      </c>
      <c r="DQ27" s="4">
        <f t="shared" si="17"/>
        <v>693.27337455499344</v>
      </c>
      <c r="DR27" s="4">
        <f t="shared" si="17"/>
        <v>694.34137291280149</v>
      </c>
      <c r="DS27" s="4">
        <f t="shared" si="17"/>
        <v>675.8798599594619</v>
      </c>
      <c r="DT27" s="4">
        <f t="shared" si="18"/>
        <v>652.38803196431888</v>
      </c>
      <c r="DU27" s="4">
        <f t="shared" si="18"/>
        <v>650.13774104683193</v>
      </c>
      <c r="DV27" s="4">
        <f t="shared" si="18"/>
        <v>678.19630568634557</v>
      </c>
      <c r="DW27" s="4">
        <f t="shared" si="18"/>
        <v>631.52213026268441</v>
      </c>
      <c r="DX27" s="4">
        <f t="shared" si="18"/>
        <v>613.78091872791515</v>
      </c>
      <c r="DY27" s="4">
        <f t="shared" si="19"/>
        <v>605.84836280861487</v>
      </c>
      <c r="DZ27" s="4">
        <f t="shared" si="19"/>
        <v>596.55541674103154</v>
      </c>
      <c r="EA27" s="4">
        <f t="shared" si="20"/>
        <v>588.85017421602788</v>
      </c>
      <c r="EB27" s="4">
        <f t="shared" si="20"/>
        <v>567.96721895599501</v>
      </c>
      <c r="EC27" s="4">
        <f t="shared" si="21"/>
        <v>572.40265566122378</v>
      </c>
      <c r="ED27" s="4">
        <f t="shared" si="21"/>
        <v>574.09400789379254</v>
      </c>
      <c r="EE27" s="4">
        <f t="shared" si="21"/>
        <v>587.2008701957941</v>
      </c>
      <c r="EF27" s="4">
        <f t="shared" si="22"/>
        <v>620.84648227213654</v>
      </c>
      <c r="EG27" s="4">
        <f t="shared" si="22"/>
        <v>590.32558139534888</v>
      </c>
      <c r="EH27" s="4">
        <f t="shared" si="23"/>
        <v>604.26806439535756</v>
      </c>
      <c r="EI27" s="4">
        <f t="shared" si="23"/>
        <v>585.0751741840852</v>
      </c>
      <c r="EJ27" s="4">
        <f t="shared" si="24"/>
        <v>592.34731420161881</v>
      </c>
      <c r="EK27" s="4">
        <f t="shared" si="24"/>
        <v>595.56686046511629</v>
      </c>
      <c r="EL27" s="4">
        <f t="shared" si="25"/>
        <v>597.12126664267714</v>
      </c>
      <c r="EM27" s="4">
        <f t="shared" si="26"/>
        <v>614.09883720930236</v>
      </c>
      <c r="EN27" s="4">
        <f t="shared" si="25"/>
        <v>610.11359472334186</v>
      </c>
      <c r="EO27" s="4">
        <f t="shared" si="27"/>
        <v>581.52373941847623</v>
      </c>
      <c r="EP27" s="4">
        <f t="shared" si="27"/>
        <v>574.64993635206406</v>
      </c>
      <c r="EQ27" s="4">
        <f t="shared" si="27"/>
        <v>585.53470577518669</v>
      </c>
      <c r="ER27" s="4">
        <f t="shared" si="28"/>
        <v>579.89456462461374</v>
      </c>
    </row>
    <row r="28" spans="1:148" x14ac:dyDescent="0.2">
      <c r="A28" s="1" t="s">
        <v>10</v>
      </c>
      <c r="B28" s="1" t="s">
        <v>12</v>
      </c>
      <c r="C28" s="6">
        <f t="shared" si="10"/>
        <v>684.75609756097572</v>
      </c>
      <c r="D28" s="6"/>
      <c r="E28" s="6"/>
      <c r="F28" s="6"/>
      <c r="G28" s="6"/>
      <c r="H28" s="6"/>
      <c r="I28" s="6"/>
      <c r="J28" s="6"/>
      <c r="K28" s="6"/>
      <c r="L28" s="6">
        <f t="shared" ref="L28:AQ28" si="59">L11/(L$16/100)</f>
        <v>774.1776315789474</v>
      </c>
      <c r="M28" s="6">
        <f t="shared" si="59"/>
        <v>790.86460032626428</v>
      </c>
      <c r="N28" s="6">
        <f t="shared" si="59"/>
        <v>786.04269293924472</v>
      </c>
      <c r="O28" s="6">
        <f t="shared" si="59"/>
        <v>819.14191419141912</v>
      </c>
      <c r="P28" s="6">
        <f t="shared" si="59"/>
        <v>790.80267558528431</v>
      </c>
      <c r="Q28" s="6">
        <f t="shared" si="59"/>
        <v>861.51260504201684</v>
      </c>
      <c r="R28" s="6">
        <f t="shared" si="59"/>
        <v>845.16129032258073</v>
      </c>
      <c r="S28" s="6">
        <f t="shared" si="59"/>
        <v>855.4030874785592</v>
      </c>
      <c r="T28" s="6">
        <f t="shared" si="59"/>
        <v>794.16205334675396</v>
      </c>
      <c r="U28" s="6">
        <f t="shared" si="59"/>
        <v>839.91683991683999</v>
      </c>
      <c r="V28" s="6">
        <f t="shared" si="59"/>
        <v>913.42971607733853</v>
      </c>
      <c r="W28" s="6">
        <f t="shared" si="59"/>
        <v>943.66689993002092</v>
      </c>
      <c r="X28" s="6">
        <f t="shared" si="59"/>
        <v>932.3092505064144</v>
      </c>
      <c r="Y28" s="6">
        <f t="shared" si="59"/>
        <v>917.74744027303757</v>
      </c>
      <c r="Z28" s="10">
        <f t="shared" si="59"/>
        <v>877.0114942528736</v>
      </c>
      <c r="AA28" s="6">
        <f t="shared" si="59"/>
        <v>923.57968828557068</v>
      </c>
      <c r="AB28" s="6">
        <f t="shared" si="59"/>
        <v>939.99335106382989</v>
      </c>
      <c r="AC28" s="6">
        <f t="shared" si="59"/>
        <v>970.03745318352048</v>
      </c>
      <c r="AD28" s="4">
        <f t="shared" si="59"/>
        <v>984.1025641025642</v>
      </c>
      <c r="AE28" s="6">
        <f t="shared" si="59"/>
        <v>993.68492916880007</v>
      </c>
      <c r="AF28" s="4">
        <f t="shared" si="59"/>
        <v>952.89916680836575</v>
      </c>
      <c r="AG28" s="4">
        <f t="shared" si="59"/>
        <v>976.64109121909621</v>
      </c>
      <c r="AH28" s="6">
        <f t="shared" si="59"/>
        <v>972.19361483007208</v>
      </c>
      <c r="AI28" s="6">
        <f t="shared" si="59"/>
        <v>958.26263997285378</v>
      </c>
      <c r="AJ28" s="4">
        <f t="shared" si="59"/>
        <v>1012.7310777816533</v>
      </c>
      <c r="AK28" s="6">
        <f t="shared" si="59"/>
        <v>1035.304347826087</v>
      </c>
      <c r="AL28" s="6">
        <f t="shared" si="59"/>
        <v>1101.4936116609683</v>
      </c>
      <c r="AM28" s="6">
        <f t="shared" si="59"/>
        <v>1086.2385321100917</v>
      </c>
      <c r="AN28" s="6">
        <f t="shared" si="59"/>
        <v>1074.4485294117646</v>
      </c>
      <c r="AO28" s="6">
        <f t="shared" si="59"/>
        <v>1062.0183486238529</v>
      </c>
      <c r="AP28" s="6">
        <f t="shared" si="59"/>
        <v>1097.2092152088405</v>
      </c>
      <c r="AQ28" s="6">
        <f t="shared" si="59"/>
        <v>1114.6088595664467</v>
      </c>
      <c r="AR28" s="4">
        <f t="shared" ref="AR28:BW28" si="60">AR11/(AR$16/100)</f>
        <v>1141.7995444191342</v>
      </c>
      <c r="AS28" s="4">
        <f t="shared" si="60"/>
        <v>1126.4875239923224</v>
      </c>
      <c r="AT28" s="4">
        <f t="shared" si="60"/>
        <v>1127.172045063968</v>
      </c>
      <c r="AU28" s="4">
        <f t="shared" si="60"/>
        <v>1125.9737792133765</v>
      </c>
      <c r="AV28" s="4">
        <f t="shared" si="60"/>
        <v>1127.2622256449749</v>
      </c>
      <c r="AW28" s="4">
        <f t="shared" si="60"/>
        <v>1117.2189235778585</v>
      </c>
      <c r="AX28" s="4">
        <f t="shared" si="60"/>
        <v>1138.8165240044659</v>
      </c>
      <c r="AY28" s="4">
        <f t="shared" si="60"/>
        <v>1108.6996169979936</v>
      </c>
      <c r="AZ28" s="4">
        <f t="shared" si="60"/>
        <v>1120.1393983859134</v>
      </c>
      <c r="BA28" s="4">
        <f t="shared" si="60"/>
        <v>1097.5170924793092</v>
      </c>
      <c r="BB28" s="4">
        <f t="shared" si="60"/>
        <v>1079.8937112488929</v>
      </c>
      <c r="BC28" s="4">
        <f t="shared" si="60"/>
        <v>1082.7913517314116</v>
      </c>
      <c r="BD28" s="4">
        <f t="shared" si="60"/>
        <v>1131.2789454934093</v>
      </c>
      <c r="BE28" s="4">
        <f t="shared" si="60"/>
        <v>1103.8056101482937</v>
      </c>
      <c r="BF28" s="4">
        <f t="shared" si="60"/>
        <v>1128.7347842124677</v>
      </c>
      <c r="BG28" s="4">
        <f t="shared" si="60"/>
        <v>1073.9341608202913</v>
      </c>
      <c r="BH28" s="4">
        <f t="shared" si="60"/>
        <v>1104.5970593709287</v>
      </c>
      <c r="BI28" s="4">
        <f t="shared" si="60"/>
        <v>1136.3378148078016</v>
      </c>
      <c r="BJ28" s="4">
        <f t="shared" si="60"/>
        <v>1145.0162617180026</v>
      </c>
      <c r="BK28" s="4">
        <f t="shared" si="60"/>
        <v>1104.1231236937108</v>
      </c>
      <c r="BL28" s="4">
        <f t="shared" si="60"/>
        <v>1174.8514851485147</v>
      </c>
      <c r="BM28" s="4">
        <f t="shared" si="60"/>
        <v>1169.2183722804189</v>
      </c>
      <c r="BN28" s="4">
        <f t="shared" si="60"/>
        <v>1132.2413104274867</v>
      </c>
      <c r="BO28" s="4">
        <f t="shared" si="60"/>
        <v>1159.1002044989775</v>
      </c>
      <c r="BP28" s="4">
        <f t="shared" si="60"/>
        <v>1173.780487804878</v>
      </c>
      <c r="BQ28" s="4">
        <f t="shared" si="60"/>
        <v>1183.0065359477123</v>
      </c>
      <c r="BR28" s="4">
        <f t="shared" si="60"/>
        <v>1180.2133850630457</v>
      </c>
      <c r="BS28" s="4">
        <f t="shared" si="60"/>
        <v>1159.9843536084491</v>
      </c>
      <c r="BT28" s="4">
        <f t="shared" si="60"/>
        <v>1194.8252558408958</v>
      </c>
      <c r="BU28" s="4">
        <f t="shared" si="60"/>
        <v>1167.2748223545225</v>
      </c>
      <c r="BV28" s="4">
        <f t="shared" si="60"/>
        <v>1183.5795127565702</v>
      </c>
      <c r="BW28" s="4">
        <f t="shared" si="60"/>
        <v>1195.4641552950222</v>
      </c>
      <c r="BX28" s="4">
        <f t="shared" ref="BX28:CQ28" si="61">BX11/(BX$16/100)</f>
        <v>1155.6427870461234</v>
      </c>
      <c r="BY28" s="4">
        <f t="shared" si="61"/>
        <v>1133.6898395721926</v>
      </c>
      <c r="BZ28" s="4">
        <f t="shared" si="61"/>
        <v>1106.641366223909</v>
      </c>
      <c r="CA28" s="4">
        <f t="shared" si="61"/>
        <v>1111.1111111111113</v>
      </c>
      <c r="CB28" s="4">
        <f t="shared" si="61"/>
        <v>1107.3546856465007</v>
      </c>
      <c r="CC28" s="4">
        <f t="shared" si="61"/>
        <v>1107.2978303747534</v>
      </c>
      <c r="CD28" s="4">
        <f t="shared" si="61"/>
        <v>1094.4400630914827</v>
      </c>
      <c r="CE28" s="4">
        <f t="shared" si="61"/>
        <v>988.0719593273368</v>
      </c>
      <c r="CF28" s="4">
        <f t="shared" si="61"/>
        <v>992.7079227433976</v>
      </c>
      <c r="CG28" s="4">
        <f t="shared" si="61"/>
        <v>929.77365060940224</v>
      </c>
      <c r="CH28" s="4">
        <f t="shared" si="61"/>
        <v>874.61180124223608</v>
      </c>
      <c r="CI28" s="4">
        <f t="shared" si="61"/>
        <v>842.30194319880422</v>
      </c>
      <c r="CJ28" s="4">
        <f t="shared" si="61"/>
        <v>852.86409584425314</v>
      </c>
      <c r="CK28" s="4">
        <f t="shared" si="61"/>
        <v>832.39383690341981</v>
      </c>
      <c r="CL28" s="4">
        <f t="shared" si="61"/>
        <v>853.84615384615381</v>
      </c>
      <c r="CM28" s="4">
        <f t="shared" si="61"/>
        <v>928.07424593967517</v>
      </c>
      <c r="CN28" s="4">
        <f t="shared" si="61"/>
        <v>997.52168525402726</v>
      </c>
      <c r="CO28" s="4">
        <f t="shared" si="61"/>
        <v>882.4847250509165</v>
      </c>
      <c r="CP28" s="4">
        <f t="shared" si="61"/>
        <v>870.2563083647924</v>
      </c>
      <c r="CQ28" s="4">
        <f t="shared" si="61"/>
        <v>889.50385451670286</v>
      </c>
      <c r="CR28" s="4">
        <f t="shared" ref="CR28:DM28" si="62">CR11/CR$16*100</f>
        <v>872.60365962386982</v>
      </c>
      <c r="CS28" s="4">
        <f t="shared" si="62"/>
        <v>857.88148718061143</v>
      </c>
      <c r="CT28" s="4">
        <f t="shared" si="62"/>
        <v>828.64059216189116</v>
      </c>
      <c r="CU28" s="4">
        <f t="shared" si="62"/>
        <v>816.32494397484163</v>
      </c>
      <c r="CV28" s="4">
        <f t="shared" si="62"/>
        <v>820.6819540302788</v>
      </c>
      <c r="CW28" s="4">
        <f t="shared" si="62"/>
        <v>839.46003764030502</v>
      </c>
      <c r="CX28" s="4">
        <f t="shared" si="62"/>
        <v>847.58955908045175</v>
      </c>
      <c r="CY28" s="4">
        <f t="shared" si="62"/>
        <v>905.74264108347768</v>
      </c>
      <c r="CZ28" s="4">
        <f t="shared" si="62"/>
        <v>890.86000771307374</v>
      </c>
      <c r="DA28" s="4">
        <f t="shared" si="62"/>
        <v>928.66995073891621</v>
      </c>
      <c r="DB28" s="4">
        <f t="shared" si="62"/>
        <v>951.68231611893589</v>
      </c>
      <c r="DC28" s="4">
        <f t="shared" si="62"/>
        <v>920.67770504428188</v>
      </c>
      <c r="DD28" s="4">
        <f t="shared" si="62"/>
        <v>927.83109404990398</v>
      </c>
      <c r="DE28" s="4">
        <f t="shared" si="62"/>
        <v>938.05825242718458</v>
      </c>
      <c r="DF28" s="4">
        <f t="shared" si="62"/>
        <v>909.0381265724792</v>
      </c>
      <c r="DG28" s="4">
        <f t="shared" si="62"/>
        <v>886.0236220472442</v>
      </c>
      <c r="DH28" s="4">
        <f t="shared" si="62"/>
        <v>932.21003134796229</v>
      </c>
      <c r="DI28" s="4">
        <f t="shared" si="62"/>
        <v>919.29552932068896</v>
      </c>
      <c r="DJ28" s="4">
        <f t="shared" si="62"/>
        <v>924.41067601792315</v>
      </c>
      <c r="DK28" s="4">
        <f t="shared" si="62"/>
        <v>961.75391153177509</v>
      </c>
      <c r="DL28" s="4">
        <f t="shared" si="62"/>
        <v>989.49379178605545</v>
      </c>
      <c r="DM28" s="4">
        <f t="shared" si="62"/>
        <v>961.38482023968038</v>
      </c>
      <c r="DN28" s="4">
        <f t="shared" si="15"/>
        <v>966.95456252346969</v>
      </c>
      <c r="DO28" s="4">
        <f t="shared" si="16"/>
        <v>980.45480172899829</v>
      </c>
      <c r="DP28" s="4">
        <f t="shared" si="16"/>
        <v>1007.3501696192988</v>
      </c>
      <c r="DQ28" s="4">
        <f t="shared" si="17"/>
        <v>1011.2422709387298</v>
      </c>
      <c r="DR28" s="4">
        <f t="shared" si="17"/>
        <v>1038.2189239332097</v>
      </c>
      <c r="DS28" s="4">
        <f t="shared" si="17"/>
        <v>1034.8258706467661</v>
      </c>
      <c r="DT28" s="4">
        <f t="shared" si="18"/>
        <v>960.78795762869356</v>
      </c>
      <c r="DU28" s="4">
        <f t="shared" si="18"/>
        <v>956.47382920110181</v>
      </c>
      <c r="DV28" s="4">
        <f t="shared" si="18"/>
        <v>973.74139804418701</v>
      </c>
      <c r="DW28" s="4">
        <f t="shared" si="18"/>
        <v>967.07448722562071</v>
      </c>
      <c r="DX28" s="4">
        <f t="shared" si="18"/>
        <v>964.48763250883383</v>
      </c>
      <c r="DY28" s="4">
        <f t="shared" si="19"/>
        <v>963.05375590964809</v>
      </c>
      <c r="DZ28" s="4">
        <f t="shared" si="19"/>
        <v>1004.2834195966448</v>
      </c>
      <c r="EA28" s="4">
        <f t="shared" si="20"/>
        <v>982.22996515679438</v>
      </c>
      <c r="EB28" s="4">
        <f t="shared" si="20"/>
        <v>957.2421165152324</v>
      </c>
      <c r="EC28" s="4">
        <f t="shared" si="21"/>
        <v>946.5279023865063</v>
      </c>
      <c r="ED28" s="4">
        <f t="shared" si="21"/>
        <v>952.63724434876201</v>
      </c>
      <c r="EE28" s="4">
        <f t="shared" si="21"/>
        <v>961.92893401015237</v>
      </c>
      <c r="EF28" s="4">
        <f t="shared" si="22"/>
        <v>988.86207536662346</v>
      </c>
      <c r="EG28" s="4">
        <f t="shared" si="22"/>
        <v>966.8837209302327</v>
      </c>
      <c r="EH28" s="4">
        <f t="shared" si="23"/>
        <v>1017.9707974541369</v>
      </c>
      <c r="EI28" s="4">
        <f t="shared" si="23"/>
        <v>1021.2687935460214</v>
      </c>
      <c r="EJ28" s="4">
        <f t="shared" si="24"/>
        <v>1004.7829286239884</v>
      </c>
      <c r="EK28" s="4">
        <f t="shared" si="24"/>
        <v>1027.9796511627906</v>
      </c>
      <c r="EL28" s="4">
        <f t="shared" si="25"/>
        <v>982.15185318459885</v>
      </c>
      <c r="EM28" s="4">
        <f t="shared" si="26"/>
        <v>1002.9069767441861</v>
      </c>
      <c r="EN28" s="4">
        <f t="shared" si="25"/>
        <v>1040.6742396482227</v>
      </c>
      <c r="EO28" s="4">
        <f t="shared" si="27"/>
        <v>1030.5483989694515</v>
      </c>
      <c r="EP28" s="4">
        <f t="shared" si="27"/>
        <v>1020.0036370249135</v>
      </c>
      <c r="EQ28" s="4">
        <f t="shared" si="27"/>
        <v>1078.7028602659866</v>
      </c>
      <c r="ER28" s="4">
        <f t="shared" si="28"/>
        <v>1088.7111434284675</v>
      </c>
    </row>
    <row r="29" spans="1:148" s="7" customFormat="1" x14ac:dyDescent="0.2">
      <c r="A29" s="7" t="s">
        <v>11</v>
      </c>
      <c r="B29" s="7" t="s">
        <v>12</v>
      </c>
      <c r="C29" s="8">
        <f t="shared" si="10"/>
        <v>8.2515243902439046</v>
      </c>
      <c r="D29" s="6">
        <f t="shared" ref="D29:K30" si="63">D12/(D$16/100)</f>
        <v>7.8482170070100583</v>
      </c>
      <c r="E29" s="6">
        <f t="shared" si="63"/>
        <v>7.7718631178707236</v>
      </c>
      <c r="F29" s="6">
        <f t="shared" si="63"/>
        <v>7.8614457831325293</v>
      </c>
      <c r="G29" s="6">
        <f t="shared" si="63"/>
        <v>8.1473555487618459</v>
      </c>
      <c r="H29" s="6">
        <f t="shared" si="63"/>
        <v>8.8202692003167069</v>
      </c>
      <c r="I29" s="6">
        <f t="shared" si="63"/>
        <v>8.4212183220525727</v>
      </c>
      <c r="J29" s="6">
        <f t="shared" si="63"/>
        <v>8.3809523809523814</v>
      </c>
      <c r="K29" s="6">
        <f t="shared" si="63"/>
        <v>8.0549784241649345</v>
      </c>
      <c r="L29" s="8">
        <f t="shared" ref="L29:AQ29" si="64">L12/(L$16/100)</f>
        <v>8.3289473684210531</v>
      </c>
      <c r="M29" s="8">
        <f t="shared" si="64"/>
        <v>8.30668841761827</v>
      </c>
      <c r="N29" s="8">
        <f t="shared" si="64"/>
        <v>8.4055829228243013</v>
      </c>
      <c r="O29" s="8">
        <f t="shared" si="64"/>
        <v>8.3250825082508246</v>
      </c>
      <c r="P29" s="8">
        <f t="shared" si="64"/>
        <v>8.5652173913043477</v>
      </c>
      <c r="Q29" s="8">
        <f t="shared" si="64"/>
        <v>8.697478991596638</v>
      </c>
      <c r="R29" s="8">
        <f t="shared" si="64"/>
        <v>8.4889643463497464</v>
      </c>
      <c r="S29" s="8">
        <f t="shared" si="64"/>
        <v>8.5077186963979425</v>
      </c>
      <c r="T29" s="8">
        <f t="shared" si="64"/>
        <v>8.3979198121120628</v>
      </c>
      <c r="U29" s="8">
        <f t="shared" si="64"/>
        <v>8.6954261954261973</v>
      </c>
      <c r="V29" s="8">
        <f t="shared" si="64"/>
        <v>8.7005748127503928</v>
      </c>
      <c r="W29" s="8">
        <f t="shared" si="64"/>
        <v>8.6371588523442977</v>
      </c>
      <c r="X29" s="8">
        <f t="shared" si="64"/>
        <v>8.5246455097906804</v>
      </c>
      <c r="Y29" s="8">
        <f t="shared" si="64"/>
        <v>8.6382252559726975</v>
      </c>
      <c r="Z29" s="12">
        <f t="shared" si="64"/>
        <v>8.3497536945812811</v>
      </c>
      <c r="AA29" s="8">
        <f t="shared" si="64"/>
        <v>8.3090330149153679</v>
      </c>
      <c r="AB29" s="8">
        <f t="shared" si="64"/>
        <v>8.3660239361702153</v>
      </c>
      <c r="AC29" s="8">
        <f t="shared" si="64"/>
        <v>8.4882533197139924</v>
      </c>
      <c r="AD29" s="8">
        <f t="shared" si="64"/>
        <v>8.5521367521367537</v>
      </c>
      <c r="AE29" s="8">
        <f t="shared" si="64"/>
        <v>8.4075780849974393</v>
      </c>
      <c r="AF29" s="8">
        <f t="shared" si="64"/>
        <v>8.4458425437850693</v>
      </c>
      <c r="AG29" s="8">
        <f t="shared" si="64"/>
        <v>8.4279624893435621</v>
      </c>
      <c r="AH29" s="8">
        <f t="shared" si="64"/>
        <v>8.4878132509440452</v>
      </c>
      <c r="AI29" s="8">
        <f t="shared" si="64"/>
        <v>8.2151340346114701</v>
      </c>
      <c r="AJ29" s="8">
        <f t="shared" si="64"/>
        <v>8.5367980467387508</v>
      </c>
      <c r="AK29" s="8">
        <f t="shared" si="64"/>
        <v>8.7026086956521738</v>
      </c>
      <c r="AL29" s="8">
        <f t="shared" si="64"/>
        <v>8.8590966348749323</v>
      </c>
      <c r="AM29" s="8">
        <f t="shared" si="64"/>
        <v>8.9559633027522931</v>
      </c>
      <c r="AN29" s="8">
        <f t="shared" si="64"/>
        <v>9.0514705882352935</v>
      </c>
      <c r="AO29" s="8">
        <f t="shared" si="64"/>
        <v>8.988990825688072</v>
      </c>
      <c r="AP29" s="8">
        <f t="shared" si="64"/>
        <v>9.2301929200224748</v>
      </c>
      <c r="AQ29" s="8">
        <f t="shared" si="64"/>
        <v>8.5824693685202647</v>
      </c>
      <c r="AR29" s="8">
        <f t="shared" ref="AR29:BW29" si="65">AR12/(AR$16/100)</f>
        <v>9.1647684130599849</v>
      </c>
      <c r="AS29" s="8">
        <f t="shared" si="65"/>
        <v>9.1094049904030712</v>
      </c>
      <c r="AT29" s="8">
        <f t="shared" si="65"/>
        <v>9.0528928776016802</v>
      </c>
      <c r="AU29" s="8">
        <f t="shared" si="65"/>
        <v>8.9435683070492118</v>
      </c>
      <c r="AV29" s="8">
        <f t="shared" si="65"/>
        <v>8.9430111667308427</v>
      </c>
      <c r="AW29" s="8">
        <f t="shared" si="65"/>
        <v>8.8642022601034292</v>
      </c>
      <c r="AX29" s="8">
        <f t="shared" si="65"/>
        <v>8.6341644957201336</v>
      </c>
      <c r="AY29" s="8">
        <f t="shared" si="65"/>
        <v>8.4771110705817971</v>
      </c>
      <c r="AZ29" s="8">
        <f t="shared" si="65"/>
        <v>8.369405722670578</v>
      </c>
      <c r="BA29" s="8">
        <f t="shared" si="65"/>
        <v>8.2961496941345807</v>
      </c>
      <c r="BB29" s="8">
        <f t="shared" si="65"/>
        <v>8.1222320637732501</v>
      </c>
      <c r="BC29" s="8">
        <f t="shared" si="65"/>
        <v>8.0066795570399023</v>
      </c>
      <c r="BD29" s="8">
        <f t="shared" si="65"/>
        <v>8.232988956180975</v>
      </c>
      <c r="BE29" s="8">
        <f t="shared" si="65"/>
        <v>8.4849026264070027</v>
      </c>
      <c r="BF29" s="8">
        <f t="shared" si="65"/>
        <v>8.8620435263740305</v>
      </c>
      <c r="BG29" s="8">
        <f t="shared" si="65"/>
        <v>8.5770822090303991</v>
      </c>
      <c r="BH29" s="8">
        <f t="shared" si="65"/>
        <v>8.4738507351572672</v>
      </c>
      <c r="BI29" s="8">
        <f t="shared" si="65"/>
        <v>8.502177617875402</v>
      </c>
      <c r="BJ29" s="8">
        <f t="shared" si="65"/>
        <v>8.4790510809259612</v>
      </c>
      <c r="BK29" s="8">
        <f t="shared" si="65"/>
        <v>8.3963518905567156</v>
      </c>
      <c r="BL29" s="8">
        <f t="shared" si="65"/>
        <v>8.8871287128712879</v>
      </c>
      <c r="BM29" s="8">
        <f t="shared" si="65"/>
        <v>8.6381950040290096</v>
      </c>
      <c r="BN29" s="8">
        <f t="shared" si="65"/>
        <v>8.6735916899720316</v>
      </c>
      <c r="BO29" s="8">
        <f t="shared" si="65"/>
        <v>8.9038854805725975</v>
      </c>
      <c r="BP29" s="8">
        <f t="shared" si="65"/>
        <v>8.7825203252032509</v>
      </c>
      <c r="BQ29" s="8">
        <f t="shared" si="65"/>
        <v>8.631412160823924</v>
      </c>
      <c r="BR29" s="8">
        <f t="shared" si="65"/>
        <v>8.6129970902036863</v>
      </c>
      <c r="BS29" s="8">
        <f t="shared" si="65"/>
        <v>8.5214159984353621</v>
      </c>
      <c r="BT29" s="8">
        <f t="shared" si="65"/>
        <v>8.4186136319752851</v>
      </c>
      <c r="BU29" s="8">
        <f t="shared" si="65"/>
        <v>8.329172268100633</v>
      </c>
      <c r="BV29" s="8">
        <f t="shared" si="65"/>
        <v>8.7799731440629198</v>
      </c>
      <c r="BW29" s="8">
        <f t="shared" si="65"/>
        <v>8.8083797808956383</v>
      </c>
      <c r="BX29" s="8">
        <f t="shared" ref="BX29:CQ29" si="66">BX12/(BX$16/100)</f>
        <v>8.6810598626104021</v>
      </c>
      <c r="BY29" s="8">
        <f t="shared" si="66"/>
        <v>8.3460656990068767</v>
      </c>
      <c r="BZ29" s="8">
        <f t="shared" si="66"/>
        <v>8.3491461100569264</v>
      </c>
      <c r="CA29" s="8">
        <f t="shared" si="66"/>
        <v>8.3294618660472324</v>
      </c>
      <c r="CB29" s="4">
        <f t="shared" si="66"/>
        <v>8.4855674179517582</v>
      </c>
      <c r="CC29" s="4">
        <f t="shared" si="66"/>
        <v>8.3530571992110456</v>
      </c>
      <c r="CD29" s="4">
        <f t="shared" si="66"/>
        <v>8.4424290220820186</v>
      </c>
      <c r="CE29" s="4">
        <f t="shared" si="66"/>
        <v>8.2655455612045383</v>
      </c>
      <c r="CF29" s="4">
        <f t="shared" si="66"/>
        <v>8.2814347654710279</v>
      </c>
      <c r="CG29" s="4">
        <f t="shared" si="66"/>
        <v>8.1505126716966529</v>
      </c>
      <c r="CH29" s="4">
        <f t="shared" si="66"/>
        <v>8.0260093167701854</v>
      </c>
      <c r="CI29" s="4">
        <f t="shared" si="66"/>
        <v>7.9540358744394615</v>
      </c>
      <c r="CJ29" s="4">
        <f t="shared" si="66"/>
        <v>7.8285286409584431</v>
      </c>
      <c r="CK29" s="4">
        <f t="shared" si="66"/>
        <v>7.8203682826005263</v>
      </c>
      <c r="CL29" s="4">
        <f t="shared" si="66"/>
        <v>7.9692307692307693</v>
      </c>
      <c r="CM29" s="4">
        <f t="shared" si="66"/>
        <v>8.3720030935808207</v>
      </c>
      <c r="CN29" s="4">
        <f t="shared" si="66"/>
        <v>9.4836844279223449</v>
      </c>
      <c r="CO29" s="4">
        <f t="shared" si="66"/>
        <v>9.4643584521384927</v>
      </c>
      <c r="CP29" s="4">
        <f t="shared" si="66"/>
        <v>9.2688257500496736</v>
      </c>
      <c r="CQ29" s="4">
        <f t="shared" si="66"/>
        <v>8.7922514330895432</v>
      </c>
      <c r="CR29" s="4">
        <f t="shared" ref="CR29:DM29" si="67">CR12/CR$16*100</f>
        <v>8.5023944683717119</v>
      </c>
      <c r="CS29" s="4">
        <f t="shared" si="67"/>
        <v>8.3774997458645686</v>
      </c>
      <c r="CT29" s="4">
        <f t="shared" si="67"/>
        <v>8.0953478340512799</v>
      </c>
      <c r="CU29" s="4">
        <f t="shared" si="67"/>
        <v>7.9786045119445843</v>
      </c>
      <c r="CV29" s="4">
        <f t="shared" si="67"/>
        <v>7.9137188424348306</v>
      </c>
      <c r="CW29" s="4">
        <f t="shared" si="67"/>
        <v>7.9207116454770699</v>
      </c>
      <c r="CX29" s="4">
        <f t="shared" si="67"/>
        <v>7.9569632076940371</v>
      </c>
      <c r="CY29" s="4">
        <f t="shared" si="67"/>
        <v>8.2816297161165942</v>
      </c>
      <c r="CZ29" s="4">
        <f t="shared" si="67"/>
        <v>8.4072502892402632</v>
      </c>
      <c r="DA29" s="4">
        <f t="shared" si="67"/>
        <v>8.7980295566502456</v>
      </c>
      <c r="DB29" s="4">
        <f t="shared" si="67"/>
        <v>8.7812989045383407</v>
      </c>
      <c r="DC29" s="4">
        <f t="shared" si="67"/>
        <v>8.9372352714670775</v>
      </c>
      <c r="DD29" s="4">
        <f t="shared" si="67"/>
        <v>9.0038387715930899</v>
      </c>
      <c r="DE29" s="4">
        <f t="shared" si="67"/>
        <v>9.1087378640776695</v>
      </c>
      <c r="DF29" s="4">
        <f t="shared" si="67"/>
        <v>8.3181730210954132</v>
      </c>
      <c r="DG29" s="4">
        <f t="shared" si="67"/>
        <v>8.4763779527559056</v>
      </c>
      <c r="DH29" s="4">
        <f t="shared" si="67"/>
        <v>8.7225705329153609</v>
      </c>
      <c r="DI29" s="4">
        <f t="shared" si="67"/>
        <v>8.7768531062512096</v>
      </c>
      <c r="DJ29" s="4">
        <f t="shared" si="67"/>
        <v>8.5622443015780245</v>
      </c>
      <c r="DK29" s="4">
        <f t="shared" si="67"/>
        <v>8.8217114158779211</v>
      </c>
      <c r="DL29" s="4">
        <f t="shared" si="67"/>
        <v>8.5807067812798472</v>
      </c>
      <c r="DM29" s="4">
        <f t="shared" si="67"/>
        <v>8.5257751569336122</v>
      </c>
      <c r="DN29" s="4">
        <f t="shared" si="15"/>
        <v>8.5073225685317304</v>
      </c>
      <c r="DO29" s="4">
        <f t="shared" si="16"/>
        <v>8.7220447284345042</v>
      </c>
      <c r="DP29" s="4">
        <f t="shared" si="16"/>
        <v>8.6147757255936668</v>
      </c>
      <c r="DQ29" s="4">
        <f t="shared" si="17"/>
        <v>8.6059584035975281</v>
      </c>
      <c r="DR29" s="4">
        <f t="shared" si="17"/>
        <v>8.3543599257884971</v>
      </c>
      <c r="DS29" s="4">
        <f t="shared" si="17"/>
        <v>8.5719550396167321</v>
      </c>
      <c r="DT29" s="4">
        <f t="shared" si="18"/>
        <v>8.5430217431704154</v>
      </c>
      <c r="DU29" s="4">
        <f t="shared" si="18"/>
        <v>8.5546372819100096</v>
      </c>
      <c r="DV29" s="4">
        <f t="shared" si="18"/>
        <v>8.4281057587830492</v>
      </c>
      <c r="DW29" s="4">
        <f t="shared" si="18"/>
        <v>8.7387549478229598</v>
      </c>
      <c r="DX29" s="4">
        <f t="shared" si="18"/>
        <v>8.8798586572438154</v>
      </c>
      <c r="DY29" s="4">
        <f t="shared" si="19"/>
        <v>8.6499737348975678</v>
      </c>
      <c r="DZ29" s="4">
        <f t="shared" si="19"/>
        <v>8.650722827056935</v>
      </c>
      <c r="EA29" s="4">
        <f t="shared" si="20"/>
        <v>8.515679442508711</v>
      </c>
      <c r="EB29" s="4">
        <f t="shared" si="20"/>
        <v>8.610368786745056</v>
      </c>
      <c r="EC29" s="4">
        <f t="shared" si="21"/>
        <v>8.8551946886775514</v>
      </c>
      <c r="ED29" s="4">
        <f t="shared" si="21"/>
        <v>9.0527448869752423</v>
      </c>
      <c r="EE29" s="4">
        <f t="shared" si="21"/>
        <v>9.1787527193618565</v>
      </c>
      <c r="EF29" s="4">
        <f t="shared" si="22"/>
        <v>8.6523111193614248</v>
      </c>
      <c r="EG29" s="4">
        <f t="shared" si="22"/>
        <v>8.5395348837209291</v>
      </c>
      <c r="EH29" s="4">
        <f t="shared" si="23"/>
        <v>8.6836390864844617</v>
      </c>
      <c r="EI29" s="4">
        <f t="shared" si="23"/>
        <v>8.232489915658233</v>
      </c>
      <c r="EJ29" s="4">
        <f t="shared" si="24"/>
        <v>8.1309786607799843</v>
      </c>
      <c r="EK29" s="4">
        <f t="shared" si="24"/>
        <v>8.0614098837209305</v>
      </c>
      <c r="EL29" s="4">
        <f t="shared" si="25"/>
        <v>8.1662468513853899</v>
      </c>
      <c r="EM29" s="4">
        <f t="shared" si="26"/>
        <v>8.2621729651162799</v>
      </c>
      <c r="EN29" s="4">
        <f t="shared" si="25"/>
        <v>8.5150238182484426</v>
      </c>
      <c r="EO29" s="4">
        <f t="shared" si="27"/>
        <v>8.2995951417004044</v>
      </c>
      <c r="EP29" s="4">
        <f t="shared" si="27"/>
        <v>8.1378432442262216</v>
      </c>
      <c r="EQ29" s="4">
        <f t="shared" si="27"/>
        <v>7.8484241209692112</v>
      </c>
      <c r="ER29" s="4">
        <f t="shared" si="28"/>
        <v>7.9112888565715327</v>
      </c>
    </row>
    <row r="30" spans="1:148" s="7" customFormat="1" x14ac:dyDescent="0.2">
      <c r="A30" s="7" t="s">
        <v>14</v>
      </c>
      <c r="B30" s="7" t="s">
        <v>12</v>
      </c>
      <c r="C30" s="6">
        <f t="shared" si="10"/>
        <v>42.118902439024396</v>
      </c>
      <c r="D30" s="6">
        <f t="shared" si="63"/>
        <v>43.934775982932031</v>
      </c>
      <c r="E30" s="6">
        <f t="shared" si="63"/>
        <v>44.760456273764262</v>
      </c>
      <c r="F30" s="6">
        <f t="shared" si="63"/>
        <v>44.472891566265062</v>
      </c>
      <c r="G30" s="6">
        <f t="shared" si="63"/>
        <v>45.674105778049523</v>
      </c>
      <c r="H30" s="6">
        <f t="shared" si="63"/>
        <v>44.703087885985752</v>
      </c>
      <c r="I30" s="6">
        <f t="shared" si="63"/>
        <v>44.12088776955769</v>
      </c>
      <c r="J30" s="6">
        <f t="shared" si="63"/>
        <v>47.74603174603174</v>
      </c>
      <c r="K30" s="6">
        <f t="shared" si="63"/>
        <v>47.354962442064881</v>
      </c>
      <c r="L30" s="8">
        <f t="shared" ref="L30:AQ30" si="68">L13/(L$16/100)</f>
        <v>52.269736842105267</v>
      </c>
      <c r="M30" s="8">
        <f t="shared" si="68"/>
        <v>50.45676998368679</v>
      </c>
      <c r="N30" s="8">
        <f t="shared" si="68"/>
        <v>45.862068965517238</v>
      </c>
      <c r="O30" s="8">
        <f t="shared" si="68"/>
        <v>44.38943894389439</v>
      </c>
      <c r="P30" s="8">
        <f t="shared" si="68"/>
        <v>46.973244147157189</v>
      </c>
      <c r="Q30" s="8">
        <f t="shared" si="68"/>
        <v>42.991596638655459</v>
      </c>
      <c r="R30" s="8">
        <f t="shared" si="68"/>
        <v>45.840407470288625</v>
      </c>
      <c r="S30" s="8">
        <f t="shared" si="68"/>
        <v>44.133790737564325</v>
      </c>
      <c r="T30" s="8">
        <f t="shared" si="68"/>
        <v>45.764133534641843</v>
      </c>
      <c r="U30" s="8">
        <f t="shared" si="68"/>
        <v>51.316701316701327</v>
      </c>
      <c r="V30" s="8">
        <f t="shared" si="68"/>
        <v>52.046681762759107</v>
      </c>
      <c r="W30" s="8">
        <f t="shared" si="68"/>
        <v>52.484254723582929</v>
      </c>
      <c r="X30" s="8">
        <f t="shared" si="68"/>
        <v>51.232275489534096</v>
      </c>
      <c r="Y30" s="8">
        <f t="shared" si="68"/>
        <v>51.535836177474401</v>
      </c>
      <c r="Z30" s="12">
        <f t="shared" si="68"/>
        <v>52.019704433497537</v>
      </c>
      <c r="AA30" s="8">
        <f t="shared" si="68"/>
        <v>58.069381598793363</v>
      </c>
      <c r="AB30" s="8">
        <f t="shared" si="68"/>
        <v>54.022606382978729</v>
      </c>
      <c r="AC30" s="8">
        <f t="shared" si="68"/>
        <v>51.549199863806606</v>
      </c>
      <c r="AD30" s="8">
        <f t="shared" si="68"/>
        <v>53.675213675213676</v>
      </c>
      <c r="AE30" s="8">
        <f t="shared" si="68"/>
        <v>48.694316436251917</v>
      </c>
      <c r="AF30" s="8">
        <f t="shared" si="68"/>
        <v>47.917020914810401</v>
      </c>
      <c r="AG30" s="8">
        <f t="shared" si="68"/>
        <v>51.116794543904518</v>
      </c>
      <c r="AH30" s="8">
        <f t="shared" si="68"/>
        <v>53.261242705115002</v>
      </c>
      <c r="AI30" s="8">
        <f t="shared" si="68"/>
        <v>54.258568035290132</v>
      </c>
      <c r="AJ30" s="6">
        <f t="shared" si="68"/>
        <v>55.702825252877574</v>
      </c>
      <c r="AK30" s="6">
        <f t="shared" si="68"/>
        <v>58.086956521739133</v>
      </c>
      <c r="AL30" s="6">
        <f t="shared" si="68"/>
        <v>60.500269929818245</v>
      </c>
      <c r="AM30" s="6">
        <f t="shared" si="68"/>
        <v>66.055045871559628</v>
      </c>
      <c r="AN30" s="6">
        <f t="shared" si="68"/>
        <v>60.073529411764703</v>
      </c>
      <c r="AO30" s="6">
        <f t="shared" si="68"/>
        <v>56.605504587155963</v>
      </c>
      <c r="AP30" s="6">
        <f t="shared" si="68"/>
        <v>57.876006742835727</v>
      </c>
      <c r="AQ30" s="6">
        <f t="shared" si="68"/>
        <v>64.806786050895397</v>
      </c>
      <c r="AR30" s="8">
        <f t="shared" ref="AR30:BW30" si="69">AR13/(AR$16/100)</f>
        <v>64.066059225512518</v>
      </c>
      <c r="AS30" s="8">
        <f t="shared" si="69"/>
        <v>59.213051823416507</v>
      </c>
      <c r="AT30" s="8">
        <f t="shared" si="69"/>
        <v>62.459423333969838</v>
      </c>
      <c r="AU30" s="8">
        <f t="shared" si="69"/>
        <v>58.996769903097096</v>
      </c>
      <c r="AV30" s="8">
        <f t="shared" si="69"/>
        <v>68.348093954562955</v>
      </c>
      <c r="AW30" s="8">
        <f t="shared" si="69"/>
        <v>68.952307986975669</v>
      </c>
      <c r="AX30" s="8">
        <f t="shared" si="69"/>
        <v>59.601786378861185</v>
      </c>
      <c r="AY30" s="8">
        <f t="shared" si="69"/>
        <v>53.164326098850992</v>
      </c>
      <c r="AZ30" s="8">
        <f t="shared" si="69"/>
        <v>53.191489361702125</v>
      </c>
      <c r="BA30" s="8">
        <f t="shared" si="69"/>
        <v>46.743432889528613</v>
      </c>
      <c r="BB30" s="8">
        <f t="shared" si="69"/>
        <v>45.792736935341011</v>
      </c>
      <c r="BC30" s="8">
        <f t="shared" si="69"/>
        <v>49.129899806644403</v>
      </c>
      <c r="BD30" s="8">
        <f t="shared" si="69"/>
        <v>52.386889918061989</v>
      </c>
      <c r="BE30" s="8">
        <f t="shared" si="69"/>
        <v>57.530820082186892</v>
      </c>
      <c r="BF30" s="8">
        <f t="shared" si="69"/>
        <v>54.961268904463296</v>
      </c>
      <c r="BG30" s="8">
        <f t="shared" si="69"/>
        <v>56.125202374527788</v>
      </c>
      <c r="BH30" s="8">
        <f t="shared" si="69"/>
        <v>57.788944723618094</v>
      </c>
      <c r="BI30" s="8">
        <f t="shared" si="69"/>
        <v>55.197879189547429</v>
      </c>
      <c r="BJ30" s="8">
        <f t="shared" si="69"/>
        <v>55.481155538549835</v>
      </c>
      <c r="BK30" s="8">
        <f t="shared" si="69"/>
        <v>53.201596047881438</v>
      </c>
      <c r="BL30" s="8">
        <f t="shared" si="69"/>
        <v>55.049504950495049</v>
      </c>
      <c r="BM30" s="8">
        <f t="shared" si="69"/>
        <v>56.708299758259464</v>
      </c>
      <c r="BN30" s="8">
        <f t="shared" si="69"/>
        <v>54.55453455852976</v>
      </c>
      <c r="BO30" s="8">
        <f t="shared" si="69"/>
        <v>54.846625766871171</v>
      </c>
      <c r="BP30" s="8">
        <f t="shared" si="69"/>
        <v>55.081300813008127</v>
      </c>
      <c r="BQ30" s="8">
        <f t="shared" si="69"/>
        <v>55.991285403050107</v>
      </c>
      <c r="BR30" s="8">
        <f t="shared" si="69"/>
        <v>54.102812803103788</v>
      </c>
      <c r="BS30" s="8">
        <f t="shared" si="69"/>
        <v>52.787013495012715</v>
      </c>
      <c r="BT30" s="8">
        <f t="shared" si="69"/>
        <v>54.759606101564003</v>
      </c>
      <c r="BU30" s="8">
        <f t="shared" si="69"/>
        <v>54.119454580372569</v>
      </c>
      <c r="BV30" s="8">
        <f t="shared" si="69"/>
        <v>55.783617878380966</v>
      </c>
      <c r="BW30" s="8">
        <f t="shared" si="69"/>
        <v>53.719008264462808</v>
      </c>
      <c r="BX30" s="8">
        <f t="shared" ref="BX30:CQ30" si="70">BX13/(BX$16/100)</f>
        <v>54.857703631010786</v>
      </c>
      <c r="BY30" s="8">
        <f t="shared" si="70"/>
        <v>54.106187929717343</v>
      </c>
      <c r="BZ30" s="8">
        <f t="shared" si="70"/>
        <v>54.174573055028461</v>
      </c>
      <c r="CA30" s="8">
        <f t="shared" si="70"/>
        <v>51.587301587301589</v>
      </c>
      <c r="CB30" s="4">
        <f t="shared" si="70"/>
        <v>51.700276789244754</v>
      </c>
      <c r="CC30" s="4">
        <f t="shared" si="70"/>
        <v>55.719921104536489</v>
      </c>
      <c r="CD30" s="4">
        <f t="shared" si="70"/>
        <v>52.444794952681391</v>
      </c>
      <c r="CE30" s="4">
        <f t="shared" si="70"/>
        <v>50.058662495111463</v>
      </c>
      <c r="CF30" s="4">
        <f t="shared" si="70"/>
        <v>53.310997240835626</v>
      </c>
      <c r="CG30" s="4">
        <f t="shared" si="70"/>
        <v>53.395240858966915</v>
      </c>
      <c r="CH30" s="4">
        <f t="shared" si="70"/>
        <v>54.54192546583851</v>
      </c>
      <c r="CI30" s="4">
        <f t="shared" si="70"/>
        <v>49.887892376681613</v>
      </c>
      <c r="CJ30" s="4">
        <f t="shared" si="70"/>
        <v>50.318232871583675</v>
      </c>
      <c r="CK30" s="4">
        <f t="shared" si="70"/>
        <v>51.202555430289365</v>
      </c>
      <c r="CL30" s="4">
        <f t="shared" si="70"/>
        <v>53.942307692307693</v>
      </c>
      <c r="CM30" s="4">
        <f t="shared" si="70"/>
        <v>53.847641144624909</v>
      </c>
      <c r="CN30" s="4">
        <f t="shared" si="70"/>
        <v>52.664188351920693</v>
      </c>
      <c r="CO30" s="4">
        <f t="shared" si="70"/>
        <v>45.580448065173115</v>
      </c>
      <c r="CP30" s="4">
        <f t="shared" si="70"/>
        <v>45.102324657262074</v>
      </c>
      <c r="CQ30" s="4">
        <f t="shared" si="70"/>
        <v>44.534492982802924</v>
      </c>
      <c r="CR30" s="4">
        <f t="shared" ref="CR30:DM30" si="71">CR13/CR$16*100</f>
        <v>43.590246886931524</v>
      </c>
      <c r="CS30" s="4">
        <f t="shared" si="71"/>
        <v>43.910616084081951</v>
      </c>
      <c r="CT30" s="4">
        <f t="shared" si="71"/>
        <v>39.747960898091186</v>
      </c>
      <c r="CU30" s="4">
        <f t="shared" si="71"/>
        <v>43.187476797907095</v>
      </c>
      <c r="CV30" s="4">
        <f t="shared" si="71"/>
        <v>34.65315136104433</v>
      </c>
      <c r="CW30" s="4">
        <f t="shared" si="71"/>
        <v>36.673185054516551</v>
      </c>
      <c r="CX30" s="4">
        <f t="shared" si="71"/>
        <v>37.363131583954619</v>
      </c>
      <c r="CY30" s="4">
        <f t="shared" si="71"/>
        <v>36.927922668585474</v>
      </c>
      <c r="CZ30" s="4">
        <f t="shared" si="71"/>
        <v>34.940223679136139</v>
      </c>
      <c r="DA30" s="4">
        <f t="shared" si="71"/>
        <v>41.182266009852214</v>
      </c>
      <c r="DB30" s="4">
        <f t="shared" si="71"/>
        <v>41.627543035993746</v>
      </c>
      <c r="DC30" s="4">
        <f t="shared" si="71"/>
        <v>39.218328840970358</v>
      </c>
      <c r="DD30" s="4">
        <f t="shared" si="71"/>
        <v>37.773512476007674</v>
      </c>
      <c r="DE30" s="4">
        <f t="shared" si="71"/>
        <v>34.95145631067961</v>
      </c>
      <c r="DF30" s="4">
        <f t="shared" si="71"/>
        <v>38.687826591832781</v>
      </c>
      <c r="DG30" s="4">
        <f t="shared" si="71"/>
        <v>40.118110236220474</v>
      </c>
      <c r="DH30" s="4">
        <f t="shared" si="71"/>
        <v>39.694357366771165</v>
      </c>
      <c r="DI30" s="4">
        <f t="shared" si="71"/>
        <v>41.610218695568022</v>
      </c>
      <c r="DJ30" s="4">
        <f t="shared" si="71"/>
        <v>41.048120007792718</v>
      </c>
      <c r="DK30" s="4">
        <f t="shared" si="71"/>
        <v>43.268302105466482</v>
      </c>
      <c r="DL30" s="4">
        <f t="shared" si="71"/>
        <v>45.291308500477555</v>
      </c>
      <c r="DM30" s="4">
        <f t="shared" si="71"/>
        <v>46.718660833174816</v>
      </c>
      <c r="DN30" s="4">
        <f t="shared" si="15"/>
        <v>47.596695456252355</v>
      </c>
      <c r="DO30" s="4">
        <f t="shared" si="16"/>
        <v>50.47923322683706</v>
      </c>
      <c r="DP30" s="4">
        <f t="shared" si="16"/>
        <v>49.396909159442146</v>
      </c>
      <c r="DQ30" s="4">
        <f t="shared" si="17"/>
        <v>43.976016488664044</v>
      </c>
      <c r="DR30" s="4">
        <f t="shared" si="17"/>
        <v>48.942486085343226</v>
      </c>
      <c r="DS30" s="4">
        <f t="shared" si="17"/>
        <v>50.801547816473189</v>
      </c>
      <c r="DT30" s="4">
        <f t="shared" si="18"/>
        <v>49.470358669392304</v>
      </c>
      <c r="DU30" s="4">
        <f t="shared" si="18"/>
        <v>51.40495867768594</v>
      </c>
      <c r="DV30" s="4">
        <f t="shared" si="18"/>
        <v>51.032234697573344</v>
      </c>
      <c r="DW30" s="4">
        <f t="shared" si="18"/>
        <v>46.563512054695934</v>
      </c>
      <c r="DX30" s="4">
        <f t="shared" si="18"/>
        <v>44.646643109540634</v>
      </c>
      <c r="DY30" s="4">
        <f t="shared" si="19"/>
        <v>42.234284713710387</v>
      </c>
      <c r="DZ30" s="4">
        <f t="shared" si="19"/>
        <v>46.296626807067639</v>
      </c>
      <c r="EA30" s="4">
        <f t="shared" si="20"/>
        <v>44.947735191637634</v>
      </c>
      <c r="EB30" s="4">
        <f t="shared" si="20"/>
        <v>47.746303224657041</v>
      </c>
      <c r="EC30" s="4">
        <f t="shared" si="21"/>
        <v>47.999282253723315</v>
      </c>
      <c r="ED30" s="4">
        <f t="shared" si="21"/>
        <v>50.17940437746681</v>
      </c>
      <c r="EE30" s="4">
        <f t="shared" si="21"/>
        <v>49.909354604786081</v>
      </c>
      <c r="EF30" s="4">
        <f t="shared" si="22"/>
        <v>47.800259884908115</v>
      </c>
      <c r="EG30" s="4">
        <f t="shared" si="22"/>
        <v>49.172093023255812</v>
      </c>
      <c r="EH30" s="4">
        <f t="shared" si="23"/>
        <v>49.850243354548859</v>
      </c>
      <c r="EI30" s="4">
        <f t="shared" si="23"/>
        <v>53.208654198753216</v>
      </c>
      <c r="EJ30" s="4">
        <f t="shared" si="24"/>
        <v>52.980132450331126</v>
      </c>
      <c r="EK30" s="4">
        <f t="shared" si="24"/>
        <v>52.507267441860463</v>
      </c>
      <c r="EL30" s="4">
        <f t="shared" si="25"/>
        <v>52.087081684059008</v>
      </c>
      <c r="EM30" s="4">
        <f t="shared" si="26"/>
        <v>52.271075581395351</v>
      </c>
      <c r="EN30" s="4">
        <f t="shared" si="25"/>
        <v>53.957493587394659</v>
      </c>
      <c r="EO30" s="4">
        <f t="shared" si="27"/>
        <v>55.907250644092741</v>
      </c>
      <c r="EP30" s="4">
        <f t="shared" si="27"/>
        <v>54.064375340971083</v>
      </c>
      <c r="EQ30" s="4">
        <f t="shared" si="27"/>
        <v>52.705410821643284</v>
      </c>
      <c r="ER30" s="4">
        <f t="shared" si="28"/>
        <v>53.772041447009634</v>
      </c>
    </row>
  </sheetData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pane xSplit="3" ySplit="1" topLeftCell="AZ2" activePane="bottomRight" state="frozenSplit"/>
      <selection pane="topRight" activeCell="C1" sqref="C1"/>
      <selection pane="bottomLeft" activeCell="A2" sqref="A2"/>
      <selection pane="bottomRight" activeCell="BC9" sqref="BC9"/>
    </sheetView>
  </sheetViews>
  <sheetFormatPr defaultColWidth="9.109375" defaultRowHeight="10.199999999999999" x14ac:dyDescent="0.2"/>
  <cols>
    <col min="1" max="1" width="13.109375" style="1" customWidth="1"/>
    <col min="2" max="2" width="4.33203125" style="1" customWidth="1"/>
    <col min="3" max="55" width="9.109375" style="1"/>
    <col min="56" max="56" width="9.109375" style="17"/>
    <col min="57" max="16384" width="9.109375" style="1"/>
  </cols>
  <sheetData>
    <row r="1" spans="1:56" ht="12" x14ac:dyDescent="0.25">
      <c r="A1" s="2" t="s">
        <v>0</v>
      </c>
      <c r="B1" s="2"/>
      <c r="BD1" s="17" t="s">
        <v>16</v>
      </c>
    </row>
    <row r="2" spans="1:56" s="3" customFormat="1" x14ac:dyDescent="0.2">
      <c r="A2" s="3" t="s">
        <v>7</v>
      </c>
      <c r="C2" s="15">
        <v>37183</v>
      </c>
      <c r="D2" s="15">
        <v>37190</v>
      </c>
      <c r="E2" s="15">
        <v>37197</v>
      </c>
      <c r="F2" s="15">
        <v>37204</v>
      </c>
      <c r="G2" s="15">
        <v>37211</v>
      </c>
      <c r="H2" s="15">
        <v>37218</v>
      </c>
      <c r="I2" s="15">
        <v>37225</v>
      </c>
      <c r="J2" s="15">
        <v>37232</v>
      </c>
      <c r="K2" s="15">
        <v>37239</v>
      </c>
      <c r="L2" s="15">
        <v>37246</v>
      </c>
      <c r="M2" s="15">
        <v>37253</v>
      </c>
      <c r="N2" s="15">
        <v>37260</v>
      </c>
      <c r="O2" s="15">
        <v>37267</v>
      </c>
      <c r="P2" s="15">
        <v>37274</v>
      </c>
      <c r="Q2" s="15">
        <v>37281</v>
      </c>
      <c r="R2" s="15">
        <v>37288</v>
      </c>
      <c r="S2" s="15">
        <v>37295</v>
      </c>
      <c r="T2" s="15">
        <v>37302</v>
      </c>
      <c r="U2" s="15">
        <v>37309</v>
      </c>
      <c r="V2" s="15">
        <v>37316</v>
      </c>
      <c r="W2" s="15">
        <v>37323</v>
      </c>
      <c r="X2" s="15">
        <v>37330</v>
      </c>
      <c r="Y2" s="15">
        <v>37337</v>
      </c>
      <c r="Z2" s="15">
        <v>37344</v>
      </c>
      <c r="AA2" s="15">
        <v>37351</v>
      </c>
      <c r="AB2" s="15">
        <v>37358</v>
      </c>
      <c r="AC2" s="15">
        <v>37365</v>
      </c>
      <c r="AD2" s="15">
        <v>37372</v>
      </c>
      <c r="AE2" s="15">
        <v>37379</v>
      </c>
      <c r="AF2" s="15">
        <v>37386</v>
      </c>
      <c r="AG2" s="15">
        <v>37393</v>
      </c>
      <c r="AH2" s="15">
        <v>37400</v>
      </c>
      <c r="AI2" s="15">
        <v>37407</v>
      </c>
      <c r="AJ2" s="15">
        <v>37414</v>
      </c>
      <c r="AK2" s="15">
        <v>37421</v>
      </c>
      <c r="AL2" s="15">
        <v>37428</v>
      </c>
      <c r="AM2" s="15">
        <v>37435</v>
      </c>
      <c r="AN2" s="15">
        <v>37442</v>
      </c>
      <c r="AO2" s="15">
        <v>37449</v>
      </c>
      <c r="AP2" s="15">
        <v>37456</v>
      </c>
      <c r="AQ2" s="15">
        <v>37463</v>
      </c>
      <c r="AR2" s="15">
        <v>37470</v>
      </c>
      <c r="AS2" s="15">
        <v>37477</v>
      </c>
      <c r="AT2" s="15">
        <v>37484</v>
      </c>
      <c r="AU2" s="15">
        <v>37491</v>
      </c>
      <c r="AV2" s="15">
        <v>37498</v>
      </c>
      <c r="AW2" s="15">
        <v>37505</v>
      </c>
      <c r="AX2" s="15">
        <v>37512</v>
      </c>
      <c r="AY2" s="15">
        <v>37519</v>
      </c>
      <c r="AZ2" s="15">
        <v>37526</v>
      </c>
      <c r="BA2" s="15">
        <v>37533</v>
      </c>
      <c r="BB2" s="15">
        <v>37540</v>
      </c>
      <c r="BC2" s="15">
        <v>37547</v>
      </c>
      <c r="BD2" s="17" t="s">
        <v>15</v>
      </c>
    </row>
    <row r="3" spans="1:56" x14ac:dyDescent="0.2">
      <c r="A3" s="1" t="s">
        <v>1</v>
      </c>
      <c r="B3" s="1" t="s">
        <v>7</v>
      </c>
      <c r="C3" s="1">
        <v>1266</v>
      </c>
      <c r="D3" s="1">
        <v>1279</v>
      </c>
      <c r="E3" s="1">
        <v>1253.5</v>
      </c>
      <c r="F3" s="1">
        <v>1262</v>
      </c>
      <c r="G3" s="1">
        <v>1369</v>
      </c>
      <c r="H3" s="1">
        <v>1332</v>
      </c>
      <c r="I3" s="1">
        <v>1429</v>
      </c>
      <c r="J3" s="1">
        <v>1364.5</v>
      </c>
      <c r="K3" s="1">
        <v>1317</v>
      </c>
      <c r="L3" s="1">
        <v>1336.5</v>
      </c>
      <c r="M3" s="1">
        <v>1335</v>
      </c>
      <c r="N3" s="1">
        <v>1336.5</v>
      </c>
      <c r="O3" s="1">
        <v>1375</v>
      </c>
      <c r="P3" s="1">
        <v>1374</v>
      </c>
      <c r="Q3" s="1">
        <v>1387</v>
      </c>
      <c r="R3" s="1">
        <v>1381</v>
      </c>
      <c r="S3" s="1">
        <v>1376</v>
      </c>
      <c r="T3" s="1">
        <v>1370</v>
      </c>
      <c r="U3" s="1">
        <v>1354</v>
      </c>
      <c r="V3" s="1">
        <v>1384</v>
      </c>
      <c r="W3" s="1">
        <v>1416</v>
      </c>
      <c r="X3" s="1">
        <v>1420</v>
      </c>
      <c r="Y3" s="1">
        <v>1400</v>
      </c>
      <c r="Z3" s="1">
        <v>1386</v>
      </c>
      <c r="AA3" s="1">
        <v>1371</v>
      </c>
      <c r="AB3" s="1">
        <v>1359</v>
      </c>
      <c r="AC3" s="1">
        <v>1374.5</v>
      </c>
      <c r="AD3" s="1">
        <v>1372.5</v>
      </c>
      <c r="AE3" s="1">
        <v>1352</v>
      </c>
      <c r="AF3" s="1">
        <v>1343.5</v>
      </c>
      <c r="AG3" s="1">
        <v>1327</v>
      </c>
      <c r="AH3" s="1">
        <v>1333</v>
      </c>
      <c r="AI3" s="1">
        <v>1371.5</v>
      </c>
      <c r="AJ3" s="1">
        <v>1378</v>
      </c>
      <c r="AK3" s="1">
        <v>1353.5</v>
      </c>
      <c r="AL3" s="1">
        <v>1332.25</v>
      </c>
      <c r="AM3" s="1">
        <v>1364</v>
      </c>
      <c r="AN3" s="1">
        <v>1355</v>
      </c>
      <c r="AO3" s="1">
        <v>1353</v>
      </c>
      <c r="AP3" s="1">
        <v>1343.5</v>
      </c>
      <c r="AQ3" s="1">
        <v>1308</v>
      </c>
      <c r="AR3" s="1">
        <v>1297</v>
      </c>
      <c r="AS3" s="1">
        <v>1292</v>
      </c>
      <c r="AT3" s="1">
        <v>1310</v>
      </c>
      <c r="AU3" s="1">
        <v>1304</v>
      </c>
      <c r="AV3" s="1">
        <v>1291.5</v>
      </c>
      <c r="AW3" s="1">
        <v>1270</v>
      </c>
      <c r="AX3" s="1">
        <v>1326</v>
      </c>
      <c r="AY3" s="1">
        <v>1291.75</v>
      </c>
      <c r="AZ3" s="1">
        <v>1225</v>
      </c>
      <c r="BA3" s="1">
        <v>1303</v>
      </c>
      <c r="BB3" s="1">
        <v>1287</v>
      </c>
      <c r="BC3" s="1">
        <v>1322</v>
      </c>
      <c r="BD3" s="17">
        <f>(BC3/C3*100)-100</f>
        <v>4.4233807266982552</v>
      </c>
    </row>
    <row r="4" spans="1:56" x14ac:dyDescent="0.2">
      <c r="A4" s="1" t="s">
        <v>2</v>
      </c>
      <c r="B4" s="1" t="s">
        <v>7</v>
      </c>
      <c r="C4" s="1">
        <v>1360.5</v>
      </c>
      <c r="D4" s="1">
        <v>1366</v>
      </c>
      <c r="E4" s="1">
        <v>1340</v>
      </c>
      <c r="F4" s="1">
        <v>1339</v>
      </c>
      <c r="G4" s="1">
        <v>1465.5</v>
      </c>
      <c r="H4" s="1">
        <v>1453</v>
      </c>
      <c r="I4" s="1">
        <v>1531</v>
      </c>
      <c r="J4" s="1">
        <v>1494.5</v>
      </c>
      <c r="K4" s="1">
        <v>1442.5</v>
      </c>
      <c r="L4" s="1">
        <v>1444.5</v>
      </c>
      <c r="M4" s="1">
        <v>1462</v>
      </c>
      <c r="N4" s="1">
        <v>1446</v>
      </c>
      <c r="O4" s="1">
        <v>1514</v>
      </c>
      <c r="P4" s="1">
        <v>1517</v>
      </c>
      <c r="Q4" s="1">
        <v>1533</v>
      </c>
      <c r="R4" s="1">
        <v>1588</v>
      </c>
      <c r="S4" s="1">
        <v>1582</v>
      </c>
      <c r="T4" s="1">
        <v>1593</v>
      </c>
      <c r="U4" s="1">
        <v>1521.5</v>
      </c>
      <c r="V4" s="1">
        <v>1530.5</v>
      </c>
      <c r="W4" s="1">
        <v>1614</v>
      </c>
      <c r="X4" s="1">
        <v>1606.5</v>
      </c>
      <c r="Y4" s="1">
        <v>1620</v>
      </c>
      <c r="Z4" s="1">
        <v>1623</v>
      </c>
      <c r="AA4" s="1">
        <v>1599</v>
      </c>
      <c r="AB4" s="1">
        <v>1562</v>
      </c>
      <c r="AC4" s="1">
        <v>1580</v>
      </c>
      <c r="AD4" s="1">
        <v>1599</v>
      </c>
      <c r="AE4" s="1">
        <v>1581</v>
      </c>
      <c r="AF4" s="1">
        <v>1592</v>
      </c>
      <c r="AG4" s="1">
        <v>1593.5</v>
      </c>
      <c r="AH4" s="1">
        <v>1605</v>
      </c>
      <c r="AI4" s="1">
        <v>1629</v>
      </c>
      <c r="AJ4" s="1">
        <v>1679</v>
      </c>
      <c r="AK4" s="1">
        <v>1635</v>
      </c>
      <c r="AL4" s="1">
        <v>1618.5</v>
      </c>
      <c r="AM4" s="1">
        <v>1653.5</v>
      </c>
      <c r="AN4" s="1">
        <v>1633</v>
      </c>
      <c r="AO4" s="1">
        <v>1619</v>
      </c>
      <c r="AP4" s="1">
        <v>1597</v>
      </c>
      <c r="AQ4" s="1">
        <v>1507</v>
      </c>
      <c r="AR4" s="1">
        <v>1480.5</v>
      </c>
      <c r="AS4" s="1">
        <v>1478.79</v>
      </c>
      <c r="AT4" s="1">
        <v>1497</v>
      </c>
      <c r="AU4" s="1">
        <v>1489</v>
      </c>
      <c r="AV4" s="1">
        <v>1493</v>
      </c>
      <c r="AW4" s="1">
        <v>1473.25</v>
      </c>
      <c r="AX4" s="1">
        <v>1510</v>
      </c>
      <c r="AY4" s="1">
        <v>1462.5</v>
      </c>
      <c r="AZ4" s="1">
        <v>1463</v>
      </c>
      <c r="BA4" s="1">
        <v>1459</v>
      </c>
      <c r="BB4" s="1">
        <v>1454</v>
      </c>
      <c r="BC4" s="1">
        <v>1499</v>
      </c>
      <c r="BD4" s="17">
        <f t="shared" ref="BD4:BD13" si="0">(BC4/C4*100)-100</f>
        <v>10.180080852627711</v>
      </c>
    </row>
    <row r="5" spans="1:56" x14ac:dyDescent="0.2">
      <c r="A5" s="1" t="s">
        <v>3</v>
      </c>
      <c r="B5" s="1" t="s">
        <v>7</v>
      </c>
      <c r="C5" s="1">
        <v>466</v>
      </c>
      <c r="D5" s="1">
        <v>481</v>
      </c>
      <c r="E5" s="1">
        <v>479</v>
      </c>
      <c r="F5" s="1">
        <v>487</v>
      </c>
      <c r="G5" s="1">
        <v>492</v>
      </c>
      <c r="H5" s="1">
        <v>491</v>
      </c>
      <c r="I5" s="1">
        <v>493</v>
      </c>
      <c r="J5" s="1">
        <v>478</v>
      </c>
      <c r="K5" s="1">
        <v>468.5</v>
      </c>
      <c r="L5" s="1">
        <v>500</v>
      </c>
      <c r="M5" s="1">
        <v>504</v>
      </c>
      <c r="N5" s="1">
        <v>517</v>
      </c>
      <c r="O5" s="1">
        <v>538</v>
      </c>
      <c r="P5" s="1">
        <v>525</v>
      </c>
      <c r="Q5" s="1">
        <v>494.5</v>
      </c>
      <c r="R5" s="1">
        <v>487</v>
      </c>
      <c r="S5" s="1">
        <v>485</v>
      </c>
      <c r="T5" s="1">
        <v>487</v>
      </c>
      <c r="U5" s="1">
        <v>474.5</v>
      </c>
      <c r="V5" s="1">
        <v>477.5</v>
      </c>
      <c r="W5" s="1">
        <v>482.5</v>
      </c>
      <c r="X5" s="1">
        <v>476</v>
      </c>
      <c r="Y5" s="1">
        <v>477.5</v>
      </c>
      <c r="Z5" s="1">
        <v>485.5</v>
      </c>
      <c r="AA5" s="1">
        <v>466.5</v>
      </c>
      <c r="AB5" s="1">
        <v>477.5</v>
      </c>
      <c r="AC5" s="1">
        <v>475</v>
      </c>
      <c r="AD5" s="1">
        <v>467</v>
      </c>
      <c r="AE5" s="1">
        <v>458</v>
      </c>
      <c r="AF5" s="1">
        <v>462</v>
      </c>
      <c r="AG5" s="1">
        <v>448</v>
      </c>
      <c r="AH5" s="1">
        <v>451</v>
      </c>
      <c r="AI5" s="1">
        <v>444.5</v>
      </c>
      <c r="AJ5" s="1">
        <v>438.5</v>
      </c>
      <c r="AK5" s="1">
        <v>438.5</v>
      </c>
      <c r="AL5" s="1">
        <v>440.75</v>
      </c>
      <c r="AM5" s="1">
        <v>445</v>
      </c>
      <c r="AN5" s="1">
        <v>447.5</v>
      </c>
      <c r="AO5" s="1">
        <v>454.5</v>
      </c>
      <c r="AP5" s="1">
        <v>444</v>
      </c>
      <c r="AQ5" s="1">
        <v>436.5</v>
      </c>
      <c r="AR5" s="1">
        <v>422</v>
      </c>
      <c r="AS5" s="1">
        <v>417</v>
      </c>
      <c r="AT5" s="1">
        <v>425.5</v>
      </c>
      <c r="AU5" s="1">
        <v>420</v>
      </c>
      <c r="AV5" s="1">
        <v>441.5</v>
      </c>
      <c r="AW5" s="1">
        <v>429.75</v>
      </c>
      <c r="AX5" s="1">
        <v>431</v>
      </c>
      <c r="AY5" s="1">
        <v>413.5</v>
      </c>
      <c r="AZ5" s="1">
        <v>411.5</v>
      </c>
      <c r="BA5" s="1">
        <v>410</v>
      </c>
      <c r="BB5" s="1">
        <v>418</v>
      </c>
      <c r="BC5" s="1">
        <v>422</v>
      </c>
      <c r="BD5" s="17">
        <f t="shared" si="0"/>
        <v>-9.4420600858369141</v>
      </c>
    </row>
    <row r="6" spans="1:56" x14ac:dyDescent="0.2">
      <c r="A6" s="1" t="s">
        <v>4</v>
      </c>
      <c r="B6" s="1" t="s">
        <v>7</v>
      </c>
      <c r="C6" s="1">
        <v>4720</v>
      </c>
      <c r="D6" s="1">
        <v>4570</v>
      </c>
      <c r="E6" s="1">
        <v>4440</v>
      </c>
      <c r="F6" s="1">
        <v>4745</v>
      </c>
      <c r="G6" s="1">
        <v>5505</v>
      </c>
      <c r="H6" s="1">
        <v>5120</v>
      </c>
      <c r="I6" s="1">
        <v>5230</v>
      </c>
      <c r="J6" s="1">
        <v>5220</v>
      </c>
      <c r="K6" s="1">
        <v>4885</v>
      </c>
      <c r="L6" s="1">
        <v>5690</v>
      </c>
      <c r="M6" s="1">
        <v>5680</v>
      </c>
      <c r="N6" s="1">
        <v>5910</v>
      </c>
      <c r="O6" s="1">
        <v>6150</v>
      </c>
      <c r="P6" s="1">
        <v>5830</v>
      </c>
      <c r="Q6" s="1">
        <v>6145</v>
      </c>
      <c r="R6" s="1">
        <v>5970</v>
      </c>
      <c r="S6" s="1">
        <v>6085</v>
      </c>
      <c r="T6" s="1">
        <v>6115</v>
      </c>
      <c r="U6" s="1">
        <v>5960</v>
      </c>
      <c r="V6" s="1">
        <v>6040</v>
      </c>
      <c r="W6" s="1">
        <v>6550</v>
      </c>
      <c r="X6" s="1">
        <v>6675</v>
      </c>
      <c r="Y6" s="1">
        <v>6570</v>
      </c>
      <c r="Z6" s="1">
        <v>6710</v>
      </c>
      <c r="AA6" s="1">
        <v>6920</v>
      </c>
      <c r="AB6" s="1">
        <v>6885</v>
      </c>
      <c r="AC6" s="1">
        <v>6995</v>
      </c>
      <c r="AD6" s="1">
        <v>7065</v>
      </c>
      <c r="AE6" s="1">
        <v>6870</v>
      </c>
      <c r="AF6" s="1">
        <v>7105</v>
      </c>
      <c r="AG6" s="1">
        <v>6830</v>
      </c>
      <c r="AH6" s="1">
        <v>6540</v>
      </c>
      <c r="AI6" s="1">
        <v>6565</v>
      </c>
      <c r="AJ6" s="1">
        <v>7045</v>
      </c>
      <c r="AK6" s="1">
        <v>6940</v>
      </c>
      <c r="AL6" s="1">
        <v>7237</v>
      </c>
      <c r="AM6" s="1">
        <v>7075</v>
      </c>
      <c r="AN6" s="1">
        <v>7085</v>
      </c>
      <c r="AO6" s="1">
        <v>7610</v>
      </c>
      <c r="AP6" s="1">
        <v>7425</v>
      </c>
      <c r="AQ6" s="1">
        <v>6655</v>
      </c>
      <c r="AR6" s="1">
        <v>6605</v>
      </c>
      <c r="AS6" s="1">
        <v>6805</v>
      </c>
      <c r="AT6" s="1">
        <v>6780</v>
      </c>
      <c r="AU6" s="1">
        <v>6855</v>
      </c>
      <c r="AV6" s="1">
        <v>6780</v>
      </c>
      <c r="AW6" s="1">
        <v>6694</v>
      </c>
      <c r="AX6" s="1">
        <v>6960</v>
      </c>
      <c r="AY6" s="1">
        <v>6588</v>
      </c>
      <c r="AZ6" s="1">
        <v>6510</v>
      </c>
      <c r="BA6" s="1">
        <v>6685</v>
      </c>
      <c r="BB6" s="1">
        <v>6500</v>
      </c>
      <c r="BC6" s="1">
        <v>6960</v>
      </c>
      <c r="BD6" s="17">
        <f t="shared" si="0"/>
        <v>47.457627118644069</v>
      </c>
    </row>
    <row r="7" spans="1:56" x14ac:dyDescent="0.2">
      <c r="A7" s="1" t="s">
        <v>5</v>
      </c>
      <c r="B7" s="1" t="s">
        <v>7</v>
      </c>
      <c r="C7" s="1">
        <v>3850</v>
      </c>
      <c r="D7" s="1">
        <v>3820</v>
      </c>
      <c r="E7" s="1">
        <v>3820</v>
      </c>
      <c r="F7" s="1">
        <v>3930</v>
      </c>
      <c r="G7" s="1">
        <v>4040</v>
      </c>
      <c r="H7" s="1">
        <v>4100</v>
      </c>
      <c r="I7" s="1">
        <v>4240</v>
      </c>
      <c r="J7" s="1">
        <v>4090</v>
      </c>
      <c r="K7" s="1">
        <v>4120</v>
      </c>
      <c r="L7" s="1">
        <v>3955</v>
      </c>
      <c r="M7" s="1">
        <v>3895</v>
      </c>
      <c r="N7" s="1">
        <v>3885</v>
      </c>
      <c r="O7" s="1">
        <v>3875</v>
      </c>
      <c r="P7" s="1">
        <v>3830</v>
      </c>
      <c r="Q7" s="1">
        <v>3860</v>
      </c>
      <c r="R7" s="1">
        <v>3890</v>
      </c>
      <c r="S7" s="1">
        <v>3775</v>
      </c>
      <c r="T7" s="1">
        <v>3710</v>
      </c>
      <c r="U7" s="1">
        <v>3700</v>
      </c>
      <c r="V7" s="1">
        <v>3820</v>
      </c>
      <c r="W7" s="1">
        <v>3860</v>
      </c>
      <c r="X7" s="1">
        <v>3825</v>
      </c>
      <c r="Y7" s="1">
        <v>3915</v>
      </c>
      <c r="Z7" s="1">
        <v>3920</v>
      </c>
      <c r="AA7" s="1">
        <v>4080</v>
      </c>
      <c r="AB7" s="1">
        <v>3935</v>
      </c>
      <c r="AC7" s="1">
        <v>4005</v>
      </c>
      <c r="AD7" s="1">
        <v>4100</v>
      </c>
      <c r="AE7" s="1">
        <v>4100</v>
      </c>
      <c r="AF7" s="1">
        <v>4165</v>
      </c>
      <c r="AG7" s="1">
        <v>4160</v>
      </c>
      <c r="AH7" s="1">
        <v>4165</v>
      </c>
      <c r="AI7" s="1">
        <v>4155</v>
      </c>
      <c r="AJ7" s="1">
        <v>4200</v>
      </c>
      <c r="AK7" s="1">
        <v>4240</v>
      </c>
      <c r="AL7" s="1">
        <v>4358.5</v>
      </c>
      <c r="AM7" s="1">
        <v>4410</v>
      </c>
      <c r="AN7" s="1">
        <v>4430</v>
      </c>
      <c r="AO7" s="1">
        <v>4415</v>
      </c>
      <c r="AP7" s="1">
        <v>4450</v>
      </c>
      <c r="AQ7" s="1">
        <v>4060</v>
      </c>
      <c r="AR7" s="1">
        <v>3950</v>
      </c>
      <c r="AS7" s="1">
        <v>3875</v>
      </c>
      <c r="AT7" s="1">
        <v>3915</v>
      </c>
      <c r="AU7" s="1">
        <v>3845</v>
      </c>
      <c r="AV7" s="1">
        <v>3825</v>
      </c>
      <c r="AW7" s="1">
        <v>3849</v>
      </c>
      <c r="AX7" s="1">
        <v>3945</v>
      </c>
      <c r="AY7" s="1">
        <v>4037.5</v>
      </c>
      <c r="AZ7" s="1">
        <v>4090</v>
      </c>
      <c r="BA7" s="1">
        <v>4200</v>
      </c>
      <c r="BB7" s="1">
        <v>4330</v>
      </c>
      <c r="BC7" s="1">
        <v>4375</v>
      </c>
      <c r="BD7" s="17">
        <f t="shared" si="0"/>
        <v>13.63636363636364</v>
      </c>
    </row>
    <row r="8" spans="1:56" x14ac:dyDescent="0.2">
      <c r="A8" s="1" t="s">
        <v>6</v>
      </c>
      <c r="B8" s="1" t="s">
        <v>7</v>
      </c>
      <c r="C8" s="1">
        <v>746.5</v>
      </c>
      <c r="D8" s="1">
        <v>763.5</v>
      </c>
      <c r="E8" s="1">
        <v>748</v>
      </c>
      <c r="F8" s="1">
        <v>769</v>
      </c>
      <c r="G8" s="1">
        <v>810</v>
      </c>
      <c r="H8" s="1">
        <v>777</v>
      </c>
      <c r="I8" s="1">
        <v>761.5</v>
      </c>
      <c r="J8" s="1">
        <v>756</v>
      </c>
      <c r="K8" s="1">
        <v>745</v>
      </c>
      <c r="L8" s="1">
        <v>763.5</v>
      </c>
      <c r="M8" s="1">
        <v>767.5</v>
      </c>
      <c r="N8" s="1">
        <v>813</v>
      </c>
      <c r="O8" s="1">
        <v>812</v>
      </c>
      <c r="P8" s="1">
        <v>800</v>
      </c>
      <c r="Q8" s="1">
        <v>778</v>
      </c>
      <c r="R8" s="1">
        <v>781</v>
      </c>
      <c r="S8" s="1">
        <v>769</v>
      </c>
      <c r="T8" s="1">
        <v>769</v>
      </c>
      <c r="U8" s="1">
        <v>763</v>
      </c>
      <c r="V8" s="1">
        <v>790</v>
      </c>
      <c r="W8" s="1">
        <v>827</v>
      </c>
      <c r="X8" s="1">
        <v>820</v>
      </c>
      <c r="Y8" s="1">
        <v>818</v>
      </c>
      <c r="Z8" s="1">
        <v>825.5</v>
      </c>
      <c r="AA8" s="1">
        <v>810</v>
      </c>
      <c r="AB8" s="1">
        <v>794</v>
      </c>
      <c r="AC8" s="1">
        <v>803</v>
      </c>
      <c r="AD8" s="1">
        <v>807</v>
      </c>
      <c r="AE8" s="1">
        <v>793.5</v>
      </c>
      <c r="AF8" s="1">
        <v>785.5</v>
      </c>
      <c r="AG8" s="1">
        <v>758</v>
      </c>
      <c r="AH8" s="1">
        <v>754</v>
      </c>
      <c r="AI8" s="1">
        <v>752</v>
      </c>
      <c r="AJ8" s="1">
        <v>769</v>
      </c>
      <c r="AK8" s="1">
        <v>757</v>
      </c>
      <c r="AL8" s="1">
        <v>757</v>
      </c>
      <c r="AM8" s="1">
        <v>796</v>
      </c>
      <c r="AN8" s="1">
        <v>800</v>
      </c>
      <c r="AO8" s="1">
        <v>828.5</v>
      </c>
      <c r="AP8" s="1">
        <v>806</v>
      </c>
      <c r="AQ8" s="1">
        <v>756.5</v>
      </c>
      <c r="AR8" s="1">
        <v>752</v>
      </c>
      <c r="AS8" s="1">
        <v>738</v>
      </c>
      <c r="AT8" s="1">
        <v>737.5</v>
      </c>
      <c r="AU8" s="1">
        <v>762.5</v>
      </c>
      <c r="AV8" s="1">
        <v>764</v>
      </c>
      <c r="AW8" s="1">
        <v>756.5</v>
      </c>
      <c r="AX8" s="1">
        <v>775.5</v>
      </c>
      <c r="AY8" s="1">
        <v>750.25</v>
      </c>
      <c r="AZ8" s="1">
        <v>746</v>
      </c>
      <c r="BA8" s="1">
        <v>748.5</v>
      </c>
      <c r="BB8" s="1">
        <v>748.5</v>
      </c>
      <c r="BC8" s="1">
        <v>758</v>
      </c>
      <c r="BD8" s="17">
        <f t="shared" si="0"/>
        <v>1.5405224380442064</v>
      </c>
    </row>
    <row r="9" spans="1:56" x14ac:dyDescent="0.2">
      <c r="A9" s="1" t="s">
        <v>8</v>
      </c>
      <c r="B9" s="1" t="s">
        <v>7</v>
      </c>
      <c r="C9" s="1">
        <v>280.10000000000002</v>
      </c>
      <c r="D9" s="1">
        <v>277.89999999999998</v>
      </c>
      <c r="E9" s="1">
        <v>279.8</v>
      </c>
      <c r="F9" s="1">
        <v>277.3</v>
      </c>
      <c r="G9" s="1">
        <v>275.5</v>
      </c>
      <c r="H9" s="1">
        <v>272.55</v>
      </c>
      <c r="I9" s="1">
        <v>274.7</v>
      </c>
      <c r="J9" s="1">
        <v>274.75</v>
      </c>
      <c r="K9" s="1">
        <v>274.85000000000002</v>
      </c>
      <c r="L9" s="1">
        <v>278</v>
      </c>
      <c r="M9" s="1">
        <v>276.8</v>
      </c>
      <c r="N9" s="1">
        <v>279.2</v>
      </c>
      <c r="O9" s="1">
        <v>287.7</v>
      </c>
      <c r="P9" s="1">
        <v>283.39999999999998</v>
      </c>
      <c r="Q9" s="1">
        <v>279.10000000000002</v>
      </c>
      <c r="R9" s="1">
        <v>286</v>
      </c>
      <c r="S9" s="1">
        <v>303.5</v>
      </c>
      <c r="T9" s="1">
        <v>298.39999999999998</v>
      </c>
      <c r="U9" s="1">
        <v>293.2</v>
      </c>
      <c r="V9" s="1">
        <v>298.39999999999998</v>
      </c>
      <c r="W9" s="1">
        <v>290.10000000000002</v>
      </c>
      <c r="X9" s="1">
        <v>289.89999999999998</v>
      </c>
      <c r="Y9" s="1">
        <v>297.3</v>
      </c>
      <c r="Z9" s="1">
        <v>302.60000000000002</v>
      </c>
      <c r="AA9" s="1">
        <v>300.10000000000002</v>
      </c>
      <c r="AB9" s="1">
        <v>302.10000000000002</v>
      </c>
      <c r="AC9" s="1">
        <v>302.3</v>
      </c>
      <c r="AD9" s="1">
        <v>311.60000000000002</v>
      </c>
      <c r="AE9" s="1">
        <v>312.2</v>
      </c>
      <c r="AF9" s="1">
        <v>311</v>
      </c>
      <c r="AG9" s="1">
        <v>310.60000000000002</v>
      </c>
      <c r="AH9" s="1">
        <v>320.39999999999998</v>
      </c>
      <c r="AI9" s="1">
        <v>326.5</v>
      </c>
      <c r="AJ9" s="1">
        <v>323.10000000000002</v>
      </c>
      <c r="AK9" s="1">
        <v>319.10000000000002</v>
      </c>
      <c r="AL9" s="1">
        <v>322.77999999999997</v>
      </c>
      <c r="AM9" s="1">
        <v>313.5</v>
      </c>
      <c r="AN9" s="1">
        <v>310.89999999999998</v>
      </c>
      <c r="AO9" s="1">
        <v>315.60000000000002</v>
      </c>
      <c r="AP9" s="1">
        <v>323.89999999999998</v>
      </c>
      <c r="AQ9" s="1">
        <v>303.39999999999998</v>
      </c>
      <c r="AR9" s="1">
        <v>307</v>
      </c>
      <c r="AS9" s="1">
        <v>312.95</v>
      </c>
      <c r="AT9" s="1">
        <v>313.7</v>
      </c>
      <c r="AU9" s="1">
        <v>306.7</v>
      </c>
      <c r="AV9" s="1">
        <v>312.39999999999998</v>
      </c>
      <c r="AW9" s="1">
        <v>319.25</v>
      </c>
      <c r="AX9" s="1">
        <v>318.05</v>
      </c>
      <c r="AY9" s="1">
        <v>322.25</v>
      </c>
      <c r="AZ9" s="1">
        <v>320.05</v>
      </c>
      <c r="BA9" s="1">
        <v>322.10000000000002</v>
      </c>
      <c r="BB9" s="1">
        <v>316.3</v>
      </c>
      <c r="BC9" s="1">
        <v>312.7</v>
      </c>
      <c r="BD9" s="17">
        <f t="shared" si="0"/>
        <v>11.63870046411995</v>
      </c>
    </row>
    <row r="10" spans="1:56" x14ac:dyDescent="0.2">
      <c r="A10" s="1" t="s">
        <v>9</v>
      </c>
      <c r="B10" s="1" t="s">
        <v>7</v>
      </c>
      <c r="C10" s="1">
        <v>321</v>
      </c>
      <c r="D10" s="1">
        <v>343</v>
      </c>
      <c r="E10" s="1">
        <v>335</v>
      </c>
      <c r="F10" s="1">
        <v>323</v>
      </c>
      <c r="G10" s="1">
        <v>328.5</v>
      </c>
      <c r="H10" s="1">
        <v>330</v>
      </c>
      <c r="I10" s="1">
        <v>338</v>
      </c>
      <c r="J10" s="1">
        <v>405</v>
      </c>
      <c r="K10" s="1">
        <v>403</v>
      </c>
      <c r="L10" s="1">
        <v>410.3</v>
      </c>
      <c r="M10" s="1">
        <v>449.5</v>
      </c>
      <c r="N10" s="1">
        <v>425.5</v>
      </c>
      <c r="O10" s="1">
        <v>433.35</v>
      </c>
      <c r="P10" s="1">
        <v>414.85</v>
      </c>
      <c r="Q10" s="1">
        <v>388.15</v>
      </c>
      <c r="R10" s="1">
        <v>370</v>
      </c>
      <c r="S10" s="1">
        <v>374</v>
      </c>
      <c r="T10" s="1">
        <v>378.5</v>
      </c>
      <c r="U10" s="1">
        <v>369.8</v>
      </c>
      <c r="V10" s="1">
        <v>385.2</v>
      </c>
      <c r="W10" s="1">
        <v>377.5</v>
      </c>
      <c r="X10" s="1">
        <v>375</v>
      </c>
      <c r="Y10" s="1">
        <v>387.05</v>
      </c>
      <c r="Z10" s="1">
        <v>388.9</v>
      </c>
      <c r="AA10" s="1">
        <v>362</v>
      </c>
      <c r="AB10" s="1">
        <v>370</v>
      </c>
      <c r="AC10" s="1">
        <v>374.25</v>
      </c>
      <c r="AD10" s="1">
        <v>366.8</v>
      </c>
      <c r="AE10" s="1">
        <v>351.05</v>
      </c>
      <c r="AF10" s="1">
        <v>354</v>
      </c>
      <c r="AG10" s="1">
        <v>374.5</v>
      </c>
      <c r="AH10" s="1">
        <v>351</v>
      </c>
      <c r="AI10" s="1">
        <v>347.4</v>
      </c>
      <c r="AJ10" s="1">
        <v>346</v>
      </c>
      <c r="AK10" s="1">
        <v>334.25</v>
      </c>
      <c r="AL10" s="1">
        <v>338</v>
      </c>
      <c r="AM10" s="1">
        <v>318.8</v>
      </c>
      <c r="AN10" s="1">
        <v>319</v>
      </c>
      <c r="AO10" s="1">
        <v>320</v>
      </c>
      <c r="AP10" s="1">
        <v>323.89999999999998</v>
      </c>
      <c r="AQ10" s="1">
        <v>334.45</v>
      </c>
      <c r="AR10" s="1">
        <v>317.3</v>
      </c>
      <c r="AS10" s="1">
        <v>322.8</v>
      </c>
      <c r="AT10" s="1">
        <v>319.10000000000002</v>
      </c>
      <c r="AU10" s="1">
        <v>322</v>
      </c>
      <c r="AV10" s="1">
        <v>327.8</v>
      </c>
      <c r="AW10" s="1">
        <v>331.88</v>
      </c>
      <c r="AX10" s="1">
        <v>338</v>
      </c>
      <c r="AY10" s="1">
        <v>333</v>
      </c>
      <c r="AZ10" s="1">
        <v>316</v>
      </c>
      <c r="BA10" s="1">
        <v>316</v>
      </c>
      <c r="BB10" s="1">
        <v>321.39999999999998</v>
      </c>
      <c r="BC10" s="1">
        <v>319</v>
      </c>
      <c r="BD10" s="17">
        <f t="shared" si="0"/>
        <v>-0.62305295950156392</v>
      </c>
    </row>
    <row r="11" spans="1:56" x14ac:dyDescent="0.2">
      <c r="A11" s="1" t="s">
        <v>10</v>
      </c>
      <c r="B11" s="1" t="s">
        <v>7</v>
      </c>
      <c r="C11" s="1">
        <v>437</v>
      </c>
      <c r="D11" s="1">
        <v>430.4</v>
      </c>
      <c r="E11" s="1">
        <v>420.7</v>
      </c>
      <c r="F11" s="1">
        <v>420</v>
      </c>
      <c r="G11" s="1">
        <v>427</v>
      </c>
      <c r="H11" s="1">
        <v>434</v>
      </c>
      <c r="I11" s="1">
        <v>441</v>
      </c>
      <c r="J11" s="1">
        <v>467</v>
      </c>
      <c r="K11" s="1">
        <v>462</v>
      </c>
      <c r="L11" s="1">
        <v>471.3</v>
      </c>
      <c r="M11" s="1">
        <v>486.5</v>
      </c>
      <c r="N11" s="1">
        <v>478.2</v>
      </c>
      <c r="O11" s="1">
        <v>483.4</v>
      </c>
      <c r="P11" s="1">
        <v>483.1</v>
      </c>
      <c r="Q11" s="1">
        <v>469.7</v>
      </c>
      <c r="R11" s="1">
        <v>450.1</v>
      </c>
      <c r="S11" s="1">
        <v>475.8</v>
      </c>
      <c r="T11" s="1">
        <v>475</v>
      </c>
      <c r="U11" s="1">
        <v>474.5</v>
      </c>
      <c r="V11" s="1">
        <v>497.9</v>
      </c>
      <c r="W11" s="1">
        <v>518</v>
      </c>
      <c r="X11" s="1">
        <v>505.4</v>
      </c>
      <c r="Y11" s="1">
        <v>515</v>
      </c>
      <c r="Z11" s="1">
        <v>521.70000000000005</v>
      </c>
      <c r="AA11" s="1">
        <v>534.5</v>
      </c>
      <c r="AB11" s="1">
        <v>539.70000000000005</v>
      </c>
      <c r="AC11" s="1">
        <v>559.6</v>
      </c>
      <c r="AD11" s="1">
        <v>561.6</v>
      </c>
      <c r="AE11" s="1">
        <v>517</v>
      </c>
      <c r="AF11" s="1">
        <v>520.79999999999995</v>
      </c>
      <c r="AG11" s="1">
        <v>537.70000000000005</v>
      </c>
      <c r="AH11" s="1">
        <v>537.5</v>
      </c>
      <c r="AI11" s="1">
        <v>545.9</v>
      </c>
      <c r="AJ11" s="1">
        <v>550</v>
      </c>
      <c r="AK11" s="1">
        <v>562.70000000000005</v>
      </c>
      <c r="AL11" s="1">
        <v>563.79999999999995</v>
      </c>
      <c r="AM11" s="1">
        <v>537.29999999999995</v>
      </c>
      <c r="AN11" s="1">
        <v>527.5</v>
      </c>
      <c r="AO11" s="1">
        <v>531</v>
      </c>
      <c r="AP11" s="1">
        <v>530.6</v>
      </c>
      <c r="AQ11" s="1">
        <v>532.70000000000005</v>
      </c>
      <c r="AR11" s="1">
        <v>519.70000000000005</v>
      </c>
      <c r="AS11" s="1">
        <v>543.79999999999995</v>
      </c>
      <c r="AT11" s="1">
        <v>557</v>
      </c>
      <c r="AU11" s="1">
        <v>546.20000000000005</v>
      </c>
      <c r="AV11" s="1">
        <v>565.79999999999995</v>
      </c>
      <c r="AW11" s="1">
        <v>545.88</v>
      </c>
      <c r="AX11" s="1">
        <v>552</v>
      </c>
      <c r="AY11" s="1">
        <v>568</v>
      </c>
      <c r="AZ11" s="1">
        <v>560</v>
      </c>
      <c r="BA11" s="1">
        <v>560.9</v>
      </c>
      <c r="BB11" s="1">
        <v>592.1</v>
      </c>
      <c r="BC11" s="1">
        <v>598.9</v>
      </c>
      <c r="BD11" s="17">
        <f t="shared" si="0"/>
        <v>37.048054919908452</v>
      </c>
    </row>
    <row r="12" spans="1:56" s="7" customFormat="1" x14ac:dyDescent="0.2">
      <c r="A12" s="7" t="s">
        <v>11</v>
      </c>
      <c r="B12" s="7" t="s">
        <v>7</v>
      </c>
      <c r="C12" s="7">
        <v>4.258</v>
      </c>
      <c r="D12" s="7">
        <v>4.2030000000000003</v>
      </c>
      <c r="E12" s="7">
        <v>4.1100000000000003</v>
      </c>
      <c r="F12" s="7">
        <v>4.1050000000000004</v>
      </c>
      <c r="G12" s="7">
        <v>4.1174999999999997</v>
      </c>
      <c r="H12" s="7">
        <v>4.0949999999999998</v>
      </c>
      <c r="I12" s="7">
        <v>4.1399999999999997</v>
      </c>
      <c r="J12" s="7">
        <v>4.2699999999999996</v>
      </c>
      <c r="K12" s="7">
        <v>4.3600000000000003</v>
      </c>
      <c r="L12" s="7">
        <v>4.4649999999999999</v>
      </c>
      <c r="M12" s="7">
        <v>4.4889999999999999</v>
      </c>
      <c r="N12" s="7">
        <v>4.6420000000000003</v>
      </c>
      <c r="O12" s="7">
        <v>4.6909999999999998</v>
      </c>
      <c r="P12" s="7">
        <v>4.6909999999999998</v>
      </c>
      <c r="Q12" s="7">
        <v>4.298</v>
      </c>
      <c r="R12" s="7">
        <v>4.306</v>
      </c>
      <c r="S12" s="7">
        <v>4.452</v>
      </c>
      <c r="T12" s="7">
        <v>4.5350000000000001</v>
      </c>
      <c r="U12" s="7">
        <v>4.3949999999999996</v>
      </c>
      <c r="V12" s="7">
        <v>4.5670000000000002</v>
      </c>
      <c r="W12" s="7">
        <v>4.492</v>
      </c>
      <c r="X12" s="7">
        <v>4.4820000000000002</v>
      </c>
      <c r="Y12" s="7">
        <v>4.5309999999999997</v>
      </c>
      <c r="Z12" s="7">
        <v>4.641</v>
      </c>
      <c r="AA12" s="7">
        <v>4.5709999999999997</v>
      </c>
      <c r="AB12" s="7">
        <v>4.593</v>
      </c>
      <c r="AC12" s="7">
        <v>4.5030000000000001</v>
      </c>
      <c r="AD12" s="7">
        <v>4.6520000000000001</v>
      </c>
      <c r="AE12" s="7">
        <v>4.5970000000000004</v>
      </c>
      <c r="AF12" s="7">
        <v>4.6580000000000004</v>
      </c>
      <c r="AG12" s="7">
        <v>4.6539999999999999</v>
      </c>
      <c r="AH12" s="7">
        <v>4.8570000000000002</v>
      </c>
      <c r="AI12" s="7">
        <v>5.0259999999999998</v>
      </c>
      <c r="AJ12" s="7">
        <v>4.9400000000000004</v>
      </c>
      <c r="AK12" s="7">
        <v>4.8470000000000004</v>
      </c>
      <c r="AL12" s="7">
        <v>4.8879999999999999</v>
      </c>
      <c r="AM12" s="7">
        <v>4.8330000000000002</v>
      </c>
      <c r="AN12" s="7">
        <v>4.9349999999999996</v>
      </c>
      <c r="AO12" s="7">
        <v>5.0460000000000003</v>
      </c>
      <c r="AP12" s="7">
        <v>5.0629999999999997</v>
      </c>
      <c r="AQ12" s="7">
        <v>4.6609999999999996</v>
      </c>
      <c r="AR12" s="7">
        <v>4.59</v>
      </c>
      <c r="AS12" s="7">
        <v>4.6387999999999998</v>
      </c>
      <c r="AT12" s="7">
        <v>4.49</v>
      </c>
      <c r="AU12" s="7">
        <v>4.42</v>
      </c>
      <c r="AV12" s="7">
        <v>4.4370000000000003</v>
      </c>
      <c r="AW12" s="7">
        <v>4.5388000000000002</v>
      </c>
      <c r="AX12" s="7">
        <v>4.5475000000000003</v>
      </c>
      <c r="AY12" s="7">
        <v>4.6475</v>
      </c>
      <c r="AZ12" s="7">
        <v>4.51</v>
      </c>
      <c r="BA12" s="7">
        <v>4.4749999999999996</v>
      </c>
      <c r="BB12" s="7">
        <v>4.3079999999999998</v>
      </c>
      <c r="BC12" s="7">
        <v>4.3520000000000003</v>
      </c>
      <c r="BD12" s="17">
        <f t="shared" si="0"/>
        <v>2.207609206200118</v>
      </c>
    </row>
    <row r="13" spans="1:56" s="5" customFormat="1" x14ac:dyDescent="0.2">
      <c r="A13" s="5" t="s">
        <v>14</v>
      </c>
      <c r="B13" s="5" t="s">
        <v>7</v>
      </c>
      <c r="C13" s="5">
        <v>21.83</v>
      </c>
      <c r="D13" s="5">
        <v>22.03</v>
      </c>
      <c r="E13" s="5">
        <v>20.18</v>
      </c>
      <c r="F13" s="5">
        <v>22.22</v>
      </c>
      <c r="G13" s="5">
        <v>18.03</v>
      </c>
      <c r="H13" s="5">
        <v>18.96</v>
      </c>
      <c r="I13" s="5">
        <v>19.440000000000001</v>
      </c>
      <c r="J13" s="5">
        <v>19.04</v>
      </c>
      <c r="K13" s="5">
        <v>18.12</v>
      </c>
      <c r="L13" s="5">
        <v>20.9</v>
      </c>
      <c r="M13" s="5">
        <v>21.28</v>
      </c>
      <c r="N13" s="5">
        <v>20.37</v>
      </c>
      <c r="O13" s="5">
        <v>19.68</v>
      </c>
      <c r="P13" s="5">
        <v>18</v>
      </c>
      <c r="Q13" s="5">
        <v>19.989999999999998</v>
      </c>
      <c r="R13" s="5">
        <v>20.38</v>
      </c>
      <c r="S13" s="5">
        <v>20.260000000000002</v>
      </c>
      <c r="T13" s="5">
        <v>21.5</v>
      </c>
      <c r="U13" s="5">
        <v>21.07</v>
      </c>
      <c r="V13" s="5">
        <v>22.4</v>
      </c>
      <c r="W13" s="5">
        <v>23.71</v>
      </c>
      <c r="X13" s="5">
        <v>24.56</v>
      </c>
      <c r="Y13" s="5">
        <v>25.35</v>
      </c>
      <c r="Z13" s="5">
        <v>26.86</v>
      </c>
      <c r="AA13" s="5">
        <v>26.21</v>
      </c>
      <c r="AB13" s="5">
        <v>23.47</v>
      </c>
      <c r="AC13" s="5">
        <v>26.38</v>
      </c>
      <c r="AD13" s="5">
        <v>27.57</v>
      </c>
      <c r="AE13" s="5">
        <v>26.62</v>
      </c>
      <c r="AF13" s="5">
        <v>27.99</v>
      </c>
      <c r="AG13" s="5">
        <v>28.18</v>
      </c>
      <c r="AH13" s="5">
        <v>25.88</v>
      </c>
      <c r="AI13" s="5">
        <v>25.27</v>
      </c>
      <c r="AJ13" s="5">
        <v>24.12</v>
      </c>
      <c r="AK13" s="5">
        <v>25.94</v>
      </c>
      <c r="AL13" s="5">
        <v>25.8</v>
      </c>
      <c r="AM13" s="5">
        <v>26.8</v>
      </c>
      <c r="AN13" s="5">
        <v>26.75</v>
      </c>
      <c r="AO13" s="5">
        <v>27.97</v>
      </c>
      <c r="AP13" s="5">
        <v>27.53</v>
      </c>
      <c r="AQ13" s="5">
        <v>25.75</v>
      </c>
      <c r="AR13" s="5">
        <v>26.43</v>
      </c>
      <c r="AS13" s="5">
        <v>26.63</v>
      </c>
      <c r="AT13" s="5">
        <v>29.02</v>
      </c>
      <c r="AU13" s="5">
        <v>28.8</v>
      </c>
      <c r="AV13" s="5">
        <v>28.9</v>
      </c>
      <c r="AW13" s="5">
        <v>28.95</v>
      </c>
      <c r="AX13" s="5">
        <v>28.77</v>
      </c>
      <c r="AY13" s="5">
        <v>29.45</v>
      </c>
      <c r="AZ13" s="5">
        <v>30.38</v>
      </c>
      <c r="BA13" s="5">
        <v>29.73</v>
      </c>
      <c r="BB13" s="5">
        <v>28.93</v>
      </c>
      <c r="BC13" s="5">
        <v>29.58</v>
      </c>
      <c r="BD13" s="17">
        <f t="shared" si="0"/>
        <v>35.501603298213467</v>
      </c>
    </row>
    <row r="15" spans="1:56" x14ac:dyDescent="0.2">
      <c r="A15" s="3" t="s">
        <v>18</v>
      </c>
      <c r="N15" s="1">
        <v>89.46</v>
      </c>
      <c r="O15" s="1">
        <v>89.05</v>
      </c>
      <c r="P15" s="1">
        <v>88.44</v>
      </c>
      <c r="Q15" s="1">
        <v>86.55</v>
      </c>
      <c r="R15" s="1">
        <v>86.13</v>
      </c>
      <c r="S15" s="1">
        <v>87.27</v>
      </c>
      <c r="T15" s="1">
        <v>87.3</v>
      </c>
      <c r="U15" s="1">
        <v>87.57</v>
      </c>
      <c r="V15" s="1">
        <v>86.52</v>
      </c>
      <c r="W15" s="1">
        <v>87.52</v>
      </c>
      <c r="X15" s="1">
        <v>88.23</v>
      </c>
      <c r="Y15" s="1">
        <v>87.91</v>
      </c>
      <c r="Z15" s="1">
        <v>87.805280528052805</v>
      </c>
      <c r="AA15" s="1">
        <v>88.05</v>
      </c>
      <c r="AB15" s="1">
        <v>87.92</v>
      </c>
      <c r="AC15" s="1">
        <v>88.93</v>
      </c>
      <c r="AD15" s="1">
        <v>89.8</v>
      </c>
      <c r="AE15" s="1">
        <v>91.33</v>
      </c>
      <c r="AF15" s="1">
        <v>91.16</v>
      </c>
      <c r="AG15" s="1">
        <v>92.06</v>
      </c>
      <c r="AH15" s="1">
        <v>92.2</v>
      </c>
      <c r="AI15" s="1">
        <v>93.39</v>
      </c>
      <c r="AJ15" s="1">
        <v>94.49</v>
      </c>
      <c r="AK15" s="1">
        <v>94.48</v>
      </c>
      <c r="AL15" s="1">
        <v>96.9</v>
      </c>
      <c r="AM15" s="1">
        <v>98.75</v>
      </c>
      <c r="AN15" s="1">
        <v>97.33</v>
      </c>
      <c r="AO15" s="1">
        <v>98.89</v>
      </c>
      <c r="AP15" s="1">
        <v>100.66</v>
      </c>
      <c r="AQ15" s="1">
        <v>101.13</v>
      </c>
      <c r="AR15" s="1">
        <v>98.51</v>
      </c>
      <c r="AS15" s="1">
        <v>97.24</v>
      </c>
      <c r="AT15" s="1">
        <v>98.47</v>
      </c>
      <c r="AU15" s="1">
        <v>97.23</v>
      </c>
      <c r="AV15" s="1">
        <v>98.08</v>
      </c>
      <c r="AW15" s="1">
        <v>98.37</v>
      </c>
      <c r="AX15" s="1">
        <v>97.19</v>
      </c>
      <c r="AY15" s="1">
        <v>98.01</v>
      </c>
      <c r="AZ15" s="1">
        <v>97.94</v>
      </c>
      <c r="BA15" s="1">
        <v>98.2</v>
      </c>
      <c r="BB15" s="1">
        <v>98.61</v>
      </c>
      <c r="BC15" s="1">
        <v>97.13</v>
      </c>
      <c r="BD15" s="17" t="e">
        <f>(BC15/C15*100)-100</f>
        <v>#DIV/0!</v>
      </c>
    </row>
    <row r="16" spans="1:56" x14ac:dyDescent="0.2">
      <c r="A16" s="3" t="s">
        <v>13</v>
      </c>
      <c r="B16" s="3"/>
      <c r="C16" s="1">
        <v>50.080010000000001</v>
      </c>
      <c r="D16" s="1">
        <v>50.170099999999998</v>
      </c>
      <c r="E16" s="1">
        <v>50.7699</v>
      </c>
      <c r="F16" s="1">
        <v>51.450099999999999</v>
      </c>
      <c r="G16" s="1">
        <v>52.029899999999998</v>
      </c>
      <c r="H16" s="1">
        <v>51.6999</v>
      </c>
      <c r="I16" s="1">
        <v>52.029899999999998</v>
      </c>
      <c r="J16" s="1">
        <v>51.559899999999999</v>
      </c>
      <c r="K16" s="1">
        <v>51.86</v>
      </c>
      <c r="L16" s="1">
        <v>50.75</v>
      </c>
      <c r="M16" s="1">
        <v>51.12</v>
      </c>
      <c r="N16" s="1">
        <v>51.94</v>
      </c>
      <c r="O16" s="1">
        <v>52.1</v>
      </c>
      <c r="P16" s="1">
        <v>51.5</v>
      </c>
      <c r="Q16" s="1">
        <v>51.67</v>
      </c>
      <c r="R16" s="1">
        <v>50.8</v>
      </c>
      <c r="S16" s="1">
        <v>51.04</v>
      </c>
      <c r="T16" s="1">
        <v>51.67</v>
      </c>
      <c r="U16" s="1">
        <v>51.33</v>
      </c>
      <c r="V16" s="1">
        <v>51.77</v>
      </c>
      <c r="W16" s="1">
        <v>52.35</v>
      </c>
      <c r="X16" s="1">
        <v>52.57</v>
      </c>
      <c r="Y16" s="1">
        <v>53.26</v>
      </c>
      <c r="Z16" s="1">
        <v>53.21</v>
      </c>
      <c r="AA16" s="1">
        <v>53.06</v>
      </c>
      <c r="AB16" s="1">
        <v>53.37</v>
      </c>
      <c r="AC16" s="1">
        <v>53.9</v>
      </c>
      <c r="AD16" s="1">
        <v>54.27</v>
      </c>
      <c r="AE16" s="1">
        <v>53.81</v>
      </c>
      <c r="AF16" s="1">
        <v>54.45</v>
      </c>
      <c r="AG16" s="1">
        <v>55.22</v>
      </c>
      <c r="AH16" s="1">
        <v>55.58</v>
      </c>
      <c r="AI16" s="1">
        <v>56.6</v>
      </c>
      <c r="AJ16" s="1">
        <v>57.11</v>
      </c>
      <c r="AK16" s="1">
        <v>56.03</v>
      </c>
      <c r="AL16" s="1">
        <v>57.4</v>
      </c>
      <c r="AM16" s="1">
        <v>56.13</v>
      </c>
      <c r="AN16" s="1">
        <v>55.73</v>
      </c>
      <c r="AO16" s="1">
        <v>55.74</v>
      </c>
      <c r="AP16" s="1">
        <v>55.16</v>
      </c>
      <c r="AQ16" s="1">
        <v>53.87</v>
      </c>
      <c r="AR16" s="1">
        <v>53.75</v>
      </c>
      <c r="AS16" s="1">
        <v>53.42</v>
      </c>
      <c r="AT16" s="1">
        <v>54.54</v>
      </c>
      <c r="AU16" s="1">
        <v>54.36</v>
      </c>
      <c r="AV16" s="1">
        <v>55.04</v>
      </c>
      <c r="AW16" s="1">
        <v>55.58</v>
      </c>
      <c r="AX16" s="1">
        <v>55.04</v>
      </c>
      <c r="AY16" s="1">
        <v>54.58</v>
      </c>
      <c r="AZ16" s="1">
        <v>54.34</v>
      </c>
      <c r="BA16" s="1">
        <v>54.99</v>
      </c>
      <c r="BB16" s="1">
        <v>54.89</v>
      </c>
      <c r="BC16" s="1">
        <v>55.01</v>
      </c>
      <c r="BD16" s="17">
        <f>(BC16/C16*100)-100</f>
        <v>9.8442272675264917</v>
      </c>
    </row>
    <row r="17" spans="1:56" s="5" customFormat="1" x14ac:dyDescent="0.2">
      <c r="A17" s="18" t="s">
        <v>17</v>
      </c>
      <c r="B17" s="18"/>
      <c r="N17" s="5">
        <v>58.05946791862285</v>
      </c>
      <c r="O17" s="5">
        <v>58.506457046603032</v>
      </c>
      <c r="P17" s="5">
        <v>58.231569425599282</v>
      </c>
      <c r="Q17" s="5">
        <v>59.699595609474301</v>
      </c>
      <c r="R17" s="5">
        <v>58.980610704748635</v>
      </c>
      <c r="S17" s="5">
        <v>58.485160994614418</v>
      </c>
      <c r="T17" s="5">
        <v>59.186712485681561</v>
      </c>
      <c r="U17" s="5">
        <v>58.61596437136005</v>
      </c>
      <c r="V17" s="5">
        <v>59.835876098012029</v>
      </c>
      <c r="W17" s="5">
        <v>59.814899451553941</v>
      </c>
      <c r="X17" s="5">
        <v>59.582908307831808</v>
      </c>
      <c r="Y17" s="5">
        <v>60.58468888636105</v>
      </c>
      <c r="Z17" s="5">
        <v>60.6</v>
      </c>
      <c r="AA17" s="5">
        <v>60.261215218625786</v>
      </c>
      <c r="AB17" s="5">
        <v>60.70291173794358</v>
      </c>
      <c r="AC17" s="5">
        <v>60.609468120994038</v>
      </c>
      <c r="AD17" s="5">
        <v>60.434298440979958</v>
      </c>
      <c r="AE17" s="5">
        <v>58.918208693747957</v>
      </c>
      <c r="AF17" s="5">
        <v>59.730144800351034</v>
      </c>
      <c r="AG17" s="5">
        <v>59.982620030414949</v>
      </c>
      <c r="AH17" s="5">
        <v>60.281995661605201</v>
      </c>
      <c r="AI17" s="5">
        <v>60.606060606060609</v>
      </c>
      <c r="AJ17" s="5">
        <v>60.440258228383961</v>
      </c>
      <c r="AK17" s="5">
        <v>59.303556308213381</v>
      </c>
      <c r="AL17" s="5">
        <v>59.23</v>
      </c>
      <c r="AM17" s="5">
        <v>56.83</v>
      </c>
      <c r="AN17" s="5">
        <v>57.26</v>
      </c>
      <c r="AO17" s="5">
        <v>56.36</v>
      </c>
      <c r="AP17" s="5">
        <v>54.8</v>
      </c>
      <c r="AQ17" s="5">
        <v>54.49</v>
      </c>
      <c r="AR17" s="5">
        <v>54.56</v>
      </c>
      <c r="AS17" s="5">
        <v>54.94</v>
      </c>
      <c r="AT17" s="5">
        <v>55.38</v>
      </c>
      <c r="AU17" s="5">
        <v>55.91</v>
      </c>
      <c r="AV17" s="5">
        <v>56.11</v>
      </c>
      <c r="AW17" s="5">
        <v>54.68</v>
      </c>
      <c r="AX17" s="5">
        <v>55.63</v>
      </c>
      <c r="AY17" s="5">
        <v>55.69</v>
      </c>
      <c r="AZ17" s="5">
        <v>55.48</v>
      </c>
      <c r="BA17" s="5">
        <v>56</v>
      </c>
      <c r="BB17" s="5">
        <v>55.66</v>
      </c>
      <c r="BC17" s="5">
        <v>56.6</v>
      </c>
      <c r="BD17" s="17" t="e">
        <f>(BC17/C17*100)-100</f>
        <v>#DIV/0!</v>
      </c>
    </row>
    <row r="18" spans="1:56" x14ac:dyDescent="0.2">
      <c r="A18" s="3"/>
      <c r="B18" s="3"/>
    </row>
    <row r="19" spans="1:56" x14ac:dyDescent="0.2">
      <c r="A19" s="3" t="s">
        <v>12</v>
      </c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7" t="s">
        <v>15</v>
      </c>
    </row>
    <row r="20" spans="1:56" x14ac:dyDescent="0.2">
      <c r="A20" s="1" t="s">
        <v>1</v>
      </c>
      <c r="B20" s="1" t="s">
        <v>12</v>
      </c>
      <c r="C20" s="4">
        <v>2527.9547667821953</v>
      </c>
      <c r="D20" s="4">
        <v>2549.3271889033508</v>
      </c>
      <c r="E20" s="4">
        <v>2468.9826058353474</v>
      </c>
      <c r="F20" s="4">
        <v>2452.8620935625004</v>
      </c>
      <c r="G20" s="4">
        <v>2631.1793795490671</v>
      </c>
      <c r="H20" s="4">
        <v>2576.4073044628713</v>
      </c>
      <c r="I20" s="4">
        <v>2746.4976869069515</v>
      </c>
      <c r="J20" s="4">
        <v>2646.4364748573989</v>
      </c>
      <c r="K20" s="4">
        <v>2539.5295025067489</v>
      </c>
      <c r="L20" s="4">
        <v>2633.497536945813</v>
      </c>
      <c r="M20" s="4">
        <v>2611.5023474178406</v>
      </c>
      <c r="N20" s="4">
        <v>2573.1613400077013</v>
      </c>
      <c r="O20" s="4">
        <v>2639.15547024952</v>
      </c>
      <c r="P20" s="4">
        <v>2667.9611650485435</v>
      </c>
      <c r="Q20" s="4">
        <v>2684.3429456164117</v>
      </c>
      <c r="R20" s="4">
        <v>2718.5039370078739</v>
      </c>
      <c r="S20" s="4">
        <v>2695.9247648902819</v>
      </c>
      <c r="T20" s="4">
        <v>2651.4418424617766</v>
      </c>
      <c r="U20" s="4">
        <v>2637.8336255601012</v>
      </c>
      <c r="V20" s="4">
        <v>2673.362951516322</v>
      </c>
      <c r="W20" s="4">
        <v>2704.8710601719199</v>
      </c>
      <c r="X20" s="4">
        <v>2701.1603576184134</v>
      </c>
      <c r="Y20" s="4">
        <v>2628.6143447239956</v>
      </c>
      <c r="Z20" s="4">
        <v>2604.7735388084943</v>
      </c>
      <c r="AA20" s="4">
        <v>2583.8673200150774</v>
      </c>
      <c r="AB20" s="4">
        <v>2546.3743676222598</v>
      </c>
      <c r="AC20" s="4">
        <v>2550.0927643784789</v>
      </c>
      <c r="AD20" s="4">
        <v>2529.0215588723049</v>
      </c>
      <c r="AE20" s="4">
        <v>2512.5441367775506</v>
      </c>
      <c r="AF20" s="4">
        <v>2467.4012855831038</v>
      </c>
      <c r="AG20" s="4">
        <v>2403.1148134733794</v>
      </c>
      <c r="AH20" s="4">
        <v>2398.3447283195396</v>
      </c>
      <c r="AI20" s="4">
        <v>2423.1448763250883</v>
      </c>
      <c r="AJ20" s="4">
        <v>2412.8874102609002</v>
      </c>
      <c r="AK20" s="4">
        <v>2415.6701766910583</v>
      </c>
      <c r="AL20" s="4">
        <v>2320.9930313588848</v>
      </c>
      <c r="AM20" s="4">
        <v>2430.0730447176197</v>
      </c>
      <c r="AN20" s="4">
        <v>2431.3655122914051</v>
      </c>
      <c r="AO20" s="4">
        <v>2427.3412271259417</v>
      </c>
      <c r="AP20" s="4">
        <v>2435.6417693981148</v>
      </c>
      <c r="AQ20" s="4">
        <v>2428.0675700761094</v>
      </c>
      <c r="AR20" s="4">
        <v>2413.0232558139537</v>
      </c>
      <c r="AS20" s="4">
        <v>2418.5698240359416</v>
      </c>
      <c r="AT20" s="4">
        <v>2401.9068573524019</v>
      </c>
      <c r="AU20" s="4">
        <v>2398.8226637233261</v>
      </c>
      <c r="AV20" s="4">
        <v>2346.4752906976746</v>
      </c>
      <c r="AW20" s="4">
        <v>2284.9946023749553</v>
      </c>
      <c r="AX20" s="4">
        <v>2409.1569767441861</v>
      </c>
      <c r="AY20" s="4">
        <v>2366.7094173689998</v>
      </c>
      <c r="AZ20" s="4">
        <v>2254.3246227456752</v>
      </c>
      <c r="BA20" s="4">
        <v>2369.5217312238588</v>
      </c>
      <c r="BB20" s="4">
        <v>2344.689378757515</v>
      </c>
      <c r="BC20" s="4">
        <v>2403.1994182875842</v>
      </c>
      <c r="BD20" s="17">
        <f t="shared" ref="BD20:BD30" si="1">(BC20/C20*100)-100</f>
        <v>-4.9350308848053857</v>
      </c>
    </row>
    <row r="21" spans="1:56" x14ac:dyDescent="0.2">
      <c r="A21" s="1" t="s">
        <v>2</v>
      </c>
      <c r="B21" s="1" t="s">
        <v>12</v>
      </c>
      <c r="C21" s="4">
        <v>2716.6528121699657</v>
      </c>
      <c r="D21" s="4">
        <v>2722.7372478827033</v>
      </c>
      <c r="E21" s="4">
        <v>2639.359147841536</v>
      </c>
      <c r="F21" s="4">
        <v>2602.5216666245547</v>
      </c>
      <c r="G21" s="4">
        <v>2816.6496572163314</v>
      </c>
      <c r="H21" s="4">
        <v>2810.4503103487627</v>
      </c>
      <c r="I21" s="4">
        <v>2942.5388094153554</v>
      </c>
      <c r="J21" s="4">
        <v>2898.5704006408082</v>
      </c>
      <c r="K21" s="4">
        <v>2781.527188584651</v>
      </c>
      <c r="L21" s="4">
        <v>2846.305418719212</v>
      </c>
      <c r="M21" s="4">
        <v>2859.9374021909234</v>
      </c>
      <c r="N21" s="4">
        <v>2783.9815171351561</v>
      </c>
      <c r="O21" s="4">
        <v>2905.9500959692896</v>
      </c>
      <c r="P21" s="4">
        <v>2945.6310679611652</v>
      </c>
      <c r="Q21" s="4">
        <v>2966.905360944455</v>
      </c>
      <c r="R21" s="4">
        <v>3125.9842519685039</v>
      </c>
      <c r="S21" s="4">
        <v>3099.5297805642631</v>
      </c>
      <c r="T21" s="4">
        <v>3083.0269014902265</v>
      </c>
      <c r="U21" s="4">
        <v>2964.1535164621077</v>
      </c>
      <c r="V21" s="4">
        <v>2956.3453737685913</v>
      </c>
      <c r="W21" s="4">
        <v>3083.0945558739254</v>
      </c>
      <c r="X21" s="4">
        <v>3055.9254327563249</v>
      </c>
      <c r="Y21" s="4">
        <v>3041.6823131806236</v>
      </c>
      <c r="Z21" s="4">
        <v>3050.1785378688214</v>
      </c>
      <c r="AA21" s="4">
        <v>3013.5695439125516</v>
      </c>
      <c r="AB21" s="4">
        <v>2926.7378677159454</v>
      </c>
      <c r="AC21" s="4">
        <v>2931.3543599257887</v>
      </c>
      <c r="AD21" s="4">
        <v>2946.3792150359313</v>
      </c>
      <c r="AE21" s="4">
        <v>2938.1155918974164</v>
      </c>
      <c r="AF21" s="4">
        <v>2923.7832874196511</v>
      </c>
      <c r="AG21" s="4">
        <v>2885.7298080405653</v>
      </c>
      <c r="AH21" s="4">
        <v>2887.7293990644116</v>
      </c>
      <c r="AI21" s="4">
        <v>2878.0918727915191</v>
      </c>
      <c r="AJ21" s="4">
        <v>2939.9404657678165</v>
      </c>
      <c r="AK21" s="4">
        <v>2918.079600214171</v>
      </c>
      <c r="AL21" s="4">
        <v>2819.6864111498257</v>
      </c>
      <c r="AM21" s="4">
        <v>2945.8400142526275</v>
      </c>
      <c r="AN21" s="4">
        <v>2930.1991745917821</v>
      </c>
      <c r="AO21" s="4">
        <v>2904.5568711876567</v>
      </c>
      <c r="AP21" s="4">
        <v>2895.2139231327051</v>
      </c>
      <c r="AQ21" s="4">
        <v>2797.4754037497682</v>
      </c>
      <c r="AR21" s="4">
        <v>2754.4186046511627</v>
      </c>
      <c r="AS21" s="4">
        <v>2768.2328715836766</v>
      </c>
      <c r="AT21" s="4">
        <v>2744.7744774477451</v>
      </c>
      <c r="AU21" s="4">
        <v>2739.1464311994114</v>
      </c>
      <c r="AV21" s="4">
        <v>2712.5726744186045</v>
      </c>
      <c r="AW21" s="4">
        <v>2650.683699172364</v>
      </c>
      <c r="AX21" s="4">
        <v>2743.4593023255816</v>
      </c>
      <c r="AY21" s="4">
        <v>2679.5529497984612</v>
      </c>
      <c r="AZ21" s="4">
        <v>2692.3076923076919</v>
      </c>
      <c r="BA21" s="4">
        <v>2653.2096744862702</v>
      </c>
      <c r="BB21" s="4">
        <v>2648.9342321005647</v>
      </c>
      <c r="BC21" s="4">
        <v>2724.9590983457556</v>
      </c>
      <c r="BD21" s="17">
        <f t="shared" si="1"/>
        <v>0.30575442465740821</v>
      </c>
    </row>
    <row r="22" spans="1:56" x14ac:dyDescent="0.2">
      <c r="A22" s="1" t="s">
        <v>3</v>
      </c>
      <c r="B22" s="1" t="s">
        <v>12</v>
      </c>
      <c r="C22" s="4">
        <v>930.51099630371482</v>
      </c>
      <c r="D22" s="4">
        <v>958.73837205825771</v>
      </c>
      <c r="E22" s="4">
        <v>943.47241180305662</v>
      </c>
      <c r="F22" s="4">
        <v>946.54820884701871</v>
      </c>
      <c r="G22" s="4">
        <v>945.61012033465386</v>
      </c>
      <c r="H22" s="4">
        <v>949.71170157002246</v>
      </c>
      <c r="I22" s="4">
        <v>947.53209212395188</v>
      </c>
      <c r="J22" s="4">
        <v>927.07705018822764</v>
      </c>
      <c r="K22" s="4">
        <v>903.39375241033565</v>
      </c>
      <c r="L22" s="4">
        <v>985.22167487684737</v>
      </c>
      <c r="M22" s="4">
        <v>985.91549295774655</v>
      </c>
      <c r="N22" s="4">
        <v>995.37928378898732</v>
      </c>
      <c r="O22" s="4">
        <v>1032.6295585412668</v>
      </c>
      <c r="P22" s="4">
        <v>1019.4174757281553</v>
      </c>
      <c r="Q22" s="4">
        <v>957.0350299980646</v>
      </c>
      <c r="R22" s="4">
        <v>958.66141732283461</v>
      </c>
      <c r="S22" s="4">
        <v>950.23510971786834</v>
      </c>
      <c r="T22" s="4">
        <v>942.51983742984316</v>
      </c>
      <c r="U22" s="4">
        <v>924.41067601792315</v>
      </c>
      <c r="V22" s="4">
        <v>922.34885068572532</v>
      </c>
      <c r="W22" s="4">
        <v>921.68099331423116</v>
      </c>
      <c r="X22" s="4">
        <v>905.4593874833555</v>
      </c>
      <c r="Y22" s="4">
        <v>896.54524971836281</v>
      </c>
      <c r="Z22" s="4">
        <v>912.42247697801167</v>
      </c>
      <c r="AA22" s="4">
        <v>879.19336600075383</v>
      </c>
      <c r="AB22" s="4">
        <v>894.69739554056582</v>
      </c>
      <c r="AC22" s="4">
        <v>881.26159554730987</v>
      </c>
      <c r="AD22" s="4">
        <v>860.51225354707947</v>
      </c>
      <c r="AE22" s="4">
        <v>851.14291023973237</v>
      </c>
      <c r="AF22" s="4">
        <v>848.4848484848485</v>
      </c>
      <c r="AG22" s="4">
        <v>811.30025353132919</v>
      </c>
      <c r="AH22" s="4">
        <v>811.44296509535798</v>
      </c>
      <c r="AI22" s="4">
        <v>785.33568904593642</v>
      </c>
      <c r="AJ22" s="4">
        <v>767.81649448432847</v>
      </c>
      <c r="AK22" s="4">
        <v>782.61645547028377</v>
      </c>
      <c r="AL22" s="4">
        <v>767.85714285714289</v>
      </c>
      <c r="AM22" s="4">
        <v>792.80242294673076</v>
      </c>
      <c r="AN22" s="4">
        <v>802.9786470482685</v>
      </c>
      <c r="AO22" s="4">
        <v>815.39289558665223</v>
      </c>
      <c r="AP22" s="4">
        <v>804.9311094996375</v>
      </c>
      <c r="AQ22" s="4">
        <v>810.28401707815124</v>
      </c>
      <c r="AR22" s="4">
        <v>785.11627906976742</v>
      </c>
      <c r="AS22" s="4">
        <v>780.60651441407708</v>
      </c>
      <c r="AT22" s="4">
        <v>780.16134946828015</v>
      </c>
      <c r="AU22" s="4">
        <v>772.62693156732894</v>
      </c>
      <c r="AV22" s="4">
        <v>802.1438953488373</v>
      </c>
      <c r="AW22" s="4">
        <v>773.20978769341491</v>
      </c>
      <c r="AX22" s="4">
        <v>783.06686046511629</v>
      </c>
      <c r="AY22" s="4">
        <v>757.60351777207768</v>
      </c>
      <c r="AZ22" s="4">
        <v>757.26904674273089</v>
      </c>
      <c r="BA22" s="4">
        <v>745.59010729223485</v>
      </c>
      <c r="BB22" s="4">
        <v>761.52304609218436</v>
      </c>
      <c r="BC22" s="4">
        <v>767.13324850027277</v>
      </c>
      <c r="BD22" s="17">
        <f t="shared" si="1"/>
        <v>-17.557852454450327</v>
      </c>
    </row>
    <row r="23" spans="1:56" x14ac:dyDescent="0.2">
      <c r="A23" s="1" t="s">
        <v>4</v>
      </c>
      <c r="B23" s="1" t="s">
        <v>12</v>
      </c>
      <c r="C23" s="4">
        <v>9424.9182458230334</v>
      </c>
      <c r="D23" s="4">
        <v>9109.0111440878136</v>
      </c>
      <c r="E23" s="4">
        <v>8745.339265982404</v>
      </c>
      <c r="F23" s="4">
        <v>9222.528236096723</v>
      </c>
      <c r="G23" s="4">
        <v>10580.454700085913</v>
      </c>
      <c r="H23" s="4">
        <v>9903.3073564939205</v>
      </c>
      <c r="I23" s="4">
        <v>10051.912458028941</v>
      </c>
      <c r="J23" s="4">
        <v>10124.146866072277</v>
      </c>
      <c r="K23" s="4">
        <v>9419.5912070960276</v>
      </c>
      <c r="L23" s="4">
        <v>11211.822660098522</v>
      </c>
      <c r="M23" s="4">
        <v>11111.111111111111</v>
      </c>
      <c r="N23" s="4">
        <v>11378.513669618791</v>
      </c>
      <c r="O23" s="4">
        <v>11804.222648752399</v>
      </c>
      <c r="P23" s="4">
        <v>11320.388349514564</v>
      </c>
      <c r="Q23" s="4">
        <v>11892.78111089607</v>
      </c>
      <c r="R23" s="4">
        <v>11751.968503937009</v>
      </c>
      <c r="S23" s="4">
        <v>11922.021943573669</v>
      </c>
      <c r="T23" s="4">
        <v>11834.720340623186</v>
      </c>
      <c r="U23" s="4">
        <v>11611.143580751997</v>
      </c>
      <c r="V23" s="4">
        <v>11666.988603438283</v>
      </c>
      <c r="W23" s="4">
        <v>12511.938872970391</v>
      </c>
      <c r="X23" s="4">
        <v>12697.355906410501</v>
      </c>
      <c r="Y23" s="4">
        <v>12335.711603454751</v>
      </c>
      <c r="Z23" s="4">
        <v>12610.411576771283</v>
      </c>
      <c r="AA23" s="4">
        <v>13041.8394270637</v>
      </c>
      <c r="AB23" s="4">
        <v>12900.505902192243</v>
      </c>
      <c r="AC23" s="4">
        <v>12977.736549165122</v>
      </c>
      <c r="AD23" s="4">
        <v>13018.242122719736</v>
      </c>
      <c r="AE23" s="4">
        <v>12767.143653595986</v>
      </c>
      <c r="AF23" s="4">
        <v>13048.668503213958</v>
      </c>
      <c r="AG23" s="4">
        <v>12368.706990220935</v>
      </c>
      <c r="AH23" s="4">
        <v>11766.822598056855</v>
      </c>
      <c r="AI23" s="4">
        <v>11598.939929328621</v>
      </c>
      <c r="AJ23" s="4">
        <v>12335.843109788128</v>
      </c>
      <c r="AK23" s="4">
        <v>12386.221666964126</v>
      </c>
      <c r="AL23" s="4">
        <v>12608.01393728223</v>
      </c>
      <c r="AM23" s="4">
        <v>12604.667735613753</v>
      </c>
      <c r="AN23" s="4">
        <v>12713.080925892697</v>
      </c>
      <c r="AO23" s="4">
        <v>13652.673125224253</v>
      </c>
      <c r="AP23" s="4">
        <v>13460.841189267587</v>
      </c>
      <c r="AQ23" s="4">
        <v>12353.814739186932</v>
      </c>
      <c r="AR23" s="4">
        <v>12288.372093023256</v>
      </c>
      <c r="AS23" s="4">
        <v>12738.674653687756</v>
      </c>
      <c r="AT23" s="4">
        <v>12431.24312431243</v>
      </c>
      <c r="AU23" s="4">
        <v>12610.37527593819</v>
      </c>
      <c r="AV23" s="4">
        <v>12318.313953488372</v>
      </c>
      <c r="AW23" s="4">
        <v>12043.900683699172</v>
      </c>
      <c r="AX23" s="4">
        <v>12645.348837209302</v>
      </c>
      <c r="AY23" s="4">
        <v>12070.355441553684</v>
      </c>
      <c r="AZ23" s="4">
        <v>11980.125138019874</v>
      </c>
      <c r="BA23" s="4">
        <v>12156.755773777049</v>
      </c>
      <c r="BB23" s="4">
        <v>11841.865549280379</v>
      </c>
      <c r="BC23" s="4">
        <v>12652.245046355209</v>
      </c>
      <c r="BD23" s="17">
        <f t="shared" si="1"/>
        <v>34.242491195745629</v>
      </c>
    </row>
    <row r="24" spans="1:56" x14ac:dyDescent="0.2">
      <c r="A24" s="1" t="s">
        <v>5</v>
      </c>
      <c r="B24" s="1" t="s">
        <v>12</v>
      </c>
      <c r="C24" s="4">
        <v>7687.6981454276856</v>
      </c>
      <c r="D24" s="4">
        <v>7614.0968425416731</v>
      </c>
      <c r="E24" s="4">
        <v>7524.1432423542292</v>
      </c>
      <c r="F24" s="4">
        <v>7638.4691186217324</v>
      </c>
      <c r="G24" s="4">
        <v>7764.7660287642293</v>
      </c>
      <c r="H24" s="4">
        <v>7930.3828440673969</v>
      </c>
      <c r="I24" s="4">
        <v>8149.1603866238447</v>
      </c>
      <c r="J24" s="4">
        <v>7932.5212034934129</v>
      </c>
      <c r="K24" s="4">
        <v>7944.4658696490551</v>
      </c>
      <c r="L24" s="4">
        <v>7793.1034482758623</v>
      </c>
      <c r="M24" s="4">
        <v>7619.3270735524266</v>
      </c>
      <c r="N24" s="4">
        <v>7479.7843665768196</v>
      </c>
      <c r="O24" s="4">
        <v>7437.6199616122831</v>
      </c>
      <c r="P24" s="4">
        <v>7436.8932038834955</v>
      </c>
      <c r="Q24" s="4">
        <v>7470.4857751112822</v>
      </c>
      <c r="R24" s="4">
        <v>7657.4803149606296</v>
      </c>
      <c r="S24" s="4">
        <v>7396.1598746081509</v>
      </c>
      <c r="T24" s="4">
        <v>7180.1819237468553</v>
      </c>
      <c r="U24" s="4">
        <v>7208.2602766413402</v>
      </c>
      <c r="V24" s="4">
        <v>7378.7908054858026</v>
      </c>
      <c r="W24" s="4">
        <v>7373.4479465138493</v>
      </c>
      <c r="X24" s="4">
        <v>7276.0129351341066</v>
      </c>
      <c r="Y24" s="4">
        <v>7350.7322568531736</v>
      </c>
      <c r="Z24" s="4">
        <v>7367.0362713775603</v>
      </c>
      <c r="AA24" s="4">
        <v>7689.4082171127029</v>
      </c>
      <c r="AB24" s="4">
        <v>7373.0560239835113</v>
      </c>
      <c r="AC24" s="4">
        <v>7430.4267161410025</v>
      </c>
      <c r="AD24" s="4">
        <v>7554.8185000921321</v>
      </c>
      <c r="AE24" s="4">
        <v>7619.4015982159444</v>
      </c>
      <c r="AF24" s="4">
        <v>7649.2194674012853</v>
      </c>
      <c r="AG24" s="4">
        <v>7533.5023542194858</v>
      </c>
      <c r="AH24" s="4">
        <v>7493.7027707808566</v>
      </c>
      <c r="AI24" s="4">
        <v>7340.9893992932866</v>
      </c>
      <c r="AJ24" s="4">
        <v>7354.228681491858</v>
      </c>
      <c r="AK24" s="4">
        <v>7567.3746207388904</v>
      </c>
      <c r="AL24" s="4">
        <v>7593.2055749128922</v>
      </c>
      <c r="AM24" s="4">
        <v>7856.7610903260284</v>
      </c>
      <c r="AN24" s="4">
        <v>7949.0400143549268</v>
      </c>
      <c r="AO24" s="4">
        <v>7920.7032651596692</v>
      </c>
      <c r="AP24" s="4">
        <v>8067.4401740391586</v>
      </c>
      <c r="AQ24" s="4">
        <v>7536.6623352515317</v>
      </c>
      <c r="AR24" s="4">
        <v>7348.8372093023263</v>
      </c>
      <c r="AS24" s="4">
        <v>7253.8375140396856</v>
      </c>
      <c r="AT24" s="4">
        <v>7178.2178217821784</v>
      </c>
      <c r="AU24" s="4">
        <v>7073.2155997056661</v>
      </c>
      <c r="AV24" s="4">
        <v>6949.4912790697672</v>
      </c>
      <c r="AW24" s="4">
        <v>6925.1529327096077</v>
      </c>
      <c r="AX24" s="4">
        <v>7167.5145348837204</v>
      </c>
      <c r="AY24" s="4">
        <v>7397.3983144008798</v>
      </c>
      <c r="AZ24" s="4">
        <v>7526.6838424733151</v>
      </c>
      <c r="BA24" s="4">
        <v>7637.7523186033823</v>
      </c>
      <c r="BB24" s="4">
        <v>7888.5042812898519</v>
      </c>
      <c r="BC24" s="4">
        <v>7953.0994364660974</v>
      </c>
      <c r="BD24" s="17">
        <f t="shared" si="1"/>
        <v>3.4522855348614598</v>
      </c>
    </row>
    <row r="25" spans="1:56" x14ac:dyDescent="0.2">
      <c r="A25" s="1" t="s">
        <v>6</v>
      </c>
      <c r="B25" s="1" t="s">
        <v>12</v>
      </c>
      <c r="C25" s="4">
        <v>1490.6147183277319</v>
      </c>
      <c r="D25" s="4">
        <v>1521.8227589739706</v>
      </c>
      <c r="E25" s="4">
        <v>1473.3139123772157</v>
      </c>
      <c r="F25" s="4">
        <v>1494.6520998015553</v>
      </c>
      <c r="G25" s="4">
        <v>1556.7971493314421</v>
      </c>
      <c r="H25" s="4">
        <v>1502.904260936675</v>
      </c>
      <c r="I25" s="4">
        <v>1463.5815175504854</v>
      </c>
      <c r="J25" s="4">
        <v>1466.2557530173644</v>
      </c>
      <c r="K25" s="4">
        <v>1436.5599691477053</v>
      </c>
      <c r="L25" s="4">
        <v>1504.4334975369457</v>
      </c>
      <c r="M25" s="4">
        <v>1501.3693270735525</v>
      </c>
      <c r="N25" s="4">
        <v>1565.2676164805546</v>
      </c>
      <c r="O25" s="4">
        <v>1558.5412667946257</v>
      </c>
      <c r="P25" s="4">
        <v>1553.3980582524273</v>
      </c>
      <c r="Q25" s="4">
        <v>1505.7093090768337</v>
      </c>
      <c r="R25" s="4">
        <v>1537.4015748031497</v>
      </c>
      <c r="S25" s="4">
        <v>1506.6614420062697</v>
      </c>
      <c r="T25" s="4">
        <v>1488.291077994968</v>
      </c>
      <c r="U25" s="4">
        <v>1486.4601597506332</v>
      </c>
      <c r="V25" s="4">
        <v>1525.9802974695767</v>
      </c>
      <c r="W25" s="4">
        <v>1579.7516714422159</v>
      </c>
      <c r="X25" s="4">
        <v>1559.824995244436</v>
      </c>
      <c r="Y25" s="4">
        <v>1535.8618099887346</v>
      </c>
      <c r="Z25" s="4">
        <v>1551.4001127607592</v>
      </c>
      <c r="AA25" s="4">
        <v>1526.5736901620805</v>
      </c>
      <c r="AB25" s="4">
        <v>1487.7271875585534</v>
      </c>
      <c r="AC25" s="4">
        <v>1489.795918367347</v>
      </c>
      <c r="AD25" s="4">
        <v>1487.0093974571585</v>
      </c>
      <c r="AE25" s="4">
        <v>1474.6329678498419</v>
      </c>
      <c r="AF25" s="4">
        <v>1442.6078971533516</v>
      </c>
      <c r="AG25" s="4">
        <v>1372.6910539659543</v>
      </c>
      <c r="AH25" s="4">
        <v>1356.6030946383592</v>
      </c>
      <c r="AI25" s="4">
        <v>1328.6219081272086</v>
      </c>
      <c r="AJ25" s="4">
        <v>1346.5242514445806</v>
      </c>
      <c r="AK25" s="4">
        <v>1351.0619311083349</v>
      </c>
      <c r="AL25" s="4">
        <v>1318.8153310104531</v>
      </c>
      <c r="AM25" s="4">
        <v>1418.1364689114555</v>
      </c>
      <c r="AN25" s="4">
        <v>1435.4925533823794</v>
      </c>
      <c r="AO25" s="4">
        <v>1486.3652673125223</v>
      </c>
      <c r="AP25" s="4">
        <v>1461.2037708484411</v>
      </c>
      <c r="AQ25" s="4">
        <v>1404.3066641915723</v>
      </c>
      <c r="AR25" s="4">
        <v>1399.0697674418604</v>
      </c>
      <c r="AS25" s="4">
        <v>1381.5050542867839</v>
      </c>
      <c r="AT25" s="4">
        <v>1352.2185551888522</v>
      </c>
      <c r="AU25" s="4">
        <v>1402.6857983811626</v>
      </c>
      <c r="AV25" s="4">
        <v>1388.0813953488373</v>
      </c>
      <c r="AW25" s="4">
        <v>1361.101115509176</v>
      </c>
      <c r="AX25" s="4">
        <v>1408.9752906976746</v>
      </c>
      <c r="AY25" s="4">
        <v>1374.5877610846464</v>
      </c>
      <c r="AZ25" s="4">
        <v>1372.8376886271622</v>
      </c>
      <c r="BA25" s="4">
        <v>1361.1565739225312</v>
      </c>
      <c r="BB25" s="4">
        <v>1363.6363636363637</v>
      </c>
      <c r="BC25" s="4">
        <v>1377.9312852208691</v>
      </c>
      <c r="BD25" s="17">
        <f t="shared" si="1"/>
        <v>-7.5595277385479278</v>
      </c>
    </row>
    <row r="26" spans="1:56" x14ac:dyDescent="0.2">
      <c r="A26" s="1" t="s">
        <v>8</v>
      </c>
      <c r="B26" s="1" t="s">
        <v>12</v>
      </c>
      <c r="C26" s="4">
        <v>559.30500013877793</v>
      </c>
      <c r="D26" s="4">
        <v>553.91557919956313</v>
      </c>
      <c r="E26" s="4">
        <v>551.11394743735957</v>
      </c>
      <c r="F26" s="4">
        <v>538.96882610529428</v>
      </c>
      <c r="G26" s="4">
        <v>529.50322795162015</v>
      </c>
      <c r="H26" s="4">
        <v>527.17703515867538</v>
      </c>
      <c r="I26" s="4">
        <v>527.96565052018161</v>
      </c>
      <c r="J26" s="4">
        <v>532.87535468455133</v>
      </c>
      <c r="K26" s="4">
        <v>529.98457385268034</v>
      </c>
      <c r="L26" s="4">
        <v>547.78325123152717</v>
      </c>
      <c r="M26" s="4">
        <v>541.47104851330209</v>
      </c>
      <c r="N26" s="4">
        <v>537.54331921447829</v>
      </c>
      <c r="O26" s="4">
        <v>552.20729366602677</v>
      </c>
      <c r="P26" s="4">
        <v>550.29126213592235</v>
      </c>
      <c r="Q26" s="4">
        <v>540.158699438746</v>
      </c>
      <c r="R26" s="4">
        <v>562.99212598425208</v>
      </c>
      <c r="S26" s="4">
        <v>594.63166144200625</v>
      </c>
      <c r="T26" s="4">
        <v>577.51112831430225</v>
      </c>
      <c r="U26" s="4">
        <v>571.2059224624976</v>
      </c>
      <c r="V26" s="4">
        <v>576.39559590496413</v>
      </c>
      <c r="W26" s="4">
        <v>554.15472779369622</v>
      </c>
      <c r="X26" s="4">
        <v>551.45520258702675</v>
      </c>
      <c r="Y26" s="4">
        <v>558.20503191888849</v>
      </c>
      <c r="Z26" s="4">
        <v>568.69009584664548</v>
      </c>
      <c r="AA26" s="4">
        <v>565.58612891066718</v>
      </c>
      <c r="AB26" s="4">
        <v>566.04834176503664</v>
      </c>
      <c r="AC26" s="4">
        <v>560.85343228200372</v>
      </c>
      <c r="AD26" s="4">
        <v>574.16620600700207</v>
      </c>
      <c r="AE26" s="4">
        <v>580.18955584463856</v>
      </c>
      <c r="AF26" s="4">
        <v>571.16620752984386</v>
      </c>
      <c r="AG26" s="4">
        <v>562.47736327417601</v>
      </c>
      <c r="AH26" s="4">
        <v>576.46635480388625</v>
      </c>
      <c r="AI26" s="4">
        <v>576.85512367491162</v>
      </c>
      <c r="AJ26" s="4">
        <v>565.75030642619515</v>
      </c>
      <c r="AK26" s="4">
        <v>569.51633053721218</v>
      </c>
      <c r="AL26" s="4">
        <v>562.33449477351905</v>
      </c>
      <c r="AM26" s="4">
        <v>558.52485301977549</v>
      </c>
      <c r="AN26" s="4">
        <v>557.86829355822715</v>
      </c>
      <c r="AO26" s="4">
        <v>566.20021528525297</v>
      </c>
      <c r="AP26" s="4">
        <v>587.2008701957941</v>
      </c>
      <c r="AQ26" s="4">
        <v>563.20772229441241</v>
      </c>
      <c r="AR26" s="4">
        <v>571.16279069767438</v>
      </c>
      <c r="AS26" s="4">
        <v>585.82927742418565</v>
      </c>
      <c r="AT26" s="4">
        <v>575.17418408507513</v>
      </c>
      <c r="AU26" s="4">
        <v>564.20161883738047</v>
      </c>
      <c r="AV26" s="4">
        <v>567.58720930232562</v>
      </c>
      <c r="AW26" s="4">
        <v>574.39726520331055</v>
      </c>
      <c r="AX26" s="4">
        <v>577.85247093023258</v>
      </c>
      <c r="AY26" s="4">
        <v>590.41773543422505</v>
      </c>
      <c r="AZ26" s="4">
        <v>588.97681266102313</v>
      </c>
      <c r="BA26" s="4">
        <v>585.74286233860698</v>
      </c>
      <c r="BB26" s="4">
        <v>576.24339588267446</v>
      </c>
      <c r="BC26" s="4">
        <v>568.44210143610258</v>
      </c>
      <c r="BD26" s="17">
        <f t="shared" si="1"/>
        <v>1.6336527109640571</v>
      </c>
    </row>
    <row r="27" spans="1:56" x14ac:dyDescent="0.2">
      <c r="A27" s="1" t="s">
        <v>9</v>
      </c>
      <c r="B27" s="1" t="s">
        <v>12</v>
      </c>
      <c r="C27" s="4">
        <v>640.97431290449026</v>
      </c>
      <c r="D27" s="4">
        <v>683.67414057376811</v>
      </c>
      <c r="E27" s="4">
        <v>659.839786960384</v>
      </c>
      <c r="F27" s="4">
        <v>627.79275453303308</v>
      </c>
      <c r="G27" s="4">
        <v>631.36773278441819</v>
      </c>
      <c r="H27" s="4">
        <v>638.29910696152217</v>
      </c>
      <c r="I27" s="4">
        <v>649.62646478274996</v>
      </c>
      <c r="J27" s="4">
        <v>785.49415340215944</v>
      </c>
      <c r="K27" s="4">
        <v>777.09217123023529</v>
      </c>
      <c r="L27" s="4">
        <v>808.47290640394101</v>
      </c>
      <c r="M27" s="4">
        <v>879.30359937402181</v>
      </c>
      <c r="N27" s="4">
        <v>819.21447824412792</v>
      </c>
      <c r="O27" s="4">
        <v>831.76583493282158</v>
      </c>
      <c r="P27" s="4">
        <v>805.53398058252435</v>
      </c>
      <c r="Q27" s="4">
        <v>751.20959938068506</v>
      </c>
      <c r="R27" s="4">
        <v>728.34645669291342</v>
      </c>
      <c r="S27" s="4">
        <v>732.75862068965512</v>
      </c>
      <c r="T27" s="4">
        <v>732.53338494290688</v>
      </c>
      <c r="U27" s="4">
        <v>720.43639197350478</v>
      </c>
      <c r="V27" s="4">
        <v>744.06026656364691</v>
      </c>
      <c r="W27" s="4">
        <v>721.10792741165233</v>
      </c>
      <c r="X27" s="4">
        <v>713.33460148373592</v>
      </c>
      <c r="Y27" s="4">
        <v>726.71798723244467</v>
      </c>
      <c r="Z27" s="4">
        <v>730.87765457620742</v>
      </c>
      <c r="AA27" s="4">
        <v>682.24651338107799</v>
      </c>
      <c r="AB27" s="4">
        <v>693.27337455499344</v>
      </c>
      <c r="AC27" s="4">
        <v>694.34137291280149</v>
      </c>
      <c r="AD27" s="4">
        <v>675.8798599594619</v>
      </c>
      <c r="AE27" s="4">
        <v>652.38803196431888</v>
      </c>
      <c r="AF27" s="4">
        <v>650.13774104683193</v>
      </c>
      <c r="AG27" s="4">
        <v>678.19630568634557</v>
      </c>
      <c r="AH27" s="4">
        <v>631.52213026268441</v>
      </c>
      <c r="AI27" s="4">
        <v>613.78091872791515</v>
      </c>
      <c r="AJ27" s="4">
        <v>605.84836280861487</v>
      </c>
      <c r="AK27" s="4">
        <v>596.55541674103154</v>
      </c>
      <c r="AL27" s="4">
        <v>588.85017421602788</v>
      </c>
      <c r="AM27" s="4">
        <v>567.96721895599501</v>
      </c>
      <c r="AN27" s="4">
        <v>572.40265566122378</v>
      </c>
      <c r="AO27" s="4">
        <v>574.09400789379254</v>
      </c>
      <c r="AP27" s="4">
        <v>587.2008701957941</v>
      </c>
      <c r="AQ27" s="4">
        <v>620.84648227213654</v>
      </c>
      <c r="AR27" s="4">
        <v>590.32558139534888</v>
      </c>
      <c r="AS27" s="4">
        <v>604.26806439535756</v>
      </c>
      <c r="AT27" s="4">
        <v>585.0751741840852</v>
      </c>
      <c r="AU27" s="4">
        <v>592.34731420161881</v>
      </c>
      <c r="AV27" s="4">
        <v>595.56686046511629</v>
      </c>
      <c r="AW27" s="4">
        <v>597.12126664267714</v>
      </c>
      <c r="AX27" s="4">
        <v>614.09883720930236</v>
      </c>
      <c r="AY27" s="4">
        <v>610.11359472334186</v>
      </c>
      <c r="AZ27" s="4">
        <v>581.52373941847623</v>
      </c>
      <c r="BA27" s="4">
        <v>574.64993635206406</v>
      </c>
      <c r="BB27" s="4">
        <v>585.53470577518669</v>
      </c>
      <c r="BC27" s="4">
        <v>579.89456462461374</v>
      </c>
      <c r="BD27" s="17">
        <f t="shared" si="1"/>
        <v>-9.5292037528152633</v>
      </c>
    </row>
    <row r="28" spans="1:56" x14ac:dyDescent="0.2">
      <c r="A28" s="1" t="s">
        <v>10</v>
      </c>
      <c r="B28" s="1" t="s">
        <v>12</v>
      </c>
      <c r="C28" s="4">
        <v>872.60365962386982</v>
      </c>
      <c r="D28" s="4">
        <v>857.88148718061143</v>
      </c>
      <c r="E28" s="4">
        <v>828.64059216189116</v>
      </c>
      <c r="F28" s="4">
        <v>816.32494397484163</v>
      </c>
      <c r="G28" s="4">
        <v>820.6819540302788</v>
      </c>
      <c r="H28" s="4">
        <v>839.46003764030502</v>
      </c>
      <c r="I28" s="4">
        <v>847.58955908045175</v>
      </c>
      <c r="J28" s="4">
        <v>905.74264108347768</v>
      </c>
      <c r="K28" s="4">
        <v>890.86000771307374</v>
      </c>
      <c r="L28" s="4">
        <v>928.66995073891621</v>
      </c>
      <c r="M28" s="4">
        <v>951.68231611893589</v>
      </c>
      <c r="N28" s="4">
        <v>920.67770504428188</v>
      </c>
      <c r="O28" s="4">
        <v>927.83109404990398</v>
      </c>
      <c r="P28" s="4">
        <v>938.05825242718458</v>
      </c>
      <c r="Q28" s="4">
        <v>909.0381265724792</v>
      </c>
      <c r="R28" s="4">
        <v>886.0236220472442</v>
      </c>
      <c r="S28" s="4">
        <v>932.21003134796229</v>
      </c>
      <c r="T28" s="4">
        <v>919.29552932068896</v>
      </c>
      <c r="U28" s="4">
        <v>924.41067601792315</v>
      </c>
      <c r="V28" s="4">
        <v>961.75391153177509</v>
      </c>
      <c r="W28" s="4">
        <v>989.49379178605545</v>
      </c>
      <c r="X28" s="4">
        <v>961.38482023968038</v>
      </c>
      <c r="Y28" s="4">
        <v>966.95456252346969</v>
      </c>
      <c r="Z28" s="4">
        <v>980.45480172899829</v>
      </c>
      <c r="AA28" s="4">
        <v>1007.3501696192988</v>
      </c>
      <c r="AB28" s="4">
        <v>1011.2422709387298</v>
      </c>
      <c r="AC28" s="4">
        <v>1038.2189239332097</v>
      </c>
      <c r="AD28" s="4">
        <v>1034.8258706467661</v>
      </c>
      <c r="AE28" s="4">
        <v>960.78795762869356</v>
      </c>
      <c r="AF28" s="4">
        <v>956.47382920110181</v>
      </c>
      <c r="AG28" s="4">
        <v>973.74139804418701</v>
      </c>
      <c r="AH28" s="4">
        <v>967.07448722562071</v>
      </c>
      <c r="AI28" s="4">
        <v>964.48763250883383</v>
      </c>
      <c r="AJ28" s="4">
        <v>963.05375590964809</v>
      </c>
      <c r="AK28" s="4">
        <v>1004.2834195966448</v>
      </c>
      <c r="AL28" s="4">
        <v>982.22996515679438</v>
      </c>
      <c r="AM28" s="4">
        <v>957.2421165152324</v>
      </c>
      <c r="AN28" s="4">
        <v>946.5279023865063</v>
      </c>
      <c r="AO28" s="4">
        <v>952.63724434876201</v>
      </c>
      <c r="AP28" s="4">
        <v>961.92893401015237</v>
      </c>
      <c r="AQ28" s="4">
        <v>988.86207536662346</v>
      </c>
      <c r="AR28" s="4">
        <v>966.8837209302327</v>
      </c>
      <c r="AS28" s="4">
        <v>1017.9707974541369</v>
      </c>
      <c r="AT28" s="4">
        <v>1021.2687935460214</v>
      </c>
      <c r="AU28" s="4">
        <v>1004.7829286239884</v>
      </c>
      <c r="AV28" s="4">
        <v>1027.9796511627906</v>
      </c>
      <c r="AW28" s="4">
        <v>982.15185318459885</v>
      </c>
      <c r="AX28" s="4">
        <v>1002.9069767441861</v>
      </c>
      <c r="AY28" s="4">
        <v>1040.6742396482227</v>
      </c>
      <c r="AZ28" s="4">
        <v>1030.5483989694515</v>
      </c>
      <c r="BA28" s="4">
        <v>1020.0036370249135</v>
      </c>
      <c r="BB28" s="4">
        <v>1078.7028602659866</v>
      </c>
      <c r="BC28" s="4">
        <v>1088.7111434284675</v>
      </c>
      <c r="BD28" s="17">
        <f t="shared" si="1"/>
        <v>24.765823684231322</v>
      </c>
    </row>
    <row r="29" spans="1:56" s="7" customFormat="1" x14ac:dyDescent="0.2">
      <c r="A29" s="7" t="s">
        <v>11</v>
      </c>
      <c r="B29" s="7" t="s">
        <v>12</v>
      </c>
      <c r="C29" s="8">
        <v>8.5023944683717119</v>
      </c>
      <c r="D29" s="8">
        <v>8.3774997458645686</v>
      </c>
      <c r="E29" s="8">
        <v>8.0953478340512799</v>
      </c>
      <c r="F29" s="8">
        <v>7.9786045119445843</v>
      </c>
      <c r="G29" s="8">
        <v>7.9137188424348306</v>
      </c>
      <c r="H29" s="8">
        <v>7.9207116454770699</v>
      </c>
      <c r="I29" s="8">
        <v>7.9569632076940371</v>
      </c>
      <c r="J29" s="8">
        <v>8.2816297161165942</v>
      </c>
      <c r="K29" s="8">
        <v>8.4072502892402632</v>
      </c>
      <c r="L29" s="4">
        <v>8.7980295566502456</v>
      </c>
      <c r="M29" s="4">
        <v>8.7812989045383407</v>
      </c>
      <c r="N29" s="4">
        <v>8.9372352714670775</v>
      </c>
      <c r="O29" s="4">
        <v>9.0038387715930899</v>
      </c>
      <c r="P29" s="4">
        <v>9.1087378640776695</v>
      </c>
      <c r="Q29" s="4">
        <v>8.3181730210954132</v>
      </c>
      <c r="R29" s="4">
        <v>8.4763779527559056</v>
      </c>
      <c r="S29" s="4">
        <v>8.7225705329153609</v>
      </c>
      <c r="T29" s="4">
        <v>8.7768531062512096</v>
      </c>
      <c r="U29" s="4">
        <v>8.5622443015780245</v>
      </c>
      <c r="V29" s="4">
        <v>8.8217114158779211</v>
      </c>
      <c r="W29" s="4">
        <v>8.5807067812798472</v>
      </c>
      <c r="X29" s="4">
        <v>8.5257751569336122</v>
      </c>
      <c r="Y29" s="4">
        <v>8.5073225685317304</v>
      </c>
      <c r="Z29" s="4">
        <v>8.7220447284345042</v>
      </c>
      <c r="AA29" s="4">
        <v>8.6147757255936668</v>
      </c>
      <c r="AB29" s="4">
        <v>8.6059584035975281</v>
      </c>
      <c r="AC29" s="4">
        <v>8.3543599257884971</v>
      </c>
      <c r="AD29" s="4">
        <v>8.5719550396167321</v>
      </c>
      <c r="AE29" s="4">
        <v>8.5430217431704154</v>
      </c>
      <c r="AF29" s="4">
        <v>8.5546372819100096</v>
      </c>
      <c r="AG29" s="4">
        <v>8.4281057587830492</v>
      </c>
      <c r="AH29" s="4">
        <v>8.7387549478229598</v>
      </c>
      <c r="AI29" s="4">
        <v>8.8798586572438154</v>
      </c>
      <c r="AJ29" s="4">
        <v>8.6499737348975678</v>
      </c>
      <c r="AK29" s="4">
        <v>8.650722827056935</v>
      </c>
      <c r="AL29" s="4">
        <v>8.515679442508711</v>
      </c>
      <c r="AM29" s="4">
        <v>8.610368786745056</v>
      </c>
      <c r="AN29" s="4">
        <v>8.8551946886775514</v>
      </c>
      <c r="AO29" s="4">
        <v>9.0527448869752423</v>
      </c>
      <c r="AP29" s="4">
        <v>9.1787527193618565</v>
      </c>
      <c r="AQ29" s="4">
        <v>8.6523111193614248</v>
      </c>
      <c r="AR29" s="4">
        <v>8.5395348837209291</v>
      </c>
      <c r="AS29" s="4">
        <v>8.6836390864844617</v>
      </c>
      <c r="AT29" s="4">
        <v>8.232489915658233</v>
      </c>
      <c r="AU29" s="4">
        <v>8.1309786607799843</v>
      </c>
      <c r="AV29" s="4">
        <v>8.0614098837209305</v>
      </c>
      <c r="AW29" s="4">
        <v>8.1662468513853899</v>
      </c>
      <c r="AX29" s="4">
        <v>8.2621729651162799</v>
      </c>
      <c r="AY29" s="4">
        <v>8.5150238182484426</v>
      </c>
      <c r="AZ29" s="4">
        <v>8.2995951417004044</v>
      </c>
      <c r="BA29" s="4">
        <v>8.1378432442262216</v>
      </c>
      <c r="BB29" s="4">
        <v>7.8484241209692112</v>
      </c>
      <c r="BC29" s="4">
        <v>7.9112888565715327</v>
      </c>
      <c r="BD29" s="17">
        <f t="shared" si="1"/>
        <v>-6.9522252113689831</v>
      </c>
    </row>
    <row r="30" spans="1:56" s="7" customFormat="1" x14ac:dyDescent="0.2">
      <c r="A30" s="7" t="s">
        <v>14</v>
      </c>
      <c r="B30" s="7" t="s">
        <v>12</v>
      </c>
      <c r="C30" s="8">
        <v>43.590246886931524</v>
      </c>
      <c r="D30" s="8">
        <v>43.910616084081951</v>
      </c>
      <c r="E30" s="8">
        <v>39.747960898091186</v>
      </c>
      <c r="F30" s="8">
        <v>43.187476797907095</v>
      </c>
      <c r="G30" s="8">
        <v>34.65315136104433</v>
      </c>
      <c r="H30" s="8">
        <v>36.673185054516551</v>
      </c>
      <c r="I30" s="8">
        <v>37.363131583954619</v>
      </c>
      <c r="J30" s="8">
        <v>36.927922668585474</v>
      </c>
      <c r="K30" s="8">
        <v>34.940223679136139</v>
      </c>
      <c r="L30" s="4">
        <v>41.182266009852214</v>
      </c>
      <c r="M30" s="4">
        <v>41.627543035993746</v>
      </c>
      <c r="N30" s="4">
        <v>39.218328840970358</v>
      </c>
      <c r="O30" s="4">
        <v>37.773512476007674</v>
      </c>
      <c r="P30" s="4">
        <v>34.95145631067961</v>
      </c>
      <c r="Q30" s="4">
        <v>38.687826591832781</v>
      </c>
      <c r="R30" s="4">
        <v>40.118110236220474</v>
      </c>
      <c r="S30" s="4">
        <v>39.694357366771165</v>
      </c>
      <c r="T30" s="4">
        <v>41.610218695568022</v>
      </c>
      <c r="U30" s="4">
        <v>41.048120007792718</v>
      </c>
      <c r="V30" s="4">
        <v>43.268302105466482</v>
      </c>
      <c r="W30" s="4">
        <v>45.291308500477555</v>
      </c>
      <c r="X30" s="4">
        <v>46.718660833174816</v>
      </c>
      <c r="Y30" s="4">
        <v>47.596695456252355</v>
      </c>
      <c r="Z30" s="4">
        <v>50.47923322683706</v>
      </c>
      <c r="AA30" s="4">
        <v>49.396909159442146</v>
      </c>
      <c r="AB30" s="4">
        <v>43.976016488664044</v>
      </c>
      <c r="AC30" s="4">
        <v>48.942486085343226</v>
      </c>
      <c r="AD30" s="4">
        <v>50.801547816473189</v>
      </c>
      <c r="AE30" s="4">
        <v>49.470358669392304</v>
      </c>
      <c r="AF30" s="4">
        <v>51.40495867768594</v>
      </c>
      <c r="AG30" s="4">
        <v>51.032234697573344</v>
      </c>
      <c r="AH30" s="4">
        <v>46.563512054695934</v>
      </c>
      <c r="AI30" s="4">
        <v>44.646643109540634</v>
      </c>
      <c r="AJ30" s="4">
        <v>42.234284713710387</v>
      </c>
      <c r="AK30" s="4">
        <v>46.296626807067639</v>
      </c>
      <c r="AL30" s="4">
        <v>44.947735191637634</v>
      </c>
      <c r="AM30" s="4">
        <v>47.746303224657041</v>
      </c>
      <c r="AN30" s="4">
        <v>47.999282253723315</v>
      </c>
      <c r="AO30" s="4">
        <v>50.17940437746681</v>
      </c>
      <c r="AP30" s="4">
        <v>49.909354604786081</v>
      </c>
      <c r="AQ30" s="4">
        <v>47.800259884908115</v>
      </c>
      <c r="AR30" s="4">
        <v>49.172093023255812</v>
      </c>
      <c r="AS30" s="4">
        <v>49.850243354548859</v>
      </c>
      <c r="AT30" s="4">
        <v>53.208654198753216</v>
      </c>
      <c r="AU30" s="4">
        <v>52.980132450331126</v>
      </c>
      <c r="AV30" s="4">
        <v>52.507267441860463</v>
      </c>
      <c r="AW30" s="4">
        <v>52.087081684059008</v>
      </c>
      <c r="AX30" s="4">
        <v>52.271075581395351</v>
      </c>
      <c r="AY30" s="4">
        <v>53.957493587394659</v>
      </c>
      <c r="AZ30" s="4">
        <v>55.907250644092741</v>
      </c>
      <c r="BA30" s="4">
        <v>54.064375340971083</v>
      </c>
      <c r="BB30" s="4">
        <v>52.705410821643284</v>
      </c>
      <c r="BC30" s="4">
        <v>53.772041447009634</v>
      </c>
      <c r="BD30" s="17">
        <f t="shared" si="1"/>
        <v>23.357964882577065</v>
      </c>
    </row>
  </sheetData>
  <customSheetViews>
    <customSheetView guid="{F8C460D8-D81D-4703-983E-1A583C1353CC}" showRuler="0" topLeftCell="A2">
      <pane xSplit="1" ySplit="1" topLeftCell="AZ3" activePane="bottomRight" state="frozenSplit"/>
      <selection pane="bottomRight" activeCell="DE8" sqref="DE8"/>
      <pageMargins left="0.75" right="0.75" top="1" bottom="1" header="0.5" footer="0.5"/>
      <pageSetup orientation="portrait" horizontalDpi="200" verticalDpi="200" r:id="rId1"/>
      <headerFooter alignWithMargins="0"/>
    </customSheetView>
  </customSheetViews>
  <phoneticPr fontId="0" type="noConversion"/>
  <pageMargins left="0.75" right="0.75" top="1" bottom="1" header="0.5" footer="0.5"/>
  <pageSetup orientation="portrait" horizontalDpi="200" verticalDpi="2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Database</vt:lpstr>
      <vt:lpstr>Prices</vt:lpstr>
      <vt:lpstr>AU</vt:lpstr>
      <vt:lpstr>AL</vt:lpstr>
      <vt:lpstr>CU</vt:lpstr>
      <vt:lpstr>PB</vt:lpstr>
      <vt:lpstr>NI</vt:lpstr>
      <vt:lpstr>SN</vt:lpstr>
      <vt:lpstr>ZN</vt:lpstr>
      <vt:lpstr>PD</vt:lpstr>
      <vt:lpstr>PT</vt:lpstr>
      <vt:lpstr>AG</vt:lpstr>
      <vt:lpstr>OIL</vt:lpstr>
      <vt:lpstr>ER</vt:lpstr>
      <vt:lpstr>Database!USAL</vt:lpstr>
      <vt:lpstr>USAL</vt:lpstr>
    </vt:vector>
  </TitlesOfParts>
  <Company>Andrew Waltho Consulting Geoscientist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Ernest Waltho</dc:creator>
  <cp:lastModifiedBy>Aniket Gupta</cp:lastModifiedBy>
  <cp:lastPrinted>2002-06-05T23:46:29Z</cp:lastPrinted>
  <dcterms:created xsi:type="dcterms:W3CDTF">2000-05-12T21:21:10Z</dcterms:created>
  <dcterms:modified xsi:type="dcterms:W3CDTF">2024-01-29T04:54:24Z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-1078120048</vt:i4>
  </property>
  <property fmtid="{D5CDD505-2E9C-101B-9397-08002B2CF9AE}" pid="3" name="_EmailSubject">
    <vt:lpwstr/>
  </property>
  <property fmtid="{D5CDD505-2E9C-101B-9397-08002B2CF9AE}" pid="4" name="_AuthorEmail">
    <vt:lpwstr>waltho@caboolture.net.au</vt:lpwstr>
  </property>
  <property fmtid="{D5CDD505-2E9C-101B-9397-08002B2CF9AE}" pid="5" name="_AuthorEmailDisplayName">
    <vt:lpwstr>Andrew Waltho</vt:lpwstr>
  </property>
  <property fmtid="{D5CDD505-2E9C-101B-9397-08002B2CF9AE}" pid="6" name="_ReviewingToolsShownOnce">
    <vt:lpwstr/>
  </property>
</Properties>
</file>