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D7B7F0D-7CF7-4279-81D9-BE702AE41C59}" xr6:coauthVersionLast="47" xr6:coauthVersionMax="47" xr10:uidLastSave="{00000000-0000-0000-0000-000000000000}"/>
  <bookViews>
    <workbookView xWindow="3348" yWindow="3348" windowWidth="17280" windowHeight="8880" activeTab="1"/>
  </bookViews>
  <sheets>
    <sheet name="Data" sheetId="1" r:id="rId1"/>
    <sheet name="Table 54" sheetId="4" r:id="rId2"/>
    <sheet name="Table 59" sheetId="3" r:id="rId3"/>
  </sheets>
  <definedNames>
    <definedName name="_xlnm.Print_Area" localSheetId="1">'Table 54'!$A$1:$K$34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3" i="4" s="1"/>
  <c r="K10" i="4"/>
  <c r="J11" i="4"/>
  <c r="J10" i="4"/>
  <c r="J13" i="4"/>
  <c r="I11" i="4"/>
  <c r="I10" i="4"/>
  <c r="I13" i="4" s="1"/>
  <c r="H11" i="4"/>
  <c r="H10" i="4"/>
  <c r="H13" i="4"/>
  <c r="G11" i="4"/>
  <c r="G13" i="4" s="1"/>
  <c r="G10" i="4"/>
  <c r="F11" i="4"/>
  <c r="F13" i="4" s="1"/>
  <c r="F10" i="4"/>
  <c r="E11" i="4"/>
  <c r="E10" i="4"/>
  <c r="E13" i="4"/>
  <c r="D11" i="4"/>
  <c r="D13" i="4" s="1"/>
  <c r="D10" i="4"/>
  <c r="C11" i="4"/>
  <c r="C13" i="4" s="1"/>
  <c r="C10" i="4"/>
  <c r="G11" i="3"/>
  <c r="G10" i="3"/>
  <c r="G13" i="3"/>
  <c r="F11" i="3"/>
  <c r="F10" i="3"/>
  <c r="F13" i="3" s="1"/>
  <c r="E11" i="3"/>
  <c r="E10" i="3"/>
  <c r="E13" i="3"/>
  <c r="D11" i="3"/>
  <c r="D13" i="3" s="1"/>
  <c r="D10" i="3"/>
  <c r="C11" i="3"/>
  <c r="C13" i="3" s="1"/>
  <c r="C10" i="3"/>
  <c r="K11" i="3"/>
  <c r="K10" i="3"/>
  <c r="K13" i="3" s="1"/>
  <c r="J11" i="3"/>
  <c r="J13" i="3" s="1"/>
  <c r="J10" i="3"/>
  <c r="I11" i="3"/>
  <c r="I13" i="3" s="1"/>
  <c r="I10" i="3"/>
  <c r="H11" i="3"/>
  <c r="H10" i="3"/>
  <c r="H13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5" i="4"/>
</calcChain>
</file>

<file path=xl/sharedStrings.xml><?xml version="1.0" encoding="utf-8"?>
<sst xmlns="http://schemas.openxmlformats.org/spreadsheetml/2006/main" count="225" uniqueCount="67">
  <si>
    <t>Medians among institutions with both % receiving and avgs.</t>
  </si>
  <si>
    <t>Public Four-Year</t>
  </si>
  <si>
    <t>Public Two-Year</t>
  </si>
  <si>
    <t>Public Technical Institutes</t>
  </si>
  <si>
    <t>Percent Receiving</t>
  </si>
  <si>
    <t>Average</t>
  </si>
  <si>
    <t>Any Aid</t>
  </si>
  <si>
    <t>Federal Grant</t>
  </si>
  <si>
    <t>State Grant</t>
  </si>
  <si>
    <t>Institu- tional Grant</t>
  </si>
  <si>
    <t>Loan</t>
  </si>
  <si>
    <t>United States</t>
  </si>
  <si>
    <t>SREB States</t>
  </si>
  <si>
    <t>Alabama</t>
  </si>
  <si>
    <t>AL</t>
  </si>
  <si>
    <t>—</t>
  </si>
  <si>
    <t>Arkansas</t>
  </si>
  <si>
    <t>AR</t>
  </si>
  <si>
    <t>Delaware</t>
  </si>
  <si>
    <t>DE</t>
  </si>
  <si>
    <t>NA</t>
  </si>
  <si>
    <t>Florida</t>
  </si>
  <si>
    <t>FL</t>
  </si>
  <si>
    <t>Georgia</t>
  </si>
  <si>
    <t>GA</t>
  </si>
  <si>
    <t>Kentucky</t>
  </si>
  <si>
    <t>KY</t>
  </si>
  <si>
    <t>Louisiana</t>
  </si>
  <si>
    <t>LA</t>
  </si>
  <si>
    <t>Maryland</t>
  </si>
  <si>
    <t>MD</t>
  </si>
  <si>
    <t>Mississippi</t>
  </si>
  <si>
    <t>MS</t>
  </si>
  <si>
    <t>North Carolina</t>
  </si>
  <si>
    <t>NC</t>
  </si>
  <si>
    <t>Oklahoma</t>
  </si>
  <si>
    <t>OK</t>
  </si>
  <si>
    <t>South Carolina</t>
  </si>
  <si>
    <t>SC</t>
  </si>
  <si>
    <t>Tennessee</t>
  </si>
  <si>
    <t>TN</t>
  </si>
  <si>
    <t>Texas</t>
  </si>
  <si>
    <t>TX</t>
  </si>
  <si>
    <t>Virginia</t>
  </si>
  <si>
    <t>VA</t>
  </si>
  <si>
    <t>West Virginia</t>
  </si>
  <si>
    <t>WV</t>
  </si>
  <si>
    <t>Source: IPEDS, SFA database 2001-02.</t>
  </si>
  <si>
    <t>SREB states as a</t>
  </si>
  <si>
    <t xml:space="preserve"> percentage of nation</t>
  </si>
  <si>
    <t>at Public Four-Year Colleges and Universities</t>
  </si>
  <si>
    <t>2000-01</t>
  </si>
  <si>
    <r>
      <t>Median Percent Receiving</t>
    </r>
    <r>
      <rPr>
        <vertAlign val="superscript"/>
        <sz val="10"/>
        <rFont val="Arial"/>
        <family val="2"/>
      </rPr>
      <t>2</t>
    </r>
  </si>
  <si>
    <t xml:space="preserve">Source: </t>
  </si>
  <si>
    <t>at Public Two-Year Colleges</t>
  </si>
  <si>
    <t>National Center for Education Statistics, unpublished data — (www.nces.ed.gov).</t>
  </si>
  <si>
    <r>
      <t>First-Time Students' Participation in Student Financial-Aid Programs</t>
    </r>
    <r>
      <rPr>
        <vertAlign val="superscript"/>
        <sz val="10"/>
        <rFont val="Arial"/>
        <family val="2"/>
      </rPr>
      <t xml:space="preserve">1 </t>
    </r>
  </si>
  <si>
    <t>Federal Grants</t>
  </si>
  <si>
    <t>State Grants</t>
  </si>
  <si>
    <t>Institutional Grants</t>
  </si>
  <si>
    <t>Loans</t>
  </si>
  <si>
    <r>
      <t>Median Amount Per Recipient</t>
    </r>
    <r>
      <rPr>
        <vertAlign val="superscript"/>
        <sz val="10"/>
        <rFont val="Arial"/>
        <family val="2"/>
      </rPr>
      <t>2</t>
    </r>
  </si>
  <si>
    <r>
      <t>1</t>
    </r>
    <r>
      <rPr>
        <sz val="10"/>
        <rFont val="Arial"/>
        <family val="2"/>
      </rPr>
      <t>Ful</t>
    </r>
    <r>
      <rPr>
        <sz val="10"/>
        <rFont val="Arial"/>
      </rPr>
      <t>l-time, first-time, degree- or certificate-seeking undergraduates. Students may participate in multiple programs.</t>
    </r>
  </si>
  <si>
    <t>SREB states</t>
  </si>
  <si>
    <r>
      <t>2</t>
    </r>
    <r>
      <rPr>
        <sz val="10"/>
        <rFont val="Arial"/>
      </rPr>
      <t>Colleges and universities report the average percentages of their first-time students who receive aid and the average amounts received. Reported here are the national, regional and state medians of the institutional averages.</t>
    </r>
  </si>
  <si>
    <t>Table 59</t>
  </si>
  <si>
    <t>Table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</si>
</sst>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9" formatCode="#,##0.0"/>
    <numFmt numFmtId="171" formatCode="0.0"/>
  </numFmts>
  <fonts count="8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1" xfId="0" applyFont="1" applyFill="1" applyBorder="1" applyAlignment="1">
      <alignment wrapText="1"/>
    </xf>
    <xf numFmtId="0" fontId="5" fillId="0" borderId="0" xfId="0" applyFont="1" applyFill="1" applyAlignment="1" applyProtection="1">
      <alignment horizontal="left"/>
    </xf>
    <xf numFmtId="0" fontId="4" fillId="0" borderId="0" xfId="0" applyFont="1" applyFill="1" applyBorder="1"/>
    <xf numFmtId="3" fontId="4" fillId="0" borderId="0" xfId="0" applyNumberFormat="1" applyFont="1" applyFill="1" applyBorder="1" applyAlignment="1" applyProtection="1"/>
    <xf numFmtId="0" fontId="4" fillId="0" borderId="7" xfId="0" applyFont="1" applyFill="1" applyBorder="1"/>
    <xf numFmtId="0" fontId="4" fillId="0" borderId="0" xfId="0" quotePrefix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right"/>
    </xf>
    <xf numFmtId="0" fontId="5" fillId="0" borderId="0" xfId="0" applyFont="1" applyFill="1"/>
    <xf numFmtId="0" fontId="7" fillId="0" borderId="0" xfId="0" applyFont="1"/>
    <xf numFmtId="0" fontId="4" fillId="2" borderId="0" xfId="0" applyFont="1" applyFill="1" applyProtection="1"/>
    <xf numFmtId="0" fontId="0" fillId="0" borderId="1" xfId="0" applyBorder="1"/>
    <xf numFmtId="0" fontId="4" fillId="0" borderId="1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0" fontId="4" fillId="0" borderId="5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 wrapText="1"/>
    </xf>
    <xf numFmtId="0" fontId="0" fillId="0" borderId="7" xfId="0" applyBorder="1"/>
    <xf numFmtId="166" fontId="0" fillId="0" borderId="7" xfId="0" applyNumberFormat="1" applyBorder="1"/>
    <xf numFmtId="166" fontId="0" fillId="0" borderId="0" xfId="0" applyNumberFormat="1"/>
    <xf numFmtId="0" fontId="4" fillId="0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/>
    <xf numFmtId="3" fontId="0" fillId="2" borderId="0" xfId="0" applyNumberFormat="1" applyFill="1"/>
    <xf numFmtId="166" fontId="0" fillId="2" borderId="0" xfId="2" applyNumberFormat="1" applyFont="1" applyFill="1"/>
    <xf numFmtId="0" fontId="4" fillId="2" borderId="0" xfId="0" applyFont="1" applyFill="1"/>
    <xf numFmtId="3" fontId="0" fillId="2" borderId="7" xfId="0" applyNumberFormat="1" applyFill="1" applyBorder="1"/>
    <xf numFmtId="0" fontId="0" fillId="2" borderId="0" xfId="0" applyFill="1"/>
    <xf numFmtId="0" fontId="0" fillId="2" borderId="7" xfId="0" applyFill="1" applyBorder="1"/>
    <xf numFmtId="3" fontId="0" fillId="0" borderId="7" xfId="1" applyNumberFormat="1" applyFont="1" applyBorder="1"/>
    <xf numFmtId="3" fontId="0" fillId="0" borderId="0" xfId="1" applyNumberFormat="1" applyFont="1"/>
    <xf numFmtId="3" fontId="0" fillId="2" borderId="7" xfId="1" applyNumberFormat="1" applyFont="1" applyFill="1" applyBorder="1"/>
    <xf numFmtId="3" fontId="0" fillId="2" borderId="0" xfId="1" applyNumberFormat="1" applyFont="1" applyFill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wrapText="1"/>
    </xf>
    <xf numFmtId="166" fontId="0" fillId="2" borderId="7" xfId="2" applyNumberFormat="1" applyFont="1" applyFill="1" applyBorder="1"/>
    <xf numFmtId="0" fontId="4" fillId="0" borderId="8" xfId="0" applyFont="1" applyFill="1" applyBorder="1" applyAlignment="1">
      <alignment horizontal="right" wrapText="1"/>
    </xf>
    <xf numFmtId="0" fontId="5" fillId="0" borderId="1" xfId="0" applyFont="1" applyFill="1" applyBorder="1"/>
    <xf numFmtId="0" fontId="0" fillId="2" borderId="0" xfId="0" applyFill="1" applyBorder="1"/>
    <xf numFmtId="3" fontId="0" fillId="2" borderId="0" xfId="1" applyNumberFormat="1" applyFont="1" applyFill="1" applyBorder="1"/>
    <xf numFmtId="0" fontId="4" fillId="0" borderId="0" xfId="0" applyNumberFormat="1" applyFont="1" applyAlignment="1">
      <alignment horizontal="left"/>
    </xf>
    <xf numFmtId="3" fontId="0" fillId="0" borderId="0" xfId="0" applyNumberFormat="1"/>
    <xf numFmtId="3" fontId="0" fillId="2" borderId="0" xfId="0" applyNumberFormat="1" applyFill="1" applyBorder="1"/>
    <xf numFmtId="171" fontId="0" fillId="2" borderId="7" xfId="0" applyNumberFormat="1" applyFill="1" applyBorder="1"/>
    <xf numFmtId="171" fontId="0" fillId="2" borderId="0" xfId="0" applyNumberFormat="1" applyFill="1" applyBorder="1"/>
    <xf numFmtId="169" fontId="0" fillId="2" borderId="0" xfId="0" applyNumberFormat="1" applyFill="1"/>
    <xf numFmtId="169" fontId="0" fillId="0" borderId="0" xfId="0" applyNumberFormat="1"/>
    <xf numFmtId="171" fontId="0" fillId="2" borderId="0" xfId="0" applyNumberFormat="1" applyFill="1"/>
    <xf numFmtId="0" fontId="4" fillId="0" borderId="1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right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75" workbookViewId="0">
      <selection activeCell="C8" sqref="C8"/>
    </sheetView>
  </sheetViews>
  <sheetFormatPr defaultColWidth="9.109375" defaultRowHeight="13.2" x14ac:dyDescent="0.25"/>
  <cols>
    <col min="1" max="1" width="15.109375" style="17" customWidth="1"/>
    <col min="2" max="2" width="4.109375" style="5" customWidth="1"/>
    <col min="3" max="10" width="9.109375" style="5"/>
    <col min="11" max="11" width="9.109375" style="11"/>
    <col min="12" max="12" width="9.109375" style="13"/>
    <col min="13" max="19" width="9.109375" style="5"/>
    <col min="20" max="20" width="9.109375" style="11"/>
    <col min="21" max="21" width="9.109375" style="13"/>
    <col min="22" max="16384" width="9.109375" style="5"/>
  </cols>
  <sheetData>
    <row r="1" spans="1:29" x14ac:dyDescent="0.25">
      <c r="A1" s="62" t="s">
        <v>0</v>
      </c>
      <c r="B1" s="63"/>
      <c r="C1" s="2" t="s">
        <v>1</v>
      </c>
      <c r="D1" s="2"/>
      <c r="E1" s="2"/>
      <c r="F1" s="2"/>
      <c r="G1" s="2"/>
      <c r="H1" s="2"/>
      <c r="I1" s="2"/>
      <c r="J1" s="2"/>
      <c r="K1" s="2"/>
      <c r="L1" s="3" t="s">
        <v>2</v>
      </c>
      <c r="M1" s="2"/>
      <c r="N1" s="2"/>
      <c r="O1" s="2"/>
      <c r="P1" s="4"/>
      <c r="Q1" s="2"/>
      <c r="R1" s="2"/>
      <c r="S1" s="2"/>
      <c r="T1" s="2"/>
      <c r="U1" s="3" t="s">
        <v>3</v>
      </c>
      <c r="V1" s="2"/>
      <c r="W1" s="2"/>
      <c r="X1" s="2"/>
      <c r="Y1" s="4"/>
      <c r="Z1" s="2"/>
      <c r="AA1" s="2"/>
      <c r="AB1" s="2"/>
      <c r="AC1" s="2"/>
    </row>
    <row r="2" spans="1:29" x14ac:dyDescent="0.25">
      <c r="A2" s="63"/>
      <c r="B2" s="63"/>
      <c r="C2" s="6" t="s">
        <v>4</v>
      </c>
      <c r="D2" s="6"/>
      <c r="E2" s="6"/>
      <c r="F2" s="6"/>
      <c r="G2" s="7"/>
      <c r="H2" s="6" t="s">
        <v>5</v>
      </c>
      <c r="I2" s="6"/>
      <c r="J2" s="6"/>
      <c r="K2" s="6"/>
      <c r="L2" s="8" t="s">
        <v>4</v>
      </c>
      <c r="M2" s="6"/>
      <c r="N2" s="6"/>
      <c r="O2" s="6"/>
      <c r="P2" s="7"/>
      <c r="Q2" s="6" t="s">
        <v>5</v>
      </c>
      <c r="R2" s="6"/>
      <c r="S2" s="6"/>
      <c r="T2" s="6"/>
      <c r="U2" s="8" t="s">
        <v>4</v>
      </c>
      <c r="V2" s="6"/>
      <c r="W2" s="6"/>
      <c r="X2" s="6"/>
      <c r="Y2" s="7"/>
      <c r="Z2" s="6" t="s">
        <v>5</v>
      </c>
      <c r="AA2" s="6"/>
      <c r="AB2" s="6"/>
      <c r="AC2" s="6"/>
    </row>
    <row r="3" spans="1:29" ht="39.6" x14ac:dyDescent="0.25">
      <c r="A3" s="64"/>
      <c r="B3" s="64"/>
      <c r="C3" s="2" t="s">
        <v>6</v>
      </c>
      <c r="D3" s="9" t="s">
        <v>7</v>
      </c>
      <c r="E3" s="9" t="s">
        <v>8</v>
      </c>
      <c r="F3" s="9" t="s">
        <v>9</v>
      </c>
      <c r="G3" s="4" t="s">
        <v>10</v>
      </c>
      <c r="H3" s="9" t="s">
        <v>7</v>
      </c>
      <c r="I3" s="9" t="s">
        <v>8</v>
      </c>
      <c r="J3" s="9" t="s">
        <v>9</v>
      </c>
      <c r="K3" s="2" t="s">
        <v>10</v>
      </c>
      <c r="L3" s="3" t="s">
        <v>6</v>
      </c>
      <c r="M3" s="9" t="s">
        <v>7</v>
      </c>
      <c r="N3" s="9" t="s">
        <v>8</v>
      </c>
      <c r="O3" s="9" t="s">
        <v>9</v>
      </c>
      <c r="P3" s="4" t="s">
        <v>10</v>
      </c>
      <c r="Q3" s="9" t="s">
        <v>7</v>
      </c>
      <c r="R3" s="9" t="s">
        <v>8</v>
      </c>
      <c r="S3" s="9" t="s">
        <v>9</v>
      </c>
      <c r="T3" s="2" t="s">
        <v>10</v>
      </c>
      <c r="U3" s="3" t="s">
        <v>6</v>
      </c>
      <c r="V3" s="9" t="s">
        <v>7</v>
      </c>
      <c r="W3" s="9" t="s">
        <v>8</v>
      </c>
      <c r="X3" s="9" t="s">
        <v>9</v>
      </c>
      <c r="Y3" s="4" t="s">
        <v>10</v>
      </c>
      <c r="Z3" s="9" t="s">
        <v>7</v>
      </c>
      <c r="AA3" s="9" t="s">
        <v>8</v>
      </c>
      <c r="AB3" s="9" t="s">
        <v>9</v>
      </c>
      <c r="AC3" s="2" t="s">
        <v>10</v>
      </c>
    </row>
    <row r="4" spans="1:29" x14ac:dyDescent="0.25">
      <c r="A4" s="10" t="s">
        <v>11</v>
      </c>
      <c r="B4" s="11"/>
      <c r="C4" s="12">
        <v>76</v>
      </c>
      <c r="D4" s="12">
        <v>28</v>
      </c>
      <c r="E4" s="12">
        <v>34</v>
      </c>
      <c r="F4" s="12">
        <v>28</v>
      </c>
      <c r="G4" s="12">
        <v>42</v>
      </c>
      <c r="H4" s="12">
        <v>2465</v>
      </c>
      <c r="I4" s="12">
        <v>1851</v>
      </c>
      <c r="J4" s="12">
        <v>1979</v>
      </c>
      <c r="K4" s="12">
        <v>2874</v>
      </c>
      <c r="L4" s="13">
        <v>61</v>
      </c>
      <c r="M4" s="5">
        <v>36</v>
      </c>
      <c r="N4" s="5">
        <v>28</v>
      </c>
      <c r="O4" s="5">
        <v>13</v>
      </c>
      <c r="P4" s="5">
        <v>12</v>
      </c>
      <c r="Q4" s="5">
        <v>2295</v>
      </c>
      <c r="R4" s="5">
        <v>865</v>
      </c>
      <c r="S4" s="5">
        <v>836</v>
      </c>
      <c r="T4" s="11">
        <v>2267</v>
      </c>
      <c r="U4" s="13">
        <v>76</v>
      </c>
      <c r="V4" s="5">
        <v>49</v>
      </c>
      <c r="W4" s="5">
        <v>22</v>
      </c>
      <c r="X4" s="5">
        <v>9</v>
      </c>
      <c r="Y4" s="5">
        <v>38</v>
      </c>
      <c r="Z4" s="5">
        <v>2024</v>
      </c>
      <c r="AA4" s="5">
        <v>786</v>
      </c>
      <c r="AB4" s="5">
        <v>590</v>
      </c>
      <c r="AC4" s="5">
        <v>2884</v>
      </c>
    </row>
    <row r="5" spans="1:29" x14ac:dyDescent="0.25">
      <c r="A5" s="10" t="s">
        <v>12</v>
      </c>
      <c r="C5" s="5">
        <v>77</v>
      </c>
      <c r="D5" s="5">
        <v>29</v>
      </c>
      <c r="E5" s="5">
        <v>32</v>
      </c>
      <c r="F5" s="5">
        <v>28</v>
      </c>
      <c r="G5" s="5">
        <v>38</v>
      </c>
      <c r="H5" s="5">
        <v>2420</v>
      </c>
      <c r="I5" s="5">
        <v>1880</v>
      </c>
      <c r="J5" s="5">
        <v>2104</v>
      </c>
      <c r="K5" s="11">
        <v>2826</v>
      </c>
      <c r="L5" s="13">
        <v>62</v>
      </c>
      <c r="M5" s="5">
        <v>39</v>
      </c>
      <c r="N5" s="5">
        <v>19</v>
      </c>
      <c r="O5" s="5">
        <v>13</v>
      </c>
      <c r="P5" s="5">
        <v>10</v>
      </c>
      <c r="Q5" s="5">
        <v>2258</v>
      </c>
      <c r="R5" s="5">
        <v>821</v>
      </c>
      <c r="S5" s="5">
        <v>802</v>
      </c>
      <c r="T5" s="11">
        <v>2093</v>
      </c>
      <c r="U5" s="13">
        <v>72</v>
      </c>
      <c r="V5" s="5">
        <v>47</v>
      </c>
      <c r="W5" s="5">
        <v>18</v>
      </c>
      <c r="X5" s="5">
        <v>9</v>
      </c>
      <c r="Y5" s="5">
        <v>11</v>
      </c>
      <c r="Z5" s="5">
        <v>1832</v>
      </c>
      <c r="AA5" s="5">
        <v>610</v>
      </c>
      <c r="AB5" s="5">
        <v>569</v>
      </c>
      <c r="AC5" s="5">
        <v>1750</v>
      </c>
    </row>
    <row r="6" spans="1:29" x14ac:dyDescent="0.25">
      <c r="A6" s="10"/>
    </row>
    <row r="7" spans="1:29" x14ac:dyDescent="0.25">
      <c r="A7" s="10" t="s">
        <v>13</v>
      </c>
      <c r="B7" s="5" t="s">
        <v>14</v>
      </c>
      <c r="C7" s="5">
        <v>68</v>
      </c>
      <c r="D7" s="5">
        <v>30</v>
      </c>
      <c r="E7" s="5">
        <v>6</v>
      </c>
      <c r="F7" s="5">
        <v>39</v>
      </c>
      <c r="G7" s="5">
        <v>41</v>
      </c>
      <c r="H7" s="5">
        <v>2577</v>
      </c>
      <c r="I7" s="5">
        <v>1239</v>
      </c>
      <c r="J7" s="5">
        <v>2635</v>
      </c>
      <c r="K7" s="11">
        <v>2731</v>
      </c>
      <c r="L7" s="13">
        <v>77</v>
      </c>
      <c r="M7" s="5">
        <v>43</v>
      </c>
      <c r="N7" s="5">
        <v>7</v>
      </c>
      <c r="O7" s="5">
        <v>22</v>
      </c>
      <c r="P7" s="5">
        <v>7</v>
      </c>
      <c r="Q7" s="5">
        <v>2325</v>
      </c>
      <c r="R7" s="5">
        <v>891</v>
      </c>
      <c r="S7" s="5">
        <v>1494</v>
      </c>
      <c r="T7" s="11">
        <v>2204</v>
      </c>
      <c r="U7" s="13">
        <v>69</v>
      </c>
      <c r="V7" s="5">
        <v>50</v>
      </c>
      <c r="W7" s="5">
        <v>13</v>
      </c>
      <c r="X7" s="5">
        <v>22</v>
      </c>
      <c r="Y7" s="14" t="s">
        <v>15</v>
      </c>
      <c r="Z7" s="5">
        <v>2214</v>
      </c>
      <c r="AA7" s="5">
        <v>1239</v>
      </c>
      <c r="AB7" s="5">
        <v>1632</v>
      </c>
      <c r="AC7" s="14" t="s">
        <v>15</v>
      </c>
    </row>
    <row r="8" spans="1:29" x14ac:dyDescent="0.25">
      <c r="A8" s="10" t="s">
        <v>16</v>
      </c>
      <c r="B8" s="5" t="s">
        <v>17</v>
      </c>
      <c r="C8" s="5">
        <v>93</v>
      </c>
      <c r="D8" s="5">
        <v>50</v>
      </c>
      <c r="E8" s="5">
        <v>42</v>
      </c>
      <c r="F8" s="5">
        <v>52</v>
      </c>
      <c r="G8" s="5">
        <v>35</v>
      </c>
      <c r="H8" s="5">
        <v>2299</v>
      </c>
      <c r="I8" s="5">
        <v>2181</v>
      </c>
      <c r="J8" s="5">
        <v>2525</v>
      </c>
      <c r="K8" s="11">
        <v>2686</v>
      </c>
      <c r="L8" s="13">
        <v>79</v>
      </c>
      <c r="M8" s="5">
        <v>52</v>
      </c>
      <c r="N8" s="5">
        <v>23</v>
      </c>
      <c r="O8" s="5">
        <v>13</v>
      </c>
      <c r="P8" s="5">
        <v>9</v>
      </c>
      <c r="Q8" s="5">
        <v>2458</v>
      </c>
      <c r="R8" s="5">
        <v>1615</v>
      </c>
      <c r="S8" s="5">
        <v>858</v>
      </c>
      <c r="T8" s="11">
        <v>2188</v>
      </c>
      <c r="U8" s="13">
        <v>79</v>
      </c>
      <c r="V8" s="5">
        <v>62</v>
      </c>
      <c r="W8" s="5">
        <v>10</v>
      </c>
      <c r="X8" s="5">
        <v>10</v>
      </c>
      <c r="Y8" s="5">
        <v>6</v>
      </c>
      <c r="Z8" s="5">
        <v>1875</v>
      </c>
      <c r="AA8" s="5">
        <v>592</v>
      </c>
      <c r="AB8" s="5">
        <v>766</v>
      </c>
      <c r="AC8" s="5">
        <v>2262</v>
      </c>
    </row>
    <row r="9" spans="1:29" x14ac:dyDescent="0.25">
      <c r="A9" s="10" t="s">
        <v>18</v>
      </c>
      <c r="B9" s="5" t="s">
        <v>19</v>
      </c>
      <c r="C9" s="5">
        <v>81</v>
      </c>
      <c r="D9" s="5">
        <v>28</v>
      </c>
      <c r="E9" s="5">
        <v>27</v>
      </c>
      <c r="F9" s="5">
        <v>36</v>
      </c>
      <c r="G9" s="5">
        <v>66</v>
      </c>
      <c r="H9" s="5">
        <v>2719</v>
      </c>
      <c r="I9" s="5">
        <v>3145</v>
      </c>
      <c r="J9" s="5">
        <v>3368</v>
      </c>
      <c r="K9" s="11">
        <v>5200</v>
      </c>
      <c r="L9" s="13">
        <v>49</v>
      </c>
      <c r="M9" s="5">
        <v>31</v>
      </c>
      <c r="N9" s="5">
        <v>7</v>
      </c>
      <c r="O9" s="5">
        <v>6</v>
      </c>
      <c r="P9" s="5">
        <v>6</v>
      </c>
      <c r="Q9" s="5">
        <v>1888</v>
      </c>
      <c r="R9" s="5">
        <v>733</v>
      </c>
      <c r="S9" s="5">
        <v>740</v>
      </c>
      <c r="T9" s="11">
        <v>1933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</row>
    <row r="10" spans="1:29" x14ac:dyDescent="0.25">
      <c r="A10" s="10" t="s">
        <v>21</v>
      </c>
      <c r="B10" s="5" t="s">
        <v>22</v>
      </c>
      <c r="C10" s="5">
        <v>85</v>
      </c>
      <c r="D10" s="5">
        <v>21</v>
      </c>
      <c r="E10" s="5">
        <v>73</v>
      </c>
      <c r="F10" s="5">
        <v>30</v>
      </c>
      <c r="G10" s="5">
        <v>28</v>
      </c>
      <c r="H10" s="5">
        <v>2363</v>
      </c>
      <c r="I10" s="5">
        <v>2138</v>
      </c>
      <c r="J10" s="5">
        <v>2017</v>
      </c>
      <c r="K10" s="11">
        <v>2835</v>
      </c>
      <c r="L10" s="13">
        <v>56</v>
      </c>
      <c r="M10" s="5">
        <v>30</v>
      </c>
      <c r="N10" s="5">
        <v>36</v>
      </c>
      <c r="O10" s="5">
        <v>16</v>
      </c>
      <c r="P10" s="5">
        <v>9</v>
      </c>
      <c r="Q10" s="5">
        <v>2313</v>
      </c>
      <c r="R10" s="5">
        <v>1055</v>
      </c>
      <c r="S10" s="5">
        <v>1086</v>
      </c>
      <c r="T10" s="11">
        <v>2231</v>
      </c>
      <c r="U10" s="13">
        <v>34</v>
      </c>
      <c r="V10" s="5">
        <v>24</v>
      </c>
      <c r="W10" s="5">
        <v>16</v>
      </c>
      <c r="X10" s="5">
        <v>9</v>
      </c>
      <c r="Y10" s="14" t="s">
        <v>15</v>
      </c>
      <c r="Z10" s="5">
        <v>1851</v>
      </c>
      <c r="AA10" s="5">
        <v>752</v>
      </c>
      <c r="AB10" s="5">
        <v>537</v>
      </c>
      <c r="AC10" s="14" t="s">
        <v>15</v>
      </c>
    </row>
    <row r="11" spans="1:29" x14ac:dyDescent="0.25">
      <c r="A11" s="10" t="s">
        <v>23</v>
      </c>
      <c r="B11" s="5" t="s">
        <v>24</v>
      </c>
      <c r="C11" s="5">
        <v>93</v>
      </c>
      <c r="D11" s="5">
        <v>24</v>
      </c>
      <c r="E11" s="5">
        <v>80</v>
      </c>
      <c r="F11" s="5">
        <v>12</v>
      </c>
      <c r="G11" s="5">
        <v>31</v>
      </c>
      <c r="H11" s="5">
        <v>2280</v>
      </c>
      <c r="I11" s="5">
        <v>2603</v>
      </c>
      <c r="J11" s="5">
        <v>1777</v>
      </c>
      <c r="K11" s="11">
        <v>2875</v>
      </c>
      <c r="L11" s="13">
        <v>78</v>
      </c>
      <c r="M11" s="5">
        <v>35</v>
      </c>
      <c r="N11" s="5">
        <v>54</v>
      </c>
      <c r="O11" s="5">
        <v>11</v>
      </c>
      <c r="P11" s="5">
        <v>17</v>
      </c>
      <c r="Q11" s="5">
        <v>2160</v>
      </c>
      <c r="R11" s="5">
        <v>1548</v>
      </c>
      <c r="S11" s="5">
        <v>1000</v>
      </c>
      <c r="T11" s="11">
        <v>1894</v>
      </c>
      <c r="U11" s="13">
        <v>94</v>
      </c>
      <c r="V11" s="5">
        <v>33</v>
      </c>
      <c r="W11" s="5">
        <v>91</v>
      </c>
      <c r="X11" s="5">
        <v>2</v>
      </c>
      <c r="Y11" s="14" t="s">
        <v>15</v>
      </c>
      <c r="Z11" s="5">
        <v>1163</v>
      </c>
      <c r="AA11" s="5">
        <v>882</v>
      </c>
      <c r="AB11" s="5">
        <v>416</v>
      </c>
      <c r="AC11" s="14" t="s">
        <v>15</v>
      </c>
    </row>
    <row r="12" spans="1:29" x14ac:dyDescent="0.25">
      <c r="A12" s="10" t="s">
        <v>25</v>
      </c>
      <c r="B12" s="5" t="s">
        <v>26</v>
      </c>
      <c r="C12" s="5">
        <v>90</v>
      </c>
      <c r="D12" s="5">
        <v>28</v>
      </c>
      <c r="E12" s="5">
        <v>70</v>
      </c>
      <c r="F12" s="5">
        <v>31</v>
      </c>
      <c r="G12" s="5">
        <v>40</v>
      </c>
      <c r="H12" s="5">
        <v>2385</v>
      </c>
      <c r="I12" s="5">
        <v>1225</v>
      </c>
      <c r="J12" s="5">
        <v>2515</v>
      </c>
      <c r="K12" s="11">
        <v>2831</v>
      </c>
      <c r="L12" s="13">
        <v>76</v>
      </c>
      <c r="M12" s="5">
        <v>48</v>
      </c>
      <c r="N12" s="5">
        <v>52</v>
      </c>
      <c r="O12" s="5">
        <v>11</v>
      </c>
      <c r="P12" s="5">
        <v>11</v>
      </c>
      <c r="Q12" s="5">
        <v>2302</v>
      </c>
      <c r="R12" s="5">
        <v>893</v>
      </c>
      <c r="S12" s="5">
        <v>913</v>
      </c>
      <c r="T12" s="11">
        <v>2072</v>
      </c>
      <c r="U12" s="13">
        <v>70</v>
      </c>
      <c r="V12" s="5">
        <v>54</v>
      </c>
      <c r="W12" s="5">
        <v>18</v>
      </c>
      <c r="X12" s="5">
        <v>4</v>
      </c>
      <c r="Y12" s="5">
        <v>11</v>
      </c>
      <c r="Z12" s="5">
        <v>1628</v>
      </c>
      <c r="AA12" s="5">
        <v>620</v>
      </c>
      <c r="AB12" s="5">
        <v>593</v>
      </c>
      <c r="AC12" s="5">
        <v>1875</v>
      </c>
    </row>
    <row r="13" spans="1:29" x14ac:dyDescent="0.25">
      <c r="A13" s="10" t="s">
        <v>27</v>
      </c>
      <c r="B13" s="5" t="s">
        <v>28</v>
      </c>
      <c r="C13" s="5">
        <v>85</v>
      </c>
      <c r="D13" s="5">
        <v>42</v>
      </c>
      <c r="E13" s="5">
        <v>39</v>
      </c>
      <c r="F13" s="5">
        <v>29</v>
      </c>
      <c r="G13" s="5">
        <v>36</v>
      </c>
      <c r="H13" s="5">
        <v>2458</v>
      </c>
      <c r="I13" s="5">
        <v>2073</v>
      </c>
      <c r="J13" s="5">
        <v>1474</v>
      </c>
      <c r="K13" s="11">
        <v>2625</v>
      </c>
      <c r="L13" s="13">
        <v>52</v>
      </c>
      <c r="M13" s="5">
        <v>38</v>
      </c>
      <c r="N13" s="5">
        <v>14</v>
      </c>
      <c r="O13" s="5">
        <v>12</v>
      </c>
      <c r="P13" s="5">
        <v>29</v>
      </c>
      <c r="Q13" s="5">
        <v>2356</v>
      </c>
      <c r="R13" s="5">
        <v>847</v>
      </c>
      <c r="S13" s="5">
        <v>616</v>
      </c>
      <c r="T13" s="11">
        <v>2379</v>
      </c>
      <c r="U13" s="13">
        <v>58</v>
      </c>
      <c r="V13" s="5">
        <v>40</v>
      </c>
      <c r="W13" s="5">
        <v>8</v>
      </c>
      <c r="X13" s="5">
        <v>6</v>
      </c>
      <c r="Y13" s="14" t="s">
        <v>15</v>
      </c>
      <c r="Z13" s="5">
        <v>2348</v>
      </c>
      <c r="AA13" s="5">
        <v>314</v>
      </c>
      <c r="AB13" s="5">
        <v>520</v>
      </c>
      <c r="AC13" s="14" t="s">
        <v>15</v>
      </c>
    </row>
    <row r="14" spans="1:29" x14ac:dyDescent="0.25">
      <c r="A14" s="10" t="s">
        <v>29</v>
      </c>
      <c r="B14" s="5" t="s">
        <v>30</v>
      </c>
      <c r="C14" s="5">
        <v>75</v>
      </c>
      <c r="D14" s="5">
        <v>22</v>
      </c>
      <c r="E14" s="5">
        <v>34</v>
      </c>
      <c r="F14" s="5">
        <v>31</v>
      </c>
      <c r="G14" s="5">
        <v>48</v>
      </c>
      <c r="H14" s="5">
        <v>2545</v>
      </c>
      <c r="I14" s="5">
        <v>2500</v>
      </c>
      <c r="J14" s="5">
        <v>3000</v>
      </c>
      <c r="K14" s="11">
        <v>3456</v>
      </c>
      <c r="L14" s="13">
        <v>51</v>
      </c>
      <c r="M14" s="5">
        <v>34</v>
      </c>
      <c r="N14" s="5">
        <v>12</v>
      </c>
      <c r="O14" s="5">
        <v>12</v>
      </c>
      <c r="P14" s="5">
        <v>9</v>
      </c>
      <c r="Q14" s="5">
        <v>2046</v>
      </c>
      <c r="R14" s="5">
        <v>701</v>
      </c>
      <c r="S14" s="5">
        <v>937</v>
      </c>
      <c r="T14" s="11">
        <v>2137</v>
      </c>
      <c r="U14" s="16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</row>
    <row r="15" spans="1:29" x14ac:dyDescent="0.25">
      <c r="A15" s="10" t="s">
        <v>31</v>
      </c>
      <c r="B15" s="5" t="s">
        <v>32</v>
      </c>
      <c r="C15" s="5">
        <v>89</v>
      </c>
      <c r="D15" s="5">
        <v>48</v>
      </c>
      <c r="E15" s="5">
        <v>37</v>
      </c>
      <c r="F15" s="5">
        <v>36</v>
      </c>
      <c r="G15" s="5">
        <v>47</v>
      </c>
      <c r="H15" s="5">
        <v>2712</v>
      </c>
      <c r="I15" s="5">
        <v>1093</v>
      </c>
      <c r="J15" s="5">
        <v>3374</v>
      </c>
      <c r="K15" s="11">
        <v>2981</v>
      </c>
      <c r="L15" s="13">
        <v>79</v>
      </c>
      <c r="M15" s="5">
        <v>50</v>
      </c>
      <c r="N15" s="5">
        <v>22</v>
      </c>
      <c r="O15" s="5">
        <v>32</v>
      </c>
      <c r="P15" s="5">
        <v>18</v>
      </c>
      <c r="Q15" s="5">
        <v>2543</v>
      </c>
      <c r="R15" s="5">
        <v>450</v>
      </c>
      <c r="S15" s="5">
        <v>850</v>
      </c>
      <c r="T15" s="11">
        <v>1977</v>
      </c>
      <c r="U15" s="16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</row>
    <row r="16" spans="1:29" x14ac:dyDescent="0.25">
      <c r="A16" s="10" t="s">
        <v>33</v>
      </c>
      <c r="B16" s="5" t="s">
        <v>34</v>
      </c>
      <c r="C16" s="5">
        <v>65</v>
      </c>
      <c r="D16" s="5">
        <v>24</v>
      </c>
      <c r="E16" s="5">
        <v>28</v>
      </c>
      <c r="F16" s="5">
        <v>17</v>
      </c>
      <c r="G16" s="5">
        <v>44</v>
      </c>
      <c r="H16" s="5">
        <v>2697</v>
      </c>
      <c r="I16" s="5">
        <v>2079</v>
      </c>
      <c r="J16" s="5">
        <v>2340</v>
      </c>
      <c r="K16" s="11">
        <v>2859</v>
      </c>
      <c r="L16" s="13">
        <v>51</v>
      </c>
      <c r="M16" s="5">
        <v>36</v>
      </c>
      <c r="N16" s="5">
        <v>8</v>
      </c>
      <c r="O16" s="5">
        <v>10</v>
      </c>
      <c r="P16" s="5">
        <v>5</v>
      </c>
      <c r="Q16" s="5">
        <v>2174</v>
      </c>
      <c r="R16" s="5">
        <v>718</v>
      </c>
      <c r="S16" s="5">
        <v>616</v>
      </c>
      <c r="T16" s="11">
        <v>1801</v>
      </c>
      <c r="U16" s="16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</row>
    <row r="17" spans="1:29" x14ac:dyDescent="0.25">
      <c r="A17" s="10" t="s">
        <v>35</v>
      </c>
      <c r="B17" s="5" t="s">
        <v>36</v>
      </c>
      <c r="C17" s="5">
        <v>83</v>
      </c>
      <c r="D17" s="5">
        <v>39</v>
      </c>
      <c r="E17" s="5">
        <v>28</v>
      </c>
      <c r="F17" s="5">
        <v>45</v>
      </c>
      <c r="G17" s="5">
        <v>32</v>
      </c>
      <c r="H17" s="5">
        <v>2268</v>
      </c>
      <c r="I17" s="5">
        <v>1325</v>
      </c>
      <c r="J17" s="5">
        <v>1353</v>
      </c>
      <c r="K17" s="11">
        <v>2478</v>
      </c>
      <c r="L17" s="13">
        <v>76</v>
      </c>
      <c r="M17" s="5">
        <v>48</v>
      </c>
      <c r="N17" s="5">
        <v>32</v>
      </c>
      <c r="O17" s="5">
        <v>24</v>
      </c>
      <c r="P17" s="5">
        <v>21</v>
      </c>
      <c r="Q17" s="5">
        <v>2010</v>
      </c>
      <c r="R17" s="5">
        <v>823</v>
      </c>
      <c r="S17" s="5">
        <v>709</v>
      </c>
      <c r="T17" s="11">
        <v>2099</v>
      </c>
      <c r="U17" s="13">
        <v>77</v>
      </c>
      <c r="V17" s="5">
        <v>57</v>
      </c>
      <c r="W17" s="5">
        <v>17</v>
      </c>
      <c r="X17" s="5">
        <v>16</v>
      </c>
      <c r="Y17" s="14" t="s">
        <v>15</v>
      </c>
      <c r="Z17" s="5">
        <v>2180</v>
      </c>
      <c r="AA17" s="5">
        <v>786</v>
      </c>
      <c r="AB17" s="5">
        <v>525</v>
      </c>
      <c r="AC17" s="14" t="s">
        <v>15</v>
      </c>
    </row>
    <row r="18" spans="1:29" x14ac:dyDescent="0.25">
      <c r="A18" s="10" t="s">
        <v>37</v>
      </c>
      <c r="B18" s="5" t="s">
        <v>38</v>
      </c>
      <c r="C18" s="5">
        <v>73</v>
      </c>
      <c r="D18" s="5">
        <v>26</v>
      </c>
      <c r="E18" s="5">
        <v>38</v>
      </c>
      <c r="F18" s="5">
        <v>26</v>
      </c>
      <c r="G18" s="5">
        <v>47</v>
      </c>
      <c r="H18" s="5">
        <v>2132</v>
      </c>
      <c r="I18" s="5">
        <v>2436</v>
      </c>
      <c r="J18" s="5">
        <v>2166</v>
      </c>
      <c r="K18" s="11">
        <v>2922</v>
      </c>
      <c r="L18" s="13">
        <v>68</v>
      </c>
      <c r="M18" s="5">
        <v>47</v>
      </c>
      <c r="N18" s="5">
        <v>22</v>
      </c>
      <c r="O18" s="5">
        <v>6</v>
      </c>
      <c r="P18" s="5">
        <v>21</v>
      </c>
      <c r="Q18" s="5">
        <v>1958</v>
      </c>
      <c r="R18" s="5">
        <v>1202</v>
      </c>
      <c r="S18" s="5">
        <v>788</v>
      </c>
      <c r="T18" s="11">
        <v>1946</v>
      </c>
      <c r="U18" s="16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15" t="s">
        <v>20</v>
      </c>
      <c r="AC18" s="15" t="s">
        <v>20</v>
      </c>
    </row>
    <row r="19" spans="1:29" x14ac:dyDescent="0.25">
      <c r="A19" s="10" t="s">
        <v>39</v>
      </c>
      <c r="B19" s="5" t="s">
        <v>40</v>
      </c>
      <c r="C19" s="5">
        <v>41</v>
      </c>
      <c r="D19" s="5">
        <v>25</v>
      </c>
      <c r="E19" s="5">
        <v>11</v>
      </c>
      <c r="F19" s="5">
        <v>14</v>
      </c>
      <c r="G19" s="5">
        <v>32</v>
      </c>
      <c r="H19" s="5">
        <v>2522</v>
      </c>
      <c r="I19" s="5">
        <v>1366</v>
      </c>
      <c r="J19" s="5">
        <v>2655</v>
      </c>
      <c r="K19" s="11">
        <v>2695</v>
      </c>
      <c r="L19" s="13">
        <v>41</v>
      </c>
      <c r="M19" s="5">
        <v>26</v>
      </c>
      <c r="N19" s="5">
        <v>13</v>
      </c>
      <c r="O19" s="5">
        <v>12</v>
      </c>
      <c r="P19" s="5">
        <v>9</v>
      </c>
      <c r="Q19" s="5">
        <v>2295</v>
      </c>
      <c r="R19" s="5">
        <v>727</v>
      </c>
      <c r="S19" s="5">
        <v>969</v>
      </c>
      <c r="T19" s="11">
        <v>1684</v>
      </c>
      <c r="U19" s="13">
        <v>74</v>
      </c>
      <c r="V19" s="5">
        <v>56</v>
      </c>
      <c r="W19" s="5">
        <v>11</v>
      </c>
      <c r="X19" s="5">
        <v>5</v>
      </c>
      <c r="Y19" s="5">
        <v>12</v>
      </c>
      <c r="Z19" s="5">
        <v>1388</v>
      </c>
      <c r="AA19" s="5">
        <v>306</v>
      </c>
      <c r="AB19" s="15">
        <v>662</v>
      </c>
      <c r="AC19" s="5">
        <v>1288</v>
      </c>
    </row>
    <row r="20" spans="1:29" x14ac:dyDescent="0.25">
      <c r="A20" s="10" t="s">
        <v>41</v>
      </c>
      <c r="B20" s="5" t="s">
        <v>42</v>
      </c>
      <c r="C20" s="5">
        <v>68</v>
      </c>
      <c r="D20" s="5">
        <v>31</v>
      </c>
      <c r="E20" s="5">
        <v>26</v>
      </c>
      <c r="F20" s="5">
        <v>28</v>
      </c>
      <c r="G20" s="5">
        <v>30</v>
      </c>
      <c r="H20" s="5">
        <v>2399</v>
      </c>
      <c r="I20" s="5">
        <v>1704</v>
      </c>
      <c r="J20" s="5">
        <v>1768</v>
      </c>
      <c r="K20" s="11">
        <v>2545</v>
      </c>
      <c r="L20" s="13">
        <v>54</v>
      </c>
      <c r="M20" s="5">
        <v>36</v>
      </c>
      <c r="N20" s="5">
        <v>11</v>
      </c>
      <c r="O20" s="5">
        <v>14</v>
      </c>
      <c r="P20" s="5">
        <v>7</v>
      </c>
      <c r="Q20" s="5">
        <v>2335</v>
      </c>
      <c r="R20" s="5">
        <v>702</v>
      </c>
      <c r="S20" s="5">
        <v>721</v>
      </c>
      <c r="T20" s="11">
        <v>2174</v>
      </c>
      <c r="U20" s="16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</row>
    <row r="21" spans="1:29" x14ac:dyDescent="0.25">
      <c r="A21" s="10" t="s">
        <v>43</v>
      </c>
      <c r="B21" s="5" t="s">
        <v>44</v>
      </c>
      <c r="C21" s="5">
        <v>66</v>
      </c>
      <c r="D21" s="5">
        <v>19</v>
      </c>
      <c r="E21" s="5">
        <v>30</v>
      </c>
      <c r="F21" s="5">
        <v>18</v>
      </c>
      <c r="G21" s="5">
        <v>47</v>
      </c>
      <c r="H21" s="5">
        <v>2651</v>
      </c>
      <c r="I21" s="5">
        <v>2458</v>
      </c>
      <c r="J21" s="5">
        <v>3253</v>
      </c>
      <c r="K21" s="11">
        <v>3050</v>
      </c>
      <c r="L21" s="13">
        <v>58</v>
      </c>
      <c r="M21" s="5">
        <v>41</v>
      </c>
      <c r="N21" s="5">
        <v>33</v>
      </c>
      <c r="O21" s="5">
        <v>8</v>
      </c>
      <c r="P21" s="5">
        <v>9</v>
      </c>
      <c r="Q21" s="5">
        <v>2269</v>
      </c>
      <c r="R21" s="5">
        <v>773</v>
      </c>
      <c r="S21" s="5">
        <v>651</v>
      </c>
      <c r="T21" s="11">
        <v>2241</v>
      </c>
      <c r="U21" s="16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</row>
    <row r="22" spans="1:29" x14ac:dyDescent="0.25">
      <c r="A22" s="10" t="s">
        <v>45</v>
      </c>
      <c r="B22" s="5" t="s">
        <v>46</v>
      </c>
      <c r="C22" s="5">
        <v>74</v>
      </c>
      <c r="D22" s="5">
        <v>38</v>
      </c>
      <c r="E22" s="5">
        <v>23</v>
      </c>
      <c r="F22" s="5">
        <v>22</v>
      </c>
      <c r="G22" s="5">
        <v>49</v>
      </c>
      <c r="H22" s="5">
        <v>2455</v>
      </c>
      <c r="I22" s="5">
        <v>1513</v>
      </c>
      <c r="J22" s="5">
        <v>1559</v>
      </c>
      <c r="K22" s="11">
        <v>2634</v>
      </c>
      <c r="L22" s="13">
        <v>69</v>
      </c>
      <c r="M22" s="5">
        <v>51</v>
      </c>
      <c r="N22" s="5">
        <v>14</v>
      </c>
      <c r="O22" s="5">
        <v>14</v>
      </c>
      <c r="P22" s="5">
        <v>23</v>
      </c>
      <c r="Q22" s="5">
        <v>2414</v>
      </c>
      <c r="R22" s="5">
        <v>1052</v>
      </c>
      <c r="S22" s="5">
        <v>1154</v>
      </c>
      <c r="T22" s="11">
        <v>2282</v>
      </c>
      <c r="U22" s="13">
        <v>78</v>
      </c>
      <c r="V22" s="5">
        <v>55</v>
      </c>
      <c r="W22" s="5">
        <v>18</v>
      </c>
      <c r="X22" s="5">
        <v>4</v>
      </c>
      <c r="Y22" s="14" t="s">
        <v>15</v>
      </c>
      <c r="Z22" s="5">
        <v>2425</v>
      </c>
      <c r="AA22" s="5">
        <v>1573</v>
      </c>
      <c r="AB22" s="5">
        <v>1650</v>
      </c>
      <c r="AC22" s="14" t="s">
        <v>15</v>
      </c>
    </row>
    <row r="24" spans="1:29" x14ac:dyDescent="0.25">
      <c r="C24" s="5" t="s">
        <v>47</v>
      </c>
    </row>
  </sheetData>
  <mergeCells count="1">
    <mergeCell ref="A1:B3"/>
  </mergeCells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showZeros="0" tabSelected="1" zoomScale="70" zoomScaleNormal="70" workbookViewId="0"/>
  </sheetViews>
  <sheetFormatPr defaultRowHeight="13.2" x14ac:dyDescent="0.25"/>
  <cols>
    <col min="6" max="6" width="11.33203125" customWidth="1"/>
    <col min="8" max="8" width="10.33203125" bestFit="1" customWidth="1"/>
    <col min="9" max="9" width="8.44140625" customWidth="1"/>
    <col min="10" max="10" width="10.6640625" customWidth="1"/>
    <col min="11" max="11" width="7.88671875" customWidth="1"/>
  </cols>
  <sheetData>
    <row r="1" spans="1:11" x14ac:dyDescent="0.25">
      <c r="A1" t="s">
        <v>66</v>
      </c>
    </row>
    <row r="3" spans="1:11" ht="15.6" x14ac:dyDescent="0.25">
      <c r="A3" t="s">
        <v>56</v>
      </c>
    </row>
    <row r="4" spans="1:11" x14ac:dyDescent="0.25">
      <c r="A4" t="s">
        <v>50</v>
      </c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C6" s="21" t="s">
        <v>51</v>
      </c>
      <c r="D6" s="21"/>
      <c r="E6" s="21"/>
      <c r="F6" s="21"/>
      <c r="G6" s="21"/>
      <c r="H6" s="21"/>
      <c r="I6" s="21"/>
      <c r="J6" s="21"/>
      <c r="K6" s="21"/>
    </row>
    <row r="7" spans="1:11" ht="15.6" x14ac:dyDescent="0.25">
      <c r="A7" s="65"/>
      <c r="B7" s="63"/>
      <c r="C7" s="22" t="s">
        <v>52</v>
      </c>
      <c r="D7" s="22"/>
      <c r="E7" s="22"/>
      <c r="F7" s="22"/>
      <c r="G7" s="23"/>
      <c r="H7" s="22" t="s">
        <v>61</v>
      </c>
      <c r="I7" s="24"/>
      <c r="J7" s="24"/>
      <c r="K7" s="24"/>
    </row>
    <row r="8" spans="1:11" ht="26.4" x14ac:dyDescent="0.25">
      <c r="A8" s="64"/>
      <c r="B8" s="64"/>
      <c r="C8" s="42" t="s">
        <v>6</v>
      </c>
      <c r="D8" s="43" t="s">
        <v>57</v>
      </c>
      <c r="E8" s="43" t="s">
        <v>58</v>
      </c>
      <c r="F8" s="60" t="s">
        <v>59</v>
      </c>
      <c r="G8" s="44" t="s">
        <v>60</v>
      </c>
      <c r="H8" s="43" t="s">
        <v>57</v>
      </c>
      <c r="I8" s="43" t="s">
        <v>58</v>
      </c>
      <c r="J8" s="60" t="s">
        <v>59</v>
      </c>
      <c r="K8" s="61" t="s">
        <v>60</v>
      </c>
    </row>
    <row r="9" spans="1:11" x14ac:dyDescent="0.25">
      <c r="A9" s="1"/>
      <c r="B9" s="1"/>
      <c r="C9" s="45"/>
      <c r="D9" s="46"/>
      <c r="E9" s="46"/>
      <c r="F9" s="46"/>
      <c r="G9" s="45"/>
      <c r="H9" s="48"/>
      <c r="I9" s="46"/>
      <c r="J9" s="46"/>
      <c r="K9" s="45"/>
    </row>
    <row r="10" spans="1:11" x14ac:dyDescent="0.25">
      <c r="A10" s="19" t="s">
        <v>11</v>
      </c>
      <c r="B10" s="31"/>
      <c r="C10" s="32">
        <f>+Data!C4</f>
        <v>76</v>
      </c>
      <c r="D10" s="32">
        <f>+Data!D4</f>
        <v>28</v>
      </c>
      <c r="E10" s="32">
        <f>+Data!E4</f>
        <v>34</v>
      </c>
      <c r="F10" s="32">
        <f>+Data!F4</f>
        <v>28</v>
      </c>
      <c r="G10" s="32">
        <f>+Data!G4</f>
        <v>42</v>
      </c>
      <c r="H10" s="47">
        <f>+Data!H4</f>
        <v>2465</v>
      </c>
      <c r="I10" s="33">
        <f>+Data!I4</f>
        <v>1851</v>
      </c>
      <c r="J10" s="33">
        <f>+Data!J4</f>
        <v>1979</v>
      </c>
      <c r="K10" s="33">
        <f>+Data!K4</f>
        <v>2874</v>
      </c>
    </row>
    <row r="11" spans="1:11" x14ac:dyDescent="0.25">
      <c r="A11" s="19" t="s">
        <v>63</v>
      </c>
      <c r="B11" s="34"/>
      <c r="C11" s="32">
        <f>+Data!C5</f>
        <v>77</v>
      </c>
      <c r="D11" s="32">
        <f>+Data!D5</f>
        <v>29</v>
      </c>
      <c r="E11" s="32">
        <f>+Data!E5</f>
        <v>32</v>
      </c>
      <c r="F11" s="32">
        <f>+Data!F5</f>
        <v>28</v>
      </c>
      <c r="G11" s="32">
        <f>+Data!G5</f>
        <v>38</v>
      </c>
      <c r="H11" s="35">
        <f>+Data!H5</f>
        <v>2420</v>
      </c>
      <c r="I11" s="32">
        <f>+Data!I5</f>
        <v>1880</v>
      </c>
      <c r="J11" s="32">
        <f>+Data!J5</f>
        <v>2104</v>
      </c>
      <c r="K11" s="32">
        <f>+Data!K5</f>
        <v>2826</v>
      </c>
    </row>
    <row r="12" spans="1:11" x14ac:dyDescent="0.25">
      <c r="A12" s="19" t="s">
        <v>48</v>
      </c>
      <c r="B12" s="34"/>
      <c r="C12" s="36"/>
      <c r="D12" s="36"/>
      <c r="E12" s="36"/>
      <c r="F12" s="36"/>
      <c r="G12" s="36"/>
      <c r="H12" s="37"/>
      <c r="I12" s="36"/>
      <c r="J12" s="36"/>
      <c r="K12" s="36"/>
    </row>
    <row r="13" spans="1:11" x14ac:dyDescent="0.25">
      <c r="A13" s="19" t="s">
        <v>49</v>
      </c>
      <c r="B13" s="34"/>
      <c r="C13" s="59">
        <f>(C11/C10)*100</f>
        <v>101.31578947368421</v>
      </c>
      <c r="D13" s="59">
        <f t="shared" ref="D13:K13" si="0">(D11/D10)*100</f>
        <v>103.57142857142858</v>
      </c>
      <c r="E13" s="59">
        <f t="shared" si="0"/>
        <v>94.117647058823522</v>
      </c>
      <c r="F13" s="59">
        <f t="shared" si="0"/>
        <v>100</v>
      </c>
      <c r="G13" s="59">
        <f t="shared" si="0"/>
        <v>90.476190476190482</v>
      </c>
      <c r="H13" s="55">
        <f t="shared" si="0"/>
        <v>98.174442190669382</v>
      </c>
      <c r="I13" s="59">
        <f t="shared" si="0"/>
        <v>101.56672069151811</v>
      </c>
      <c r="J13" s="59">
        <f t="shared" si="0"/>
        <v>106.31632137443152</v>
      </c>
      <c r="K13" s="59">
        <f t="shared" si="0"/>
        <v>98.329853862212943</v>
      </c>
    </row>
    <row r="14" spans="1:11" x14ac:dyDescent="0.25">
      <c r="A14" s="28"/>
      <c r="B14" s="5"/>
      <c r="H14" s="25"/>
    </row>
    <row r="15" spans="1:11" x14ac:dyDescent="0.25">
      <c r="A15" s="29" t="s">
        <v>13</v>
      </c>
      <c r="B15" s="5"/>
      <c r="C15">
        <f>+Data!C7</f>
        <v>68</v>
      </c>
      <c r="D15">
        <f>+Data!D7</f>
        <v>30</v>
      </c>
      <c r="E15">
        <f>+Data!E7</f>
        <v>6</v>
      </c>
      <c r="F15">
        <f>+Data!F7</f>
        <v>39</v>
      </c>
      <c r="G15">
        <f>+Data!G7</f>
        <v>41</v>
      </c>
      <c r="H15" s="26">
        <f>+Data!H7</f>
        <v>2577</v>
      </c>
      <c r="I15" s="27">
        <f>+Data!I7</f>
        <v>1239</v>
      </c>
      <c r="J15" s="27">
        <f>+Data!J7</f>
        <v>2635</v>
      </c>
      <c r="K15" s="27">
        <f>+Data!K7</f>
        <v>2731</v>
      </c>
    </row>
    <row r="16" spans="1:11" x14ac:dyDescent="0.25">
      <c r="A16" s="29" t="s">
        <v>16</v>
      </c>
      <c r="B16" s="5"/>
      <c r="C16">
        <f>+Data!C8</f>
        <v>93</v>
      </c>
      <c r="D16">
        <f>+Data!D8</f>
        <v>50</v>
      </c>
      <c r="E16">
        <f>+Data!E8</f>
        <v>42</v>
      </c>
      <c r="F16">
        <f>+Data!F8</f>
        <v>52</v>
      </c>
      <c r="G16">
        <f>+Data!G8</f>
        <v>35</v>
      </c>
      <c r="H16" s="38">
        <f>+Data!H8</f>
        <v>2299</v>
      </c>
      <c r="I16" s="39">
        <f>+Data!I8</f>
        <v>2181</v>
      </c>
      <c r="J16" s="39">
        <f>+Data!J8</f>
        <v>2525</v>
      </c>
      <c r="K16" s="39">
        <f>+Data!K8</f>
        <v>2686</v>
      </c>
    </row>
    <row r="17" spans="1:11" x14ac:dyDescent="0.25">
      <c r="A17" s="29" t="s">
        <v>18</v>
      </c>
      <c r="B17" s="5"/>
      <c r="C17">
        <f>+Data!C9</f>
        <v>81</v>
      </c>
      <c r="D17">
        <f>+Data!D9</f>
        <v>28</v>
      </c>
      <c r="E17">
        <f>+Data!E9</f>
        <v>27</v>
      </c>
      <c r="F17">
        <f>+Data!F9</f>
        <v>36</v>
      </c>
      <c r="G17">
        <f>+Data!G9</f>
        <v>66</v>
      </c>
      <c r="H17" s="38">
        <f>+Data!H9</f>
        <v>2719</v>
      </c>
      <c r="I17" s="39">
        <f>+Data!I9</f>
        <v>3145</v>
      </c>
      <c r="J17" s="39">
        <f>+Data!J9</f>
        <v>3368</v>
      </c>
      <c r="K17" s="39">
        <f>+Data!K9</f>
        <v>5200</v>
      </c>
    </row>
    <row r="18" spans="1:11" x14ac:dyDescent="0.25">
      <c r="A18" s="29" t="s">
        <v>21</v>
      </c>
      <c r="B18" s="5"/>
      <c r="C18">
        <f>+Data!C10</f>
        <v>85</v>
      </c>
      <c r="D18">
        <f>+Data!D10</f>
        <v>21</v>
      </c>
      <c r="E18">
        <f>+Data!E10</f>
        <v>73</v>
      </c>
      <c r="F18">
        <f>+Data!F10</f>
        <v>30</v>
      </c>
      <c r="G18">
        <f>+Data!G10</f>
        <v>28</v>
      </c>
      <c r="H18" s="38">
        <f>+Data!H10</f>
        <v>2363</v>
      </c>
      <c r="I18" s="39">
        <f>+Data!I10</f>
        <v>2138</v>
      </c>
      <c r="J18" s="39">
        <f>+Data!J10</f>
        <v>2017</v>
      </c>
      <c r="K18" s="39">
        <f>+Data!K10</f>
        <v>2835</v>
      </c>
    </row>
    <row r="19" spans="1:11" x14ac:dyDescent="0.25">
      <c r="A19" s="19" t="s">
        <v>23</v>
      </c>
      <c r="B19" s="34"/>
      <c r="C19" s="36">
        <f>+Data!C11</f>
        <v>93</v>
      </c>
      <c r="D19" s="36">
        <f>+Data!D11</f>
        <v>24</v>
      </c>
      <c r="E19" s="36">
        <f>+Data!E11</f>
        <v>80</v>
      </c>
      <c r="F19" s="36">
        <f>+Data!F11</f>
        <v>12</v>
      </c>
      <c r="G19" s="36">
        <f>+Data!G11</f>
        <v>31</v>
      </c>
      <c r="H19" s="40">
        <f>+Data!H11</f>
        <v>2280</v>
      </c>
      <c r="I19" s="41">
        <f>+Data!I11</f>
        <v>2603</v>
      </c>
      <c r="J19" s="41">
        <f>+Data!J11</f>
        <v>1777</v>
      </c>
      <c r="K19" s="41">
        <f>+Data!K11</f>
        <v>2875</v>
      </c>
    </row>
    <row r="20" spans="1:11" x14ac:dyDescent="0.25">
      <c r="A20" s="19" t="s">
        <v>25</v>
      </c>
      <c r="B20" s="34"/>
      <c r="C20" s="36">
        <f>+Data!C12</f>
        <v>90</v>
      </c>
      <c r="D20" s="36">
        <f>+Data!D12</f>
        <v>28</v>
      </c>
      <c r="E20" s="36">
        <f>+Data!E12</f>
        <v>70</v>
      </c>
      <c r="F20" s="36">
        <f>+Data!F12</f>
        <v>31</v>
      </c>
      <c r="G20" s="36">
        <f>+Data!G12</f>
        <v>40</v>
      </c>
      <c r="H20" s="40">
        <f>+Data!H12</f>
        <v>2385</v>
      </c>
      <c r="I20" s="41">
        <f>+Data!I12</f>
        <v>1225</v>
      </c>
      <c r="J20" s="41">
        <f>+Data!J12</f>
        <v>2515</v>
      </c>
      <c r="K20" s="41">
        <f>+Data!K12</f>
        <v>2831</v>
      </c>
    </row>
    <row r="21" spans="1:11" x14ac:dyDescent="0.25">
      <c r="A21" s="19" t="s">
        <v>27</v>
      </c>
      <c r="B21" s="34"/>
      <c r="C21" s="36">
        <f>+Data!C13</f>
        <v>85</v>
      </c>
      <c r="D21" s="36">
        <f>+Data!D13</f>
        <v>42</v>
      </c>
      <c r="E21" s="36">
        <f>+Data!E13</f>
        <v>39</v>
      </c>
      <c r="F21" s="36">
        <f>+Data!F13</f>
        <v>29</v>
      </c>
      <c r="G21" s="36">
        <f>+Data!G13</f>
        <v>36</v>
      </c>
      <c r="H21" s="40">
        <f>+Data!H13</f>
        <v>2458</v>
      </c>
      <c r="I21" s="41">
        <f>+Data!I13</f>
        <v>2073</v>
      </c>
      <c r="J21" s="41">
        <f>+Data!J13</f>
        <v>1474</v>
      </c>
      <c r="K21" s="41">
        <f>+Data!K13</f>
        <v>2625</v>
      </c>
    </row>
    <row r="22" spans="1:11" x14ac:dyDescent="0.25">
      <c r="A22" s="19" t="s">
        <v>29</v>
      </c>
      <c r="B22" s="34"/>
      <c r="C22" s="36">
        <f>+Data!C14</f>
        <v>75</v>
      </c>
      <c r="D22" s="36">
        <f>+Data!D14</f>
        <v>22</v>
      </c>
      <c r="E22" s="36">
        <f>+Data!E14</f>
        <v>34</v>
      </c>
      <c r="F22" s="36">
        <f>+Data!F14</f>
        <v>31</v>
      </c>
      <c r="G22" s="36">
        <f>+Data!G14</f>
        <v>48</v>
      </c>
      <c r="H22" s="40">
        <f>+Data!H14</f>
        <v>2545</v>
      </c>
      <c r="I22" s="41">
        <f>+Data!I14</f>
        <v>2500</v>
      </c>
      <c r="J22" s="41">
        <f>+Data!J14</f>
        <v>3000</v>
      </c>
      <c r="K22" s="41">
        <f>+Data!K14</f>
        <v>3456</v>
      </c>
    </row>
    <row r="23" spans="1:11" x14ac:dyDescent="0.25">
      <c r="A23" s="29" t="s">
        <v>31</v>
      </c>
      <c r="B23" s="5"/>
      <c r="C23">
        <f>+Data!C15</f>
        <v>89</v>
      </c>
      <c r="D23">
        <f>+Data!D15</f>
        <v>48</v>
      </c>
      <c r="E23">
        <f>+Data!E15</f>
        <v>37</v>
      </c>
      <c r="F23">
        <f>+Data!F15</f>
        <v>36</v>
      </c>
      <c r="G23">
        <f>+Data!G15</f>
        <v>47</v>
      </c>
      <c r="H23" s="38">
        <f>+Data!H15</f>
        <v>2712</v>
      </c>
      <c r="I23" s="39">
        <f>+Data!I15</f>
        <v>1093</v>
      </c>
      <c r="J23" s="39">
        <f>+Data!J15</f>
        <v>3374</v>
      </c>
      <c r="K23" s="39">
        <f>+Data!K15</f>
        <v>2981</v>
      </c>
    </row>
    <row r="24" spans="1:11" x14ac:dyDescent="0.25">
      <c r="A24" s="29" t="s">
        <v>33</v>
      </c>
      <c r="B24" s="5"/>
      <c r="C24">
        <f>+Data!C16</f>
        <v>65</v>
      </c>
      <c r="D24">
        <f>+Data!D16</f>
        <v>24</v>
      </c>
      <c r="E24">
        <f>+Data!E16</f>
        <v>28</v>
      </c>
      <c r="F24">
        <f>+Data!F16</f>
        <v>17</v>
      </c>
      <c r="G24">
        <f>+Data!G16</f>
        <v>44</v>
      </c>
      <c r="H24" s="38">
        <f>+Data!H16</f>
        <v>2697</v>
      </c>
      <c r="I24" s="39">
        <f>+Data!I16</f>
        <v>2079</v>
      </c>
      <c r="J24" s="39">
        <f>+Data!J16</f>
        <v>2340</v>
      </c>
      <c r="K24" s="39">
        <f>+Data!K16</f>
        <v>2859</v>
      </c>
    </row>
    <row r="25" spans="1:11" x14ac:dyDescent="0.25">
      <c r="A25" s="29" t="s">
        <v>35</v>
      </c>
      <c r="B25" s="5"/>
      <c r="C25">
        <f>+Data!C17</f>
        <v>83</v>
      </c>
      <c r="D25">
        <f>+Data!D17</f>
        <v>39</v>
      </c>
      <c r="E25">
        <f>+Data!E17</f>
        <v>28</v>
      </c>
      <c r="F25">
        <f>+Data!F17</f>
        <v>45</v>
      </c>
      <c r="G25">
        <f>+Data!G17</f>
        <v>32</v>
      </c>
      <c r="H25" s="38">
        <f>+Data!H17</f>
        <v>2268</v>
      </c>
      <c r="I25" s="39">
        <f>+Data!I17</f>
        <v>1325</v>
      </c>
      <c r="J25" s="39">
        <f>+Data!J17</f>
        <v>1353</v>
      </c>
      <c r="K25" s="39">
        <f>+Data!K17</f>
        <v>2478</v>
      </c>
    </row>
    <row r="26" spans="1:11" x14ac:dyDescent="0.25">
      <c r="A26" s="29" t="s">
        <v>37</v>
      </c>
      <c r="B26" s="5"/>
      <c r="C26">
        <f>+Data!C18</f>
        <v>73</v>
      </c>
      <c r="D26">
        <f>+Data!D18</f>
        <v>26</v>
      </c>
      <c r="E26">
        <f>+Data!E18</f>
        <v>38</v>
      </c>
      <c r="F26">
        <f>+Data!F18</f>
        <v>26</v>
      </c>
      <c r="G26">
        <f>+Data!G18</f>
        <v>47</v>
      </c>
      <c r="H26" s="38">
        <f>+Data!H18</f>
        <v>2132</v>
      </c>
      <c r="I26" s="39">
        <f>+Data!I18</f>
        <v>2436</v>
      </c>
      <c r="J26" s="39">
        <f>+Data!J18</f>
        <v>2166</v>
      </c>
      <c r="K26" s="39">
        <f>+Data!K18</f>
        <v>2922</v>
      </c>
    </row>
    <row r="27" spans="1:11" x14ac:dyDescent="0.25">
      <c r="A27" s="19" t="s">
        <v>39</v>
      </c>
      <c r="B27" s="34"/>
      <c r="C27" s="36">
        <f>+Data!C19</f>
        <v>41</v>
      </c>
      <c r="D27" s="36">
        <f>+Data!D19</f>
        <v>25</v>
      </c>
      <c r="E27" s="36">
        <f>+Data!E19</f>
        <v>11</v>
      </c>
      <c r="F27" s="36">
        <f>+Data!F19</f>
        <v>14</v>
      </c>
      <c r="G27" s="36">
        <f>+Data!G19</f>
        <v>32</v>
      </c>
      <c r="H27" s="40">
        <f>+Data!H19</f>
        <v>2522</v>
      </c>
      <c r="I27" s="41">
        <f>+Data!I19</f>
        <v>1366</v>
      </c>
      <c r="J27" s="41">
        <f>+Data!J19</f>
        <v>2655</v>
      </c>
      <c r="K27" s="41">
        <f>+Data!K19</f>
        <v>2695</v>
      </c>
    </row>
    <row r="28" spans="1:11" x14ac:dyDescent="0.25">
      <c r="A28" s="19" t="s">
        <v>41</v>
      </c>
      <c r="B28" s="34"/>
      <c r="C28" s="36">
        <f>+Data!C20</f>
        <v>68</v>
      </c>
      <c r="D28" s="36">
        <f>+Data!D20</f>
        <v>31</v>
      </c>
      <c r="E28" s="36">
        <f>+Data!E20</f>
        <v>26</v>
      </c>
      <c r="F28" s="36">
        <f>+Data!F20</f>
        <v>28</v>
      </c>
      <c r="G28" s="36">
        <f>+Data!G20</f>
        <v>30</v>
      </c>
      <c r="H28" s="40">
        <f>+Data!H20</f>
        <v>2399</v>
      </c>
      <c r="I28" s="41">
        <f>+Data!I20</f>
        <v>1704</v>
      </c>
      <c r="J28" s="41">
        <f>+Data!J20</f>
        <v>1768</v>
      </c>
      <c r="K28" s="41">
        <f>+Data!K20</f>
        <v>2545</v>
      </c>
    </row>
    <row r="29" spans="1:11" x14ac:dyDescent="0.25">
      <c r="A29" s="30" t="s">
        <v>43</v>
      </c>
      <c r="B29" s="34"/>
      <c r="C29" s="36">
        <f>+Data!C21</f>
        <v>66</v>
      </c>
      <c r="D29" s="36">
        <f>+Data!D21</f>
        <v>19</v>
      </c>
      <c r="E29" s="36">
        <f>+Data!E21</f>
        <v>30</v>
      </c>
      <c r="F29" s="36">
        <f>+Data!F21</f>
        <v>18</v>
      </c>
      <c r="G29" s="36">
        <f>+Data!G21</f>
        <v>47</v>
      </c>
      <c r="H29" s="40">
        <f>+Data!H21</f>
        <v>2651</v>
      </c>
      <c r="I29" s="41">
        <f>+Data!I21</f>
        <v>2458</v>
      </c>
      <c r="J29" s="41">
        <f>+Data!J21</f>
        <v>3253</v>
      </c>
      <c r="K29" s="41">
        <f>+Data!K21</f>
        <v>3050</v>
      </c>
    </row>
    <row r="30" spans="1:11" x14ac:dyDescent="0.25">
      <c r="A30" s="30" t="s">
        <v>45</v>
      </c>
      <c r="B30" s="31"/>
      <c r="C30" s="50">
        <f>+Data!C22</f>
        <v>74</v>
      </c>
      <c r="D30" s="50">
        <f>+Data!D22</f>
        <v>38</v>
      </c>
      <c r="E30" s="50">
        <f>+Data!E22</f>
        <v>23</v>
      </c>
      <c r="F30" s="50">
        <f>+Data!F22</f>
        <v>22</v>
      </c>
      <c r="G30" s="50">
        <f>+Data!G22</f>
        <v>49</v>
      </c>
      <c r="H30" s="40">
        <f>+Data!H22</f>
        <v>2455</v>
      </c>
      <c r="I30" s="51">
        <f>+Data!I22</f>
        <v>1513</v>
      </c>
      <c r="J30" s="51">
        <f>+Data!J22</f>
        <v>1559</v>
      </c>
      <c r="K30" s="51">
        <f>+Data!K22</f>
        <v>2634</v>
      </c>
    </row>
    <row r="31" spans="1:11" x14ac:dyDescent="0.25">
      <c r="A31" s="49"/>
      <c r="B31" s="2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5.6" x14ac:dyDescent="0.25">
      <c r="A32" s="18" t="s">
        <v>62</v>
      </c>
    </row>
    <row r="33" spans="1:11" ht="33.75" customHeight="1" x14ac:dyDescent="0.25">
      <c r="A33" s="66" t="s">
        <v>64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25">
      <c r="A34" t="s">
        <v>53</v>
      </c>
      <c r="B34" s="52" t="s">
        <v>55</v>
      </c>
    </row>
  </sheetData>
  <mergeCells count="2">
    <mergeCell ref="A7:B8"/>
    <mergeCell ref="A33:K33"/>
  </mergeCells>
  <phoneticPr fontId="6" type="noConversion"/>
  <pageMargins left="0.75" right="0.75" top="1" bottom="1" header="0.5" footer="0.5"/>
  <pageSetup scale="84" orientation="landscape" verticalDpi="0" r:id="rId1"/>
  <headerFooter alignWithMargins="0">
    <oddFooter>&amp;LSREB Fact Book&amp;R&amp;D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showZeros="0" zoomScale="75" workbookViewId="0"/>
  </sheetViews>
  <sheetFormatPr defaultRowHeight="13.2" x14ac:dyDescent="0.25"/>
  <cols>
    <col min="1" max="1" width="7.88671875" customWidth="1"/>
    <col min="2" max="2" width="11.33203125" customWidth="1"/>
    <col min="3" max="3" width="8.109375" customWidth="1"/>
    <col min="6" max="6" width="10.44140625" customWidth="1"/>
    <col min="8" max="8" width="10.33203125" bestFit="1" customWidth="1"/>
    <col min="9" max="9" width="9" customWidth="1"/>
    <col min="10" max="10" width="10.6640625" customWidth="1"/>
    <col min="11" max="11" width="8.109375" customWidth="1"/>
  </cols>
  <sheetData>
    <row r="1" spans="1:11" x14ac:dyDescent="0.25">
      <c r="A1" t="s">
        <v>65</v>
      </c>
    </row>
    <row r="3" spans="1:11" ht="15.6" x14ac:dyDescent="0.25">
      <c r="A3" t="s">
        <v>56</v>
      </c>
    </row>
    <row r="4" spans="1:11" x14ac:dyDescent="0.25">
      <c r="A4" t="s">
        <v>54</v>
      </c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C6" s="21" t="s">
        <v>51</v>
      </c>
      <c r="D6" s="21"/>
      <c r="E6" s="21"/>
      <c r="F6" s="21"/>
      <c r="G6" s="21"/>
      <c r="H6" s="21"/>
      <c r="I6" s="21"/>
      <c r="J6" s="21"/>
      <c r="K6" s="21"/>
    </row>
    <row r="7" spans="1:11" ht="15.6" x14ac:dyDescent="0.25">
      <c r="A7" s="65"/>
      <c r="B7" s="63"/>
      <c r="C7" s="22" t="s">
        <v>52</v>
      </c>
      <c r="D7" s="22"/>
      <c r="E7" s="22"/>
      <c r="F7" s="22"/>
      <c r="G7" s="23"/>
      <c r="H7" s="22" t="s">
        <v>61</v>
      </c>
      <c r="I7" s="24"/>
      <c r="J7" s="24"/>
      <c r="K7" s="24"/>
    </row>
    <row r="8" spans="1:11" ht="26.4" x14ac:dyDescent="0.25">
      <c r="A8" s="64"/>
      <c r="B8" s="64"/>
      <c r="C8" s="42" t="s">
        <v>6</v>
      </c>
      <c r="D8" s="43" t="s">
        <v>57</v>
      </c>
      <c r="E8" s="43" t="s">
        <v>58</v>
      </c>
      <c r="F8" s="60" t="s">
        <v>59</v>
      </c>
      <c r="G8" s="44" t="s">
        <v>60</v>
      </c>
      <c r="H8" s="43" t="s">
        <v>57</v>
      </c>
      <c r="I8" s="43" t="s">
        <v>58</v>
      </c>
      <c r="J8" s="60" t="s">
        <v>59</v>
      </c>
      <c r="K8" s="61" t="s">
        <v>60</v>
      </c>
    </row>
    <row r="9" spans="1:11" x14ac:dyDescent="0.25">
      <c r="A9" s="1"/>
      <c r="B9" s="1"/>
      <c r="C9" s="45"/>
      <c r="D9" s="46"/>
      <c r="E9" s="46"/>
      <c r="F9" s="46"/>
      <c r="G9" s="45"/>
      <c r="H9" s="48"/>
      <c r="I9" s="46"/>
      <c r="J9" s="46"/>
      <c r="K9" s="45"/>
    </row>
    <row r="10" spans="1:11" x14ac:dyDescent="0.25">
      <c r="A10" s="19" t="s">
        <v>11</v>
      </c>
      <c r="B10" s="31"/>
      <c r="C10" s="32">
        <f>+Data!L4</f>
        <v>61</v>
      </c>
      <c r="D10" s="32">
        <f>+Data!M4</f>
        <v>36</v>
      </c>
      <c r="E10" s="32">
        <f>+Data!N4</f>
        <v>28</v>
      </c>
      <c r="F10" s="32">
        <f>+Data!O4</f>
        <v>13</v>
      </c>
      <c r="G10" s="32">
        <f>+Data!P4</f>
        <v>12</v>
      </c>
      <c r="H10" s="47">
        <f>+Data!Q4</f>
        <v>2295</v>
      </c>
      <c r="I10" s="33">
        <f>+Data!R4</f>
        <v>865</v>
      </c>
      <c r="J10" s="33">
        <f>+Data!S4</f>
        <v>836</v>
      </c>
      <c r="K10" s="33">
        <f>+Data!T4</f>
        <v>2267</v>
      </c>
    </row>
    <row r="11" spans="1:11" x14ac:dyDescent="0.25">
      <c r="A11" s="19" t="s">
        <v>12</v>
      </c>
      <c r="B11" s="34"/>
      <c r="C11" s="32">
        <f>+Data!L5</f>
        <v>62</v>
      </c>
      <c r="D11" s="32">
        <f>+Data!M5</f>
        <v>39</v>
      </c>
      <c r="E11" s="32">
        <f>+Data!N5</f>
        <v>19</v>
      </c>
      <c r="F11" s="32">
        <f>+Data!O5</f>
        <v>13</v>
      </c>
      <c r="G11" s="32">
        <f>+Data!P5</f>
        <v>10</v>
      </c>
      <c r="H11" s="35">
        <f>+Data!Q5</f>
        <v>2258</v>
      </c>
      <c r="I11" s="32">
        <f>+Data!R5</f>
        <v>821</v>
      </c>
      <c r="J11" s="32">
        <f>+Data!S5</f>
        <v>802</v>
      </c>
      <c r="K11" s="32">
        <f>+Data!T5</f>
        <v>2093</v>
      </c>
    </row>
    <row r="12" spans="1:11" x14ac:dyDescent="0.25">
      <c r="A12" s="19" t="s">
        <v>48</v>
      </c>
      <c r="B12" s="34"/>
      <c r="C12" s="57"/>
      <c r="D12" s="57"/>
      <c r="E12" s="57"/>
      <c r="F12" s="57"/>
      <c r="G12" s="57"/>
      <c r="H12" s="37"/>
      <c r="I12" s="36"/>
      <c r="J12" s="36"/>
      <c r="K12" s="36"/>
    </row>
    <row r="13" spans="1:11" x14ac:dyDescent="0.25">
      <c r="A13" s="19" t="s">
        <v>49</v>
      </c>
      <c r="B13" s="34"/>
      <c r="C13" s="57">
        <f t="shared" ref="C13:K13" si="0">(C11/C10)*100</f>
        <v>101.63934426229508</v>
      </c>
      <c r="D13" s="57">
        <f t="shared" si="0"/>
        <v>108.33333333333333</v>
      </c>
      <c r="E13" s="57">
        <f t="shared" si="0"/>
        <v>67.857142857142861</v>
      </c>
      <c r="F13" s="57">
        <f t="shared" si="0"/>
        <v>100</v>
      </c>
      <c r="G13" s="57">
        <f t="shared" si="0"/>
        <v>83.333333333333343</v>
      </c>
      <c r="H13" s="55">
        <f t="shared" si="0"/>
        <v>98.387799564270153</v>
      </c>
      <c r="I13" s="56">
        <f t="shared" si="0"/>
        <v>94.913294797687868</v>
      </c>
      <c r="J13" s="56">
        <f t="shared" si="0"/>
        <v>95.933014354066984</v>
      </c>
      <c r="K13" s="56">
        <f t="shared" si="0"/>
        <v>92.324658138509037</v>
      </c>
    </row>
    <row r="14" spans="1:11" x14ac:dyDescent="0.25">
      <c r="A14" s="28"/>
      <c r="B14" s="5"/>
      <c r="C14" s="58"/>
      <c r="D14" s="58"/>
      <c r="E14" s="58"/>
      <c r="F14" s="58"/>
      <c r="G14" s="58"/>
      <c r="H14" s="25"/>
    </row>
    <row r="15" spans="1:11" x14ac:dyDescent="0.25">
      <c r="A15" s="29" t="s">
        <v>13</v>
      </c>
      <c r="B15" s="5"/>
      <c r="C15" s="53">
        <f>-Data!L7</f>
        <v>-77</v>
      </c>
      <c r="D15" s="53">
        <f>+Data!M7</f>
        <v>43</v>
      </c>
      <c r="E15" s="53">
        <f>+Data!N7</f>
        <v>7</v>
      </c>
      <c r="F15" s="53">
        <f>+Data!O7</f>
        <v>22</v>
      </c>
      <c r="G15" s="53">
        <f>+Data!P7</f>
        <v>7</v>
      </c>
      <c r="H15" s="26">
        <f>+Data!Q7</f>
        <v>2325</v>
      </c>
      <c r="I15" s="27">
        <f>+Data!R7</f>
        <v>891</v>
      </c>
      <c r="J15" s="27">
        <f>+Data!S7</f>
        <v>1494</v>
      </c>
      <c r="K15" s="27">
        <f>+Data!T7</f>
        <v>2204</v>
      </c>
    </row>
    <row r="16" spans="1:11" x14ac:dyDescent="0.25">
      <c r="A16" s="29" t="s">
        <v>16</v>
      </c>
      <c r="B16" s="5"/>
      <c r="C16" s="53">
        <f>+Data!L8</f>
        <v>79</v>
      </c>
      <c r="D16" s="53">
        <f>+Data!M8</f>
        <v>52</v>
      </c>
      <c r="E16" s="53">
        <f>+Data!N8</f>
        <v>23</v>
      </c>
      <c r="F16" s="53">
        <f>+Data!O8</f>
        <v>13</v>
      </c>
      <c r="G16" s="53">
        <f>+Data!P8</f>
        <v>9</v>
      </c>
      <c r="H16" s="38">
        <f>+Data!Q8</f>
        <v>2458</v>
      </c>
      <c r="I16" s="39">
        <f>+Data!R8</f>
        <v>1615</v>
      </c>
      <c r="J16" s="39">
        <f>+Data!S8</f>
        <v>858</v>
      </c>
      <c r="K16" s="39">
        <f>+Data!T8</f>
        <v>2188</v>
      </c>
    </row>
    <row r="17" spans="1:11" x14ac:dyDescent="0.25">
      <c r="A17" s="29" t="s">
        <v>18</v>
      </c>
      <c r="B17" s="5"/>
      <c r="C17" s="53">
        <f>+Data!L9</f>
        <v>49</v>
      </c>
      <c r="D17" s="53">
        <f>+Data!M9</f>
        <v>31</v>
      </c>
      <c r="E17" s="53">
        <f>+Data!N9</f>
        <v>7</v>
      </c>
      <c r="F17" s="53">
        <f>+Data!O9</f>
        <v>6</v>
      </c>
      <c r="G17" s="53">
        <f>+Data!P9</f>
        <v>6</v>
      </c>
      <c r="H17" s="38">
        <f>+Data!Q9</f>
        <v>1888</v>
      </c>
      <c r="I17" s="39">
        <f>+Data!R9</f>
        <v>733</v>
      </c>
      <c r="J17" s="39">
        <f>+Data!S9</f>
        <v>740</v>
      </c>
      <c r="K17" s="39">
        <f>+Data!T9</f>
        <v>1933</v>
      </c>
    </row>
    <row r="18" spans="1:11" x14ac:dyDescent="0.25">
      <c r="A18" s="29" t="s">
        <v>21</v>
      </c>
      <c r="B18" s="5"/>
      <c r="C18" s="53">
        <f>+Data!L10</f>
        <v>56</v>
      </c>
      <c r="D18" s="53">
        <f>+Data!M10</f>
        <v>30</v>
      </c>
      <c r="E18" s="53">
        <f>+Data!N10</f>
        <v>36</v>
      </c>
      <c r="F18" s="53">
        <f>+Data!O10</f>
        <v>16</v>
      </c>
      <c r="G18" s="53">
        <f>+Data!P10</f>
        <v>9</v>
      </c>
      <c r="H18" s="38">
        <f>+Data!Q10</f>
        <v>2313</v>
      </c>
      <c r="I18" s="39">
        <f>+Data!R10</f>
        <v>1055</v>
      </c>
      <c r="J18" s="39">
        <f>+Data!S10</f>
        <v>1086</v>
      </c>
      <c r="K18" s="39">
        <f>+Data!T10</f>
        <v>2231</v>
      </c>
    </row>
    <row r="19" spans="1:11" x14ac:dyDescent="0.25">
      <c r="A19" s="19" t="s">
        <v>23</v>
      </c>
      <c r="B19" s="34"/>
      <c r="C19" s="32">
        <f>+Data!L11</f>
        <v>78</v>
      </c>
      <c r="D19" s="32">
        <f>+Data!M11</f>
        <v>35</v>
      </c>
      <c r="E19" s="32">
        <f>+Data!N11</f>
        <v>54</v>
      </c>
      <c r="F19" s="32">
        <f>+Data!O11</f>
        <v>11</v>
      </c>
      <c r="G19" s="32">
        <f>+Data!P11</f>
        <v>17</v>
      </c>
      <c r="H19" s="40">
        <f>+Data!Q11</f>
        <v>2160</v>
      </c>
      <c r="I19" s="41">
        <f>+Data!R11</f>
        <v>1548</v>
      </c>
      <c r="J19" s="41">
        <f>+Data!S11</f>
        <v>1000</v>
      </c>
      <c r="K19" s="41">
        <f>+Data!T11</f>
        <v>1894</v>
      </c>
    </row>
    <row r="20" spans="1:11" x14ac:dyDescent="0.25">
      <c r="A20" s="19" t="s">
        <v>25</v>
      </c>
      <c r="B20" s="34"/>
      <c r="C20" s="32">
        <f>+Data!L12</f>
        <v>76</v>
      </c>
      <c r="D20" s="32">
        <f>+Data!M12</f>
        <v>48</v>
      </c>
      <c r="E20" s="32">
        <f>+Data!N12</f>
        <v>52</v>
      </c>
      <c r="F20" s="32">
        <f>+Data!O12</f>
        <v>11</v>
      </c>
      <c r="G20" s="32">
        <f>+Data!P12</f>
        <v>11</v>
      </c>
      <c r="H20" s="40">
        <f>+Data!Q12</f>
        <v>2302</v>
      </c>
      <c r="I20" s="41">
        <f>+Data!R12</f>
        <v>893</v>
      </c>
      <c r="J20" s="41">
        <f>+Data!S12</f>
        <v>913</v>
      </c>
      <c r="K20" s="41">
        <f>+Data!T12</f>
        <v>2072</v>
      </c>
    </row>
    <row r="21" spans="1:11" x14ac:dyDescent="0.25">
      <c r="A21" s="19" t="s">
        <v>27</v>
      </c>
      <c r="B21" s="34"/>
      <c r="C21" s="32">
        <f>+Data!L13</f>
        <v>52</v>
      </c>
      <c r="D21" s="32">
        <f>+Data!M13</f>
        <v>38</v>
      </c>
      <c r="E21" s="32">
        <f>+Data!N13</f>
        <v>14</v>
      </c>
      <c r="F21" s="32">
        <f>+Data!O13</f>
        <v>12</v>
      </c>
      <c r="G21" s="32">
        <f>+Data!P13</f>
        <v>29</v>
      </c>
      <c r="H21" s="40">
        <f>+Data!Q13</f>
        <v>2356</v>
      </c>
      <c r="I21" s="41">
        <f>+Data!R13</f>
        <v>847</v>
      </c>
      <c r="J21" s="41">
        <f>+Data!S13</f>
        <v>616</v>
      </c>
      <c r="K21" s="41">
        <f>+Data!T13</f>
        <v>2379</v>
      </c>
    </row>
    <row r="22" spans="1:11" x14ac:dyDescent="0.25">
      <c r="A22" s="19" t="s">
        <v>29</v>
      </c>
      <c r="B22" s="34"/>
      <c r="C22" s="32">
        <f>+Data!L14</f>
        <v>51</v>
      </c>
      <c r="D22" s="32">
        <f>+Data!M14</f>
        <v>34</v>
      </c>
      <c r="E22" s="32">
        <f>+Data!N14</f>
        <v>12</v>
      </c>
      <c r="F22" s="32">
        <f>+Data!O14</f>
        <v>12</v>
      </c>
      <c r="G22" s="32">
        <f>+Data!P14</f>
        <v>9</v>
      </c>
      <c r="H22" s="40">
        <f>+Data!Q14</f>
        <v>2046</v>
      </c>
      <c r="I22" s="41">
        <f>+Data!R14</f>
        <v>701</v>
      </c>
      <c r="J22" s="41">
        <f>+Data!S14</f>
        <v>937</v>
      </c>
      <c r="K22" s="41">
        <f>+Data!T14</f>
        <v>2137</v>
      </c>
    </row>
    <row r="23" spans="1:11" x14ac:dyDescent="0.25">
      <c r="A23" s="29" t="s">
        <v>31</v>
      </c>
      <c r="B23" s="5"/>
      <c r="C23" s="53">
        <f>+Data!L15</f>
        <v>79</v>
      </c>
      <c r="D23" s="53">
        <f>+Data!M15</f>
        <v>50</v>
      </c>
      <c r="E23" s="53">
        <f>+Data!N15</f>
        <v>22</v>
      </c>
      <c r="F23" s="53">
        <f>+Data!O15</f>
        <v>32</v>
      </c>
      <c r="G23" s="53">
        <f>+Data!P15</f>
        <v>18</v>
      </c>
      <c r="H23" s="38">
        <f>+Data!Q15</f>
        <v>2543</v>
      </c>
      <c r="I23" s="39">
        <f>+Data!R15</f>
        <v>450</v>
      </c>
      <c r="J23" s="39">
        <f>+Data!S15</f>
        <v>850</v>
      </c>
      <c r="K23" s="39">
        <f>+Data!T15</f>
        <v>1977</v>
      </c>
    </row>
    <row r="24" spans="1:11" x14ac:dyDescent="0.25">
      <c r="A24" s="29" t="s">
        <v>33</v>
      </c>
      <c r="B24" s="5"/>
      <c r="C24" s="53">
        <f>+Data!L16</f>
        <v>51</v>
      </c>
      <c r="D24" s="53">
        <f>+Data!M16</f>
        <v>36</v>
      </c>
      <c r="E24" s="53">
        <f>+Data!N16</f>
        <v>8</v>
      </c>
      <c r="F24" s="53">
        <f>+Data!O16</f>
        <v>10</v>
      </c>
      <c r="G24" s="53">
        <f>+Data!P16</f>
        <v>5</v>
      </c>
      <c r="H24" s="38">
        <f>+Data!Q16</f>
        <v>2174</v>
      </c>
      <c r="I24" s="39">
        <f>+Data!R16</f>
        <v>718</v>
      </c>
      <c r="J24" s="39">
        <f>+Data!S16</f>
        <v>616</v>
      </c>
      <c r="K24" s="39">
        <f>+Data!T16</f>
        <v>1801</v>
      </c>
    </row>
    <row r="25" spans="1:11" x14ac:dyDescent="0.25">
      <c r="A25" s="29" t="s">
        <v>35</v>
      </c>
      <c r="B25" s="5"/>
      <c r="C25" s="53">
        <f>+Data!L17</f>
        <v>76</v>
      </c>
      <c r="D25" s="53">
        <f>+Data!M17</f>
        <v>48</v>
      </c>
      <c r="E25" s="53">
        <f>+Data!N17</f>
        <v>32</v>
      </c>
      <c r="F25" s="53">
        <f>+Data!O17</f>
        <v>24</v>
      </c>
      <c r="G25" s="53">
        <f>+Data!P17</f>
        <v>21</v>
      </c>
      <c r="H25" s="38">
        <f>+Data!Q17</f>
        <v>2010</v>
      </c>
      <c r="I25" s="39">
        <f>+Data!R17</f>
        <v>823</v>
      </c>
      <c r="J25" s="39">
        <f>+Data!S17</f>
        <v>709</v>
      </c>
      <c r="K25" s="39">
        <f>+Data!T17</f>
        <v>2099</v>
      </c>
    </row>
    <row r="26" spans="1:11" x14ac:dyDescent="0.25">
      <c r="A26" s="29" t="s">
        <v>37</v>
      </c>
      <c r="B26" s="5"/>
      <c r="C26" s="53">
        <f>+Data!L18</f>
        <v>68</v>
      </c>
      <c r="D26" s="53">
        <f>+Data!M18</f>
        <v>47</v>
      </c>
      <c r="E26" s="53">
        <f>+Data!N18</f>
        <v>22</v>
      </c>
      <c r="F26" s="53">
        <f>+Data!O18</f>
        <v>6</v>
      </c>
      <c r="G26" s="53">
        <f>+Data!P18</f>
        <v>21</v>
      </c>
      <c r="H26" s="38">
        <f>+Data!Q18</f>
        <v>1958</v>
      </c>
      <c r="I26" s="39">
        <f>+Data!R18</f>
        <v>1202</v>
      </c>
      <c r="J26" s="39">
        <f>+Data!S18</f>
        <v>788</v>
      </c>
      <c r="K26" s="39">
        <f>+Data!T18</f>
        <v>1946</v>
      </c>
    </row>
    <row r="27" spans="1:11" x14ac:dyDescent="0.25">
      <c r="A27" s="19" t="s">
        <v>39</v>
      </c>
      <c r="B27" s="34"/>
      <c r="C27" s="32">
        <f>+Data!L19</f>
        <v>41</v>
      </c>
      <c r="D27" s="32">
        <f>+Data!M19</f>
        <v>26</v>
      </c>
      <c r="E27" s="32">
        <f>+Data!N19</f>
        <v>13</v>
      </c>
      <c r="F27" s="32">
        <f>+Data!O19</f>
        <v>12</v>
      </c>
      <c r="G27" s="32">
        <f>+Data!P19</f>
        <v>9</v>
      </c>
      <c r="H27" s="40">
        <f>+Data!Q19</f>
        <v>2295</v>
      </c>
      <c r="I27" s="41">
        <f>+Data!R19</f>
        <v>727</v>
      </c>
      <c r="J27" s="41">
        <f>+Data!S19</f>
        <v>969</v>
      </c>
      <c r="K27" s="41">
        <f>+Data!T19</f>
        <v>1684</v>
      </c>
    </row>
    <row r="28" spans="1:11" x14ac:dyDescent="0.25">
      <c r="A28" s="19" t="s">
        <v>41</v>
      </c>
      <c r="B28" s="34"/>
      <c r="C28" s="32">
        <f>+Data!L20</f>
        <v>54</v>
      </c>
      <c r="D28" s="32">
        <f>+Data!M20</f>
        <v>36</v>
      </c>
      <c r="E28" s="32">
        <f>+Data!N20</f>
        <v>11</v>
      </c>
      <c r="F28" s="32">
        <f>+Data!O20</f>
        <v>14</v>
      </c>
      <c r="G28" s="32">
        <f>+Data!P20</f>
        <v>7</v>
      </c>
      <c r="H28" s="40">
        <f>+Data!Q20</f>
        <v>2335</v>
      </c>
      <c r="I28" s="41">
        <f>+Data!R20</f>
        <v>702</v>
      </c>
      <c r="J28" s="41">
        <f>+Data!S20</f>
        <v>721</v>
      </c>
      <c r="K28" s="41">
        <f>+Data!T20</f>
        <v>2174</v>
      </c>
    </row>
    <row r="29" spans="1:11" x14ac:dyDescent="0.25">
      <c r="A29" s="30" t="s">
        <v>43</v>
      </c>
      <c r="B29" s="34"/>
      <c r="C29" s="32">
        <f>+Data!L21</f>
        <v>58</v>
      </c>
      <c r="D29" s="32">
        <f>+Data!M21</f>
        <v>41</v>
      </c>
      <c r="E29" s="32">
        <f>+Data!N21</f>
        <v>33</v>
      </c>
      <c r="F29" s="32">
        <f>+Data!O21</f>
        <v>8</v>
      </c>
      <c r="G29" s="32">
        <f>+Data!P21</f>
        <v>9</v>
      </c>
      <c r="H29" s="40">
        <f>+Data!Q21</f>
        <v>2269</v>
      </c>
      <c r="I29" s="41">
        <f>+Data!R21</f>
        <v>773</v>
      </c>
      <c r="J29" s="41">
        <f>+Data!S21</f>
        <v>651</v>
      </c>
      <c r="K29" s="41">
        <f>+Data!T21</f>
        <v>2241</v>
      </c>
    </row>
    <row r="30" spans="1:11" x14ac:dyDescent="0.25">
      <c r="A30" s="30" t="s">
        <v>45</v>
      </c>
      <c r="B30" s="31"/>
      <c r="C30" s="54">
        <f>+Data!L22</f>
        <v>69</v>
      </c>
      <c r="D30" s="54">
        <f>+Data!M22</f>
        <v>51</v>
      </c>
      <c r="E30" s="54">
        <f>+Data!N22</f>
        <v>14</v>
      </c>
      <c r="F30" s="54">
        <f>+Data!O22</f>
        <v>14</v>
      </c>
      <c r="G30" s="54">
        <f>+Data!P22</f>
        <v>23</v>
      </c>
      <c r="H30" s="40">
        <f>+Data!Q22</f>
        <v>2414</v>
      </c>
      <c r="I30" s="51">
        <f>+Data!R22</f>
        <v>1052</v>
      </c>
      <c r="J30" s="51">
        <f>+Data!S22</f>
        <v>1154</v>
      </c>
      <c r="K30" s="51">
        <f>+Data!T22</f>
        <v>2282</v>
      </c>
    </row>
    <row r="31" spans="1:11" x14ac:dyDescent="0.25">
      <c r="A31" s="49"/>
      <c r="B31" s="2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5.6" x14ac:dyDescent="0.25">
      <c r="A32" s="18" t="s">
        <v>62</v>
      </c>
    </row>
    <row r="33" spans="1:11" ht="33.75" customHeight="1" x14ac:dyDescent="0.25">
      <c r="A33" s="66" t="s">
        <v>64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25">
      <c r="A34" t="s">
        <v>53</v>
      </c>
      <c r="B34" s="52" t="s">
        <v>55</v>
      </c>
    </row>
  </sheetData>
  <mergeCells count="2">
    <mergeCell ref="A7:B8"/>
    <mergeCell ref="A33:K33"/>
  </mergeCells>
  <phoneticPr fontId="6" type="noConversion"/>
  <pageMargins left="0.75" right="0.75" top="1" bottom="1" header="0.5" footer="0.5"/>
  <pageSetup orientation="landscape" verticalDpi="0" r:id="rId1"/>
  <headerFooter alignWithMargins="0">
    <oddFooter>&amp;LSREB Fact Book&amp;R&amp;D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Table 54</vt:lpstr>
      <vt:lpstr>Table 59</vt:lpstr>
      <vt:lpstr>'Table 54'!Print_Area</vt:lpstr>
    </vt:vector>
  </TitlesOfParts>
  <Company>SREB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jmarks</dc:creator>
  <cp:lastModifiedBy>Aniket Gupta</cp:lastModifiedBy>
  <cp:lastPrinted>2003-03-28T19:34:47Z</cp:lastPrinted>
  <dcterms:created xsi:type="dcterms:W3CDTF">2003-03-05T15:49:16Z</dcterms:created>
  <dcterms:modified xsi:type="dcterms:W3CDTF">2024-02-03T22:15:39Z</dcterms:modified>
</cp:coreProperties>
</file>