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B767FC25-50AE-45F3-A87B-B4282B987358}" xr6:coauthVersionLast="47" xr6:coauthVersionMax="47" xr10:uidLastSave="{00000000-0000-0000-0000-000000000000}"/>
  <bookViews>
    <workbookView xWindow="3348" yWindow="3348" windowWidth="17280" windowHeight="8880" firstSheet="1" activeTab="1"/>
  </bookViews>
  <sheets>
    <sheet name="0000000" sheetId="2" state="veryHidden" r:id="rId1"/>
    <sheet name="Statements" sheetId="1" r:id="rId2"/>
  </sheets>
  <definedNames>
    <definedName name="_xlnm.Print_Area" localSheetId="1">Statements!$A$1:$O$406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/>
  <c r="K24" i="1"/>
  <c r="M24" i="1"/>
  <c r="O24" i="1"/>
  <c r="I40" i="1"/>
  <c r="I41" i="1" s="1"/>
  <c r="K40" i="1"/>
  <c r="K41" i="1" s="1"/>
  <c r="M40" i="1"/>
  <c r="O40" i="1"/>
  <c r="O41" i="1" s="1"/>
  <c r="M41" i="1"/>
  <c r="A51" i="1"/>
  <c r="I76" i="1"/>
  <c r="I88" i="1" s="1"/>
  <c r="I123" i="1" s="1"/>
  <c r="K76" i="1"/>
  <c r="M76" i="1"/>
  <c r="O76" i="1"/>
  <c r="I87" i="1"/>
  <c r="K87" i="1"/>
  <c r="K88" i="1" s="1"/>
  <c r="K123" i="1" s="1"/>
  <c r="M87" i="1"/>
  <c r="O87" i="1"/>
  <c r="O88" i="1" s="1"/>
  <c r="O123" i="1" s="1"/>
  <c r="M88" i="1"/>
  <c r="A101" i="1"/>
  <c r="I122" i="1"/>
  <c r="K122" i="1"/>
  <c r="M122" i="1"/>
  <c r="M123" i="1" s="1"/>
  <c r="O122" i="1"/>
  <c r="A151" i="1"/>
  <c r="I171" i="1"/>
  <c r="K171" i="1"/>
  <c r="M171" i="1"/>
  <c r="M181" i="1" s="1"/>
  <c r="M185" i="1" s="1"/>
  <c r="M187" i="1" s="1"/>
  <c r="O171" i="1"/>
  <c r="I179" i="1"/>
  <c r="I181" i="1" s="1"/>
  <c r="I185" i="1" s="1"/>
  <c r="I187" i="1" s="1"/>
  <c r="K179" i="1"/>
  <c r="M179" i="1"/>
  <c r="O179" i="1"/>
  <c r="O181" i="1" s="1"/>
  <c r="O185" i="1" s="1"/>
  <c r="O187" i="1" s="1"/>
  <c r="K181" i="1"/>
  <c r="K185" i="1" s="1"/>
  <c r="K187" i="1" s="1"/>
  <c r="A202" i="1"/>
  <c r="E215" i="1"/>
  <c r="E218" i="1" s="1"/>
  <c r="G215" i="1"/>
  <c r="G218" i="1" s="1"/>
  <c r="I215" i="1"/>
  <c r="K215" i="1"/>
  <c r="M215" i="1"/>
  <c r="M218" i="1" s="1"/>
  <c r="O215" i="1"/>
  <c r="O218" i="1" s="1"/>
  <c r="I218" i="1"/>
  <c r="K218" i="1"/>
  <c r="E221" i="1"/>
  <c r="E224" i="1" s="1"/>
  <c r="G221" i="1"/>
  <c r="G224" i="1" s="1"/>
  <c r="I221" i="1"/>
  <c r="K221" i="1"/>
  <c r="M221" i="1"/>
  <c r="M224" i="1" s="1"/>
  <c r="O221" i="1"/>
  <c r="O224" i="1" s="1"/>
  <c r="I224" i="1"/>
  <c r="K224" i="1"/>
  <c r="E237" i="1"/>
  <c r="E240" i="1" s="1"/>
  <c r="G237" i="1"/>
  <c r="G240" i="1" s="1"/>
  <c r="I237" i="1"/>
  <c r="K237" i="1"/>
  <c r="M237" i="1"/>
  <c r="M240" i="1" s="1"/>
  <c r="O237" i="1"/>
  <c r="O240" i="1" s="1"/>
  <c r="I240" i="1"/>
  <c r="K240" i="1"/>
  <c r="E243" i="1"/>
  <c r="G243" i="1"/>
  <c r="G246" i="1" s="1"/>
  <c r="I243" i="1"/>
  <c r="K243" i="1"/>
  <c r="O243" i="1"/>
  <c r="O246" i="1" s="1"/>
  <c r="E246" i="1"/>
  <c r="I246" i="1"/>
  <c r="K246" i="1"/>
  <c r="M246" i="1"/>
  <c r="A252" i="1"/>
  <c r="I278" i="1"/>
  <c r="K278" i="1"/>
  <c r="K298" i="1" s="1"/>
  <c r="K341" i="1" s="1"/>
  <c r="K343" i="1" s="1"/>
  <c r="M278" i="1"/>
  <c r="M298" i="1" s="1"/>
  <c r="M341" i="1" s="1"/>
  <c r="M343" i="1" s="1"/>
  <c r="O278" i="1"/>
  <c r="O298" i="1" s="1"/>
  <c r="O341" i="1" s="1"/>
  <c r="O343" i="1" s="1"/>
  <c r="I298" i="1"/>
  <c r="I322" i="1"/>
  <c r="K322" i="1"/>
  <c r="M322" i="1"/>
  <c r="O322" i="1"/>
  <c r="I339" i="1"/>
  <c r="I341" i="1" s="1"/>
  <c r="I343" i="1" s="1"/>
  <c r="K339" i="1"/>
  <c r="M339" i="1"/>
  <c r="O339" i="1"/>
  <c r="K374" i="1"/>
  <c r="K376" i="1" s="1"/>
  <c r="O374" i="1"/>
  <c r="O376" i="1" s="1"/>
</calcChain>
</file>

<file path=xl/sharedStrings.xml><?xml version="1.0" encoding="utf-8"?>
<sst xmlns="http://schemas.openxmlformats.org/spreadsheetml/2006/main" count="527" uniqueCount="236">
  <si>
    <t>BALANCE SHEETS</t>
  </si>
  <si>
    <t>THE COMPANY ONLY</t>
  </si>
  <si>
    <t>ASSETS</t>
  </si>
  <si>
    <t>CURRENT ASSETS</t>
  </si>
  <si>
    <t>Other Current Assets</t>
  </si>
  <si>
    <t>Other</t>
  </si>
  <si>
    <t>TOTAL CURRENT ASSETS</t>
  </si>
  <si>
    <t>Prepaid Deposit</t>
  </si>
  <si>
    <t>Pledged Bank Deposits</t>
  </si>
  <si>
    <t>(Note 6)</t>
  </si>
  <si>
    <t>(Note 7)</t>
  </si>
  <si>
    <t>(Note 8)</t>
  </si>
  <si>
    <t>(Note 9)</t>
  </si>
  <si>
    <t>(Note 10)</t>
  </si>
  <si>
    <t>CURRENT LIABILITIES</t>
  </si>
  <si>
    <t>Notes Payable</t>
  </si>
  <si>
    <t>Other Current Liabilities</t>
  </si>
  <si>
    <t>Accrued Expenses</t>
  </si>
  <si>
    <t>TOTAL CURRENT LIABILITIES</t>
  </si>
  <si>
    <t>Others</t>
  </si>
  <si>
    <t>Share Capital</t>
  </si>
  <si>
    <t xml:space="preserve">     Issued and Paid-up Share Capital</t>
  </si>
  <si>
    <t>STATEMENT OF INCOME</t>
  </si>
  <si>
    <t>REVENUES FROM OPERATION</t>
  </si>
  <si>
    <t>Other Incomes</t>
  </si>
  <si>
    <t>TOTAL REVENUES</t>
  </si>
  <si>
    <t>EXPENSES FROM OPERATION</t>
  </si>
  <si>
    <t>TOTAL EXPENSES</t>
  </si>
  <si>
    <t xml:space="preserve">   CORPORATE INCOME TAX</t>
  </si>
  <si>
    <t>INTEREST EXPENSES</t>
  </si>
  <si>
    <t>CORPORATE INCOME TAX</t>
  </si>
  <si>
    <t>NET PROFIT(LOSS)</t>
  </si>
  <si>
    <t>STATEMENTS OF CHANGES IN SHAREHOLDERS' EQUITY</t>
  </si>
  <si>
    <t>Depreciation</t>
  </si>
  <si>
    <t>CASH FLOW FROM INVESTING ACTIVITIES</t>
  </si>
  <si>
    <t>(Increase) Decrease in Inventories</t>
  </si>
  <si>
    <t>(Increase) Decrease in Accrued Interest Receivable</t>
  </si>
  <si>
    <t>Sales of Fixed Assets</t>
  </si>
  <si>
    <t>Interest Paid</t>
  </si>
  <si>
    <t>Corporate Income Tax</t>
  </si>
  <si>
    <t>CASH FLOW FROM FINANCING ACTIVITIES</t>
  </si>
  <si>
    <t>Cash on Hand and Cash Equivalent at Ending of the Period</t>
  </si>
  <si>
    <t>Cash Payment  During The Year</t>
  </si>
  <si>
    <t>Increase (Decrease) in Loans from Directors</t>
  </si>
  <si>
    <t>CONSOLIDATED</t>
  </si>
  <si>
    <t>Accounts Receivable-Revenue Department</t>
  </si>
  <si>
    <t>Accounts Receivable-Leasehold and Services</t>
  </si>
  <si>
    <t>Notes to financial statements are an integral part of these statements</t>
  </si>
  <si>
    <t>Accounts Payable</t>
  </si>
  <si>
    <t>Current Portion of Long-Term Loans</t>
  </si>
  <si>
    <t>Other Accounts Payable</t>
  </si>
  <si>
    <t>Rental Bond</t>
  </si>
  <si>
    <t xml:space="preserve">     Authorized Share Capital</t>
  </si>
  <si>
    <t>Sale Promotion Revenue</t>
  </si>
  <si>
    <t>Administrative Revenue</t>
  </si>
  <si>
    <t>Purchase of Fixed Assets</t>
  </si>
  <si>
    <t>Cash on Hand and Cash Equivalent Increase(Decrease)-Net</t>
  </si>
  <si>
    <t>Cash on Hand and Cash Equivalent at Beginning of the Period</t>
  </si>
  <si>
    <t>Cash Payment to Purchase Investment</t>
  </si>
  <si>
    <t>Deferred Land Leasehold Rights</t>
  </si>
  <si>
    <t>Current Portion of Notes Payable Leasehold of Land</t>
  </si>
  <si>
    <t>Deferred Leasehold Revenue</t>
  </si>
  <si>
    <t xml:space="preserve">Deferred Service Revenue </t>
  </si>
  <si>
    <t>Liabilities under Financial Lease Agreement-Net</t>
  </si>
  <si>
    <t>Accrued Interest Receivable</t>
  </si>
  <si>
    <t>Increase (Decrease) in Accounts Payable</t>
  </si>
  <si>
    <t xml:space="preserve">Increase (Decrease) in Other Accounts Payable </t>
  </si>
  <si>
    <t xml:space="preserve">Increase (Decrease) in Other Current Liabilities </t>
  </si>
  <si>
    <t>Increase (Decrease) in Rental Bond</t>
  </si>
  <si>
    <t>Excess Cost of Subsidiary Over Net Book Value</t>
  </si>
  <si>
    <t>Amortized Excess Cost of Subsidiary Over Net Book Value</t>
  </si>
  <si>
    <t>(Increase) Decrease in Other Current Assets</t>
  </si>
  <si>
    <t>Increase (Decrease) in Notes Payable</t>
  </si>
  <si>
    <t xml:space="preserve">Increase (Decrease) in Accrued Expenses </t>
  </si>
  <si>
    <t xml:space="preserve">   (in accordance to Shareholding)</t>
  </si>
  <si>
    <t>Amortized Discount Cost of Subsidiary Under Net Book Value</t>
  </si>
  <si>
    <t>Discount Cost of Subsidiary Under Net Book Value</t>
  </si>
  <si>
    <t>Accrued Corporate Income Tax</t>
  </si>
  <si>
    <t>Amortized Discount Cost of  Subsidiary Under Net Book Value</t>
  </si>
  <si>
    <t>Cash Payment to Purchase Investment in Subsidiary Companies Calculated as follows:</t>
  </si>
  <si>
    <t xml:space="preserve">Accounts Payable for Assets Purchased  </t>
  </si>
  <si>
    <t>(Note 11)</t>
  </si>
  <si>
    <t xml:space="preserve">                 -</t>
  </si>
  <si>
    <t>Selling and Administrative Expenses</t>
  </si>
  <si>
    <t>CASH FLOW FROM OPERATING ACTIVITIES</t>
  </si>
  <si>
    <t>(Increase) Decrease in Accounts Receivable - Revenue Department</t>
  </si>
  <si>
    <t>Increase (Decrease) in Short - Term Loans</t>
  </si>
  <si>
    <t>Increase (Decrease) in Current Portion of Long - Term Loans</t>
  </si>
  <si>
    <t xml:space="preserve">Increase (Decrease) in Long - Term Loans </t>
  </si>
  <si>
    <t>Increase (Decrease) in Accrued Interest Payable for  Long - Term Loans</t>
  </si>
  <si>
    <t>Additional Disclosure :</t>
  </si>
  <si>
    <t>Net Cash Purchase of Investment by Subsidiary Companies</t>
  </si>
  <si>
    <t>Inventories</t>
  </si>
  <si>
    <t>Current Portion of Liabilities under Financial Lease Agreement</t>
  </si>
  <si>
    <t>MINORITY  SHAREHOLDERS' INTEREST</t>
  </si>
  <si>
    <t>TOTAL SHAREHOLDERS' EQUITY</t>
  </si>
  <si>
    <t>TOTAL LIABILITIES AND SHAREHOLDERS' EQUITY</t>
  </si>
  <si>
    <t xml:space="preserve">             </t>
  </si>
  <si>
    <t>Increase (Decrease) in Current Portion of Notes Payable for Leasehold of Land</t>
  </si>
  <si>
    <t>Increase (Decrease) in Current Portion of Liabilities under Financial Lease Agreement</t>
  </si>
  <si>
    <t>Net Book Value of Subsidiary Companies on Date of Purchase</t>
  </si>
  <si>
    <t>CASH FLOW STATEMENTS</t>
  </si>
  <si>
    <t>Suspended Input Tax</t>
  </si>
  <si>
    <t>(Note 5)</t>
  </si>
  <si>
    <t>(Note 12)</t>
  </si>
  <si>
    <t>(Note 13)</t>
  </si>
  <si>
    <t>117,400,000 Ordinary Shares @ Baht 5.00</t>
  </si>
  <si>
    <t>Revenue from Cinema Business</t>
  </si>
  <si>
    <t>Revenue from Bowling and Karaoke Business</t>
  </si>
  <si>
    <t>Revenue from Advertisement Business</t>
  </si>
  <si>
    <t>Cost of  Cinema Business</t>
  </si>
  <si>
    <t>Cost of  Bowling and Karaoke Business</t>
  </si>
  <si>
    <t>Cost of  Rentals and Services Business</t>
  </si>
  <si>
    <t>Cost of  Advertisement Business</t>
  </si>
  <si>
    <t>MAJOR  CINEPLEX  GROUP  PUBLIC  COMPANY  LIMITED  AND  ITS  SUBSIDIARY  COMPANIES</t>
  </si>
  <si>
    <t>Short-term investment</t>
  </si>
  <si>
    <t>Accounts Receivable-Advertisement</t>
  </si>
  <si>
    <t>(Note 14)</t>
  </si>
  <si>
    <t>(Note 15)</t>
  </si>
  <si>
    <t xml:space="preserve">Retained Earnings </t>
  </si>
  <si>
    <t>Other Accounts Receivable-Sale Promotion</t>
  </si>
  <si>
    <t>LIABILITIES AND SHAREHOLDERS' EQUITY</t>
  </si>
  <si>
    <t>SHAREHOLDERS' EQUITY</t>
  </si>
  <si>
    <t>Appropriated</t>
  </si>
  <si>
    <t>Unappropriated</t>
  </si>
  <si>
    <t>(Increase) Decrease in Accounts Receivable - Advertisement</t>
  </si>
  <si>
    <t>(Increase) Decrease in Suspended Input Tax</t>
  </si>
  <si>
    <t>Cash Purchase of Investment</t>
  </si>
  <si>
    <t>(Increase) Decrease in Loans to  Employees</t>
  </si>
  <si>
    <t>Loss (Profit) from Sales of Fixed Assets</t>
  </si>
  <si>
    <t>Lease and Services Contract Bond</t>
  </si>
  <si>
    <t>Excess Cost of Subsidiary Over Net Book Value - Net</t>
  </si>
  <si>
    <t>Discount Cost of Subsidiary Under Net Book Value - Net</t>
  </si>
  <si>
    <t>Bank Overdraft</t>
  </si>
  <si>
    <t>Premiums on Share Capital</t>
  </si>
  <si>
    <t>Revenue from Rentals and Services Business</t>
  </si>
  <si>
    <t xml:space="preserve">PROFIT(LOSS) FROM OPERATION BEFORE INTEREST EXPENSES AND </t>
  </si>
  <si>
    <t xml:space="preserve">NET PROFIT(LOSS) BEFORE NET (PROFIT) LOSS OF MINORITY </t>
  </si>
  <si>
    <t>NET (PROFIT) LOSS OF MINORITY SHAREHOLDERS' INTEREST</t>
  </si>
  <si>
    <t>Adjustments to Net Profit (Loss) for Cash provided (used) from Operations</t>
  </si>
  <si>
    <t xml:space="preserve">Amortized  Revenue Leasehold and Services </t>
  </si>
  <si>
    <t>Profit (Loss)from Operation Before Changes in Working Capital</t>
  </si>
  <si>
    <t>(Increase) Decrease in Other Accounts Receivable - Sale Promotion</t>
  </si>
  <si>
    <t>(Increase) Decrease in Accounts Receivable - Leasehold and Services</t>
  </si>
  <si>
    <t>Increase (Decrease) in Accrued Corporate  Income Tax</t>
  </si>
  <si>
    <t>NET CASH PROVIDED (USED) FROM OPERATING ACTIVITIES</t>
  </si>
  <si>
    <t>(Increase) Decrease in Pledged Bank Deposits</t>
  </si>
  <si>
    <t>NET CASH PROVIDED (USED)FROM INVESTING  ACTIVITIES</t>
  </si>
  <si>
    <t>Increase (Decrease) in Bank Overdraft</t>
  </si>
  <si>
    <t>Increase (Decrease) in Share Subscriptions Received in Advance</t>
  </si>
  <si>
    <t xml:space="preserve">Increase Capital Received </t>
  </si>
  <si>
    <t xml:space="preserve">Amortized  Expense Leasehold and Services  </t>
  </si>
  <si>
    <t>NET CASH PROVIDED (USED)FROM FINANCING ACTIVITIES</t>
  </si>
  <si>
    <t>Accounts Payable for Assets Purchased-Subsidiary Company</t>
  </si>
  <si>
    <t>NON-CURRENT ASSETS</t>
  </si>
  <si>
    <t>TOTAL NON-CURRENT ASSETS</t>
  </si>
  <si>
    <t xml:space="preserve">          TOTAL ASSETS</t>
  </si>
  <si>
    <t xml:space="preserve"> '000 BAHT</t>
  </si>
  <si>
    <t>(Restated)</t>
  </si>
  <si>
    <t>Audited</t>
  </si>
  <si>
    <t>Unaudited</t>
  </si>
  <si>
    <t>Limited review only</t>
  </si>
  <si>
    <t>(Note 4)</t>
  </si>
  <si>
    <t>(Note 2.2)</t>
  </si>
  <si>
    <t xml:space="preserve">               -</t>
  </si>
  <si>
    <t>As of March 31, 2003 and December 31, 2002</t>
  </si>
  <si>
    <t>NON-CURRENT LIABILITIES</t>
  </si>
  <si>
    <t>TOTAL NON-CURRENT LIABILITIES</t>
  </si>
  <si>
    <t xml:space="preserve">          TOTAL LIABILITIES</t>
  </si>
  <si>
    <t>For the Quarters ended on March 31, 2003 and 2002</t>
  </si>
  <si>
    <t xml:space="preserve"> SHAREHOLDERS' INTEREST</t>
  </si>
  <si>
    <t>Allowance for Witholding Income Tax Exceeding 3 Years</t>
  </si>
  <si>
    <t>(Increase) Decrease in Accounts and Notes Receivable</t>
  </si>
  <si>
    <t xml:space="preserve">                      -</t>
  </si>
  <si>
    <t>(Increase) Decrease in Loans to Subsidiary Companies</t>
  </si>
  <si>
    <t>Increase (Decrease) in Loans from Subsidiary Companies</t>
  </si>
  <si>
    <t>Total</t>
  </si>
  <si>
    <t>Minority</t>
  </si>
  <si>
    <t>Shareholders'</t>
  </si>
  <si>
    <t>Interest</t>
  </si>
  <si>
    <t>RETAINED EARNINGS</t>
  </si>
  <si>
    <t>Premiums on</t>
  </si>
  <si>
    <t xml:space="preserve">Issued and Paid-up </t>
  </si>
  <si>
    <r>
      <t>Less</t>
    </r>
    <r>
      <rPr>
        <sz val="20"/>
        <rFont val="Angsana New"/>
        <family val="1"/>
        <charset val="222"/>
      </rPr>
      <t xml:space="preserve"> Cash from Subsidiary Companies on Date of Purchase</t>
    </r>
  </si>
  <si>
    <t>Accounts and Notes Receivable</t>
  </si>
  <si>
    <t>Other Accounts Receivable-Subsidiary Companies</t>
  </si>
  <si>
    <t>(Note 16)</t>
  </si>
  <si>
    <t>Other Non-Current Liabilities</t>
  </si>
  <si>
    <t>Cash and Its Equivalent</t>
  </si>
  <si>
    <t>Other Non-Current Assets</t>
  </si>
  <si>
    <t>(Note 17)</t>
  </si>
  <si>
    <t>Amortized  Interest Expenses of Financial Lease</t>
  </si>
  <si>
    <t>Purchase of Short - Term Investment-Securities Available for Trade</t>
  </si>
  <si>
    <t>Loans to Subsidiary Companies</t>
  </si>
  <si>
    <t>Loans to Employees</t>
  </si>
  <si>
    <t>Investments in Subsidiary Companies</t>
  </si>
  <si>
    <t>Plant and Equipment-Net</t>
  </si>
  <si>
    <t xml:space="preserve">Accrued Dividends </t>
  </si>
  <si>
    <t>Loans from Directors</t>
  </si>
  <si>
    <t>Loans from Other Company</t>
  </si>
  <si>
    <t>PRIMARY PROFIT(LOSS) PER SHARE (Unit : Baht)</t>
  </si>
  <si>
    <t>WEIGHTED AVERAGE OF ORDINARY SHARES (Unit : '000 Share)</t>
  </si>
  <si>
    <t>Accumulated Fundamental Errors</t>
  </si>
  <si>
    <t>Balance after Adjustment</t>
  </si>
  <si>
    <t>Capital Received</t>
  </si>
  <si>
    <t xml:space="preserve">Net Profit </t>
  </si>
  <si>
    <t>Accumulated Fundamental Errors                   (Note 3)</t>
  </si>
  <si>
    <t>Participating Loss (Profit) in Subsidiary Companies</t>
  </si>
  <si>
    <t>Amortized Revenue from Adjustment of Other Accounts Payable</t>
  </si>
  <si>
    <t>Loss (Gain) of Minority Shareholders' Interest</t>
  </si>
  <si>
    <t>Revenues from Reduction in Interest Liability</t>
  </si>
  <si>
    <t>(Increase) Decrease in Other Accounts Receivable - Subsidiary Companies</t>
  </si>
  <si>
    <t xml:space="preserve">(Increase) Decrease in Accounts Payable for Assets Purchased-Subsidiary Company </t>
  </si>
  <si>
    <t>(Increase) Decrease in Accounts Payable for Assets Purchased</t>
  </si>
  <si>
    <t>(Increase) Decrease in Other Non - Current Assets</t>
  </si>
  <si>
    <t>Increase (Decrease) in Other Non - Current Liabilities</t>
  </si>
  <si>
    <t>Assets Not Used for Operation-Net</t>
  </si>
  <si>
    <t>Loans from Subsidiary Companies</t>
  </si>
  <si>
    <t>Legal Reserve</t>
  </si>
  <si>
    <t>Participating Profit in Subsidiary Companies</t>
  </si>
  <si>
    <t>Legal  Reserve</t>
  </si>
  <si>
    <t>Balance as of December 31, 2001</t>
  </si>
  <si>
    <t>Balance as of March 31, 2002</t>
  </si>
  <si>
    <t>Balance as of December 31, 2002</t>
  </si>
  <si>
    <t>Balance as of March 31, 2003</t>
  </si>
  <si>
    <t>Amortized Expenses</t>
  </si>
  <si>
    <t>Unrealized Loss (Gain) in  Short - Term Investment - Securities Available for Trade</t>
  </si>
  <si>
    <t xml:space="preserve">Payment for Dividends                                    (Note 16)    </t>
  </si>
  <si>
    <t>Doubtful Debt</t>
  </si>
  <si>
    <t>Increase (Decrease) in Defered Service Recognized as Income</t>
  </si>
  <si>
    <t>Increase (Decrease) in Defered Leasehold Recognized as Income</t>
  </si>
  <si>
    <t>Increase (Decrease) in Lease and Service Contract Bond</t>
  </si>
  <si>
    <t>Increase (Decrease) in  Prepaid Deposit</t>
  </si>
  <si>
    <t>Increase (Decrease) in Liabilities under Financial Lease Agreement</t>
  </si>
  <si>
    <t>transaction non-effect cash flow of the company.</t>
  </si>
  <si>
    <t>For the quarter ended on March 31, 2003 , the company has already recorded the proposed dividend as Accrued Dividend in the financial statements, which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</si>
</sst>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5" formatCode="_-* #,##0.00_-;\-* #,##0.00_-;_-* &quot;-&quot;??_-;_-@_-"/>
    <numFmt numFmtId="180" formatCode="#,##0.00;\(#,##0.00\)"/>
    <numFmt numFmtId="182" formatCode="#,##0;\(#,##0\)"/>
    <numFmt numFmtId="183" formatCode="#,##0.00;[Red]\(#,##0.00\)"/>
    <numFmt numFmtId="185" formatCode="0."/>
    <numFmt numFmtId="187" formatCode="_-* #,##0_-;\-* #,##0_-;_-* &quot;-&quot;??_-;_-@_-"/>
    <numFmt numFmtId="188" formatCode="#,##0\ ;\(#,##0\)"/>
    <numFmt numFmtId="195" formatCode="#,##0.00\ ;\(#,##0.00\)"/>
    <numFmt numFmtId="198" formatCode="_(* #,##0_);_(* \(#,##0\);_(* &quot;-&quot;??_);_(@_)"/>
  </numFmts>
  <fonts count="13" x14ac:knownFonts="1">
    <font>
      <sz val="14"/>
      <name val="Cordia New"/>
      <charset val="222"/>
    </font>
    <font>
      <sz val="14"/>
      <name val="Cordia New"/>
      <charset val="222"/>
    </font>
    <font>
      <b/>
      <sz val="18"/>
      <name val="Angsana New"/>
      <family val="1"/>
      <charset val="222"/>
    </font>
    <font>
      <b/>
      <sz val="14"/>
      <name val="Angsana New"/>
      <family val="1"/>
      <charset val="222"/>
    </font>
    <font>
      <sz val="18"/>
      <name val="Angsana New"/>
      <family val="1"/>
      <charset val="222"/>
    </font>
    <font>
      <b/>
      <sz val="20"/>
      <name val="Angsana New"/>
      <family val="1"/>
      <charset val="222"/>
    </font>
    <font>
      <sz val="20"/>
      <name val="Angsana New"/>
      <family val="1"/>
      <charset val="222"/>
    </font>
    <font>
      <u/>
      <sz val="20"/>
      <name val="Angsana New"/>
      <family val="1"/>
      <charset val="222"/>
    </font>
    <font>
      <sz val="16"/>
      <name val="Angsana New"/>
      <family val="1"/>
      <charset val="222"/>
    </font>
    <font>
      <b/>
      <sz val="17"/>
      <name val="Angsana New"/>
      <family val="1"/>
      <charset val="222"/>
    </font>
    <font>
      <sz val="17"/>
      <name val="Angsana New"/>
      <family val="1"/>
      <charset val="222"/>
    </font>
    <font>
      <u/>
      <sz val="18"/>
      <name val="Angsana New"/>
      <family val="1"/>
      <charset val="222"/>
    </font>
    <font>
      <b/>
      <sz val="16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75" fontId="1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/>
    <xf numFmtId="180" fontId="4" fillId="0" borderId="0" xfId="0" applyNumberFormat="1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/>
    <xf numFmtId="180" fontId="6" fillId="0" borderId="0" xfId="0" applyNumberFormat="1" applyFont="1"/>
    <xf numFmtId="180" fontId="5" fillId="0" borderId="0" xfId="0" applyNumberFormat="1" applyFont="1" applyBorder="1"/>
    <xf numFmtId="180" fontId="6" fillId="0" borderId="0" xfId="0" applyNumberFormat="1" applyFont="1" applyAlignment="1">
      <alignment horizontal="center"/>
    </xf>
    <xf numFmtId="180" fontId="5" fillId="0" borderId="0" xfId="0" applyNumberFormat="1" applyFont="1"/>
    <xf numFmtId="182" fontId="6" fillId="0" borderId="0" xfId="0" applyNumberFormat="1" applyFont="1"/>
    <xf numFmtId="0" fontId="6" fillId="0" borderId="0" xfId="0" applyFont="1" applyBorder="1"/>
    <xf numFmtId="183" fontId="5" fillId="0" borderId="0" xfId="0" applyNumberFormat="1" applyFont="1"/>
    <xf numFmtId="183" fontId="6" fillId="0" borderId="0" xfId="0" applyNumberFormat="1" applyFont="1"/>
    <xf numFmtId="182" fontId="6" fillId="0" borderId="0" xfId="0" applyNumberFormat="1" applyFont="1" applyBorder="1"/>
    <xf numFmtId="182" fontId="5" fillId="0" borderId="0" xfId="0" applyNumberFormat="1" applyFont="1"/>
    <xf numFmtId="182" fontId="6" fillId="0" borderId="0" xfId="0" applyNumberFormat="1" applyFont="1" applyAlignment="1">
      <alignment horizontal="center"/>
    </xf>
    <xf numFmtId="182" fontId="4" fillId="0" borderId="0" xfId="0" applyNumberFormat="1" applyFont="1"/>
    <xf numFmtId="183" fontId="4" fillId="0" borderId="0" xfId="0" applyNumberFormat="1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5" fontId="8" fillId="0" borderId="0" xfId="1" applyFont="1"/>
    <xf numFmtId="0" fontId="8" fillId="0" borderId="0" xfId="0" applyFont="1"/>
    <xf numFmtId="180" fontId="8" fillId="0" borderId="0" xfId="0" applyNumberFormat="1" applyFont="1"/>
    <xf numFmtId="180" fontId="8" fillId="0" borderId="0" xfId="0" applyNumberFormat="1" applyFont="1" applyAlignment="1">
      <alignment horizontal="center"/>
    </xf>
    <xf numFmtId="183" fontId="9" fillId="0" borderId="0" xfId="0" applyNumberFormat="1" applyFont="1"/>
    <xf numFmtId="0" fontId="10" fillId="0" borderId="0" xfId="0" applyFont="1"/>
    <xf numFmtId="180" fontId="10" fillId="0" borderId="0" xfId="0" applyNumberFormat="1" applyFont="1"/>
    <xf numFmtId="0" fontId="9" fillId="0" borderId="0" xfId="0" applyFont="1"/>
    <xf numFmtId="180" fontId="9" fillId="0" borderId="0" xfId="0" applyNumberFormat="1" applyFont="1" applyBorder="1"/>
    <xf numFmtId="175" fontId="4" fillId="0" borderId="0" xfId="1" applyFont="1" applyAlignment="1">
      <alignment horizontal="center"/>
    </xf>
    <xf numFmtId="182" fontId="4" fillId="0" borderId="0" xfId="0" applyNumberFormat="1" applyFont="1" applyBorder="1"/>
    <xf numFmtId="175" fontId="4" fillId="0" borderId="0" xfId="1" applyFont="1" applyBorder="1" applyAlignment="1">
      <alignment horizontal="right"/>
    </xf>
    <xf numFmtId="182" fontId="4" fillId="0" borderId="0" xfId="0" applyNumberFormat="1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88" fontId="12" fillId="0" borderId="3" xfId="0" applyNumberFormat="1" applyFont="1" applyBorder="1"/>
    <xf numFmtId="0" fontId="6" fillId="0" borderId="0" xfId="0" applyFont="1" applyBorder="1" applyAlignment="1">
      <alignment horizontal="center"/>
    </xf>
    <xf numFmtId="188" fontId="8" fillId="0" borderId="0" xfId="0" applyNumberFormat="1" applyFont="1" applyBorder="1" applyAlignment="1">
      <alignment horizontal="right"/>
    </xf>
    <xf numFmtId="0" fontId="5" fillId="0" borderId="2" xfId="0" applyFont="1" applyBorder="1"/>
    <xf numFmtId="0" fontId="4" fillId="0" borderId="0" xfId="0" quotePrefix="1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75" fontId="8" fillId="0" borderId="0" xfId="1" applyFont="1" applyBorder="1" applyAlignment="1">
      <alignment horizontal="right"/>
    </xf>
    <xf numFmtId="188" fontId="3" fillId="0" borderId="0" xfId="0" applyNumberFormat="1" applyFont="1" applyBorder="1"/>
    <xf numFmtId="188" fontId="6" fillId="0" borderId="0" xfId="1" applyNumberFormat="1" applyFont="1"/>
    <xf numFmtId="188" fontId="6" fillId="0" borderId="0" xfId="0" applyNumberFormat="1" applyFont="1"/>
    <xf numFmtId="188" fontId="6" fillId="0" borderId="0" xfId="1" applyNumberFormat="1" applyFont="1" applyAlignment="1">
      <alignment horizontal="right"/>
    </xf>
    <xf numFmtId="188" fontId="6" fillId="0" borderId="0" xfId="1" applyNumberFormat="1" applyFont="1" applyBorder="1" applyAlignment="1">
      <alignment horizontal="center"/>
    </xf>
    <xf numFmtId="188" fontId="5" fillId="0" borderId="4" xfId="1" applyNumberFormat="1" applyFont="1" applyBorder="1"/>
    <xf numFmtId="188" fontId="5" fillId="0" borderId="0" xfId="0" applyNumberFormat="1" applyFont="1" applyBorder="1"/>
    <xf numFmtId="188" fontId="5" fillId="0" borderId="0" xfId="1" applyNumberFormat="1" applyFont="1" applyBorder="1"/>
    <xf numFmtId="188" fontId="5" fillId="0" borderId="0" xfId="0" applyNumberFormat="1" applyFont="1"/>
    <xf numFmtId="188" fontId="5" fillId="0" borderId="5" xfId="1" applyNumberFormat="1" applyFont="1" applyBorder="1"/>
    <xf numFmtId="188" fontId="5" fillId="0" borderId="0" xfId="1" applyNumberFormat="1" applyFont="1"/>
    <xf numFmtId="188" fontId="6" fillId="0" borderId="2" xfId="1" applyNumberFormat="1" applyFont="1" applyBorder="1" applyAlignment="1">
      <alignment horizontal="right"/>
    </xf>
    <xf numFmtId="188" fontId="6" fillId="0" borderId="0" xfId="0" applyNumberFormat="1" applyFont="1" applyBorder="1"/>
    <xf numFmtId="188" fontId="6" fillId="0" borderId="0" xfId="1" applyNumberFormat="1" applyFont="1" applyBorder="1" applyAlignment="1">
      <alignment horizontal="right"/>
    </xf>
    <xf numFmtId="188" fontId="6" fillId="0" borderId="0" xfId="0" applyNumberFormat="1" applyFont="1" applyAlignment="1">
      <alignment horizontal="right"/>
    </xf>
    <xf numFmtId="188" fontId="6" fillId="0" borderId="0" xfId="0" applyNumberFormat="1" applyFont="1" applyBorder="1" applyAlignment="1">
      <alignment horizontal="right"/>
    </xf>
    <xf numFmtId="188" fontId="6" fillId="0" borderId="0" xfId="1" applyNumberFormat="1" applyFont="1" applyBorder="1" applyAlignment="1"/>
    <xf numFmtId="188" fontId="5" fillId="0" borderId="6" xfId="1" applyNumberFormat="1" applyFont="1" applyBorder="1"/>
    <xf numFmtId="180" fontId="6" fillId="0" borderId="0" xfId="1" applyNumberFormat="1" applyFont="1"/>
    <xf numFmtId="180" fontId="6" fillId="0" borderId="0" xfId="1" applyNumberFormat="1" applyFont="1" applyAlignment="1">
      <alignment horizontal="center"/>
    </xf>
    <xf numFmtId="188" fontId="5" fillId="0" borderId="4" xfId="0" applyNumberFormat="1" applyFont="1" applyBorder="1" applyAlignment="1">
      <alignment horizontal="right"/>
    </xf>
    <xf numFmtId="180" fontId="5" fillId="0" borderId="0" xfId="1" applyNumberFormat="1" applyFont="1"/>
    <xf numFmtId="188" fontId="5" fillId="0" borderId="0" xfId="0" applyNumberFormat="1" applyFont="1" applyBorder="1" applyAlignment="1">
      <alignment horizontal="right"/>
    </xf>
    <xf numFmtId="188" fontId="5" fillId="0" borderId="0" xfId="0" applyNumberFormat="1" applyFont="1" applyAlignment="1">
      <alignment horizontal="right"/>
    </xf>
    <xf numFmtId="188" fontId="6" fillId="0" borderId="2" xfId="0" applyNumberFormat="1" applyFont="1" applyBorder="1" applyAlignment="1">
      <alignment horizontal="right"/>
    </xf>
    <xf numFmtId="0" fontId="6" fillId="0" borderId="0" xfId="0" applyFont="1" applyAlignment="1">
      <alignment horizontal="distributed"/>
    </xf>
    <xf numFmtId="188" fontId="5" fillId="0" borderId="5" xfId="0" applyNumberFormat="1" applyFont="1" applyBorder="1" applyAlignment="1">
      <alignment horizontal="right"/>
    </xf>
    <xf numFmtId="195" fontId="6" fillId="0" borderId="0" xfId="0" applyNumberFormat="1" applyFont="1" applyAlignment="1">
      <alignment horizontal="right"/>
    </xf>
    <xf numFmtId="175" fontId="6" fillId="0" borderId="0" xfId="1" applyFont="1" applyAlignment="1">
      <alignment horizontal="center"/>
    </xf>
    <xf numFmtId="188" fontId="6" fillId="0" borderId="1" xfId="0" applyNumberFormat="1" applyFont="1" applyBorder="1" applyAlignment="1">
      <alignment horizontal="right"/>
    </xf>
    <xf numFmtId="175" fontId="6" fillId="0" borderId="1" xfId="1" applyFont="1" applyBorder="1" applyAlignment="1">
      <alignment horizontal="center"/>
    </xf>
    <xf numFmtId="175" fontId="6" fillId="0" borderId="0" xfId="1" applyFont="1" applyAlignment="1">
      <alignment horizontal="right"/>
    </xf>
    <xf numFmtId="188" fontId="6" fillId="0" borderId="5" xfId="0" applyNumberFormat="1" applyFont="1" applyBorder="1" applyAlignment="1">
      <alignment horizontal="right"/>
    </xf>
    <xf numFmtId="175" fontId="6" fillId="0" borderId="5" xfId="1" applyFont="1" applyBorder="1" applyAlignment="1">
      <alignment horizontal="center"/>
    </xf>
    <xf numFmtId="175" fontId="6" fillId="0" borderId="5" xfId="1" applyFont="1" applyBorder="1" applyAlignment="1">
      <alignment horizontal="right"/>
    </xf>
    <xf numFmtId="175" fontId="6" fillId="0" borderId="0" xfId="1" applyFont="1" applyBorder="1" applyAlignment="1">
      <alignment horizontal="right"/>
    </xf>
    <xf numFmtId="187" fontId="6" fillId="0" borderId="0" xfId="1" applyNumberFormat="1" applyFont="1" applyAlignment="1">
      <alignment horizontal="right"/>
    </xf>
    <xf numFmtId="187" fontId="6" fillId="0" borderId="0" xfId="1" applyNumberFormat="1" applyFont="1" applyAlignment="1">
      <alignment horizontal="center"/>
    </xf>
    <xf numFmtId="182" fontId="6" fillId="0" borderId="0" xfId="1" applyNumberFormat="1" applyFont="1" applyAlignment="1">
      <alignment horizontal="right"/>
    </xf>
    <xf numFmtId="187" fontId="6" fillId="0" borderId="1" xfId="1" applyNumberFormat="1" applyFont="1" applyBorder="1" applyAlignment="1">
      <alignment horizontal="center"/>
    </xf>
    <xf numFmtId="188" fontId="6" fillId="0" borderId="1" xfId="0" applyNumberFormat="1" applyFont="1" applyBorder="1"/>
    <xf numFmtId="198" fontId="6" fillId="0" borderId="0" xfId="1" applyNumberFormat="1" applyFont="1"/>
    <xf numFmtId="188" fontId="5" fillId="0" borderId="4" xfId="0" applyNumberFormat="1" applyFont="1" applyBorder="1"/>
    <xf numFmtId="188" fontId="5" fillId="0" borderId="5" xfId="0" applyNumberFormat="1" applyFont="1" applyBorder="1"/>
    <xf numFmtId="185" fontId="6" fillId="0" borderId="0" xfId="0" applyNumberFormat="1" applyFont="1"/>
    <xf numFmtId="175" fontId="6" fillId="0" borderId="2" xfId="1" applyFont="1" applyBorder="1" applyAlignment="1">
      <alignment horizontal="center"/>
    </xf>
    <xf numFmtId="183" fontId="7" fillId="0" borderId="0" xfId="0" applyNumberFormat="1" applyFont="1"/>
    <xf numFmtId="182" fontId="6" fillId="0" borderId="0" xfId="1" applyNumberFormat="1" applyFont="1" applyAlignment="1">
      <alignment horizontal="center"/>
    </xf>
    <xf numFmtId="182" fontId="6" fillId="0" borderId="1" xfId="0" applyNumberFormat="1" applyFont="1" applyBorder="1"/>
    <xf numFmtId="175" fontId="5" fillId="0" borderId="5" xfId="1" applyFont="1" applyBorder="1" applyAlignment="1">
      <alignment horizontal="center"/>
    </xf>
    <xf numFmtId="182" fontId="5" fillId="0" borderId="5" xfId="0" applyNumberFormat="1" applyFont="1" applyBorder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44</xdr:row>
      <xdr:rowOff>0</xdr:rowOff>
    </xdr:from>
    <xdr:to>
      <xdr:col>15</xdr:col>
      <xdr:colOff>0</xdr:colOff>
      <xdr:row>49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D91D4383-81D8-8A3B-84C6-9B889D94BEB5}"/>
            </a:ext>
          </a:extLst>
        </xdr:cNvPr>
        <xdr:cNvSpPr txBox="1">
          <a:spLocks noChangeArrowheads="1"/>
        </xdr:cNvSpPr>
      </xdr:nvSpPr>
      <xdr:spPr bwMode="auto">
        <a:xfrm>
          <a:off x="16619220" y="16443960"/>
          <a:ext cx="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45720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งบดุลนี้ได้รับการอนุมัติจากที่ประชุมผู้ถือหุ้นสามัญประจำปี ……………..……..  ครั้งที่ ………………….  เมื่อวันที่ …………………………………….</a:t>
          </a:r>
        </a:p>
      </xdr:txBody>
    </xdr:sp>
    <xdr:clientData/>
  </xdr:twoCellAnchor>
  <xdr:twoCellAnchor>
    <xdr:from>
      <xdr:col>15</xdr:col>
      <xdr:colOff>0</xdr:colOff>
      <xdr:row>49</xdr:row>
      <xdr:rowOff>0</xdr:rowOff>
    </xdr:from>
    <xdr:to>
      <xdr:col>15</xdr:col>
      <xdr:colOff>0</xdr:colOff>
      <xdr:row>49</xdr:row>
      <xdr:rowOff>160020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F66ABDA9-E6FE-F002-5192-A16957A0F099}"/>
            </a:ext>
          </a:extLst>
        </xdr:cNvPr>
        <xdr:cNvSpPr txBox="1">
          <a:spLocks noChangeArrowheads="1"/>
        </xdr:cNvSpPr>
      </xdr:nvSpPr>
      <xdr:spPr bwMode="auto">
        <a:xfrm>
          <a:off x="16619220" y="18310860"/>
          <a:ext cx="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ลงชื่อ ……………………………………… กรรมการ               ลงชื่อ  ……………………………………… กรรมการ</a:t>
          </a:r>
        </a:p>
      </xdr:txBody>
    </xdr:sp>
    <xdr:clientData/>
  </xdr:twoCellAnchor>
  <xdr:twoCellAnchor>
    <xdr:from>
      <xdr:col>15</xdr:col>
      <xdr:colOff>0</xdr:colOff>
      <xdr:row>49</xdr:row>
      <xdr:rowOff>220980</xdr:rowOff>
    </xdr:from>
    <xdr:to>
      <xdr:col>15</xdr:col>
      <xdr:colOff>0</xdr:colOff>
      <xdr:row>50</xdr:row>
      <xdr:rowOff>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1B900053-4FE0-E35A-A127-6F8BB6779D01}"/>
            </a:ext>
          </a:extLst>
        </xdr:cNvPr>
        <xdr:cNvSpPr txBox="1">
          <a:spLocks noChangeArrowheads="1"/>
        </xdr:cNvSpPr>
      </xdr:nvSpPr>
      <xdr:spPr bwMode="auto">
        <a:xfrm>
          <a:off x="16619220" y="1853184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                     (นายวิชา    พูลวรลักษณ์)                                                            (นายวีรวัฒน์     องค์วาสิฏฐ์)    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showZeros="0" showOutlineSymbols="0" topLeftCell="B29558" zoomScaleNormal="82" zoomScaleSheetLayoutView="4" workbookViewId="0"/>
  </sheetViews>
  <sheetFormatPr defaultRowHeight="20.399999999999999" x14ac:dyDescent="0.4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69"/>
  <sheetViews>
    <sheetView tabSelected="1" topLeftCell="A352" zoomScale="69" zoomScaleNormal="69" zoomScaleSheetLayoutView="50" workbookViewId="0">
      <selection activeCell="E382" sqref="E382"/>
    </sheetView>
  </sheetViews>
  <sheetFormatPr defaultColWidth="13" defaultRowHeight="29.4" x14ac:dyDescent="0.65"/>
  <cols>
    <col min="1" max="1" width="8.1640625" style="14" customWidth="1"/>
    <col min="2" max="2" width="5.58203125" style="14" customWidth="1"/>
    <col min="3" max="3" width="5.25" style="14" customWidth="1"/>
    <col min="4" max="4" width="42.75" style="14" customWidth="1"/>
    <col min="5" max="5" width="19.58203125" style="14" customWidth="1"/>
    <col min="6" max="6" width="1.1640625" style="14" customWidth="1"/>
    <col min="7" max="7" width="17.75" style="14" customWidth="1"/>
    <col min="8" max="8" width="0.4140625" style="14" customWidth="1"/>
    <col min="9" max="9" width="19.75" style="14" customWidth="1"/>
    <col min="10" max="10" width="1" style="14" customWidth="1"/>
    <col min="11" max="11" width="18.83203125" style="14" bestFit="1" customWidth="1"/>
    <col min="12" max="12" width="1" style="14" customWidth="1"/>
    <col min="13" max="13" width="18.25" style="14" customWidth="1"/>
    <col min="14" max="14" width="1" style="14" customWidth="1"/>
    <col min="15" max="15" width="21.25" style="14" bestFit="1" customWidth="1"/>
    <col min="16" max="16384" width="13" style="14"/>
  </cols>
  <sheetData>
    <row r="1" spans="1:15" x14ac:dyDescent="0.65">
      <c r="A1" s="107" t="s">
        <v>114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</row>
    <row r="2" spans="1:15" x14ac:dyDescent="0.65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</row>
    <row r="3" spans="1:15" x14ac:dyDescent="0.65">
      <c r="A3" s="107" t="s">
        <v>165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</row>
    <row r="4" spans="1:15" s="9" customFormat="1" x14ac:dyDescent="0.65">
      <c r="A4" s="8"/>
      <c r="B4" s="8"/>
      <c r="C4" s="8"/>
      <c r="D4" s="8"/>
      <c r="E4" s="8"/>
      <c r="F4" s="8"/>
      <c r="G4" s="8"/>
      <c r="H4" s="8"/>
      <c r="I4" s="106" t="s">
        <v>44</v>
      </c>
      <c r="J4" s="106"/>
      <c r="K4" s="106"/>
      <c r="L4" s="8"/>
      <c r="M4" s="106" t="s">
        <v>1</v>
      </c>
      <c r="N4" s="106"/>
      <c r="O4" s="106"/>
    </row>
    <row r="5" spans="1:15" s="9" customFormat="1" x14ac:dyDescent="0.65">
      <c r="I5" s="10">
        <v>2003</v>
      </c>
      <c r="J5" s="10"/>
      <c r="K5" s="10">
        <v>2002</v>
      </c>
      <c r="L5" s="10"/>
      <c r="M5" s="10">
        <v>2003</v>
      </c>
      <c r="N5" s="10"/>
      <c r="O5" s="10">
        <v>2002</v>
      </c>
    </row>
    <row r="6" spans="1:15" s="9" customFormat="1" x14ac:dyDescent="0.65">
      <c r="A6" s="8"/>
      <c r="B6" s="8"/>
      <c r="C6" s="8"/>
      <c r="D6" s="8"/>
      <c r="E6" s="8"/>
      <c r="F6" s="8"/>
      <c r="G6" s="8"/>
      <c r="H6" s="8"/>
      <c r="I6" s="45" t="s">
        <v>157</v>
      </c>
      <c r="J6" s="11"/>
      <c r="K6" s="45" t="s">
        <v>157</v>
      </c>
      <c r="L6" s="11"/>
      <c r="M6" s="45" t="s">
        <v>157</v>
      </c>
      <c r="N6" s="11"/>
      <c r="O6" s="45" t="s">
        <v>157</v>
      </c>
    </row>
    <row r="7" spans="1:15" s="9" customFormat="1" x14ac:dyDescent="0.65">
      <c r="A7" s="12"/>
      <c r="B7" s="12"/>
      <c r="C7" s="12"/>
      <c r="D7" s="12"/>
      <c r="E7" s="12"/>
      <c r="F7" s="12"/>
      <c r="G7" s="12"/>
      <c r="H7" s="12"/>
      <c r="I7" s="46"/>
      <c r="J7" s="48"/>
      <c r="K7" s="48" t="s">
        <v>158</v>
      </c>
      <c r="L7" s="48"/>
      <c r="M7" s="46"/>
      <c r="N7" s="48"/>
      <c r="O7" s="48" t="s">
        <v>158</v>
      </c>
    </row>
    <row r="8" spans="1:15" s="9" customFormat="1" x14ac:dyDescent="0.65">
      <c r="A8" s="12"/>
      <c r="B8" s="12"/>
      <c r="C8" s="12"/>
      <c r="D8" s="12"/>
      <c r="E8" s="12"/>
      <c r="F8" s="12"/>
      <c r="G8" s="12"/>
      <c r="H8" s="12"/>
      <c r="I8" s="48" t="s">
        <v>160</v>
      </c>
      <c r="J8" s="48"/>
      <c r="K8" s="48" t="s">
        <v>159</v>
      </c>
      <c r="L8" s="48"/>
      <c r="M8" s="48" t="s">
        <v>160</v>
      </c>
      <c r="N8" s="48"/>
      <c r="O8" s="48" t="s">
        <v>159</v>
      </c>
    </row>
    <row r="9" spans="1:15" s="9" customFormat="1" x14ac:dyDescent="0.65">
      <c r="A9" s="12"/>
      <c r="B9" s="12"/>
      <c r="C9" s="12"/>
      <c r="D9" s="12"/>
      <c r="E9" s="12"/>
      <c r="F9" s="12"/>
      <c r="G9" s="12"/>
      <c r="H9" s="12"/>
      <c r="I9" s="48" t="s">
        <v>161</v>
      </c>
      <c r="J9" s="48"/>
      <c r="K9" s="46"/>
      <c r="L9" s="48"/>
      <c r="M9" s="48" t="s">
        <v>161</v>
      </c>
      <c r="N9" s="48"/>
      <c r="O9" s="46"/>
    </row>
    <row r="10" spans="1:15" x14ac:dyDescent="0.65">
      <c r="B10" s="9" t="s">
        <v>2</v>
      </c>
    </row>
    <row r="11" spans="1:15" x14ac:dyDescent="0.65">
      <c r="A11" s="14" t="s">
        <v>3</v>
      </c>
    </row>
    <row r="12" spans="1:15" x14ac:dyDescent="0.65">
      <c r="B12" s="14" t="s">
        <v>188</v>
      </c>
      <c r="G12" s="14" t="s">
        <v>162</v>
      </c>
      <c r="I12" s="55">
        <v>75451</v>
      </c>
      <c r="J12" s="56"/>
      <c r="K12" s="55">
        <v>108256</v>
      </c>
      <c r="L12" s="56"/>
      <c r="M12" s="55">
        <v>28970</v>
      </c>
      <c r="N12" s="56"/>
      <c r="O12" s="55">
        <v>64324</v>
      </c>
    </row>
    <row r="13" spans="1:15" x14ac:dyDescent="0.65">
      <c r="B13" s="14" t="s">
        <v>115</v>
      </c>
      <c r="G13" s="14" t="s">
        <v>103</v>
      </c>
      <c r="I13" s="57">
        <v>94656</v>
      </c>
      <c r="J13" s="56"/>
      <c r="K13" s="57">
        <v>45086</v>
      </c>
      <c r="L13" s="56"/>
      <c r="M13" s="57">
        <v>94656</v>
      </c>
      <c r="N13" s="56"/>
      <c r="O13" s="57">
        <v>45086</v>
      </c>
    </row>
    <row r="14" spans="1:15" x14ac:dyDescent="0.65">
      <c r="B14" s="14" t="s">
        <v>184</v>
      </c>
      <c r="G14" s="14" t="s">
        <v>9</v>
      </c>
      <c r="I14" s="55">
        <v>26175</v>
      </c>
      <c r="J14" s="56"/>
      <c r="K14" s="55">
        <v>19174</v>
      </c>
      <c r="L14" s="56"/>
      <c r="M14" s="55">
        <v>14148</v>
      </c>
      <c r="N14" s="56"/>
      <c r="O14" s="57">
        <v>4396</v>
      </c>
    </row>
    <row r="15" spans="1:15" x14ac:dyDescent="0.65">
      <c r="B15" s="14" t="s">
        <v>116</v>
      </c>
      <c r="G15" s="14" t="s">
        <v>10</v>
      </c>
      <c r="I15" s="55">
        <v>40387</v>
      </c>
      <c r="J15" s="56"/>
      <c r="K15" s="55">
        <v>60325</v>
      </c>
      <c r="L15" s="56"/>
      <c r="M15" s="55">
        <v>4254</v>
      </c>
      <c r="N15" s="56"/>
      <c r="O15" s="57">
        <v>4361</v>
      </c>
    </row>
    <row r="16" spans="1:15" x14ac:dyDescent="0.65">
      <c r="B16" s="14" t="s">
        <v>92</v>
      </c>
      <c r="I16" s="55">
        <v>7712</v>
      </c>
      <c r="J16" s="56"/>
      <c r="K16" s="55">
        <v>8434</v>
      </c>
      <c r="L16" s="56"/>
      <c r="M16" s="55">
        <v>5747</v>
      </c>
      <c r="N16" s="56"/>
      <c r="O16" s="55">
        <v>5996</v>
      </c>
    </row>
    <row r="17" spans="1:15" x14ac:dyDescent="0.65">
      <c r="B17" s="14" t="s">
        <v>4</v>
      </c>
      <c r="I17" s="55"/>
      <c r="J17" s="56"/>
      <c r="K17" s="55"/>
      <c r="L17" s="56"/>
      <c r="M17" s="55"/>
      <c r="N17" s="56"/>
      <c r="O17" s="55"/>
    </row>
    <row r="18" spans="1:15" x14ac:dyDescent="0.65">
      <c r="C18" s="14" t="s">
        <v>185</v>
      </c>
      <c r="G18" s="14" t="s">
        <v>163</v>
      </c>
      <c r="I18" s="58" t="s">
        <v>164</v>
      </c>
      <c r="J18" s="56"/>
      <c r="K18" s="58" t="s">
        <v>164</v>
      </c>
      <c r="L18" s="56"/>
      <c r="M18" s="55">
        <v>23337</v>
      </c>
      <c r="N18" s="56"/>
      <c r="O18" s="55">
        <v>42012</v>
      </c>
    </row>
    <row r="19" spans="1:15" x14ac:dyDescent="0.65">
      <c r="C19" s="14" t="s">
        <v>64</v>
      </c>
      <c r="G19" s="14" t="s">
        <v>163</v>
      </c>
      <c r="I19" s="58" t="s">
        <v>164</v>
      </c>
      <c r="J19" s="56"/>
      <c r="K19" s="58" t="s">
        <v>164</v>
      </c>
      <c r="L19" s="56"/>
      <c r="M19" s="55">
        <v>23761</v>
      </c>
      <c r="N19" s="56"/>
      <c r="O19" s="55">
        <v>21277</v>
      </c>
    </row>
    <row r="20" spans="1:15" x14ac:dyDescent="0.65">
      <c r="C20" s="14" t="s">
        <v>45</v>
      </c>
      <c r="I20" s="55">
        <v>18431</v>
      </c>
      <c r="J20" s="56"/>
      <c r="K20" s="55">
        <v>26179</v>
      </c>
      <c r="L20" s="56"/>
      <c r="M20" s="55">
        <v>9542</v>
      </c>
      <c r="N20" s="56"/>
      <c r="O20" s="55">
        <v>16323</v>
      </c>
    </row>
    <row r="21" spans="1:15" x14ac:dyDescent="0.65">
      <c r="C21" s="14" t="s">
        <v>102</v>
      </c>
      <c r="I21" s="55">
        <v>15242</v>
      </c>
      <c r="J21" s="56"/>
      <c r="K21" s="55">
        <v>19989</v>
      </c>
      <c r="L21" s="56"/>
      <c r="M21" s="57">
        <v>11717</v>
      </c>
      <c r="N21" s="56"/>
      <c r="O21" s="57">
        <v>16156</v>
      </c>
    </row>
    <row r="22" spans="1:15" x14ac:dyDescent="0.65">
      <c r="C22" s="14" t="s">
        <v>120</v>
      </c>
      <c r="I22" s="57">
        <v>19828</v>
      </c>
      <c r="J22" s="56"/>
      <c r="K22" s="57">
        <v>12612</v>
      </c>
      <c r="L22" s="56"/>
      <c r="M22" s="57">
        <v>19828</v>
      </c>
      <c r="N22" s="56"/>
      <c r="O22" s="57">
        <v>12612</v>
      </c>
    </row>
    <row r="23" spans="1:15" x14ac:dyDescent="0.65">
      <c r="C23" s="14" t="s">
        <v>19</v>
      </c>
      <c r="G23" s="14" t="s">
        <v>11</v>
      </c>
      <c r="I23" s="55">
        <v>29206</v>
      </c>
      <c r="J23" s="56"/>
      <c r="K23" s="55">
        <v>34218</v>
      </c>
      <c r="L23" s="56"/>
      <c r="M23" s="55">
        <v>2200</v>
      </c>
      <c r="N23" s="56"/>
      <c r="O23" s="55">
        <v>6397</v>
      </c>
    </row>
    <row r="24" spans="1:15" s="9" customFormat="1" x14ac:dyDescent="0.65">
      <c r="D24" s="9" t="s">
        <v>6</v>
      </c>
      <c r="I24" s="59">
        <f>SUM(I12:I23)</f>
        <v>327088</v>
      </c>
      <c r="J24" s="60"/>
      <c r="K24" s="59">
        <f>SUM(K12:K23)</f>
        <v>334273</v>
      </c>
      <c r="L24" s="60"/>
      <c r="M24" s="59">
        <f>SUM(M12:M23)</f>
        <v>238160</v>
      </c>
      <c r="N24" s="60"/>
      <c r="O24" s="59">
        <f>SUM(O12:O23)</f>
        <v>238940</v>
      </c>
    </row>
    <row r="25" spans="1:15" s="9" customFormat="1" x14ac:dyDescent="0.65">
      <c r="A25" s="14" t="s">
        <v>154</v>
      </c>
      <c r="I25" s="61"/>
      <c r="J25" s="60"/>
      <c r="K25" s="61"/>
      <c r="L25" s="60"/>
      <c r="M25" s="61"/>
      <c r="N25" s="60"/>
      <c r="O25" s="61"/>
    </row>
    <row r="26" spans="1:15" x14ac:dyDescent="0.65">
      <c r="B26" s="14" t="s">
        <v>193</v>
      </c>
      <c r="G26" s="14" t="s">
        <v>163</v>
      </c>
      <c r="I26" s="58" t="s">
        <v>164</v>
      </c>
      <c r="J26" s="56"/>
      <c r="K26" s="58" t="s">
        <v>164</v>
      </c>
      <c r="L26" s="56"/>
      <c r="M26" s="55">
        <v>160161</v>
      </c>
      <c r="N26" s="56"/>
      <c r="O26" s="55">
        <v>186209</v>
      </c>
    </row>
    <row r="27" spans="1:15" x14ac:dyDescent="0.65">
      <c r="B27" s="14" t="s">
        <v>194</v>
      </c>
      <c r="I27" s="55">
        <v>1877</v>
      </c>
      <c r="J27" s="56"/>
      <c r="K27" s="55">
        <v>1822</v>
      </c>
      <c r="L27" s="56"/>
      <c r="M27" s="55">
        <v>1558</v>
      </c>
      <c r="N27" s="56"/>
      <c r="O27" s="55">
        <v>1659</v>
      </c>
    </row>
    <row r="28" spans="1:15" x14ac:dyDescent="0.65">
      <c r="B28" s="14" t="s">
        <v>195</v>
      </c>
      <c r="G28" s="14" t="s">
        <v>12</v>
      </c>
      <c r="I28" s="58" t="s">
        <v>164</v>
      </c>
      <c r="J28" s="56"/>
      <c r="K28" s="58" t="s">
        <v>164</v>
      </c>
      <c r="L28" s="56"/>
      <c r="M28" s="55">
        <v>484179</v>
      </c>
      <c r="N28" s="56"/>
      <c r="O28" s="55">
        <v>452380</v>
      </c>
    </row>
    <row r="29" spans="1:15" x14ac:dyDescent="0.65">
      <c r="B29" s="14" t="s">
        <v>196</v>
      </c>
      <c r="G29" s="14" t="s">
        <v>13</v>
      </c>
      <c r="I29" s="55">
        <v>2182455</v>
      </c>
      <c r="J29" s="56"/>
      <c r="K29" s="55">
        <v>2207354</v>
      </c>
      <c r="L29" s="56"/>
      <c r="M29" s="55">
        <v>1157356</v>
      </c>
      <c r="N29" s="56"/>
      <c r="O29" s="55">
        <v>1161812</v>
      </c>
    </row>
    <row r="30" spans="1:15" x14ac:dyDescent="0.65">
      <c r="B30" s="14" t="s">
        <v>189</v>
      </c>
      <c r="I30" s="55"/>
      <c r="J30" s="56"/>
      <c r="K30" s="55"/>
      <c r="L30" s="56"/>
      <c r="M30" s="55"/>
      <c r="N30" s="56"/>
      <c r="O30" s="55"/>
    </row>
    <row r="31" spans="1:15" x14ac:dyDescent="0.65">
      <c r="C31" s="14" t="s">
        <v>46</v>
      </c>
      <c r="I31" s="55">
        <v>13292</v>
      </c>
      <c r="J31" s="56"/>
      <c r="K31" s="55">
        <v>20587</v>
      </c>
      <c r="L31" s="56"/>
      <c r="M31" s="58" t="s">
        <v>164</v>
      </c>
      <c r="N31" s="56"/>
      <c r="O31" s="58" t="s">
        <v>164</v>
      </c>
    </row>
    <row r="32" spans="1:15" x14ac:dyDescent="0.65">
      <c r="C32" s="14" t="s">
        <v>130</v>
      </c>
      <c r="I32" s="55">
        <v>77060</v>
      </c>
      <c r="J32" s="56"/>
      <c r="K32" s="55">
        <v>74060</v>
      </c>
      <c r="L32" s="56"/>
      <c r="M32" s="55">
        <v>76060</v>
      </c>
      <c r="N32" s="56"/>
      <c r="O32" s="55">
        <v>73060</v>
      </c>
    </row>
    <row r="33" spans="3:15" x14ac:dyDescent="0.65">
      <c r="C33" s="14" t="s">
        <v>7</v>
      </c>
      <c r="I33" s="55">
        <v>6093</v>
      </c>
      <c r="J33" s="56"/>
      <c r="K33" s="55">
        <v>8911</v>
      </c>
      <c r="L33" s="56"/>
      <c r="M33" s="58" t="s">
        <v>164</v>
      </c>
      <c r="N33" s="56"/>
      <c r="O33" s="58" t="s">
        <v>164</v>
      </c>
    </row>
    <row r="34" spans="3:15" x14ac:dyDescent="0.65">
      <c r="C34" s="14" t="s">
        <v>59</v>
      </c>
      <c r="G34" s="14" t="s">
        <v>81</v>
      </c>
      <c r="I34" s="55">
        <v>46557</v>
      </c>
      <c r="J34" s="56"/>
      <c r="K34" s="55">
        <v>47024</v>
      </c>
      <c r="L34" s="56"/>
      <c r="M34" s="58" t="s">
        <v>164</v>
      </c>
      <c r="N34" s="56"/>
      <c r="O34" s="58" t="s">
        <v>164</v>
      </c>
    </row>
    <row r="35" spans="3:15" x14ac:dyDescent="0.65">
      <c r="C35" s="14" t="s">
        <v>8</v>
      </c>
      <c r="I35" s="55">
        <v>4077</v>
      </c>
      <c r="J35" s="56"/>
      <c r="K35" s="55">
        <v>4643</v>
      </c>
      <c r="L35" s="56"/>
      <c r="M35" s="58" t="s">
        <v>164</v>
      </c>
      <c r="N35" s="56"/>
      <c r="O35" s="58" t="s">
        <v>164</v>
      </c>
    </row>
    <row r="36" spans="3:15" x14ac:dyDescent="0.65">
      <c r="C36" s="14" t="s">
        <v>216</v>
      </c>
      <c r="G36" s="14" t="s">
        <v>104</v>
      </c>
      <c r="I36" s="58" t="s">
        <v>164</v>
      </c>
      <c r="J36" s="56"/>
      <c r="K36" s="58" t="s">
        <v>164</v>
      </c>
      <c r="L36" s="56"/>
      <c r="M36" s="58" t="s">
        <v>164</v>
      </c>
      <c r="N36" s="56"/>
      <c r="O36" s="58" t="s">
        <v>164</v>
      </c>
    </row>
    <row r="37" spans="3:15" x14ac:dyDescent="0.65">
      <c r="C37" s="14" t="s">
        <v>131</v>
      </c>
      <c r="I37" s="55">
        <v>76077</v>
      </c>
      <c r="J37" s="56"/>
      <c r="K37" s="55">
        <v>78487</v>
      </c>
      <c r="L37" s="56"/>
      <c r="M37" s="58" t="s">
        <v>164</v>
      </c>
      <c r="N37" s="56"/>
      <c r="O37" s="58" t="s">
        <v>164</v>
      </c>
    </row>
    <row r="38" spans="3:15" x14ac:dyDescent="0.65">
      <c r="C38" s="14" t="s">
        <v>132</v>
      </c>
      <c r="I38" s="55">
        <v>-12365</v>
      </c>
      <c r="J38" s="56"/>
      <c r="K38" s="55">
        <v>-15053</v>
      </c>
      <c r="L38" s="56"/>
      <c r="M38" s="58" t="s">
        <v>164</v>
      </c>
      <c r="N38" s="56"/>
      <c r="O38" s="58" t="s">
        <v>164</v>
      </c>
    </row>
    <row r="39" spans="3:15" x14ac:dyDescent="0.65">
      <c r="C39" s="14" t="s">
        <v>19</v>
      </c>
      <c r="I39" s="55">
        <v>19447</v>
      </c>
      <c r="J39" s="56"/>
      <c r="K39" s="55">
        <v>11664</v>
      </c>
      <c r="L39" s="56"/>
      <c r="M39" s="55">
        <v>699</v>
      </c>
      <c r="N39" s="56"/>
      <c r="O39" s="55">
        <v>712</v>
      </c>
    </row>
    <row r="40" spans="3:15" s="9" customFormat="1" x14ac:dyDescent="0.65">
      <c r="D40" s="9" t="s">
        <v>155</v>
      </c>
      <c r="I40" s="59">
        <f>SUM(I26:I39)</f>
        <v>2414570</v>
      </c>
      <c r="J40" s="62"/>
      <c r="K40" s="59">
        <f>SUM(K26:K39)</f>
        <v>2439499</v>
      </c>
      <c r="L40" s="62"/>
      <c r="M40" s="59">
        <f>SUM(M26:M39)</f>
        <v>1880013</v>
      </c>
      <c r="N40" s="62"/>
      <c r="O40" s="59">
        <f>SUM(O26:O39)</f>
        <v>1875832</v>
      </c>
    </row>
    <row r="41" spans="3:15" ht="30" thickBot="1" x14ac:dyDescent="0.7">
      <c r="D41" s="9" t="s">
        <v>156</v>
      </c>
      <c r="I41" s="63">
        <f>I24+I40</f>
        <v>2741658</v>
      </c>
      <c r="J41" s="62"/>
      <c r="K41" s="63">
        <f>K24+K40</f>
        <v>2773772</v>
      </c>
      <c r="L41" s="62"/>
      <c r="M41" s="63">
        <f>M24+M40</f>
        <v>2118173</v>
      </c>
      <c r="N41" s="62"/>
      <c r="O41" s="63">
        <f>O24+O40</f>
        <v>2114772</v>
      </c>
    </row>
    <row r="42" spans="3:15" ht="30" thickTop="1" x14ac:dyDescent="0.65"/>
    <row r="50" spans="1:15" x14ac:dyDescent="0.65">
      <c r="A50" s="14" t="s">
        <v>47</v>
      </c>
    </row>
    <row r="51" spans="1:15" x14ac:dyDescent="0.65">
      <c r="A51" s="107" t="str">
        <f>A1</f>
        <v>MAJOR  CINEPLEX  GROUP  PUBLIC  COMPANY  LIMITED  AND  ITS  SUBSIDIARY  COMPANIES</v>
      </c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</row>
    <row r="52" spans="1:15" x14ac:dyDescent="0.65">
      <c r="A52" s="107" t="s">
        <v>0</v>
      </c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</row>
    <row r="53" spans="1:15" x14ac:dyDescent="0.65">
      <c r="A53" s="107" t="s">
        <v>165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</row>
    <row r="54" spans="1:15" s="9" customFormat="1" x14ac:dyDescent="0.65">
      <c r="A54" s="8"/>
      <c r="B54" s="8"/>
      <c r="C54" s="8"/>
      <c r="D54" s="8"/>
      <c r="E54" s="8"/>
      <c r="F54" s="8"/>
      <c r="G54" s="8"/>
      <c r="H54" s="8"/>
      <c r="I54" s="106" t="s">
        <v>44</v>
      </c>
      <c r="J54" s="106"/>
      <c r="K54" s="106"/>
      <c r="L54" s="8"/>
      <c r="M54" s="106" t="s">
        <v>1</v>
      </c>
      <c r="N54" s="106"/>
      <c r="O54" s="106"/>
    </row>
    <row r="55" spans="1:15" s="9" customFormat="1" x14ac:dyDescent="0.65">
      <c r="A55" s="50"/>
      <c r="B55" s="50"/>
      <c r="C55" s="50"/>
      <c r="D55" s="50"/>
      <c r="E55" s="50"/>
      <c r="F55" s="50"/>
      <c r="G55" s="50"/>
      <c r="H55" s="50"/>
      <c r="I55" s="43">
        <v>2003</v>
      </c>
      <c r="J55" s="43"/>
      <c r="K55" s="43">
        <v>2002</v>
      </c>
      <c r="L55" s="43"/>
      <c r="M55" s="43">
        <v>2003</v>
      </c>
      <c r="N55" s="43"/>
      <c r="O55" s="43">
        <v>2002</v>
      </c>
    </row>
    <row r="56" spans="1:15" s="9" customFormat="1" x14ac:dyDescent="0.65">
      <c r="A56" s="12"/>
      <c r="B56" s="12"/>
      <c r="C56" s="12"/>
      <c r="D56" s="12"/>
      <c r="E56" s="12"/>
      <c r="F56" s="12"/>
      <c r="G56" s="12"/>
      <c r="H56" s="12"/>
      <c r="I56" s="46" t="s">
        <v>157</v>
      </c>
      <c r="J56" s="48"/>
      <c r="K56" s="46" t="s">
        <v>157</v>
      </c>
      <c r="L56" s="48"/>
      <c r="M56" s="46" t="s">
        <v>157</v>
      </c>
      <c r="N56" s="48"/>
      <c r="O56" s="46" t="s">
        <v>157</v>
      </c>
    </row>
    <row r="57" spans="1:15" s="9" customFormat="1" x14ac:dyDescent="0.65">
      <c r="A57" s="12"/>
      <c r="B57" s="12"/>
      <c r="C57" s="12"/>
      <c r="D57" s="12"/>
      <c r="E57" s="12"/>
      <c r="F57" s="12"/>
      <c r="G57" s="12"/>
      <c r="H57" s="12"/>
      <c r="I57" s="46"/>
      <c r="J57" s="48"/>
      <c r="K57" s="48" t="s">
        <v>158</v>
      </c>
      <c r="L57" s="48"/>
      <c r="M57" s="46"/>
      <c r="N57" s="48"/>
      <c r="O57" s="48" t="s">
        <v>158</v>
      </c>
    </row>
    <row r="58" spans="1:15" s="9" customFormat="1" x14ac:dyDescent="0.65">
      <c r="A58" s="12"/>
      <c r="B58" s="12"/>
      <c r="C58" s="12"/>
      <c r="D58" s="12"/>
      <c r="E58" s="12"/>
      <c r="F58" s="12"/>
      <c r="G58" s="12"/>
      <c r="H58" s="12"/>
      <c r="I58" s="48" t="s">
        <v>160</v>
      </c>
      <c r="J58" s="48"/>
      <c r="K58" s="48" t="s">
        <v>159</v>
      </c>
      <c r="L58" s="48"/>
      <c r="M58" s="48" t="s">
        <v>160</v>
      </c>
      <c r="N58" s="48"/>
      <c r="O58" s="48" t="s">
        <v>159</v>
      </c>
    </row>
    <row r="59" spans="1:15" s="9" customFormat="1" x14ac:dyDescent="0.65">
      <c r="A59" s="12"/>
      <c r="B59" s="12"/>
      <c r="C59" s="12"/>
      <c r="D59" s="12"/>
      <c r="E59" s="12"/>
      <c r="F59" s="12"/>
      <c r="G59" s="12"/>
      <c r="H59" s="12"/>
      <c r="I59" s="48" t="s">
        <v>161</v>
      </c>
      <c r="J59" s="48"/>
      <c r="K59" s="46"/>
      <c r="L59" s="48"/>
      <c r="M59" s="48" t="s">
        <v>161</v>
      </c>
      <c r="N59" s="48"/>
      <c r="O59" s="46"/>
    </row>
    <row r="60" spans="1:15" s="9" customFormat="1" x14ac:dyDescent="0.65">
      <c r="A60" s="12"/>
      <c r="B60" s="12" t="s">
        <v>121</v>
      </c>
      <c r="C60" s="12"/>
      <c r="D60" s="12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</row>
    <row r="61" spans="1:15" x14ac:dyDescent="0.65">
      <c r="A61" s="14" t="s">
        <v>14</v>
      </c>
    </row>
    <row r="62" spans="1:15" x14ac:dyDescent="0.65">
      <c r="B62" s="14" t="s">
        <v>133</v>
      </c>
      <c r="G62" s="28" t="s">
        <v>105</v>
      </c>
      <c r="I62" s="57">
        <v>15392</v>
      </c>
      <c r="J62" s="55"/>
      <c r="K62" s="58" t="s">
        <v>164</v>
      </c>
      <c r="L62" s="55"/>
      <c r="M62" s="58" t="s">
        <v>164</v>
      </c>
      <c r="N62" s="55"/>
      <c r="O62" s="58" t="s">
        <v>164</v>
      </c>
    </row>
    <row r="63" spans="1:15" x14ac:dyDescent="0.65">
      <c r="B63" s="14" t="s">
        <v>15</v>
      </c>
      <c r="G63" s="28"/>
      <c r="I63" s="55">
        <v>45051</v>
      </c>
      <c r="J63" s="55"/>
      <c r="K63" s="55">
        <v>51950</v>
      </c>
      <c r="L63" s="55"/>
      <c r="M63" s="55">
        <v>39468</v>
      </c>
      <c r="N63" s="55"/>
      <c r="O63" s="55">
        <v>47386</v>
      </c>
    </row>
    <row r="64" spans="1:15" x14ac:dyDescent="0.65">
      <c r="B64" s="14" t="s">
        <v>48</v>
      </c>
      <c r="G64" s="28"/>
      <c r="I64" s="55">
        <v>182984</v>
      </c>
      <c r="J64" s="55"/>
      <c r="K64" s="55">
        <v>190439</v>
      </c>
      <c r="L64" s="55"/>
      <c r="M64" s="55">
        <v>130088</v>
      </c>
      <c r="N64" s="55"/>
      <c r="O64" s="55">
        <v>125098</v>
      </c>
    </row>
    <row r="65" spans="1:15" x14ac:dyDescent="0.65">
      <c r="B65" s="14" t="s">
        <v>16</v>
      </c>
      <c r="G65" s="28"/>
      <c r="I65" s="55"/>
      <c r="J65" s="55"/>
      <c r="K65" s="55"/>
      <c r="L65" s="55"/>
      <c r="M65" s="55"/>
      <c r="N65" s="55"/>
      <c r="O65" s="55"/>
    </row>
    <row r="66" spans="1:15" x14ac:dyDescent="0.65">
      <c r="C66" s="14" t="s">
        <v>49</v>
      </c>
      <c r="G66" s="28" t="s">
        <v>117</v>
      </c>
      <c r="I66" s="58" t="s">
        <v>164</v>
      </c>
      <c r="J66" s="55"/>
      <c r="K66" s="55">
        <v>30000</v>
      </c>
      <c r="L66" s="55"/>
      <c r="M66" s="58" t="s">
        <v>164</v>
      </c>
      <c r="N66" s="55"/>
      <c r="O66" s="58" t="s">
        <v>164</v>
      </c>
    </row>
    <row r="67" spans="1:15" x14ac:dyDescent="0.65">
      <c r="C67" s="14" t="s">
        <v>60</v>
      </c>
      <c r="G67" s="28"/>
      <c r="I67" s="55">
        <v>9000</v>
      </c>
      <c r="J67" s="55"/>
      <c r="K67" s="55">
        <v>18000</v>
      </c>
      <c r="L67" s="55"/>
      <c r="M67" s="58" t="s">
        <v>164</v>
      </c>
      <c r="N67" s="55"/>
      <c r="O67" s="58" t="s">
        <v>164</v>
      </c>
    </row>
    <row r="68" spans="1:15" x14ac:dyDescent="0.65">
      <c r="C68" s="14" t="s">
        <v>93</v>
      </c>
      <c r="G68" s="28" t="s">
        <v>118</v>
      </c>
      <c r="I68" s="55">
        <v>6917</v>
      </c>
      <c r="J68" s="55"/>
      <c r="K68" s="55">
        <v>7536</v>
      </c>
      <c r="L68" s="55"/>
      <c r="M68" s="57">
        <v>41</v>
      </c>
      <c r="N68" s="55"/>
      <c r="O68" s="57">
        <v>16</v>
      </c>
    </row>
    <row r="69" spans="1:15" x14ac:dyDescent="0.65">
      <c r="C69" s="14" t="s">
        <v>17</v>
      </c>
      <c r="G69" s="28"/>
      <c r="I69" s="55">
        <v>36002</v>
      </c>
      <c r="J69" s="55"/>
      <c r="K69" s="55">
        <v>57124</v>
      </c>
      <c r="L69" s="55"/>
      <c r="M69" s="55">
        <v>28248</v>
      </c>
      <c r="N69" s="55"/>
      <c r="O69" s="55">
        <v>44331</v>
      </c>
    </row>
    <row r="70" spans="1:15" x14ac:dyDescent="0.65">
      <c r="C70" s="14" t="s">
        <v>197</v>
      </c>
      <c r="G70" s="28" t="s">
        <v>186</v>
      </c>
      <c r="I70" s="55">
        <v>234800</v>
      </c>
      <c r="J70" s="55"/>
      <c r="K70" s="58" t="s">
        <v>164</v>
      </c>
      <c r="L70" s="55"/>
      <c r="M70" s="55">
        <v>234800</v>
      </c>
      <c r="N70" s="55"/>
      <c r="O70" s="58" t="s">
        <v>164</v>
      </c>
    </row>
    <row r="71" spans="1:15" x14ac:dyDescent="0.65">
      <c r="C71" s="14" t="s">
        <v>50</v>
      </c>
      <c r="G71" s="28"/>
      <c r="I71" s="55">
        <v>16194</v>
      </c>
      <c r="J71" s="55"/>
      <c r="K71" s="55">
        <v>33418</v>
      </c>
      <c r="L71" s="55"/>
      <c r="M71" s="55">
        <v>13299</v>
      </c>
      <c r="N71" s="55"/>
      <c r="O71" s="55">
        <v>21675</v>
      </c>
    </row>
    <row r="72" spans="1:15" x14ac:dyDescent="0.65">
      <c r="C72" s="14" t="s">
        <v>77</v>
      </c>
      <c r="G72" s="28"/>
      <c r="I72" s="55">
        <v>87979</v>
      </c>
      <c r="J72" s="55"/>
      <c r="K72" s="55">
        <v>57181</v>
      </c>
      <c r="L72" s="55"/>
      <c r="M72" s="57">
        <v>56238</v>
      </c>
      <c r="N72" s="55"/>
      <c r="O72" s="57">
        <v>36323</v>
      </c>
    </row>
    <row r="73" spans="1:15" x14ac:dyDescent="0.65">
      <c r="C73" s="14" t="s">
        <v>153</v>
      </c>
      <c r="G73" s="28"/>
      <c r="I73" s="58" t="s">
        <v>164</v>
      </c>
      <c r="J73" s="55"/>
      <c r="K73" s="58" t="s">
        <v>164</v>
      </c>
      <c r="L73" s="55"/>
      <c r="M73" s="57">
        <v>28771</v>
      </c>
      <c r="N73" s="55"/>
      <c r="O73" s="57">
        <v>29487</v>
      </c>
    </row>
    <row r="74" spans="1:15" x14ac:dyDescent="0.65">
      <c r="C74" s="14" t="s">
        <v>80</v>
      </c>
      <c r="G74" s="28"/>
      <c r="I74" s="55">
        <v>40708</v>
      </c>
      <c r="J74" s="55"/>
      <c r="K74" s="55">
        <v>119008</v>
      </c>
      <c r="L74" s="55"/>
      <c r="M74" s="55">
        <v>27420</v>
      </c>
      <c r="N74" s="55"/>
      <c r="O74" s="55">
        <v>103691</v>
      </c>
    </row>
    <row r="75" spans="1:15" x14ac:dyDescent="0.65">
      <c r="C75" s="14" t="s">
        <v>19</v>
      </c>
      <c r="G75" s="28"/>
      <c r="I75" s="55">
        <v>19795</v>
      </c>
      <c r="J75" s="55"/>
      <c r="K75" s="55">
        <v>18988</v>
      </c>
      <c r="L75" s="55"/>
      <c r="M75" s="55">
        <v>9886</v>
      </c>
      <c r="N75" s="55"/>
      <c r="O75" s="55">
        <v>14943</v>
      </c>
    </row>
    <row r="76" spans="1:15" s="9" customFormat="1" x14ac:dyDescent="0.65">
      <c r="D76" s="9" t="s">
        <v>18</v>
      </c>
      <c r="G76" s="29"/>
      <c r="I76" s="59">
        <f>SUM(I62:I75)</f>
        <v>694822</v>
      </c>
      <c r="J76" s="61"/>
      <c r="K76" s="59">
        <f>SUM(K62:K75)</f>
        <v>583644</v>
      </c>
      <c r="L76" s="61"/>
      <c r="M76" s="59">
        <f>SUM(M62:M75)</f>
        <v>568259</v>
      </c>
      <c r="N76" s="61"/>
      <c r="O76" s="59">
        <f>SUM(O62:O75)</f>
        <v>422950</v>
      </c>
    </row>
    <row r="77" spans="1:15" s="9" customFormat="1" x14ac:dyDescent="0.65">
      <c r="A77" s="14" t="s">
        <v>166</v>
      </c>
      <c r="G77" s="29"/>
      <c r="I77" s="61"/>
      <c r="J77" s="61"/>
      <c r="K77" s="61"/>
      <c r="L77" s="61"/>
      <c r="M77" s="61"/>
      <c r="N77" s="61"/>
      <c r="O77" s="61"/>
    </row>
    <row r="78" spans="1:15" x14ac:dyDescent="0.65">
      <c r="B78" s="14" t="s">
        <v>198</v>
      </c>
      <c r="G78" s="28" t="s">
        <v>163</v>
      </c>
      <c r="I78" s="55">
        <v>5600</v>
      </c>
      <c r="J78" s="55"/>
      <c r="K78" s="55">
        <v>5600</v>
      </c>
      <c r="L78" s="55"/>
      <c r="M78" s="58" t="s">
        <v>164</v>
      </c>
      <c r="N78" s="55"/>
      <c r="O78" s="58" t="s">
        <v>164</v>
      </c>
    </row>
    <row r="79" spans="1:15" x14ac:dyDescent="0.65">
      <c r="B79" s="14" t="s">
        <v>217</v>
      </c>
      <c r="G79" s="28" t="s">
        <v>163</v>
      </c>
      <c r="I79" s="58" t="s">
        <v>164</v>
      </c>
      <c r="J79" s="55"/>
      <c r="K79" s="58" t="s">
        <v>164</v>
      </c>
      <c r="L79" s="55"/>
      <c r="M79" s="57">
        <v>22119</v>
      </c>
      <c r="N79" s="55"/>
      <c r="O79" s="57">
        <v>29619</v>
      </c>
    </row>
    <row r="80" spans="1:15" x14ac:dyDescent="0.65">
      <c r="B80" s="14" t="s">
        <v>199</v>
      </c>
      <c r="G80" s="28"/>
      <c r="I80" s="55">
        <v>359</v>
      </c>
      <c r="J80" s="55"/>
      <c r="K80" s="57">
        <v>359</v>
      </c>
      <c r="L80" s="55"/>
      <c r="M80" s="58" t="s">
        <v>164</v>
      </c>
      <c r="N80" s="55"/>
      <c r="O80" s="58" t="s">
        <v>164</v>
      </c>
    </row>
    <row r="81" spans="2:15" x14ac:dyDescent="0.65">
      <c r="B81" s="14" t="s">
        <v>187</v>
      </c>
      <c r="G81" s="28"/>
      <c r="I81" s="55"/>
      <c r="J81" s="55"/>
      <c r="K81" s="55"/>
      <c r="L81" s="55"/>
      <c r="M81" s="58"/>
      <c r="N81" s="55"/>
      <c r="O81" s="58"/>
    </row>
    <row r="82" spans="2:15" x14ac:dyDescent="0.65">
      <c r="C82" s="14" t="s">
        <v>51</v>
      </c>
      <c r="G82" s="28"/>
      <c r="I82" s="55">
        <v>45121</v>
      </c>
      <c r="J82" s="55"/>
      <c r="K82" s="55">
        <v>41683</v>
      </c>
      <c r="L82" s="55"/>
      <c r="M82" s="55">
        <v>13387</v>
      </c>
      <c r="N82" s="55"/>
      <c r="O82" s="55">
        <v>11694</v>
      </c>
    </row>
    <row r="83" spans="2:15" x14ac:dyDescent="0.65">
      <c r="C83" s="14" t="s">
        <v>61</v>
      </c>
      <c r="G83" s="28"/>
      <c r="I83" s="55">
        <v>213037</v>
      </c>
      <c r="J83" s="55"/>
      <c r="K83" s="55">
        <v>220614</v>
      </c>
      <c r="L83" s="55"/>
      <c r="M83" s="58" t="s">
        <v>164</v>
      </c>
      <c r="N83" s="55"/>
      <c r="O83" s="58" t="s">
        <v>164</v>
      </c>
    </row>
    <row r="84" spans="2:15" x14ac:dyDescent="0.65">
      <c r="C84" s="14" t="s">
        <v>62</v>
      </c>
      <c r="G84" s="28"/>
      <c r="I84" s="55">
        <v>143225</v>
      </c>
      <c r="J84" s="55"/>
      <c r="K84" s="55">
        <v>148262</v>
      </c>
      <c r="L84" s="55"/>
      <c r="M84" s="58" t="s">
        <v>164</v>
      </c>
      <c r="N84" s="55"/>
      <c r="O84" s="58" t="s">
        <v>164</v>
      </c>
    </row>
    <row r="85" spans="2:15" x14ac:dyDescent="0.65">
      <c r="C85" s="14" t="s">
        <v>63</v>
      </c>
      <c r="G85" s="28" t="s">
        <v>118</v>
      </c>
      <c r="I85" s="55">
        <v>5437</v>
      </c>
      <c r="J85" s="55"/>
      <c r="K85" s="55">
        <v>7214</v>
      </c>
      <c r="L85" s="55"/>
      <c r="M85" s="55">
        <v>167</v>
      </c>
      <c r="N85" s="55"/>
      <c r="O85" s="57">
        <v>192</v>
      </c>
    </row>
    <row r="86" spans="2:15" x14ac:dyDescent="0.65">
      <c r="C86" s="14" t="s">
        <v>19</v>
      </c>
      <c r="H86" s="28"/>
      <c r="I86" s="55">
        <v>12423</v>
      </c>
      <c r="J86" s="55"/>
      <c r="K86" s="55">
        <v>12846</v>
      </c>
      <c r="L86" s="55"/>
      <c r="M86" s="55">
        <v>5297</v>
      </c>
      <c r="N86" s="55"/>
      <c r="O86" s="55">
        <v>2623</v>
      </c>
    </row>
    <row r="87" spans="2:15" s="9" customFormat="1" x14ac:dyDescent="0.65">
      <c r="D87" s="9" t="s">
        <v>167</v>
      </c>
      <c r="H87" s="29"/>
      <c r="I87" s="59">
        <f>SUM(I78:I86)</f>
        <v>425202</v>
      </c>
      <c r="J87" s="64"/>
      <c r="K87" s="59">
        <f>SUM(K78:K86)</f>
        <v>436578</v>
      </c>
      <c r="L87" s="64"/>
      <c r="M87" s="59">
        <f>SUM(M78:M86)</f>
        <v>40970</v>
      </c>
      <c r="N87" s="64"/>
      <c r="O87" s="59">
        <f>SUM(O78:O86)</f>
        <v>44128</v>
      </c>
    </row>
    <row r="88" spans="2:15" x14ac:dyDescent="0.65">
      <c r="D88" s="9" t="s">
        <v>168</v>
      </c>
      <c r="H88" s="28"/>
      <c r="I88" s="59">
        <f>I76+I87</f>
        <v>1120024</v>
      </c>
      <c r="J88" s="64"/>
      <c r="K88" s="59">
        <f>K76+K87</f>
        <v>1020222</v>
      </c>
      <c r="L88" s="64"/>
      <c r="M88" s="59">
        <f>M76+M87</f>
        <v>609229</v>
      </c>
      <c r="N88" s="64"/>
      <c r="O88" s="59">
        <f>O76+O87</f>
        <v>467078</v>
      </c>
    </row>
    <row r="89" spans="2:15" x14ac:dyDescent="0.65">
      <c r="H89" s="28"/>
      <c r="I89" s="30"/>
    </row>
    <row r="90" spans="2:15" x14ac:dyDescent="0.65">
      <c r="H90" s="28"/>
      <c r="I90" s="30"/>
      <c r="M90" s="30"/>
    </row>
    <row r="91" spans="2:15" x14ac:dyDescent="0.65">
      <c r="H91" s="28"/>
      <c r="I91" s="30"/>
      <c r="M91" s="30"/>
    </row>
    <row r="92" spans="2:15" x14ac:dyDescent="0.65">
      <c r="H92" s="28"/>
      <c r="I92" s="30"/>
      <c r="M92" s="30"/>
    </row>
    <row r="93" spans="2:15" x14ac:dyDescent="0.65">
      <c r="I93" s="32"/>
      <c r="M93" s="33"/>
    </row>
    <row r="94" spans="2:15" x14ac:dyDescent="0.65">
      <c r="M94" s="31"/>
    </row>
    <row r="99" spans="1:15" x14ac:dyDescent="0.65">
      <c r="I99" s="15"/>
      <c r="J99" s="15"/>
      <c r="K99" s="15"/>
      <c r="L99" s="15"/>
      <c r="M99" s="17"/>
      <c r="N99" s="15"/>
      <c r="O99" s="15"/>
    </row>
    <row r="100" spans="1:15" x14ac:dyDescent="0.65">
      <c r="A100" s="14" t="s">
        <v>47</v>
      </c>
    </row>
    <row r="101" spans="1:15" x14ac:dyDescent="0.65">
      <c r="A101" s="107" t="str">
        <f>A1</f>
        <v>MAJOR  CINEPLEX  GROUP  PUBLIC  COMPANY  LIMITED  AND  ITS  SUBSIDIARY  COMPANIES</v>
      </c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</row>
    <row r="102" spans="1:15" x14ac:dyDescent="0.65">
      <c r="A102" s="107" t="s">
        <v>0</v>
      </c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</row>
    <row r="103" spans="1:15" x14ac:dyDescent="0.65">
      <c r="A103" s="107" t="s">
        <v>165</v>
      </c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</row>
    <row r="104" spans="1:15" s="9" customFormat="1" x14ac:dyDescent="0.65">
      <c r="A104" s="8"/>
      <c r="B104" s="8"/>
      <c r="C104" s="8"/>
      <c r="D104" s="8"/>
      <c r="E104" s="8"/>
      <c r="F104" s="8"/>
      <c r="G104" s="8"/>
      <c r="H104" s="8"/>
      <c r="I104" s="106" t="s">
        <v>44</v>
      </c>
      <c r="J104" s="106"/>
      <c r="K104" s="106"/>
      <c r="L104" s="8"/>
      <c r="M104" s="106" t="s">
        <v>1</v>
      </c>
      <c r="N104" s="106"/>
      <c r="O104" s="106"/>
    </row>
    <row r="105" spans="1:15" s="9" customFormat="1" x14ac:dyDescent="0.65">
      <c r="A105" s="50"/>
      <c r="B105" s="50"/>
      <c r="C105" s="50"/>
      <c r="D105" s="50"/>
      <c r="E105" s="50"/>
      <c r="F105" s="50"/>
      <c r="G105" s="50"/>
      <c r="H105" s="50"/>
      <c r="I105" s="43">
        <v>2003</v>
      </c>
      <c r="J105" s="43"/>
      <c r="K105" s="43">
        <v>2002</v>
      </c>
      <c r="L105" s="43"/>
      <c r="M105" s="43">
        <v>2003</v>
      </c>
      <c r="N105" s="43"/>
      <c r="O105" s="43">
        <v>2002</v>
      </c>
    </row>
    <row r="106" spans="1:15" s="9" customFormat="1" x14ac:dyDescent="0.65">
      <c r="A106" s="12"/>
      <c r="B106" s="12"/>
      <c r="C106" s="12"/>
      <c r="D106" s="12"/>
      <c r="E106" s="12"/>
      <c r="F106" s="12"/>
      <c r="G106" s="12"/>
      <c r="H106" s="12"/>
      <c r="I106" s="46" t="s">
        <v>157</v>
      </c>
      <c r="J106" s="48"/>
      <c r="K106" s="46" t="s">
        <v>157</v>
      </c>
      <c r="L106" s="48"/>
      <c r="M106" s="46" t="s">
        <v>157</v>
      </c>
      <c r="N106" s="48"/>
      <c r="O106" s="46" t="s">
        <v>157</v>
      </c>
    </row>
    <row r="107" spans="1:15" s="9" customFormat="1" x14ac:dyDescent="0.65">
      <c r="A107" s="12"/>
      <c r="B107" s="12"/>
      <c r="C107" s="12"/>
      <c r="D107" s="12"/>
      <c r="E107" s="12"/>
      <c r="F107" s="12"/>
      <c r="G107" s="12"/>
      <c r="H107" s="12"/>
      <c r="I107" s="46"/>
      <c r="J107" s="48"/>
      <c r="K107" s="48" t="s">
        <v>158</v>
      </c>
      <c r="L107" s="48"/>
      <c r="M107" s="46"/>
      <c r="N107" s="48"/>
      <c r="O107" s="48" t="s">
        <v>158</v>
      </c>
    </row>
    <row r="108" spans="1:15" s="9" customFormat="1" x14ac:dyDescent="0.65">
      <c r="A108" s="12"/>
      <c r="B108" s="12"/>
      <c r="C108" s="12"/>
      <c r="D108" s="12"/>
      <c r="E108" s="12"/>
      <c r="F108" s="12"/>
      <c r="G108" s="12"/>
      <c r="H108" s="12"/>
      <c r="I108" s="48" t="s">
        <v>160</v>
      </c>
      <c r="J108" s="48"/>
      <c r="K108" s="48" t="s">
        <v>159</v>
      </c>
      <c r="L108" s="48"/>
      <c r="M108" s="48" t="s">
        <v>160</v>
      </c>
      <c r="N108" s="48"/>
      <c r="O108" s="48" t="s">
        <v>159</v>
      </c>
    </row>
    <row r="109" spans="1:15" s="9" customFormat="1" x14ac:dyDescent="0.65">
      <c r="A109" s="12"/>
      <c r="B109" s="12"/>
      <c r="C109" s="12"/>
      <c r="D109" s="12"/>
      <c r="E109" s="12"/>
      <c r="F109" s="12"/>
      <c r="G109" s="12"/>
      <c r="H109" s="12"/>
      <c r="I109" s="48" t="s">
        <v>161</v>
      </c>
      <c r="J109" s="48"/>
      <c r="K109" s="46"/>
      <c r="L109" s="48"/>
      <c r="M109" s="48" t="s">
        <v>161</v>
      </c>
      <c r="N109" s="48"/>
      <c r="O109" s="46"/>
    </row>
    <row r="110" spans="1:15" s="9" customFormat="1" x14ac:dyDescent="0.65">
      <c r="A110" s="20" t="s">
        <v>122</v>
      </c>
      <c r="B110" s="12"/>
      <c r="C110" s="12"/>
      <c r="D110" s="12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</row>
    <row r="111" spans="1:15" x14ac:dyDescent="0.65">
      <c r="B111" s="14" t="s">
        <v>20</v>
      </c>
      <c r="I111" s="15"/>
      <c r="J111" s="15"/>
      <c r="K111" s="15"/>
      <c r="L111" s="15"/>
      <c r="M111" s="15"/>
      <c r="N111" s="15"/>
      <c r="O111" s="15"/>
    </row>
    <row r="112" spans="1:15" x14ac:dyDescent="0.65">
      <c r="B112" s="14" t="s">
        <v>52</v>
      </c>
      <c r="I112" s="15"/>
      <c r="J112" s="15"/>
      <c r="K112" s="15"/>
      <c r="L112" s="15"/>
      <c r="M112" s="15"/>
      <c r="N112" s="15"/>
      <c r="O112" s="15"/>
    </row>
    <row r="113" spans="2:15" x14ac:dyDescent="0.65">
      <c r="C113" s="14" t="s">
        <v>106</v>
      </c>
      <c r="I113" s="65">
        <v>587000</v>
      </c>
      <c r="J113" s="66"/>
      <c r="K113" s="65">
        <v>587000</v>
      </c>
      <c r="L113" s="66"/>
      <c r="M113" s="65">
        <v>587000</v>
      </c>
      <c r="N113" s="66"/>
      <c r="O113" s="65">
        <v>587000</v>
      </c>
    </row>
    <row r="114" spans="2:15" x14ac:dyDescent="0.65">
      <c r="B114" s="14" t="s">
        <v>21</v>
      </c>
      <c r="I114" s="56"/>
      <c r="J114" s="56"/>
      <c r="K114" s="56"/>
      <c r="L114" s="56"/>
      <c r="M114" s="56"/>
      <c r="N114" s="56"/>
      <c r="O114" s="56"/>
    </row>
    <row r="115" spans="2:15" x14ac:dyDescent="0.65">
      <c r="C115" s="14" t="s">
        <v>106</v>
      </c>
      <c r="I115" s="67">
        <v>587000</v>
      </c>
      <c r="J115" s="66"/>
      <c r="K115" s="67">
        <v>587000</v>
      </c>
      <c r="L115" s="66"/>
      <c r="M115" s="67">
        <v>587000</v>
      </c>
      <c r="N115" s="66"/>
      <c r="O115" s="67">
        <v>587000</v>
      </c>
    </row>
    <row r="116" spans="2:15" x14ac:dyDescent="0.65">
      <c r="B116" s="14" t="s">
        <v>134</v>
      </c>
      <c r="I116" s="67">
        <v>653227</v>
      </c>
      <c r="J116" s="56"/>
      <c r="K116" s="67">
        <v>653227</v>
      </c>
      <c r="L116" s="56"/>
      <c r="M116" s="67">
        <v>653227</v>
      </c>
      <c r="N116" s="56"/>
      <c r="O116" s="67">
        <v>653227</v>
      </c>
    </row>
    <row r="117" spans="2:15" x14ac:dyDescent="0.65">
      <c r="B117" s="14" t="s">
        <v>119</v>
      </c>
      <c r="I117" s="67"/>
      <c r="J117" s="68"/>
      <c r="K117" s="67"/>
      <c r="L117" s="68"/>
      <c r="M117" s="57"/>
      <c r="N117" s="68"/>
      <c r="O117" s="67"/>
    </row>
    <row r="118" spans="2:15" x14ac:dyDescent="0.65">
      <c r="C118" s="14" t="s">
        <v>123</v>
      </c>
      <c r="I118" s="67"/>
      <c r="J118" s="68"/>
      <c r="K118" s="67"/>
      <c r="L118" s="68"/>
      <c r="M118" s="57"/>
      <c r="N118" s="68"/>
      <c r="O118" s="67"/>
    </row>
    <row r="119" spans="2:15" x14ac:dyDescent="0.65">
      <c r="D119" s="14" t="s">
        <v>218</v>
      </c>
      <c r="I119" s="67">
        <v>16319</v>
      </c>
      <c r="J119" s="68"/>
      <c r="K119" s="67">
        <v>16319</v>
      </c>
      <c r="L119" s="68"/>
      <c r="M119" s="57">
        <v>16319</v>
      </c>
      <c r="N119" s="68"/>
      <c r="O119" s="67">
        <v>16319</v>
      </c>
    </row>
    <row r="120" spans="2:15" x14ac:dyDescent="0.65">
      <c r="C120" s="14" t="s">
        <v>124</v>
      </c>
      <c r="I120" s="67">
        <v>252398</v>
      </c>
      <c r="J120" s="69"/>
      <c r="K120" s="67">
        <v>391148</v>
      </c>
      <c r="L120" s="69"/>
      <c r="M120" s="67">
        <v>252398</v>
      </c>
      <c r="N120" s="69"/>
      <c r="O120" s="67">
        <v>391148</v>
      </c>
    </row>
    <row r="121" spans="2:15" x14ac:dyDescent="0.65">
      <c r="B121" s="14" t="s">
        <v>94</v>
      </c>
      <c r="I121" s="70">
        <v>112690</v>
      </c>
      <c r="J121" s="56"/>
      <c r="K121" s="70">
        <v>105856</v>
      </c>
      <c r="L121" s="56"/>
      <c r="M121" s="58" t="s">
        <v>164</v>
      </c>
      <c r="N121" s="56"/>
      <c r="O121" s="58" t="s">
        <v>164</v>
      </c>
    </row>
    <row r="122" spans="2:15" s="9" customFormat="1" x14ac:dyDescent="0.65">
      <c r="C122" s="9" t="s">
        <v>95</v>
      </c>
      <c r="I122" s="59">
        <f>SUM(I115:I121)</f>
        <v>1621634</v>
      </c>
      <c r="J122" s="62"/>
      <c r="K122" s="59">
        <f>SUM(K115:K121)</f>
        <v>1753550</v>
      </c>
      <c r="L122" s="62"/>
      <c r="M122" s="59">
        <f>SUM(M115:M121)</f>
        <v>1508944</v>
      </c>
      <c r="N122" s="62"/>
      <c r="O122" s="59">
        <f>SUM(O115:O121)</f>
        <v>1647694</v>
      </c>
    </row>
    <row r="123" spans="2:15" s="9" customFormat="1" ht="30" thickBot="1" x14ac:dyDescent="0.7">
      <c r="C123" s="9" t="s">
        <v>96</v>
      </c>
      <c r="I123" s="71">
        <f>I88+I122</f>
        <v>2741658</v>
      </c>
      <c r="J123" s="60"/>
      <c r="K123" s="71">
        <f>K88+K122</f>
        <v>2773772</v>
      </c>
      <c r="L123" s="60"/>
      <c r="M123" s="71">
        <f>M88+M122</f>
        <v>2118173</v>
      </c>
      <c r="N123" s="60"/>
      <c r="O123" s="71">
        <f>O88+O122</f>
        <v>2114772</v>
      </c>
    </row>
    <row r="124" spans="2:15" ht="30" thickTop="1" x14ac:dyDescent="0.65">
      <c r="I124" s="15"/>
      <c r="J124" s="15"/>
      <c r="K124" s="15"/>
      <c r="L124" s="15"/>
      <c r="M124" s="15"/>
      <c r="N124" s="15"/>
      <c r="O124" s="15"/>
    </row>
    <row r="125" spans="2:15" x14ac:dyDescent="0.65">
      <c r="D125" s="14" t="s">
        <v>97</v>
      </c>
      <c r="I125" s="15"/>
      <c r="J125" s="15"/>
      <c r="K125" s="15"/>
      <c r="L125" s="15"/>
      <c r="M125" s="15"/>
      <c r="N125" s="15"/>
      <c r="O125" s="15"/>
    </row>
    <row r="126" spans="2:15" x14ac:dyDescent="0.65">
      <c r="I126" s="15"/>
      <c r="J126" s="15"/>
      <c r="K126" s="15"/>
      <c r="L126" s="15"/>
      <c r="M126" s="15"/>
      <c r="N126" s="15"/>
      <c r="O126" s="15"/>
    </row>
    <row r="127" spans="2:15" x14ac:dyDescent="0.65">
      <c r="I127" s="15"/>
      <c r="J127" s="15"/>
      <c r="K127" s="15"/>
      <c r="L127" s="15"/>
      <c r="M127" s="15"/>
      <c r="N127" s="15"/>
      <c r="O127" s="15"/>
    </row>
    <row r="128" spans="2:15" x14ac:dyDescent="0.65">
      <c r="I128" s="15"/>
      <c r="J128" s="15"/>
      <c r="K128" s="15"/>
      <c r="L128" s="15"/>
      <c r="M128" s="15"/>
      <c r="N128" s="15"/>
      <c r="O128" s="15"/>
    </row>
    <row r="129" spans="9:15" x14ac:dyDescent="0.65">
      <c r="I129" s="15"/>
      <c r="J129" s="15"/>
      <c r="K129" s="15"/>
      <c r="L129" s="15"/>
      <c r="M129" s="15"/>
      <c r="N129" s="15"/>
      <c r="O129" s="15"/>
    </row>
    <row r="130" spans="9:15" x14ac:dyDescent="0.65">
      <c r="I130" s="15"/>
      <c r="J130" s="15"/>
      <c r="K130" s="15"/>
      <c r="L130" s="15"/>
      <c r="M130" s="15"/>
      <c r="N130" s="15"/>
      <c r="O130" s="15"/>
    </row>
    <row r="131" spans="9:15" x14ac:dyDescent="0.65">
      <c r="I131" s="18"/>
      <c r="J131" s="18"/>
      <c r="K131" s="18"/>
      <c r="L131" s="18"/>
      <c r="M131" s="18"/>
      <c r="N131" s="18"/>
      <c r="O131" s="18"/>
    </row>
    <row r="149" spans="1:15" ht="30.75" customHeight="1" x14ac:dyDescent="0.65"/>
    <row r="150" spans="1:15" x14ac:dyDescent="0.65">
      <c r="A150" s="14" t="s">
        <v>47</v>
      </c>
    </row>
    <row r="151" spans="1:15" s="6" customFormat="1" ht="27" x14ac:dyDescent="0.6">
      <c r="A151" s="111" t="str">
        <f>A1</f>
        <v>MAJOR  CINEPLEX  GROUP  PUBLIC  COMPANY  LIMITED  AND  ITS  SUBSIDIARY  COMPANIES</v>
      </c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</row>
    <row r="152" spans="1:15" s="6" customFormat="1" ht="27" x14ac:dyDescent="0.6">
      <c r="A152" s="111" t="s">
        <v>22</v>
      </c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</row>
    <row r="153" spans="1:15" s="6" customFormat="1" x14ac:dyDescent="0.65">
      <c r="A153" s="107" t="s">
        <v>169</v>
      </c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</row>
    <row r="154" spans="1:15" s="6" customFormat="1" ht="27" x14ac:dyDescent="0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09" t="s">
        <v>160</v>
      </c>
      <c r="N154" s="109"/>
      <c r="O154" s="109"/>
    </row>
    <row r="155" spans="1:15" s="6" customFormat="1" ht="27" x14ac:dyDescent="0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10" t="s">
        <v>161</v>
      </c>
      <c r="N155" s="110"/>
      <c r="O155" s="110"/>
    </row>
    <row r="156" spans="1:15" s="3" customFormat="1" ht="27" x14ac:dyDescent="0.6">
      <c r="A156" s="2"/>
      <c r="B156" s="2"/>
      <c r="C156" s="2"/>
      <c r="D156" s="2"/>
      <c r="E156" s="2"/>
      <c r="F156" s="2"/>
      <c r="G156" s="2"/>
      <c r="H156" s="2"/>
      <c r="I156" s="108" t="s">
        <v>44</v>
      </c>
      <c r="J156" s="108"/>
      <c r="K156" s="108"/>
      <c r="L156" s="2"/>
      <c r="M156" s="108" t="s">
        <v>1</v>
      </c>
      <c r="N156" s="108"/>
      <c r="O156" s="108"/>
    </row>
    <row r="157" spans="1:15" s="3" customFormat="1" x14ac:dyDescent="0.65">
      <c r="I157" s="43">
        <v>2003</v>
      </c>
      <c r="J157" s="43"/>
      <c r="K157" s="43">
        <v>2002</v>
      </c>
      <c r="L157" s="43"/>
      <c r="M157" s="43">
        <v>2003</v>
      </c>
      <c r="N157" s="43"/>
      <c r="O157" s="43">
        <v>2002</v>
      </c>
    </row>
    <row r="158" spans="1:15" s="3" customFormat="1" x14ac:dyDescent="0.65">
      <c r="A158" s="2"/>
      <c r="B158" s="2"/>
      <c r="C158" s="2"/>
      <c r="D158" s="2"/>
      <c r="E158" s="2"/>
      <c r="F158" s="2"/>
      <c r="G158" s="2"/>
      <c r="H158" s="2"/>
      <c r="I158" s="46" t="s">
        <v>157</v>
      </c>
      <c r="J158" s="48"/>
      <c r="K158" s="46" t="s">
        <v>157</v>
      </c>
      <c r="L158" s="48"/>
      <c r="M158" s="46" t="s">
        <v>157</v>
      </c>
      <c r="N158" s="48"/>
      <c r="O158" s="46" t="s">
        <v>157</v>
      </c>
    </row>
    <row r="159" spans="1:15" s="3" customFormat="1" ht="27" x14ac:dyDescent="0.6">
      <c r="A159" s="4"/>
      <c r="B159" s="4"/>
      <c r="C159" s="4"/>
      <c r="D159" s="4"/>
      <c r="E159" s="4"/>
      <c r="F159" s="4"/>
      <c r="G159" s="4"/>
      <c r="H159" s="4"/>
      <c r="I159" s="51"/>
      <c r="J159" s="5"/>
      <c r="K159" s="5"/>
      <c r="L159" s="5"/>
      <c r="M159" s="5"/>
      <c r="N159" s="5"/>
      <c r="O159" s="5"/>
    </row>
    <row r="160" spans="1:15" s="6" customFormat="1" x14ac:dyDescent="0.65">
      <c r="A160" s="9" t="s">
        <v>23</v>
      </c>
      <c r="B160" s="14"/>
      <c r="C160" s="14"/>
      <c r="D160" s="14"/>
      <c r="E160" s="14"/>
      <c r="F160" s="14"/>
      <c r="G160" s="14"/>
      <c r="H160" s="14"/>
      <c r="I160" s="15"/>
      <c r="J160" s="15"/>
      <c r="K160" s="15"/>
      <c r="L160" s="15"/>
      <c r="M160" s="15"/>
      <c r="N160" s="15"/>
      <c r="O160" s="15"/>
    </row>
    <row r="161" spans="1:15" s="6" customFormat="1" x14ac:dyDescent="0.65">
      <c r="A161" s="14"/>
      <c r="B161" s="14" t="s">
        <v>107</v>
      </c>
      <c r="C161" s="14"/>
      <c r="D161" s="14"/>
      <c r="E161" s="14"/>
      <c r="F161" s="14"/>
      <c r="G161" s="14"/>
      <c r="H161" s="14"/>
      <c r="I161" s="68">
        <v>409725</v>
      </c>
      <c r="J161" s="15"/>
      <c r="K161" s="68">
        <v>212738</v>
      </c>
      <c r="L161" s="72"/>
      <c r="M161" s="68">
        <v>311294</v>
      </c>
      <c r="N161" s="72"/>
      <c r="O161" s="68">
        <v>88068</v>
      </c>
    </row>
    <row r="162" spans="1:15" s="6" customFormat="1" x14ac:dyDescent="0.65">
      <c r="A162" s="14"/>
      <c r="B162" s="14" t="s">
        <v>108</v>
      </c>
      <c r="C162" s="14"/>
      <c r="D162" s="14"/>
      <c r="E162" s="14"/>
      <c r="F162" s="14"/>
      <c r="G162" s="14"/>
      <c r="H162" s="14"/>
      <c r="I162" s="67">
        <v>58671</v>
      </c>
      <c r="J162" s="15"/>
      <c r="K162" s="67">
        <v>47818</v>
      </c>
      <c r="L162" s="72"/>
      <c r="M162" s="67">
        <v>43714</v>
      </c>
      <c r="N162" s="72"/>
      <c r="O162" s="67">
        <v>17630</v>
      </c>
    </row>
    <row r="163" spans="1:15" s="6" customFormat="1" x14ac:dyDescent="0.65">
      <c r="A163" s="14"/>
      <c r="B163" s="14" t="s">
        <v>135</v>
      </c>
      <c r="C163" s="14"/>
      <c r="D163" s="14"/>
      <c r="E163" s="14"/>
      <c r="F163" s="14"/>
      <c r="G163" s="14"/>
      <c r="H163" s="14"/>
      <c r="I163" s="68">
        <v>60188</v>
      </c>
      <c r="J163" s="15"/>
      <c r="K163" s="68">
        <v>44796</v>
      </c>
      <c r="L163" s="72"/>
      <c r="M163" s="68">
        <v>9577</v>
      </c>
      <c r="N163" s="73"/>
      <c r="O163" s="68">
        <v>7518</v>
      </c>
    </row>
    <row r="164" spans="1:15" s="6" customFormat="1" x14ac:dyDescent="0.65">
      <c r="A164" s="14"/>
      <c r="B164" s="14" t="s">
        <v>109</v>
      </c>
      <c r="C164" s="14"/>
      <c r="D164" s="14"/>
      <c r="E164" s="14"/>
      <c r="F164" s="14"/>
      <c r="G164" s="14"/>
      <c r="H164" s="14"/>
      <c r="I164" s="68">
        <v>30350</v>
      </c>
      <c r="J164" s="15"/>
      <c r="K164" s="68">
        <v>20350</v>
      </c>
      <c r="L164" s="72"/>
      <c r="M164" s="68">
        <v>10100</v>
      </c>
      <c r="N164" s="73"/>
      <c r="O164" s="68">
        <v>5861</v>
      </c>
    </row>
    <row r="165" spans="1:15" s="6" customFormat="1" x14ac:dyDescent="0.65">
      <c r="A165" s="14"/>
      <c r="B165" s="14" t="s">
        <v>24</v>
      </c>
      <c r="C165" s="14"/>
      <c r="D165" s="14"/>
      <c r="E165" s="14"/>
      <c r="F165" s="14"/>
      <c r="G165" s="14"/>
      <c r="H165" s="14"/>
      <c r="I165" s="68"/>
      <c r="J165" s="15"/>
      <c r="K165" s="68"/>
      <c r="L165" s="72"/>
      <c r="M165" s="68"/>
      <c r="N165" s="72"/>
      <c r="O165" s="68"/>
    </row>
    <row r="166" spans="1:15" s="6" customFormat="1" x14ac:dyDescent="0.65">
      <c r="A166" s="14"/>
      <c r="B166" s="14"/>
      <c r="C166" s="14" t="s">
        <v>53</v>
      </c>
      <c r="D166" s="14"/>
      <c r="E166" s="14"/>
      <c r="F166" s="14"/>
      <c r="G166" s="14"/>
      <c r="H166" s="14"/>
      <c r="I166" s="68">
        <v>9006</v>
      </c>
      <c r="J166" s="15"/>
      <c r="K166" s="68">
        <v>30270</v>
      </c>
      <c r="L166" s="72"/>
      <c r="M166" s="68">
        <v>6506</v>
      </c>
      <c r="N166" s="72"/>
      <c r="O166" s="68">
        <v>30229</v>
      </c>
    </row>
    <row r="167" spans="1:15" s="6" customFormat="1" x14ac:dyDescent="0.65">
      <c r="A167" s="14"/>
      <c r="B167" s="14"/>
      <c r="C167" s="14" t="s">
        <v>54</v>
      </c>
      <c r="D167" s="14"/>
      <c r="E167" s="14"/>
      <c r="F167" s="14"/>
      <c r="G167" s="14"/>
      <c r="H167" s="14"/>
      <c r="I167" s="68">
        <v>400</v>
      </c>
      <c r="J167" s="15"/>
      <c r="K167" s="68">
        <v>800</v>
      </c>
      <c r="L167" s="72"/>
      <c r="M167" s="68">
        <v>24637</v>
      </c>
      <c r="N167" s="72"/>
      <c r="O167" s="68">
        <v>13560</v>
      </c>
    </row>
    <row r="168" spans="1:15" s="6" customFormat="1" x14ac:dyDescent="0.65">
      <c r="A168" s="14"/>
      <c r="B168" s="14"/>
      <c r="C168" s="14" t="s">
        <v>78</v>
      </c>
      <c r="D168" s="14"/>
      <c r="E168" s="14"/>
      <c r="F168" s="14"/>
      <c r="G168" s="14"/>
      <c r="H168" s="14"/>
      <c r="I168" s="68">
        <v>2688</v>
      </c>
      <c r="J168" s="15"/>
      <c r="K168" s="68">
        <v>2688</v>
      </c>
      <c r="L168" s="72"/>
      <c r="M168" s="58" t="s">
        <v>164</v>
      </c>
      <c r="N168" s="72"/>
      <c r="O168" s="58" t="s">
        <v>164</v>
      </c>
    </row>
    <row r="169" spans="1:15" s="6" customFormat="1" x14ac:dyDescent="0.65">
      <c r="A169" s="14"/>
      <c r="B169" s="14"/>
      <c r="C169" s="14" t="s">
        <v>5</v>
      </c>
      <c r="D169" s="14"/>
      <c r="E169" s="14"/>
      <c r="F169" s="14"/>
      <c r="G169" s="14"/>
      <c r="H169" s="14"/>
      <c r="I169" s="68">
        <v>13974</v>
      </c>
      <c r="J169" s="15"/>
      <c r="K169" s="68">
        <v>16091</v>
      </c>
      <c r="L169" s="72"/>
      <c r="M169" s="68">
        <v>7509</v>
      </c>
      <c r="N169" s="72"/>
      <c r="O169" s="68">
        <v>9683</v>
      </c>
    </row>
    <row r="170" spans="1:15" s="6" customFormat="1" x14ac:dyDescent="0.65">
      <c r="A170" s="14"/>
      <c r="B170" s="14" t="s">
        <v>219</v>
      </c>
      <c r="C170" s="14"/>
      <c r="D170" s="14"/>
      <c r="E170" s="14"/>
      <c r="F170" s="14"/>
      <c r="G170" s="14"/>
      <c r="H170" s="14"/>
      <c r="I170" s="58" t="s">
        <v>164</v>
      </c>
      <c r="J170" s="15"/>
      <c r="K170" s="58" t="s">
        <v>164</v>
      </c>
      <c r="L170" s="72"/>
      <c r="M170" s="67">
        <v>31799</v>
      </c>
      <c r="N170" s="72"/>
      <c r="O170" s="68">
        <v>31741</v>
      </c>
    </row>
    <row r="171" spans="1:15" s="6" customFormat="1" x14ac:dyDescent="0.65">
      <c r="A171" s="14"/>
      <c r="B171" s="9"/>
      <c r="C171" s="9"/>
      <c r="D171" s="9" t="s">
        <v>25</v>
      </c>
      <c r="E171" s="9"/>
      <c r="F171" s="9"/>
      <c r="G171" s="9"/>
      <c r="H171" s="9"/>
      <c r="I171" s="74">
        <f>SUM(I161:I170)</f>
        <v>585002</v>
      </c>
      <c r="J171" s="18"/>
      <c r="K171" s="74">
        <f>SUM(K161:K170)</f>
        <v>375551</v>
      </c>
      <c r="L171" s="75"/>
      <c r="M171" s="74">
        <f>SUM(M161:M170)</f>
        <v>445136</v>
      </c>
      <c r="N171" s="75"/>
      <c r="O171" s="74">
        <f>SUM(O161:O170)</f>
        <v>204290</v>
      </c>
    </row>
    <row r="172" spans="1:15" s="6" customFormat="1" x14ac:dyDescent="0.65">
      <c r="A172" s="9" t="s">
        <v>26</v>
      </c>
      <c r="B172" s="14"/>
      <c r="C172" s="14"/>
      <c r="D172" s="14"/>
      <c r="E172" s="14"/>
      <c r="F172" s="14"/>
      <c r="G172" s="14"/>
      <c r="H172" s="14"/>
      <c r="I172" s="68"/>
      <c r="J172" s="15"/>
      <c r="K172" s="68"/>
      <c r="L172" s="72"/>
      <c r="M172" s="68"/>
      <c r="N172" s="72"/>
      <c r="O172" s="68"/>
    </row>
    <row r="173" spans="1:15" s="6" customFormat="1" x14ac:dyDescent="0.65">
      <c r="A173" s="14"/>
      <c r="B173" s="14" t="s">
        <v>110</v>
      </c>
      <c r="C173" s="14"/>
      <c r="D173" s="14"/>
      <c r="E173" s="14"/>
      <c r="F173" s="14"/>
      <c r="G173" s="14"/>
      <c r="H173" s="14"/>
      <c r="I173" s="68">
        <v>265675</v>
      </c>
      <c r="J173" s="15"/>
      <c r="K173" s="68">
        <v>135186</v>
      </c>
      <c r="L173" s="72"/>
      <c r="M173" s="68">
        <v>216376</v>
      </c>
      <c r="N173" s="72"/>
      <c r="O173" s="68">
        <v>63716</v>
      </c>
    </row>
    <row r="174" spans="1:15" s="6" customFormat="1" x14ac:dyDescent="0.65">
      <c r="A174" s="14"/>
      <c r="B174" s="14" t="s">
        <v>111</v>
      </c>
      <c r="C174" s="14"/>
      <c r="D174" s="14"/>
      <c r="E174" s="14"/>
      <c r="F174" s="14"/>
      <c r="G174" s="14"/>
      <c r="H174" s="14"/>
      <c r="I174" s="68">
        <v>26334</v>
      </c>
      <c r="J174" s="15"/>
      <c r="K174" s="68">
        <v>26602</v>
      </c>
      <c r="L174" s="72"/>
      <c r="M174" s="68">
        <v>25762</v>
      </c>
      <c r="N174" s="72"/>
      <c r="O174" s="68">
        <v>9393</v>
      </c>
    </row>
    <row r="175" spans="1:15" s="6" customFormat="1" x14ac:dyDescent="0.65">
      <c r="A175" s="14"/>
      <c r="B175" s="14" t="s">
        <v>112</v>
      </c>
      <c r="C175" s="14"/>
      <c r="D175" s="14"/>
      <c r="E175" s="14"/>
      <c r="F175" s="14"/>
      <c r="G175" s="14"/>
      <c r="H175" s="14"/>
      <c r="I175" s="68">
        <v>44802</v>
      </c>
      <c r="J175" s="15"/>
      <c r="K175" s="68">
        <v>32337</v>
      </c>
      <c r="L175" s="72"/>
      <c r="M175" s="68">
        <v>2690</v>
      </c>
      <c r="N175" s="72"/>
      <c r="O175" s="68">
        <v>2261</v>
      </c>
    </row>
    <row r="176" spans="1:15" s="6" customFormat="1" x14ac:dyDescent="0.65">
      <c r="A176" s="14"/>
      <c r="B176" s="14" t="s">
        <v>113</v>
      </c>
      <c r="C176" s="14"/>
      <c r="D176" s="14"/>
      <c r="E176" s="14"/>
      <c r="F176" s="14"/>
      <c r="G176" s="14"/>
      <c r="H176" s="14"/>
      <c r="I176" s="68">
        <v>666</v>
      </c>
      <c r="J176" s="15"/>
      <c r="K176" s="68">
        <v>515</v>
      </c>
      <c r="L176" s="72"/>
      <c r="M176" s="58" t="s">
        <v>164</v>
      </c>
      <c r="N176" s="72">
        <v>0</v>
      </c>
      <c r="O176" s="58" t="s">
        <v>164</v>
      </c>
    </row>
    <row r="177" spans="1:15" s="6" customFormat="1" x14ac:dyDescent="0.65">
      <c r="A177" s="14"/>
      <c r="B177" s="14" t="s">
        <v>70</v>
      </c>
      <c r="C177" s="14"/>
      <c r="D177" s="14"/>
      <c r="E177" s="14"/>
      <c r="F177" s="14"/>
      <c r="G177" s="14"/>
      <c r="H177" s="14"/>
      <c r="I177" s="68">
        <v>2410</v>
      </c>
      <c r="J177" s="15"/>
      <c r="K177" s="68">
        <v>2410</v>
      </c>
      <c r="L177" s="72"/>
      <c r="M177" s="58" t="s">
        <v>164</v>
      </c>
      <c r="N177" s="72"/>
      <c r="O177" s="58" t="s">
        <v>164</v>
      </c>
    </row>
    <row r="178" spans="1:15" s="3" customFormat="1" x14ac:dyDescent="0.65">
      <c r="A178" s="14"/>
      <c r="B178" s="14" t="s">
        <v>83</v>
      </c>
      <c r="C178" s="14"/>
      <c r="D178" s="14"/>
      <c r="E178" s="14"/>
      <c r="F178" s="14"/>
      <c r="G178" s="14"/>
      <c r="H178" s="14"/>
      <c r="I178" s="68">
        <v>106872</v>
      </c>
      <c r="J178" s="15"/>
      <c r="K178" s="68">
        <v>62531</v>
      </c>
      <c r="L178" s="72"/>
      <c r="M178" s="68">
        <v>82302</v>
      </c>
      <c r="N178" s="72"/>
      <c r="O178" s="68">
        <v>41518</v>
      </c>
    </row>
    <row r="179" spans="1:15" s="6" customFormat="1" x14ac:dyDescent="0.65">
      <c r="A179" s="14"/>
      <c r="B179" s="14"/>
      <c r="C179" s="14"/>
      <c r="D179" s="9" t="s">
        <v>27</v>
      </c>
      <c r="E179" s="9"/>
      <c r="F179" s="9"/>
      <c r="G179" s="9"/>
      <c r="H179" s="14"/>
      <c r="I179" s="74">
        <f>SUM(I173:I178)</f>
        <v>446759</v>
      </c>
      <c r="J179" s="18"/>
      <c r="K179" s="74">
        <f>SUM(K173:K178)</f>
        <v>259581</v>
      </c>
      <c r="L179" s="75"/>
      <c r="M179" s="74">
        <f>SUM(M173:M178)</f>
        <v>327130</v>
      </c>
      <c r="N179" s="75"/>
      <c r="O179" s="74">
        <f>SUM(O173:O178)</f>
        <v>116888</v>
      </c>
    </row>
    <row r="180" spans="1:15" s="6" customFormat="1" x14ac:dyDescent="0.65">
      <c r="A180" s="9" t="s">
        <v>136</v>
      </c>
      <c r="B180" s="14"/>
      <c r="C180" s="14"/>
      <c r="D180" s="14"/>
      <c r="E180" s="14"/>
      <c r="F180" s="14"/>
      <c r="G180" s="14"/>
      <c r="H180" s="14"/>
      <c r="I180" s="76"/>
      <c r="J180" s="14"/>
      <c r="K180" s="76"/>
      <c r="L180" s="14"/>
      <c r="M180" s="76"/>
      <c r="N180" s="14"/>
      <c r="O180" s="76"/>
    </row>
    <row r="181" spans="1:15" s="6" customFormat="1" x14ac:dyDescent="0.65">
      <c r="A181" s="9" t="s">
        <v>28</v>
      </c>
      <c r="B181" s="14"/>
      <c r="C181" s="14"/>
      <c r="D181" s="14"/>
      <c r="E181" s="14"/>
      <c r="F181" s="14"/>
      <c r="G181" s="14"/>
      <c r="H181" s="14"/>
      <c r="I181" s="77">
        <f>SUM(I171-I179)</f>
        <v>138243</v>
      </c>
      <c r="J181" s="18"/>
      <c r="K181" s="77">
        <f>SUM(K171-K179)</f>
        <v>115970</v>
      </c>
      <c r="L181" s="18"/>
      <c r="M181" s="77">
        <f>SUM(M171-M179)</f>
        <v>118006</v>
      </c>
      <c r="N181" s="18"/>
      <c r="O181" s="77">
        <f>SUM(O171-O179)</f>
        <v>87402</v>
      </c>
    </row>
    <row r="182" spans="1:15" s="6" customFormat="1" x14ac:dyDescent="0.65">
      <c r="A182" s="14" t="s">
        <v>29</v>
      </c>
      <c r="B182" s="14"/>
      <c r="C182" s="14"/>
      <c r="D182" s="14"/>
      <c r="E182" s="14"/>
      <c r="F182" s="14"/>
      <c r="G182" s="14"/>
      <c r="H182" s="14"/>
      <c r="I182" s="68">
        <v>-267</v>
      </c>
      <c r="J182" s="15"/>
      <c r="K182" s="68">
        <v>-6338</v>
      </c>
      <c r="L182" s="15"/>
      <c r="M182" s="68">
        <v>-214</v>
      </c>
      <c r="N182" s="15"/>
      <c r="O182" s="68">
        <v>-3890</v>
      </c>
    </row>
    <row r="183" spans="1:15" s="6" customFormat="1" x14ac:dyDescent="0.65">
      <c r="A183" s="14" t="s">
        <v>30</v>
      </c>
      <c r="B183" s="14"/>
      <c r="C183" s="14"/>
      <c r="D183" s="14"/>
      <c r="E183" s="14"/>
      <c r="F183" s="14"/>
      <c r="G183" s="14" t="s">
        <v>190</v>
      </c>
      <c r="H183" s="14"/>
      <c r="I183" s="78">
        <v>-35092</v>
      </c>
      <c r="J183" s="15"/>
      <c r="K183" s="78">
        <v>-34309</v>
      </c>
      <c r="L183" s="15"/>
      <c r="M183" s="78">
        <v>-21742</v>
      </c>
      <c r="N183" s="15"/>
      <c r="O183" s="78">
        <v>-15942</v>
      </c>
    </row>
    <row r="184" spans="1:15" s="6" customFormat="1" x14ac:dyDescent="0.65">
      <c r="A184" s="9" t="s">
        <v>137</v>
      </c>
      <c r="B184" s="14"/>
      <c r="C184" s="14"/>
      <c r="D184" s="14"/>
      <c r="E184" s="14"/>
      <c r="F184" s="14"/>
      <c r="G184" s="14"/>
      <c r="H184" s="14"/>
      <c r="I184" s="69"/>
      <c r="J184" s="15"/>
      <c r="K184" s="69"/>
      <c r="L184" s="15"/>
      <c r="M184" s="69"/>
      <c r="N184" s="15"/>
      <c r="O184" s="69"/>
    </row>
    <row r="185" spans="1:15" s="6" customFormat="1" x14ac:dyDescent="0.65">
      <c r="A185" s="9" t="s">
        <v>170</v>
      </c>
      <c r="B185" s="14"/>
      <c r="C185" s="14"/>
      <c r="D185" s="14"/>
      <c r="E185" s="14"/>
      <c r="F185" s="14"/>
      <c r="G185" s="14"/>
      <c r="H185" s="14"/>
      <c r="I185" s="77">
        <f>I181+I182+I183</f>
        <v>102884</v>
      </c>
      <c r="J185" s="15"/>
      <c r="K185" s="77">
        <f>K181+K182+K183</f>
        <v>75323</v>
      </c>
      <c r="L185" s="15"/>
      <c r="M185" s="77">
        <f>M181+M182+M183</f>
        <v>96050</v>
      </c>
      <c r="N185" s="15"/>
      <c r="O185" s="77">
        <f>O181+O182+O183</f>
        <v>67570</v>
      </c>
    </row>
    <row r="186" spans="1:15" s="6" customFormat="1" x14ac:dyDescent="0.65">
      <c r="A186" s="14" t="s">
        <v>138</v>
      </c>
      <c r="B186" s="14"/>
      <c r="C186" s="14"/>
      <c r="D186" s="14"/>
      <c r="E186" s="14"/>
      <c r="F186" s="14"/>
      <c r="G186" s="14"/>
      <c r="H186" s="14"/>
      <c r="I186" s="68">
        <v>-6834</v>
      </c>
      <c r="J186" s="15"/>
      <c r="K186" s="68">
        <v>-7753</v>
      </c>
      <c r="L186" s="15"/>
      <c r="M186" s="58" t="s">
        <v>164</v>
      </c>
      <c r="N186" s="15"/>
      <c r="O186" s="58" t="s">
        <v>164</v>
      </c>
    </row>
    <row r="187" spans="1:15" s="6" customFormat="1" ht="30" thickBot="1" x14ac:dyDescent="0.7">
      <c r="A187" s="9" t="s">
        <v>31</v>
      </c>
      <c r="B187" s="9"/>
      <c r="C187" s="9"/>
      <c r="D187" s="9"/>
      <c r="E187" s="9"/>
      <c r="F187" s="9"/>
      <c r="G187" s="9"/>
      <c r="H187" s="79"/>
      <c r="I187" s="80">
        <f>SUM(I185:I186)</f>
        <v>96050</v>
      </c>
      <c r="J187" s="18"/>
      <c r="K187" s="80">
        <f>SUM(K185:K186)</f>
        <v>67570</v>
      </c>
      <c r="L187" s="18"/>
      <c r="M187" s="80">
        <f>SUM(M185:M186)</f>
        <v>96050</v>
      </c>
      <c r="N187" s="18"/>
      <c r="O187" s="80">
        <f>SUM(O185:O186)</f>
        <v>67570</v>
      </c>
    </row>
    <row r="188" spans="1:15" s="6" customFormat="1" ht="30" thickTop="1" x14ac:dyDescent="0.65">
      <c r="A188" s="14"/>
      <c r="B188" s="14"/>
      <c r="C188" s="14"/>
      <c r="D188" s="14"/>
      <c r="E188" s="14"/>
      <c r="F188" s="14"/>
      <c r="G188" s="14"/>
      <c r="H188" s="14"/>
      <c r="I188" s="69"/>
      <c r="J188" s="15"/>
      <c r="K188" s="69"/>
      <c r="L188" s="15"/>
      <c r="M188" s="69"/>
      <c r="N188" s="15"/>
      <c r="O188" s="69"/>
    </row>
    <row r="189" spans="1:15" s="6" customFormat="1" x14ac:dyDescent="0.65">
      <c r="A189" s="14" t="s">
        <v>200</v>
      </c>
      <c r="B189" s="14"/>
      <c r="C189" s="14"/>
      <c r="D189" s="14"/>
      <c r="E189" s="14"/>
      <c r="F189" s="14"/>
      <c r="G189" s="14"/>
      <c r="H189" s="14"/>
      <c r="I189" s="81">
        <v>0.82</v>
      </c>
      <c r="J189" s="15"/>
      <c r="K189" s="81">
        <v>0.69</v>
      </c>
      <c r="L189" s="15"/>
      <c r="M189" s="81">
        <v>0.82</v>
      </c>
      <c r="N189" s="15"/>
      <c r="O189" s="81">
        <v>0.69</v>
      </c>
    </row>
    <row r="190" spans="1:15" s="6" customFormat="1" x14ac:dyDescent="0.65">
      <c r="A190" s="14" t="s">
        <v>201</v>
      </c>
      <c r="B190" s="14"/>
      <c r="C190" s="14"/>
      <c r="D190" s="14"/>
      <c r="E190" s="14"/>
      <c r="F190" s="14"/>
      <c r="G190" s="14"/>
      <c r="H190" s="14"/>
      <c r="I190" s="68">
        <v>117400</v>
      </c>
      <c r="J190" s="15"/>
      <c r="K190" s="68">
        <v>97400</v>
      </c>
      <c r="L190" s="15"/>
      <c r="M190" s="68">
        <v>117400</v>
      </c>
      <c r="N190" s="15"/>
      <c r="O190" s="68">
        <v>97400</v>
      </c>
    </row>
    <row r="191" spans="1:15" s="6" customFormat="1" x14ac:dyDescent="0.65">
      <c r="A191" s="14"/>
      <c r="B191" s="14"/>
      <c r="C191" s="14"/>
      <c r="D191" s="14"/>
      <c r="E191" s="14"/>
      <c r="F191" s="14"/>
      <c r="G191" s="14"/>
      <c r="H191" s="14"/>
      <c r="I191" s="15"/>
      <c r="J191" s="15"/>
      <c r="K191" s="15"/>
      <c r="L191" s="15"/>
      <c r="M191" s="15"/>
      <c r="N191" s="15"/>
      <c r="O191" s="15"/>
    </row>
    <row r="192" spans="1:15" s="6" customFormat="1" ht="27" x14ac:dyDescent="0.6">
      <c r="I192" s="26"/>
      <c r="J192" s="7"/>
      <c r="K192" s="26"/>
      <c r="L192" s="7"/>
      <c r="M192" s="26"/>
      <c r="N192" s="7"/>
      <c r="O192" s="26"/>
    </row>
    <row r="193" spans="1:15" s="6" customFormat="1" ht="27" x14ac:dyDescent="0.6">
      <c r="I193" s="26"/>
      <c r="J193" s="7"/>
      <c r="K193" s="26"/>
      <c r="L193" s="7"/>
      <c r="M193" s="26"/>
      <c r="N193" s="7"/>
      <c r="O193" s="26"/>
    </row>
    <row r="194" spans="1:15" s="6" customFormat="1" ht="27" x14ac:dyDescent="0.6">
      <c r="I194" s="26"/>
      <c r="J194" s="7"/>
      <c r="K194" s="26"/>
      <c r="L194" s="7"/>
      <c r="M194" s="26"/>
      <c r="N194" s="7"/>
      <c r="O194" s="26"/>
    </row>
    <row r="195" spans="1:15" s="6" customFormat="1" ht="27" x14ac:dyDescent="0.6">
      <c r="I195" s="26"/>
      <c r="J195" s="7"/>
      <c r="K195" s="26"/>
      <c r="L195" s="7"/>
      <c r="M195" s="26"/>
      <c r="N195" s="7"/>
      <c r="O195" s="26"/>
    </row>
    <row r="196" spans="1:15" s="6" customFormat="1" ht="27" x14ac:dyDescent="0.6">
      <c r="I196" s="26"/>
      <c r="J196" s="7"/>
      <c r="K196" s="26"/>
      <c r="L196" s="7"/>
      <c r="M196" s="26"/>
      <c r="N196" s="7"/>
      <c r="O196" s="26"/>
    </row>
    <row r="197" spans="1:15" s="6" customFormat="1" ht="27" x14ac:dyDescent="0.6">
      <c r="I197" s="26"/>
      <c r="J197" s="7"/>
      <c r="K197" s="26"/>
      <c r="L197" s="7"/>
      <c r="M197" s="26"/>
      <c r="N197" s="7"/>
      <c r="O197" s="26"/>
    </row>
    <row r="198" spans="1:15" s="6" customFormat="1" ht="27" x14ac:dyDescent="0.6">
      <c r="I198" s="26"/>
      <c r="J198" s="7"/>
      <c r="K198" s="26"/>
      <c r="L198" s="7"/>
      <c r="M198" s="26"/>
      <c r="N198" s="7"/>
      <c r="O198" s="26"/>
    </row>
    <row r="199" spans="1:15" s="6" customFormat="1" ht="27" x14ac:dyDescent="0.6">
      <c r="I199" s="26"/>
      <c r="J199" s="7"/>
      <c r="K199" s="26"/>
      <c r="L199" s="7"/>
      <c r="M199" s="26"/>
      <c r="N199" s="7"/>
      <c r="O199" s="26"/>
    </row>
    <row r="200" spans="1:15" s="6" customFormat="1" x14ac:dyDescent="0.65">
      <c r="I200" s="26"/>
      <c r="J200" s="10"/>
      <c r="K200" s="26"/>
      <c r="L200" s="10"/>
      <c r="M200" s="26"/>
      <c r="N200" s="10"/>
      <c r="O200" s="26"/>
    </row>
    <row r="201" spans="1:15" s="6" customFormat="1" x14ac:dyDescent="0.65">
      <c r="A201" s="6" t="s">
        <v>47</v>
      </c>
      <c r="I201" s="26"/>
      <c r="J201" s="10"/>
      <c r="K201" s="26"/>
      <c r="L201" s="10"/>
      <c r="M201" s="26"/>
      <c r="N201" s="10"/>
      <c r="O201" s="26"/>
    </row>
    <row r="202" spans="1:15" x14ac:dyDescent="0.65">
      <c r="A202" s="107" t="str">
        <f>A1</f>
        <v>MAJOR  CINEPLEX  GROUP  PUBLIC  COMPANY  LIMITED  AND  ITS  SUBSIDIARY  COMPANIES</v>
      </c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</row>
    <row r="203" spans="1:15" x14ac:dyDescent="0.65">
      <c r="A203" s="107" t="s">
        <v>32</v>
      </c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</row>
    <row r="204" spans="1:15" x14ac:dyDescent="0.65">
      <c r="A204" s="105" t="s">
        <v>169</v>
      </c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</row>
    <row r="205" spans="1:15" x14ac:dyDescent="0.6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09" t="s">
        <v>160</v>
      </c>
      <c r="N205" s="109"/>
      <c r="O205" s="109"/>
    </row>
    <row r="206" spans="1:15" x14ac:dyDescent="0.6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09" t="s">
        <v>161</v>
      </c>
      <c r="N206" s="109"/>
      <c r="O206" s="109"/>
    </row>
    <row r="207" spans="1:15" x14ac:dyDescent="0.65">
      <c r="A207" s="13"/>
      <c r="B207" s="13"/>
      <c r="C207" s="13"/>
      <c r="D207" s="13"/>
      <c r="E207" s="114" t="s">
        <v>44</v>
      </c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</row>
    <row r="208" spans="1:15" s="9" customFormat="1" x14ac:dyDescent="0.65">
      <c r="A208" s="8"/>
      <c r="B208" s="8"/>
      <c r="C208" s="8"/>
      <c r="D208" s="8"/>
      <c r="E208" s="8"/>
      <c r="F208" s="8"/>
      <c r="G208" s="8"/>
      <c r="H208" s="8"/>
      <c r="I208" s="113" t="s">
        <v>180</v>
      </c>
      <c r="J208" s="113"/>
      <c r="K208" s="113"/>
      <c r="L208" s="11"/>
      <c r="M208" s="44"/>
      <c r="N208" s="11"/>
    </row>
    <row r="209" spans="1:15" s="9" customFormat="1" x14ac:dyDescent="0.65">
      <c r="A209" s="12"/>
      <c r="B209" s="12"/>
      <c r="C209" s="12"/>
      <c r="D209" s="12"/>
      <c r="E209" s="13" t="s">
        <v>182</v>
      </c>
      <c r="F209" s="13"/>
      <c r="G209" s="13" t="s">
        <v>181</v>
      </c>
      <c r="H209" s="13"/>
      <c r="I209" s="13" t="s">
        <v>123</v>
      </c>
      <c r="J209" s="48"/>
      <c r="K209" s="13" t="s">
        <v>124</v>
      </c>
      <c r="L209" s="48"/>
      <c r="M209" s="13" t="s">
        <v>177</v>
      </c>
      <c r="N209" s="48"/>
      <c r="O209" s="13" t="s">
        <v>176</v>
      </c>
    </row>
    <row r="210" spans="1:15" s="9" customFormat="1" x14ac:dyDescent="0.65">
      <c r="A210" s="12"/>
      <c r="B210" s="12"/>
      <c r="C210" s="12"/>
      <c r="D210" s="12"/>
      <c r="E210" s="10" t="s">
        <v>20</v>
      </c>
      <c r="F210" s="13"/>
      <c r="G210" s="13" t="s">
        <v>20</v>
      </c>
      <c r="H210" s="13"/>
      <c r="I210" s="13" t="s">
        <v>220</v>
      </c>
      <c r="J210" s="48"/>
      <c r="K210" s="13"/>
      <c r="L210" s="48"/>
      <c r="M210" s="10" t="s">
        <v>178</v>
      </c>
      <c r="N210" s="48"/>
      <c r="O210" s="13"/>
    </row>
    <row r="211" spans="1:15" s="9" customFormat="1" x14ac:dyDescent="0.65">
      <c r="E211" s="43"/>
      <c r="F211" s="43"/>
      <c r="G211" s="43"/>
      <c r="H211" s="43"/>
      <c r="I211" s="43"/>
      <c r="J211" s="43"/>
      <c r="K211" s="43"/>
      <c r="L211" s="43"/>
      <c r="M211" s="43" t="s">
        <v>179</v>
      </c>
      <c r="N211" s="43"/>
      <c r="O211" s="43"/>
    </row>
    <row r="212" spans="1:15" s="9" customFormat="1" x14ac:dyDescent="0.65">
      <c r="A212" s="8"/>
      <c r="B212" s="8"/>
      <c r="C212" s="8"/>
      <c r="D212" s="8"/>
      <c r="E212" s="46" t="s">
        <v>157</v>
      </c>
      <c r="F212" s="48"/>
      <c r="G212" s="46" t="s">
        <v>157</v>
      </c>
      <c r="H212" s="48"/>
      <c r="I212" s="46" t="s">
        <v>157</v>
      </c>
      <c r="J212" s="48"/>
      <c r="K212" s="46" t="s">
        <v>157</v>
      </c>
      <c r="L212" s="15"/>
      <c r="M212" s="46" t="s">
        <v>157</v>
      </c>
      <c r="N212" s="48"/>
      <c r="O212" s="46" t="s">
        <v>157</v>
      </c>
    </row>
    <row r="213" spans="1:15" s="9" customFormat="1" x14ac:dyDescent="0.65">
      <c r="A213" s="20" t="s">
        <v>221</v>
      </c>
      <c r="B213" s="12"/>
      <c r="C213" s="12"/>
      <c r="D213" s="12"/>
      <c r="E213" s="68">
        <v>439600</v>
      </c>
      <c r="F213" s="12"/>
      <c r="G213" s="82">
        <v>0</v>
      </c>
      <c r="H213" s="12"/>
      <c r="I213" s="82">
        <v>0</v>
      </c>
      <c r="J213" s="68"/>
      <c r="K213" s="69">
        <v>94155</v>
      </c>
      <c r="L213" s="15"/>
      <c r="M213" s="69">
        <v>81803</v>
      </c>
      <c r="N213" s="69"/>
      <c r="O213" s="69">
        <v>615558</v>
      </c>
    </row>
    <row r="214" spans="1:15" x14ac:dyDescent="0.65">
      <c r="A214" s="14" t="s">
        <v>202</v>
      </c>
      <c r="E214" s="82">
        <v>0</v>
      </c>
      <c r="G214" s="82">
        <v>0</v>
      </c>
      <c r="I214" s="82">
        <v>0</v>
      </c>
      <c r="J214" s="68"/>
      <c r="K214" s="69">
        <v>-1726</v>
      </c>
      <c r="M214" s="82">
        <v>0</v>
      </c>
      <c r="N214" s="69"/>
      <c r="O214" s="69">
        <v>-1726</v>
      </c>
    </row>
    <row r="215" spans="1:15" x14ac:dyDescent="0.65">
      <c r="A215" s="14" t="s">
        <v>203</v>
      </c>
      <c r="E215" s="83">
        <f>E213+E214</f>
        <v>439600</v>
      </c>
      <c r="G215" s="84">
        <f>G213+G214</f>
        <v>0</v>
      </c>
      <c r="I215" s="84">
        <f>I213+I214</f>
        <v>0</v>
      </c>
      <c r="J215" s="68"/>
      <c r="K215" s="83">
        <f>K213+K214</f>
        <v>92429</v>
      </c>
      <c r="M215" s="83">
        <f>M213+M214</f>
        <v>81803</v>
      </c>
      <c r="N215" s="69"/>
      <c r="O215" s="83">
        <f>O213+O214</f>
        <v>613832</v>
      </c>
    </row>
    <row r="216" spans="1:15" x14ac:dyDescent="0.65">
      <c r="A216" s="14" t="s">
        <v>204</v>
      </c>
      <c r="E216" s="68">
        <v>47400</v>
      </c>
      <c r="G216" s="82">
        <v>0</v>
      </c>
      <c r="I216" s="82">
        <v>0</v>
      </c>
      <c r="J216" s="85"/>
      <c r="K216" s="82">
        <v>0</v>
      </c>
      <c r="M216" s="82">
        <v>0</v>
      </c>
      <c r="N216" s="69"/>
      <c r="O216" s="69">
        <v>47400</v>
      </c>
    </row>
    <row r="217" spans="1:15" x14ac:dyDescent="0.65">
      <c r="A217" s="14" t="s">
        <v>205</v>
      </c>
      <c r="E217" s="82">
        <v>0</v>
      </c>
      <c r="G217" s="82">
        <v>0</v>
      </c>
      <c r="I217" s="82">
        <v>0</v>
      </c>
      <c r="J217" s="68"/>
      <c r="K217" s="69">
        <v>67570</v>
      </c>
      <c r="M217" s="69">
        <v>6399</v>
      </c>
      <c r="N217" s="69"/>
      <c r="O217" s="69">
        <v>73969</v>
      </c>
    </row>
    <row r="218" spans="1:15" ht="30" thickBot="1" x14ac:dyDescent="0.7">
      <c r="A218" s="14" t="s">
        <v>222</v>
      </c>
      <c r="E218" s="86">
        <f>E215+E216+E217</f>
        <v>487000</v>
      </c>
      <c r="G218" s="87">
        <f>G215+G216+G217</f>
        <v>0</v>
      </c>
      <c r="I218" s="88">
        <f>I215+I216+I217</f>
        <v>0</v>
      </c>
      <c r="J218" s="69"/>
      <c r="K218" s="86">
        <f>K215+K216+K217</f>
        <v>159999</v>
      </c>
      <c r="M218" s="86">
        <f>M215+M216+M217</f>
        <v>88202</v>
      </c>
      <c r="N218" s="69"/>
      <c r="O218" s="86">
        <f>O215+O216+O217</f>
        <v>735201</v>
      </c>
    </row>
    <row r="219" spans="1:15" ht="30" thickTop="1" x14ac:dyDescent="0.65">
      <c r="A219" s="14" t="s">
        <v>223</v>
      </c>
      <c r="E219" s="68">
        <v>587000</v>
      </c>
      <c r="G219" s="68">
        <v>653227</v>
      </c>
      <c r="I219" s="68">
        <v>16319</v>
      </c>
      <c r="J219" s="68"/>
      <c r="K219" s="69">
        <v>402495</v>
      </c>
      <c r="M219" s="69">
        <v>105856</v>
      </c>
      <c r="N219" s="69"/>
      <c r="O219" s="69">
        <v>1764897</v>
      </c>
    </row>
    <row r="220" spans="1:15" x14ac:dyDescent="0.65">
      <c r="A220" s="14" t="s">
        <v>206</v>
      </c>
      <c r="E220" s="85">
        <v>0</v>
      </c>
      <c r="G220" s="85">
        <v>0</v>
      </c>
      <c r="I220" s="85">
        <v>0</v>
      </c>
      <c r="J220" s="68"/>
      <c r="K220" s="69">
        <v>-11347</v>
      </c>
      <c r="M220" s="89">
        <v>0</v>
      </c>
      <c r="N220" s="69"/>
      <c r="O220" s="69">
        <v>-11347</v>
      </c>
    </row>
    <row r="221" spans="1:15" x14ac:dyDescent="0.65">
      <c r="A221" s="14" t="s">
        <v>203</v>
      </c>
      <c r="E221" s="83">
        <f>E219+E220</f>
        <v>587000</v>
      </c>
      <c r="G221" s="83">
        <f>G219+G220</f>
        <v>653227</v>
      </c>
      <c r="I221" s="83">
        <f>I219+I220</f>
        <v>16319</v>
      </c>
      <c r="J221" s="68"/>
      <c r="K221" s="83">
        <f>K219+K220</f>
        <v>391148</v>
      </c>
      <c r="M221" s="83">
        <f>M219+M220</f>
        <v>105856</v>
      </c>
      <c r="N221" s="69"/>
      <c r="O221" s="83">
        <f>O219+O220</f>
        <v>1753550</v>
      </c>
    </row>
    <row r="222" spans="1:15" x14ac:dyDescent="0.65">
      <c r="A222" s="14" t="s">
        <v>205</v>
      </c>
      <c r="E222" s="82">
        <v>0</v>
      </c>
      <c r="G222" s="82">
        <v>0</v>
      </c>
      <c r="I222" s="82">
        <v>0</v>
      </c>
      <c r="J222" s="69"/>
      <c r="K222" s="68">
        <v>96050</v>
      </c>
      <c r="M222" s="90">
        <v>6834</v>
      </c>
      <c r="N222" s="69"/>
      <c r="O222" s="91">
        <v>102884</v>
      </c>
    </row>
    <row r="223" spans="1:15" x14ac:dyDescent="0.65">
      <c r="A223" s="14" t="s">
        <v>227</v>
      </c>
      <c r="E223" s="82">
        <v>0</v>
      </c>
      <c r="G223" s="82">
        <v>0</v>
      </c>
      <c r="I223" s="82">
        <v>0</v>
      </c>
      <c r="J223" s="69"/>
      <c r="K223" s="68">
        <v>-234800</v>
      </c>
      <c r="M223" s="82">
        <v>0</v>
      </c>
      <c r="N223" s="69"/>
      <c r="O223" s="92">
        <v>-234800</v>
      </c>
    </row>
    <row r="224" spans="1:15" ht="30" thickBot="1" x14ac:dyDescent="0.7">
      <c r="A224" s="14" t="s">
        <v>224</v>
      </c>
      <c r="E224" s="86">
        <f>SUM(E221:E223)</f>
        <v>587000</v>
      </c>
      <c r="G224" s="86">
        <f>SUM(G221:G223)</f>
        <v>653227</v>
      </c>
      <c r="I224" s="86">
        <f>SUM(I221:I223)</f>
        <v>16319</v>
      </c>
      <c r="J224" s="69"/>
      <c r="K224" s="86">
        <f>SUM(K221:K223)</f>
        <v>252398</v>
      </c>
      <c r="M224" s="86">
        <f>SUM(M221:M223)</f>
        <v>112690</v>
      </c>
      <c r="N224" s="69"/>
      <c r="O224" s="86">
        <f>SUM(O221:O223)</f>
        <v>1621634</v>
      </c>
    </row>
    <row r="225" spans="1:15" ht="30" thickTop="1" x14ac:dyDescent="0.65">
      <c r="E225" s="69"/>
      <c r="G225" s="69"/>
      <c r="I225" s="69"/>
      <c r="J225" s="69"/>
      <c r="K225" s="69"/>
      <c r="M225" s="69"/>
      <c r="N225" s="69"/>
      <c r="O225" s="69"/>
    </row>
    <row r="226" spans="1:15" x14ac:dyDescent="0.65">
      <c r="E226" s="69"/>
      <c r="G226" s="69"/>
      <c r="I226" s="69"/>
      <c r="J226" s="69"/>
      <c r="K226" s="69"/>
      <c r="M226" s="69"/>
      <c r="N226" s="69"/>
      <c r="O226" s="69"/>
    </row>
    <row r="227" spans="1:15" x14ac:dyDescent="0.65">
      <c r="E227" s="69"/>
      <c r="G227" s="69"/>
      <c r="I227" s="69"/>
      <c r="J227" s="69"/>
      <c r="K227" s="69"/>
      <c r="M227" s="69"/>
      <c r="N227" s="69"/>
      <c r="O227" s="69"/>
    </row>
    <row r="228" spans="1:15" x14ac:dyDescent="0.65">
      <c r="E228" s="49"/>
      <c r="G228" s="49"/>
      <c r="I228" s="49"/>
      <c r="J228" s="49"/>
      <c r="K228" s="49"/>
      <c r="M228" s="49"/>
      <c r="N228" s="49"/>
      <c r="O228" s="49"/>
    </row>
    <row r="229" spans="1:15" x14ac:dyDescent="0.65">
      <c r="A229" s="13"/>
      <c r="B229" s="13"/>
      <c r="C229" s="13"/>
      <c r="D229" s="13"/>
      <c r="E229" s="114" t="s">
        <v>1</v>
      </c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</row>
    <row r="230" spans="1:15" x14ac:dyDescent="0.65">
      <c r="A230" s="8"/>
      <c r="B230" s="8"/>
      <c r="C230" s="8"/>
      <c r="D230" s="8"/>
      <c r="E230" s="8"/>
      <c r="F230" s="8"/>
      <c r="G230" s="8"/>
      <c r="H230" s="8"/>
      <c r="I230" s="113" t="s">
        <v>180</v>
      </c>
      <c r="J230" s="113"/>
      <c r="K230" s="113"/>
      <c r="L230" s="11"/>
      <c r="M230" s="44"/>
      <c r="N230" s="11"/>
      <c r="O230" s="9"/>
    </row>
    <row r="231" spans="1:15" x14ac:dyDescent="0.65">
      <c r="A231" s="12"/>
      <c r="B231" s="12"/>
      <c r="C231" s="12"/>
      <c r="D231" s="12"/>
      <c r="E231" s="13" t="s">
        <v>182</v>
      </c>
      <c r="F231" s="13"/>
      <c r="G231" s="13" t="s">
        <v>181</v>
      </c>
      <c r="H231" s="13"/>
      <c r="I231" s="13" t="s">
        <v>123</v>
      </c>
      <c r="J231" s="48"/>
      <c r="K231" s="13" t="s">
        <v>124</v>
      </c>
      <c r="L231" s="48"/>
      <c r="M231" s="13" t="s">
        <v>177</v>
      </c>
      <c r="N231" s="48"/>
      <c r="O231" s="13" t="s">
        <v>176</v>
      </c>
    </row>
    <row r="232" spans="1:15" x14ac:dyDescent="0.65">
      <c r="A232" s="12"/>
      <c r="B232" s="12"/>
      <c r="C232" s="12"/>
      <c r="D232" s="12"/>
      <c r="E232" s="10" t="s">
        <v>20</v>
      </c>
      <c r="F232" s="13"/>
      <c r="G232" s="13" t="s">
        <v>20</v>
      </c>
      <c r="H232" s="13"/>
      <c r="I232" s="13" t="s">
        <v>220</v>
      </c>
      <c r="J232" s="48"/>
      <c r="K232" s="13"/>
      <c r="L232" s="48"/>
      <c r="M232" s="10" t="s">
        <v>178</v>
      </c>
      <c r="N232" s="48"/>
      <c r="O232" s="13"/>
    </row>
    <row r="233" spans="1:15" x14ac:dyDescent="0.65">
      <c r="A233" s="9"/>
      <c r="B233" s="9"/>
      <c r="C233" s="9"/>
      <c r="D233" s="9"/>
      <c r="E233" s="43"/>
      <c r="F233" s="43"/>
      <c r="G233" s="43"/>
      <c r="H233" s="43"/>
      <c r="I233" s="43"/>
      <c r="J233" s="43"/>
      <c r="K233" s="43"/>
      <c r="L233" s="43"/>
      <c r="M233" s="43" t="s">
        <v>179</v>
      </c>
      <c r="N233" s="43"/>
      <c r="O233" s="43"/>
    </row>
    <row r="234" spans="1:15" x14ac:dyDescent="0.65">
      <c r="A234" s="8"/>
      <c r="B234" s="8"/>
      <c r="C234" s="8"/>
      <c r="D234" s="8"/>
      <c r="E234" s="46" t="s">
        <v>157</v>
      </c>
      <c r="F234" s="48"/>
      <c r="G234" s="46" t="s">
        <v>157</v>
      </c>
      <c r="H234" s="48"/>
      <c r="I234" s="46" t="s">
        <v>157</v>
      </c>
      <c r="J234" s="48"/>
      <c r="K234" s="46" t="s">
        <v>157</v>
      </c>
      <c r="L234" s="15"/>
      <c r="M234" s="46" t="s">
        <v>157</v>
      </c>
      <c r="N234" s="48"/>
      <c r="O234" s="46" t="s">
        <v>157</v>
      </c>
    </row>
    <row r="235" spans="1:15" x14ac:dyDescent="0.65">
      <c r="A235" s="20" t="s">
        <v>221</v>
      </c>
      <c r="B235" s="12"/>
      <c r="C235" s="12"/>
      <c r="D235" s="12"/>
      <c r="E235" s="68">
        <v>439600</v>
      </c>
      <c r="F235" s="68"/>
      <c r="G235" s="82">
        <v>0</v>
      </c>
      <c r="H235" s="85"/>
      <c r="I235" s="82">
        <v>0</v>
      </c>
      <c r="J235" s="68"/>
      <c r="K235" s="69">
        <v>94155</v>
      </c>
      <c r="L235" s="69"/>
      <c r="M235" s="82">
        <v>0</v>
      </c>
      <c r="N235" s="69"/>
      <c r="O235" s="69">
        <v>533755</v>
      </c>
    </row>
    <row r="236" spans="1:15" x14ac:dyDescent="0.65">
      <c r="A236" s="14" t="s">
        <v>202</v>
      </c>
      <c r="E236" s="82">
        <v>0</v>
      </c>
      <c r="F236" s="68"/>
      <c r="G236" s="82">
        <v>0</v>
      </c>
      <c r="H236" s="68"/>
      <c r="I236" s="82">
        <v>0</v>
      </c>
      <c r="J236" s="68"/>
      <c r="K236" s="69">
        <v>-1726</v>
      </c>
      <c r="L236" s="69"/>
      <c r="M236" s="82">
        <v>0</v>
      </c>
      <c r="N236" s="69"/>
      <c r="O236" s="92">
        <v>-1726</v>
      </c>
    </row>
    <row r="237" spans="1:15" x14ac:dyDescent="0.65">
      <c r="A237" s="14" t="s">
        <v>203</v>
      </c>
      <c r="E237" s="83">
        <f>E235+E236</f>
        <v>439600</v>
      </c>
      <c r="F237" s="68"/>
      <c r="G237" s="84">
        <f>G235+G236</f>
        <v>0</v>
      </c>
      <c r="H237" s="68"/>
      <c r="I237" s="84">
        <f>I235+I236</f>
        <v>0</v>
      </c>
      <c r="J237" s="68"/>
      <c r="K237" s="83">
        <f>K235+K236</f>
        <v>92429</v>
      </c>
      <c r="L237" s="69"/>
      <c r="M237" s="84">
        <f>M235+M236</f>
        <v>0</v>
      </c>
      <c r="N237" s="69"/>
      <c r="O237" s="83">
        <f>O235+O236</f>
        <v>532029</v>
      </c>
    </row>
    <row r="238" spans="1:15" x14ac:dyDescent="0.65">
      <c r="A238" s="14" t="s">
        <v>204</v>
      </c>
      <c r="E238" s="68">
        <v>47400</v>
      </c>
      <c r="F238" s="68"/>
      <c r="G238" s="82">
        <v>0</v>
      </c>
      <c r="H238" s="85"/>
      <c r="I238" s="82">
        <v>0</v>
      </c>
      <c r="J238" s="85"/>
      <c r="K238" s="82">
        <v>0</v>
      </c>
      <c r="L238" s="69"/>
      <c r="M238" s="82">
        <v>0</v>
      </c>
      <c r="N238" s="69"/>
      <c r="O238" s="68">
        <v>47400</v>
      </c>
    </row>
    <row r="239" spans="1:15" x14ac:dyDescent="0.65">
      <c r="A239" s="14" t="s">
        <v>205</v>
      </c>
      <c r="E239" s="82">
        <v>0</v>
      </c>
      <c r="F239" s="68"/>
      <c r="G239" s="82">
        <v>0</v>
      </c>
      <c r="H239" s="85"/>
      <c r="I239" s="82">
        <v>0</v>
      </c>
      <c r="J239" s="68"/>
      <c r="K239" s="69">
        <v>67570</v>
      </c>
      <c r="L239" s="69"/>
      <c r="M239" s="82">
        <v>0</v>
      </c>
      <c r="N239" s="69"/>
      <c r="O239" s="69">
        <v>67570</v>
      </c>
    </row>
    <row r="240" spans="1:15" ht="30" thickBot="1" x14ac:dyDescent="0.7">
      <c r="A240" s="14" t="s">
        <v>222</v>
      </c>
      <c r="E240" s="86">
        <f>E237+E238+E239</f>
        <v>487000</v>
      </c>
      <c r="F240" s="69"/>
      <c r="G240" s="88">
        <f>G237+G238+G239</f>
        <v>0</v>
      </c>
      <c r="H240" s="89"/>
      <c r="I240" s="88">
        <f>I237+I238+I239</f>
        <v>0</v>
      </c>
      <c r="J240" s="69"/>
      <c r="K240" s="86">
        <f>K237+K238+K239</f>
        <v>159999</v>
      </c>
      <c r="L240" s="69"/>
      <c r="M240" s="88">
        <f>M237+M238+M239</f>
        <v>0</v>
      </c>
      <c r="N240" s="69"/>
      <c r="O240" s="86">
        <f>O237+O238+O239</f>
        <v>646999</v>
      </c>
    </row>
    <row r="241" spans="1:15" ht="30" thickTop="1" x14ac:dyDescent="0.65">
      <c r="A241" s="14" t="s">
        <v>223</v>
      </c>
      <c r="E241" s="68">
        <v>587000</v>
      </c>
      <c r="F241" s="68"/>
      <c r="G241" s="68">
        <v>653227</v>
      </c>
      <c r="H241" s="68"/>
      <c r="I241" s="68">
        <v>16319</v>
      </c>
      <c r="J241" s="68"/>
      <c r="K241" s="69">
        <v>402495</v>
      </c>
      <c r="L241" s="69"/>
      <c r="M241" s="82">
        <v>0</v>
      </c>
      <c r="N241" s="69"/>
      <c r="O241" s="69">
        <v>1659041</v>
      </c>
    </row>
    <row r="242" spans="1:15" s="9" customFormat="1" x14ac:dyDescent="0.65">
      <c r="A242" s="14" t="s">
        <v>206</v>
      </c>
      <c r="B242" s="14"/>
      <c r="C242" s="14"/>
      <c r="D242" s="14"/>
      <c r="E242" s="82">
        <v>0</v>
      </c>
      <c r="F242" s="68"/>
      <c r="G242" s="82">
        <v>0</v>
      </c>
      <c r="H242" s="68"/>
      <c r="I242" s="82">
        <v>0</v>
      </c>
      <c r="J242" s="68"/>
      <c r="K242" s="69">
        <v>-11347</v>
      </c>
      <c r="L242" s="69"/>
      <c r="M242" s="89">
        <v>0</v>
      </c>
      <c r="N242" s="69"/>
      <c r="O242" s="92">
        <v>-11347</v>
      </c>
    </row>
    <row r="243" spans="1:15" x14ac:dyDescent="0.65">
      <c r="A243" s="14" t="s">
        <v>203</v>
      </c>
      <c r="E243" s="83">
        <f>E241+E242</f>
        <v>587000</v>
      </c>
      <c r="F243" s="68"/>
      <c r="G243" s="93">
        <f>G241+G242</f>
        <v>653227</v>
      </c>
      <c r="H243" s="68"/>
      <c r="I243" s="93">
        <f>I241+I242</f>
        <v>16319</v>
      </c>
      <c r="J243" s="68"/>
      <c r="K243" s="83">
        <f>K241+K242</f>
        <v>391148</v>
      </c>
      <c r="L243" s="69"/>
      <c r="M243" s="84">
        <v>0</v>
      </c>
      <c r="N243" s="69"/>
      <c r="O243" s="83">
        <f>O241+O242</f>
        <v>1647694</v>
      </c>
    </row>
    <row r="244" spans="1:15" x14ac:dyDescent="0.65">
      <c r="A244" s="14" t="s">
        <v>205</v>
      </c>
      <c r="E244" s="82">
        <v>0</v>
      </c>
      <c r="F244" s="89"/>
      <c r="G244" s="82">
        <v>0</v>
      </c>
      <c r="H244" s="89"/>
      <c r="I244" s="82">
        <v>0</v>
      </c>
      <c r="J244" s="69"/>
      <c r="K244" s="69">
        <v>96050</v>
      </c>
      <c r="L244" s="69"/>
      <c r="M244" s="82">
        <v>0</v>
      </c>
      <c r="N244" s="69"/>
      <c r="O244" s="69">
        <v>96050</v>
      </c>
    </row>
    <row r="245" spans="1:15" x14ac:dyDescent="0.65">
      <c r="A245" s="14" t="s">
        <v>227</v>
      </c>
      <c r="E245" s="82">
        <v>0</v>
      </c>
      <c r="F245" s="89"/>
      <c r="G245" s="82">
        <v>0</v>
      </c>
      <c r="H245" s="89"/>
      <c r="I245" s="82">
        <v>0</v>
      </c>
      <c r="J245" s="69"/>
      <c r="K245" s="69">
        <v>-234800</v>
      </c>
      <c r="L245" s="69"/>
      <c r="M245" s="82">
        <v>0</v>
      </c>
      <c r="N245" s="69"/>
      <c r="O245" s="69">
        <v>-234800</v>
      </c>
    </row>
    <row r="246" spans="1:15" ht="30" thickBot="1" x14ac:dyDescent="0.7">
      <c r="A246" s="14" t="s">
        <v>224</v>
      </c>
      <c r="E246" s="86">
        <f>SUM(E243:E245)</f>
        <v>587000</v>
      </c>
      <c r="F246" s="69"/>
      <c r="G246" s="86">
        <f>SUM(G243:G245)</f>
        <v>653227</v>
      </c>
      <c r="H246" s="69"/>
      <c r="I246" s="86">
        <f>SUM(I243:I245)</f>
        <v>16319</v>
      </c>
      <c r="J246" s="69"/>
      <c r="K246" s="86">
        <f>SUM(K243:K245)</f>
        <v>252398</v>
      </c>
      <c r="L246" s="69"/>
      <c r="M246" s="88">
        <f>M243+M244+M245</f>
        <v>0</v>
      </c>
      <c r="N246" s="69"/>
      <c r="O246" s="86">
        <f>SUM(O243:O245)</f>
        <v>1508944</v>
      </c>
    </row>
    <row r="247" spans="1:15" ht="30" thickTop="1" x14ac:dyDescent="0.65">
      <c r="E247" s="49"/>
      <c r="F247" s="49"/>
      <c r="G247" s="49"/>
      <c r="H247" s="49"/>
      <c r="I247" s="49"/>
      <c r="J247" s="49"/>
      <c r="K247" s="49"/>
      <c r="L247" s="49"/>
      <c r="M247" s="53"/>
      <c r="N247" s="49"/>
      <c r="O247" s="49"/>
    </row>
    <row r="248" spans="1:15" x14ac:dyDescent="0.65">
      <c r="E248" s="49"/>
      <c r="F248" s="49"/>
      <c r="G248" s="49"/>
      <c r="H248" s="49"/>
      <c r="I248" s="49"/>
      <c r="J248" s="49"/>
      <c r="K248" s="49"/>
      <c r="L248" s="49"/>
      <c r="M248" s="53"/>
      <c r="N248" s="49"/>
      <c r="O248" s="49"/>
    </row>
    <row r="249" spans="1:15" x14ac:dyDescent="0.65">
      <c r="E249" s="49"/>
      <c r="F249" s="49"/>
      <c r="G249" s="49"/>
      <c r="H249" s="49"/>
      <c r="I249" s="49"/>
      <c r="J249" s="49"/>
      <c r="K249" s="49"/>
      <c r="L249" s="49"/>
      <c r="M249" s="53"/>
      <c r="N249" s="49"/>
      <c r="O249" s="49"/>
    </row>
    <row r="250" spans="1:15" x14ac:dyDescent="0.65">
      <c r="E250" s="49"/>
      <c r="F250" s="49"/>
      <c r="G250" s="49"/>
      <c r="H250" s="49"/>
      <c r="I250" s="49"/>
      <c r="J250" s="49"/>
      <c r="K250" s="49"/>
      <c r="L250" s="49"/>
      <c r="M250" s="53"/>
      <c r="N250" s="49"/>
      <c r="O250" s="49"/>
    </row>
    <row r="251" spans="1:15" x14ac:dyDescent="0.65">
      <c r="A251" s="112" t="s">
        <v>47</v>
      </c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</row>
    <row r="252" spans="1:15" x14ac:dyDescent="0.65">
      <c r="A252" s="107" t="str">
        <f>A1</f>
        <v>MAJOR  CINEPLEX  GROUP  PUBLIC  COMPANY  LIMITED  AND  ITS  SUBSIDIARY  COMPANIES</v>
      </c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</row>
    <row r="253" spans="1:15" x14ac:dyDescent="0.65">
      <c r="A253" s="105" t="s">
        <v>101</v>
      </c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</row>
    <row r="254" spans="1:15" x14ac:dyDescent="0.65">
      <c r="A254" s="105" t="s">
        <v>169</v>
      </c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</row>
    <row r="255" spans="1:15" x14ac:dyDescent="0.6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" t="s">
        <v>160</v>
      </c>
    </row>
    <row r="256" spans="1:15" x14ac:dyDescent="0.6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" t="s">
        <v>161</v>
      </c>
    </row>
    <row r="257" spans="1:15" x14ac:dyDescent="0.65">
      <c r="A257" s="8"/>
      <c r="B257" s="8"/>
      <c r="C257" s="8"/>
      <c r="D257" s="8"/>
      <c r="E257" s="8"/>
      <c r="F257" s="8"/>
      <c r="G257" s="8"/>
      <c r="H257" s="8"/>
      <c r="I257" s="106" t="s">
        <v>44</v>
      </c>
      <c r="J257" s="106"/>
      <c r="K257" s="106"/>
      <c r="L257" s="44"/>
      <c r="M257" s="106" t="s">
        <v>1</v>
      </c>
      <c r="N257" s="106"/>
      <c r="O257" s="106"/>
    </row>
    <row r="258" spans="1:15" x14ac:dyDescent="0.65">
      <c r="A258" s="9"/>
      <c r="B258" s="9"/>
      <c r="C258" s="9"/>
      <c r="D258" s="9"/>
      <c r="E258" s="9"/>
      <c r="F258" s="9"/>
      <c r="G258" s="9"/>
      <c r="H258" s="9"/>
      <c r="I258" s="10">
        <v>2003</v>
      </c>
      <c r="J258" s="43"/>
      <c r="K258" s="10">
        <v>2002</v>
      </c>
      <c r="L258" s="43"/>
      <c r="M258" s="10">
        <v>2003</v>
      </c>
      <c r="N258" s="43"/>
      <c r="O258" s="10">
        <v>2002</v>
      </c>
    </row>
    <row r="259" spans="1:15" s="9" customFormat="1" x14ac:dyDescent="0.65">
      <c r="A259" s="2"/>
      <c r="B259" s="2"/>
      <c r="C259" s="2"/>
      <c r="D259" s="2"/>
      <c r="E259" s="2"/>
      <c r="F259" s="2"/>
      <c r="G259" s="2"/>
      <c r="H259" s="2"/>
      <c r="I259" s="52" t="s">
        <v>157</v>
      </c>
      <c r="J259" s="36"/>
      <c r="K259" s="52" t="s">
        <v>157</v>
      </c>
      <c r="L259" s="36"/>
      <c r="M259" s="52" t="s">
        <v>157</v>
      </c>
      <c r="N259" s="36"/>
      <c r="O259" s="52" t="s">
        <v>157</v>
      </c>
    </row>
    <row r="260" spans="1:15" s="9" customFormat="1" x14ac:dyDescent="0.65">
      <c r="A260" s="21" t="s">
        <v>84</v>
      </c>
      <c r="B260" s="22"/>
      <c r="C260" s="22"/>
      <c r="D260" s="22"/>
      <c r="E260" s="22"/>
      <c r="F260" s="22"/>
      <c r="G260" s="22"/>
      <c r="H260" s="14"/>
      <c r="I260" s="14"/>
      <c r="J260" s="15"/>
      <c r="K260" s="15"/>
      <c r="L260" s="15"/>
      <c r="M260" s="14"/>
      <c r="N260" s="15"/>
      <c r="O260" s="14"/>
    </row>
    <row r="261" spans="1:15" s="9" customFormat="1" x14ac:dyDescent="0.65">
      <c r="A261" s="22"/>
      <c r="B261" s="22" t="s">
        <v>205</v>
      </c>
      <c r="C261" s="22"/>
      <c r="D261" s="22"/>
      <c r="E261" s="22"/>
      <c r="F261" s="22"/>
      <c r="G261" s="22"/>
      <c r="H261" s="14"/>
      <c r="I261" s="56">
        <v>96050</v>
      </c>
      <c r="J261" s="56"/>
      <c r="K261" s="56">
        <v>67570</v>
      </c>
      <c r="L261" s="56"/>
      <c r="M261" s="56">
        <v>96050</v>
      </c>
      <c r="N261" s="56"/>
      <c r="O261" s="56">
        <v>67570</v>
      </c>
    </row>
    <row r="262" spans="1:15" s="20" customFormat="1" x14ac:dyDescent="0.65">
      <c r="A262" s="22"/>
      <c r="B262" s="22" t="s">
        <v>139</v>
      </c>
      <c r="C262" s="22"/>
      <c r="D262" s="22"/>
      <c r="E262" s="22"/>
      <c r="F262" s="22"/>
      <c r="G262" s="22"/>
      <c r="H262" s="14"/>
      <c r="I262" s="68"/>
      <c r="J262" s="56"/>
      <c r="K262" s="68"/>
      <c r="L262" s="56"/>
      <c r="M262" s="56"/>
      <c r="N262" s="56"/>
      <c r="O262" s="56"/>
    </row>
    <row r="263" spans="1:15" s="20" customFormat="1" x14ac:dyDescent="0.65">
      <c r="A263" s="22"/>
      <c r="B263" s="22"/>
      <c r="C263" s="22" t="s">
        <v>33</v>
      </c>
      <c r="D263" s="22"/>
      <c r="E263" s="22"/>
      <c r="F263" s="22"/>
      <c r="G263" s="22"/>
      <c r="H263" s="14"/>
      <c r="I263" s="68">
        <v>64445</v>
      </c>
      <c r="J263" s="56"/>
      <c r="K263" s="68">
        <v>42801</v>
      </c>
      <c r="L263" s="56"/>
      <c r="M263" s="56">
        <v>35720</v>
      </c>
      <c r="N263" s="56"/>
      <c r="O263" s="56">
        <v>13317</v>
      </c>
    </row>
    <row r="264" spans="1:15" s="12" customFormat="1" x14ac:dyDescent="0.65">
      <c r="A264" s="22"/>
      <c r="B264" s="22"/>
      <c r="C264" s="22" t="s">
        <v>129</v>
      </c>
      <c r="D264" s="22"/>
      <c r="E264" s="22"/>
      <c r="F264" s="22"/>
      <c r="G264" s="22"/>
      <c r="H264" s="14"/>
      <c r="I264" s="67">
        <v>454</v>
      </c>
      <c r="J264" s="56"/>
      <c r="K264" s="70" t="s">
        <v>173</v>
      </c>
      <c r="L264" s="56"/>
      <c r="M264" s="70" t="s">
        <v>173</v>
      </c>
      <c r="N264" s="56"/>
      <c r="O264" s="70" t="s">
        <v>173</v>
      </c>
    </row>
    <row r="265" spans="1:15" s="20" customFormat="1" x14ac:dyDescent="0.65">
      <c r="A265" s="22"/>
      <c r="B265" s="22"/>
      <c r="C265" s="14" t="s">
        <v>207</v>
      </c>
      <c r="D265" s="22"/>
      <c r="E265" s="22"/>
      <c r="F265" s="22"/>
      <c r="G265" s="22"/>
      <c r="H265" s="14"/>
      <c r="I265" s="70" t="s">
        <v>173</v>
      </c>
      <c r="J265" s="66"/>
      <c r="K265" s="70" t="s">
        <v>173</v>
      </c>
      <c r="L265" s="56"/>
      <c r="M265" s="66">
        <v>-31799</v>
      </c>
      <c r="N265" s="66"/>
      <c r="O265" s="66">
        <v>-31741</v>
      </c>
    </row>
    <row r="266" spans="1:15" s="20" customFormat="1" x14ac:dyDescent="0.65">
      <c r="A266" s="22"/>
      <c r="B266" s="22"/>
      <c r="C266" s="14" t="s">
        <v>225</v>
      </c>
      <c r="D266" s="22"/>
      <c r="E266" s="22"/>
      <c r="F266" s="22"/>
      <c r="G266" s="22"/>
      <c r="H266" s="14"/>
      <c r="I266" s="70">
        <v>186</v>
      </c>
      <c r="J266" s="66"/>
      <c r="K266" s="70" t="s">
        <v>173</v>
      </c>
      <c r="L266" s="56"/>
      <c r="M266" s="70" t="s">
        <v>173</v>
      </c>
      <c r="N266" s="66"/>
      <c r="O266" s="70" t="s">
        <v>173</v>
      </c>
    </row>
    <row r="267" spans="1:15" s="20" customFormat="1" x14ac:dyDescent="0.65">
      <c r="A267" s="22"/>
      <c r="B267" s="22"/>
      <c r="C267" s="14" t="s">
        <v>208</v>
      </c>
      <c r="D267" s="22"/>
      <c r="E267" s="22"/>
      <c r="F267" s="22"/>
      <c r="G267" s="22"/>
      <c r="H267" s="14"/>
      <c r="I267" s="70">
        <v>-1983</v>
      </c>
      <c r="J267" s="66"/>
      <c r="K267" s="70" t="s">
        <v>173</v>
      </c>
      <c r="L267" s="56"/>
      <c r="M267" s="70" t="s">
        <v>173</v>
      </c>
      <c r="N267" s="66"/>
      <c r="O267" s="70" t="s">
        <v>173</v>
      </c>
    </row>
    <row r="268" spans="1:15" s="20" customFormat="1" x14ac:dyDescent="0.65">
      <c r="A268" s="22"/>
      <c r="B268" s="22"/>
      <c r="C268" s="22" t="s">
        <v>140</v>
      </c>
      <c r="D268" s="22"/>
      <c r="E268" s="22"/>
      <c r="F268" s="22"/>
      <c r="G268" s="22"/>
      <c r="H268" s="14"/>
      <c r="I268" s="69">
        <v>-4052</v>
      </c>
      <c r="J268" s="66"/>
      <c r="K268" s="69">
        <v>-3327</v>
      </c>
      <c r="L268" s="56"/>
      <c r="M268" s="67">
        <v>-257</v>
      </c>
      <c r="N268" s="66"/>
      <c r="O268" s="70" t="s">
        <v>173</v>
      </c>
    </row>
    <row r="269" spans="1:15" s="20" customFormat="1" x14ac:dyDescent="0.65">
      <c r="A269" s="22"/>
      <c r="B269" s="22"/>
      <c r="C269" s="22" t="s">
        <v>151</v>
      </c>
      <c r="D269" s="22"/>
      <c r="E269" s="22"/>
      <c r="F269" s="22"/>
      <c r="G269" s="22"/>
      <c r="H269" s="14"/>
      <c r="I269" s="66">
        <v>467</v>
      </c>
      <c r="J269" s="66"/>
      <c r="K269" s="66">
        <v>467</v>
      </c>
      <c r="L269" s="56"/>
      <c r="M269" s="70" t="s">
        <v>173</v>
      </c>
      <c r="N269" s="66"/>
      <c r="O269" s="70" t="s">
        <v>173</v>
      </c>
    </row>
    <row r="270" spans="1:15" x14ac:dyDescent="0.65">
      <c r="A270" s="22"/>
      <c r="B270" s="22"/>
      <c r="C270" s="22" t="s">
        <v>191</v>
      </c>
      <c r="D270" s="22"/>
      <c r="E270" s="22"/>
      <c r="F270" s="22"/>
      <c r="G270" s="22"/>
      <c r="I270" s="66">
        <v>116</v>
      </c>
      <c r="J270" s="66"/>
      <c r="K270" s="66">
        <v>336</v>
      </c>
      <c r="L270" s="56"/>
      <c r="M270" s="67">
        <v>5</v>
      </c>
      <c r="N270" s="66"/>
      <c r="O270" s="70" t="s">
        <v>173</v>
      </c>
    </row>
    <row r="271" spans="1:15" x14ac:dyDescent="0.65">
      <c r="A271" s="22"/>
      <c r="B271" s="22"/>
      <c r="C271" s="22" t="s">
        <v>228</v>
      </c>
      <c r="D271" s="22"/>
      <c r="E271" s="22"/>
      <c r="F271" s="22"/>
      <c r="G271" s="22"/>
      <c r="I271" s="66">
        <v>129</v>
      </c>
      <c r="J271" s="66"/>
      <c r="K271" s="70" t="s">
        <v>173</v>
      </c>
      <c r="L271" s="56"/>
      <c r="M271" s="70" t="s">
        <v>173</v>
      </c>
      <c r="N271" s="66"/>
      <c r="O271" s="70" t="s">
        <v>173</v>
      </c>
    </row>
    <row r="272" spans="1:15" x14ac:dyDescent="0.65">
      <c r="A272" s="22"/>
      <c r="B272" s="22"/>
      <c r="C272" s="22" t="s">
        <v>209</v>
      </c>
      <c r="D272" s="22"/>
      <c r="E272" s="22"/>
      <c r="F272" s="22"/>
      <c r="G272" s="22"/>
      <c r="I272" s="67">
        <v>6834</v>
      </c>
      <c r="J272" s="66"/>
      <c r="K272" s="70">
        <v>7753</v>
      </c>
      <c r="L272" s="56"/>
      <c r="M272" s="70" t="s">
        <v>173</v>
      </c>
      <c r="N272" s="66"/>
      <c r="O272" s="70" t="s">
        <v>173</v>
      </c>
    </row>
    <row r="273" spans="1:15" s="9" customFormat="1" x14ac:dyDescent="0.65">
      <c r="A273" s="22"/>
      <c r="B273" s="22"/>
      <c r="C273" s="22" t="s">
        <v>210</v>
      </c>
      <c r="D273" s="22"/>
      <c r="E273" s="22"/>
      <c r="F273" s="22"/>
      <c r="G273" s="22"/>
      <c r="H273" s="14"/>
      <c r="I273" s="70" t="s">
        <v>173</v>
      </c>
      <c r="J273" s="66"/>
      <c r="K273" s="66">
        <v>-8160</v>
      </c>
      <c r="L273" s="56"/>
      <c r="M273" s="70" t="s">
        <v>173</v>
      </c>
      <c r="N273" s="66"/>
      <c r="O273" s="66">
        <v>-3991</v>
      </c>
    </row>
    <row r="274" spans="1:15" x14ac:dyDescent="0.65">
      <c r="A274" s="22"/>
      <c r="B274" s="22"/>
      <c r="C274" s="22" t="s">
        <v>226</v>
      </c>
      <c r="D274" s="22"/>
      <c r="E274" s="22"/>
      <c r="F274" s="22"/>
      <c r="G274" s="22"/>
      <c r="I274" s="66">
        <v>429</v>
      </c>
      <c r="J274" s="66"/>
      <c r="K274" s="70" t="s">
        <v>173</v>
      </c>
      <c r="L274" s="56"/>
      <c r="M274" s="66">
        <v>429</v>
      </c>
      <c r="N274" s="66"/>
      <c r="O274" s="70" t="s">
        <v>173</v>
      </c>
    </row>
    <row r="275" spans="1:15" x14ac:dyDescent="0.65">
      <c r="A275" s="22"/>
      <c r="B275" s="22"/>
      <c r="C275" s="22" t="s">
        <v>171</v>
      </c>
      <c r="D275" s="22"/>
      <c r="E275" s="22"/>
      <c r="F275" s="22"/>
      <c r="G275" s="22"/>
      <c r="I275" s="66">
        <v>663</v>
      </c>
      <c r="J275" s="66"/>
      <c r="K275" s="66">
        <v>57</v>
      </c>
      <c r="L275" s="56"/>
      <c r="M275" s="70" t="s">
        <v>173</v>
      </c>
      <c r="N275" s="66"/>
      <c r="O275" s="70" t="s">
        <v>173</v>
      </c>
    </row>
    <row r="276" spans="1:15" x14ac:dyDescent="0.65">
      <c r="A276" s="22"/>
      <c r="B276" s="22"/>
      <c r="C276" s="22" t="s">
        <v>70</v>
      </c>
      <c r="D276" s="22"/>
      <c r="E276" s="22"/>
      <c r="F276" s="22"/>
      <c r="G276" s="22"/>
      <c r="I276" s="66">
        <v>2410</v>
      </c>
      <c r="J276" s="66"/>
      <c r="K276" s="66">
        <v>2410</v>
      </c>
      <c r="L276" s="56"/>
      <c r="M276" s="70" t="s">
        <v>173</v>
      </c>
      <c r="N276" s="66"/>
      <c r="O276" s="70" t="s">
        <v>173</v>
      </c>
    </row>
    <row r="277" spans="1:15" x14ac:dyDescent="0.65">
      <c r="A277" s="22"/>
      <c r="B277" s="22"/>
      <c r="C277" s="22" t="s">
        <v>75</v>
      </c>
      <c r="D277" s="22"/>
      <c r="E277" s="22"/>
      <c r="F277" s="22"/>
      <c r="G277" s="22"/>
      <c r="I277" s="66">
        <v>-2688</v>
      </c>
      <c r="J277" s="66"/>
      <c r="K277" s="66">
        <v>-2688</v>
      </c>
      <c r="L277" s="66"/>
      <c r="M277" s="70" t="s">
        <v>173</v>
      </c>
      <c r="N277" s="66"/>
      <c r="O277" s="70" t="s">
        <v>173</v>
      </c>
    </row>
    <row r="278" spans="1:15" x14ac:dyDescent="0.65">
      <c r="A278" s="22"/>
      <c r="B278" s="22"/>
      <c r="C278" s="22"/>
      <c r="D278" s="22" t="s">
        <v>141</v>
      </c>
      <c r="E278" s="22"/>
      <c r="F278" s="22"/>
      <c r="G278" s="22"/>
      <c r="I278" s="94">
        <f>SUM(I261:I277)</f>
        <v>163460</v>
      </c>
      <c r="J278" s="66"/>
      <c r="K278" s="94">
        <f>SUM(K261:K277)</f>
        <v>107219</v>
      </c>
      <c r="L278" s="66"/>
      <c r="M278" s="94">
        <f>SUM(M261:M277)</f>
        <v>100148</v>
      </c>
      <c r="N278" s="66"/>
      <c r="O278" s="94">
        <f>SUM(O261:O277)</f>
        <v>45155</v>
      </c>
    </row>
    <row r="279" spans="1:15" x14ac:dyDescent="0.65">
      <c r="A279" s="22"/>
      <c r="B279" s="22" t="s">
        <v>192</v>
      </c>
      <c r="C279" s="22"/>
      <c r="I279" s="66">
        <v>-50000</v>
      </c>
      <c r="J279" s="66"/>
      <c r="K279" s="70" t="s">
        <v>173</v>
      </c>
      <c r="L279" s="66"/>
      <c r="M279" s="66">
        <v>-50000</v>
      </c>
      <c r="N279" s="66"/>
      <c r="O279" s="70" t="s">
        <v>173</v>
      </c>
    </row>
    <row r="280" spans="1:15" x14ac:dyDescent="0.65">
      <c r="A280" s="22"/>
      <c r="B280" s="22" t="s">
        <v>172</v>
      </c>
      <c r="C280" s="22"/>
      <c r="D280" s="22"/>
      <c r="E280" s="22"/>
      <c r="F280" s="22"/>
      <c r="G280" s="22"/>
      <c r="I280" s="56">
        <v>-7018</v>
      </c>
      <c r="J280" s="56"/>
      <c r="K280" s="56">
        <v>92175</v>
      </c>
      <c r="L280" s="56"/>
      <c r="M280" s="56">
        <v>-9752</v>
      </c>
      <c r="N280" s="56"/>
      <c r="O280" s="56">
        <v>77862</v>
      </c>
    </row>
    <row r="281" spans="1:15" x14ac:dyDescent="0.65">
      <c r="A281" s="22"/>
      <c r="B281" s="22" t="s">
        <v>125</v>
      </c>
      <c r="C281" s="22"/>
      <c r="I281" s="56">
        <v>19939</v>
      </c>
      <c r="J281" s="56"/>
      <c r="K281" s="56">
        <v>-24310</v>
      </c>
      <c r="L281" s="56"/>
      <c r="M281" s="56">
        <v>107</v>
      </c>
      <c r="N281" s="56"/>
      <c r="O281" s="56">
        <v>-7295</v>
      </c>
    </row>
    <row r="282" spans="1:15" x14ac:dyDescent="0.65">
      <c r="A282" s="22"/>
      <c r="B282" s="22" t="s">
        <v>35</v>
      </c>
      <c r="C282" s="22"/>
      <c r="I282" s="56">
        <v>722</v>
      </c>
      <c r="J282" s="56"/>
      <c r="K282" s="56">
        <v>-707</v>
      </c>
      <c r="L282" s="56"/>
      <c r="M282" s="56">
        <v>250</v>
      </c>
      <c r="N282" s="56"/>
      <c r="O282" s="56">
        <v>-843</v>
      </c>
    </row>
    <row r="283" spans="1:15" x14ac:dyDescent="0.65">
      <c r="A283" s="22"/>
      <c r="B283" s="22" t="s">
        <v>211</v>
      </c>
      <c r="C283" s="22"/>
      <c r="I283" s="70" t="s">
        <v>173</v>
      </c>
      <c r="J283" s="56"/>
      <c r="K283" s="70">
        <v>-909</v>
      </c>
      <c r="M283" s="95">
        <v>18674</v>
      </c>
      <c r="O283" s="70">
        <v>-445</v>
      </c>
    </row>
    <row r="284" spans="1:15" x14ac:dyDescent="0.65">
      <c r="A284" s="22"/>
      <c r="B284" s="22" t="s">
        <v>36</v>
      </c>
      <c r="C284" s="22"/>
      <c r="I284" s="70" t="s">
        <v>173</v>
      </c>
      <c r="J284" s="56"/>
      <c r="K284" s="56">
        <v>784</v>
      </c>
      <c r="L284" s="56"/>
      <c r="M284" s="56">
        <v>-2484</v>
      </c>
      <c r="N284" s="56"/>
      <c r="O284" s="56">
        <v>-3387</v>
      </c>
    </row>
    <row r="285" spans="1:15" x14ac:dyDescent="0.65">
      <c r="A285" s="22"/>
      <c r="B285" s="22" t="s">
        <v>85</v>
      </c>
      <c r="C285" s="22"/>
      <c r="I285" s="56">
        <v>7748</v>
      </c>
      <c r="J285" s="56"/>
      <c r="K285" s="56">
        <v>-17313</v>
      </c>
      <c r="L285" s="56"/>
      <c r="M285" s="56">
        <v>6781</v>
      </c>
      <c r="N285" s="56"/>
      <c r="O285" s="56">
        <v>-12269</v>
      </c>
    </row>
    <row r="286" spans="1:15" x14ac:dyDescent="0.65">
      <c r="A286" s="22"/>
      <c r="B286" s="22" t="s">
        <v>126</v>
      </c>
      <c r="C286" s="22"/>
      <c r="I286" s="56">
        <v>4746</v>
      </c>
      <c r="J286" s="56"/>
      <c r="K286" s="70">
        <v>-1499</v>
      </c>
      <c r="L286" s="56"/>
      <c r="M286" s="56">
        <v>4438</v>
      </c>
      <c r="N286" s="56"/>
      <c r="O286" s="70">
        <v>-2909</v>
      </c>
    </row>
    <row r="287" spans="1:15" x14ac:dyDescent="0.65">
      <c r="A287" s="22"/>
      <c r="B287" s="22" t="s">
        <v>142</v>
      </c>
      <c r="C287" s="22"/>
      <c r="I287" s="56">
        <v>-7215</v>
      </c>
      <c r="J287" s="56"/>
      <c r="K287" s="70" t="s">
        <v>173</v>
      </c>
      <c r="L287" s="56"/>
      <c r="M287" s="56">
        <v>-7215</v>
      </c>
      <c r="N287" s="56"/>
      <c r="O287" s="70" t="s">
        <v>173</v>
      </c>
    </row>
    <row r="288" spans="1:15" x14ac:dyDescent="0.65">
      <c r="A288" s="22"/>
      <c r="B288" s="22" t="s">
        <v>71</v>
      </c>
      <c r="C288" s="22"/>
      <c r="I288" s="56">
        <v>4826</v>
      </c>
      <c r="J288" s="56"/>
      <c r="K288" s="56">
        <v>-4939</v>
      </c>
      <c r="L288" s="56"/>
      <c r="M288" s="56">
        <v>4197</v>
      </c>
      <c r="N288" s="56"/>
      <c r="O288" s="56">
        <v>-8230</v>
      </c>
    </row>
    <row r="289" spans="1:15" x14ac:dyDescent="0.65">
      <c r="A289" s="22"/>
      <c r="B289" s="22" t="s">
        <v>143</v>
      </c>
      <c r="C289" s="22"/>
      <c r="I289" s="68">
        <v>1972</v>
      </c>
      <c r="J289" s="56"/>
      <c r="K289" s="68">
        <v>-58637</v>
      </c>
      <c r="L289" s="56"/>
      <c r="M289" s="70" t="s">
        <v>173</v>
      </c>
      <c r="N289" s="56"/>
      <c r="O289" s="70" t="s">
        <v>173</v>
      </c>
    </row>
    <row r="290" spans="1:15" x14ac:dyDescent="0.65">
      <c r="A290" s="22"/>
      <c r="B290" s="22" t="s">
        <v>72</v>
      </c>
      <c r="C290" s="22"/>
      <c r="I290" s="56">
        <v>-6898</v>
      </c>
      <c r="J290" s="56"/>
      <c r="K290" s="56">
        <v>-9236</v>
      </c>
      <c r="L290" s="56"/>
      <c r="M290" s="56">
        <v>-7918</v>
      </c>
      <c r="N290" s="56"/>
      <c r="O290" s="56">
        <v>45994</v>
      </c>
    </row>
    <row r="291" spans="1:15" x14ac:dyDescent="0.65">
      <c r="A291" s="22"/>
      <c r="B291" s="22" t="s">
        <v>65</v>
      </c>
      <c r="C291" s="22"/>
      <c r="I291" s="56">
        <v>-7455</v>
      </c>
      <c r="J291" s="56"/>
      <c r="K291" s="56">
        <v>8431</v>
      </c>
      <c r="L291" s="56"/>
      <c r="M291" s="56">
        <v>4990</v>
      </c>
      <c r="N291" s="56"/>
      <c r="O291" s="56">
        <v>15973</v>
      </c>
    </row>
    <row r="292" spans="1:15" x14ac:dyDescent="0.65">
      <c r="A292" s="22"/>
      <c r="B292" s="22" t="s">
        <v>73</v>
      </c>
      <c r="C292" s="22"/>
      <c r="I292" s="56">
        <v>-21122</v>
      </c>
      <c r="J292" s="56"/>
      <c r="K292" s="56">
        <v>7413</v>
      </c>
      <c r="L292" s="56"/>
      <c r="M292" s="56">
        <v>2400</v>
      </c>
      <c r="N292" s="56"/>
      <c r="O292" s="56">
        <v>-9831</v>
      </c>
    </row>
    <row r="293" spans="1:15" x14ac:dyDescent="0.65">
      <c r="A293" s="22"/>
      <c r="B293" s="22" t="s">
        <v>66</v>
      </c>
      <c r="C293" s="22"/>
      <c r="I293" s="56">
        <v>-15241</v>
      </c>
      <c r="J293" s="56"/>
      <c r="K293" s="56">
        <v>8982</v>
      </c>
      <c r="L293" s="56"/>
      <c r="M293" s="56">
        <v>-8376</v>
      </c>
      <c r="N293" s="56"/>
      <c r="O293" s="56">
        <v>3696</v>
      </c>
    </row>
    <row r="294" spans="1:15" x14ac:dyDescent="0.65">
      <c r="A294" s="22"/>
      <c r="B294" s="22" t="s">
        <v>144</v>
      </c>
      <c r="C294" s="22"/>
      <c r="I294" s="56">
        <v>30798</v>
      </c>
      <c r="J294" s="56"/>
      <c r="K294" s="56">
        <v>20105</v>
      </c>
      <c r="L294" s="56"/>
      <c r="M294" s="56">
        <v>19915</v>
      </c>
      <c r="N294" s="56"/>
      <c r="O294" s="56">
        <v>14898</v>
      </c>
    </row>
    <row r="295" spans="1:15" x14ac:dyDescent="0.65">
      <c r="A295" s="22"/>
      <c r="B295" s="22" t="s">
        <v>67</v>
      </c>
      <c r="C295" s="22"/>
      <c r="I295" s="56">
        <v>-2535</v>
      </c>
      <c r="J295" s="56"/>
      <c r="K295" s="56">
        <v>-1318</v>
      </c>
      <c r="L295" s="56"/>
      <c r="M295" s="56">
        <v>-4800</v>
      </c>
      <c r="N295" s="56"/>
      <c r="O295" s="56">
        <v>5007</v>
      </c>
    </row>
    <row r="296" spans="1:15" x14ac:dyDescent="0.65">
      <c r="A296" s="22"/>
      <c r="B296" s="22" t="s">
        <v>229</v>
      </c>
      <c r="C296" s="22"/>
      <c r="I296" s="70" t="s">
        <v>173</v>
      </c>
      <c r="J296" s="56"/>
      <c r="K296" s="56">
        <v>36448</v>
      </c>
      <c r="L296" s="56"/>
      <c r="M296" s="70" t="s">
        <v>173</v>
      </c>
      <c r="N296" s="56"/>
      <c r="O296" s="70" t="s">
        <v>173</v>
      </c>
    </row>
    <row r="297" spans="1:15" x14ac:dyDescent="0.65">
      <c r="A297" s="22"/>
      <c r="B297" s="22" t="s">
        <v>230</v>
      </c>
      <c r="C297" s="22"/>
      <c r="I297" s="70" t="s">
        <v>173</v>
      </c>
      <c r="J297" s="56"/>
      <c r="K297" s="56">
        <v>51245</v>
      </c>
      <c r="L297" s="56"/>
      <c r="M297" s="70" t="s">
        <v>173</v>
      </c>
      <c r="N297" s="56"/>
      <c r="O297" s="70" t="s">
        <v>173</v>
      </c>
    </row>
    <row r="298" spans="1:15" x14ac:dyDescent="0.65">
      <c r="A298" s="21" t="s">
        <v>145</v>
      </c>
      <c r="B298" s="21"/>
      <c r="C298" s="21"/>
      <c r="D298" s="21"/>
      <c r="E298" s="21"/>
      <c r="F298" s="21"/>
      <c r="G298" s="21"/>
      <c r="H298" s="9"/>
      <c r="I298" s="96">
        <f>SUM(I278:I297)</f>
        <v>116727</v>
      </c>
      <c r="J298" s="60"/>
      <c r="K298" s="96">
        <f>SUM(K278:K297)</f>
        <v>213934</v>
      </c>
      <c r="L298" s="60"/>
      <c r="M298" s="96">
        <f>SUM(M278:M297)</f>
        <v>71355</v>
      </c>
      <c r="N298" s="60"/>
      <c r="O298" s="96">
        <f>SUM(O278:O297)</f>
        <v>163376</v>
      </c>
    </row>
    <row r="299" spans="1:15" x14ac:dyDescent="0.65">
      <c r="A299" s="34"/>
      <c r="B299" s="34"/>
      <c r="C299" s="34"/>
      <c r="D299" s="34"/>
      <c r="E299" s="34"/>
      <c r="F299" s="34"/>
      <c r="G299" s="34"/>
      <c r="H299" s="37"/>
      <c r="I299" s="54"/>
      <c r="J299" s="54"/>
      <c r="K299" s="54"/>
      <c r="L299" s="54"/>
      <c r="M299" s="54"/>
      <c r="N299" s="54"/>
      <c r="O299" s="54"/>
    </row>
    <row r="300" spans="1:15" x14ac:dyDescent="0.65">
      <c r="A300" s="34"/>
      <c r="B300" s="34"/>
      <c r="C300" s="34"/>
      <c r="D300" s="34"/>
      <c r="E300" s="34"/>
      <c r="F300" s="34"/>
      <c r="G300" s="34"/>
      <c r="H300" s="37"/>
      <c r="I300" s="38"/>
      <c r="J300" s="10"/>
      <c r="K300" s="38"/>
      <c r="L300" s="10"/>
      <c r="M300" s="38"/>
      <c r="N300" s="10"/>
      <c r="O300" s="38"/>
    </row>
    <row r="301" spans="1:15" x14ac:dyDescent="0.65">
      <c r="A301" s="35" t="s">
        <v>47</v>
      </c>
      <c r="B301" s="34"/>
      <c r="C301" s="34"/>
      <c r="D301" s="34"/>
      <c r="E301" s="34"/>
      <c r="F301" s="34"/>
      <c r="G301" s="34"/>
      <c r="H301" s="37"/>
      <c r="I301" s="38"/>
      <c r="J301" s="13"/>
      <c r="K301" s="38"/>
      <c r="L301" s="13"/>
      <c r="M301" s="38"/>
      <c r="N301" s="13"/>
      <c r="O301" s="38"/>
    </row>
    <row r="302" spans="1:15" x14ac:dyDescent="0.65">
      <c r="A302" s="107" t="s">
        <v>114</v>
      </c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</row>
    <row r="303" spans="1:15" x14ac:dyDescent="0.65">
      <c r="A303" s="105" t="s">
        <v>101</v>
      </c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</row>
    <row r="304" spans="1:15" x14ac:dyDescent="0.65">
      <c r="A304" s="105" t="s">
        <v>169</v>
      </c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</row>
    <row r="305" spans="1:15" x14ac:dyDescent="0.6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" t="s">
        <v>160</v>
      </c>
    </row>
    <row r="306" spans="1:15" x14ac:dyDescent="0.6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" t="s">
        <v>161</v>
      </c>
    </row>
    <row r="307" spans="1:15" x14ac:dyDescent="0.65">
      <c r="A307" s="8"/>
      <c r="B307" s="8"/>
      <c r="C307" s="8"/>
      <c r="D307" s="8"/>
      <c r="E307" s="8"/>
      <c r="F307" s="8"/>
      <c r="G307" s="8"/>
      <c r="H307" s="8"/>
      <c r="I307" s="106" t="s">
        <v>44</v>
      </c>
      <c r="J307" s="106"/>
      <c r="K307" s="106"/>
      <c r="L307" s="44"/>
      <c r="M307" s="106" t="s">
        <v>1</v>
      </c>
      <c r="N307" s="106"/>
      <c r="O307" s="106"/>
    </row>
    <row r="308" spans="1:15" s="9" customFormat="1" x14ac:dyDescent="0.65">
      <c r="I308" s="10">
        <v>2003</v>
      </c>
      <c r="J308" s="43"/>
      <c r="K308" s="10">
        <v>2002</v>
      </c>
      <c r="L308" s="43"/>
      <c r="M308" s="10">
        <v>2003</v>
      </c>
      <c r="N308" s="43"/>
      <c r="O308" s="10">
        <v>2002</v>
      </c>
    </row>
    <row r="309" spans="1:15" s="9" customFormat="1" x14ac:dyDescent="0.65">
      <c r="A309" s="8"/>
      <c r="B309" s="8"/>
      <c r="C309" s="8"/>
      <c r="D309" s="8"/>
      <c r="E309" s="8"/>
      <c r="F309" s="8"/>
      <c r="G309" s="8"/>
      <c r="H309" s="8"/>
      <c r="I309" s="45" t="s">
        <v>157</v>
      </c>
      <c r="J309" s="15"/>
      <c r="K309" s="45" t="s">
        <v>157</v>
      </c>
      <c r="L309" s="15"/>
      <c r="M309" s="45" t="s">
        <v>157</v>
      </c>
      <c r="N309" s="15"/>
      <c r="O309" s="45" t="s">
        <v>157</v>
      </c>
    </row>
    <row r="310" spans="1:15" s="9" customFormat="1" x14ac:dyDescent="0.65">
      <c r="A310" s="21" t="s">
        <v>34</v>
      </c>
      <c r="B310" s="21"/>
      <c r="C310" s="21"/>
      <c r="D310" s="21"/>
      <c r="E310" s="21"/>
      <c r="F310" s="21"/>
      <c r="G310" s="21"/>
      <c r="I310" s="18"/>
      <c r="J310" s="15"/>
      <c r="K310" s="18"/>
      <c r="L310" s="15"/>
      <c r="M310" s="18"/>
      <c r="N310" s="15"/>
      <c r="O310" s="18"/>
    </row>
    <row r="311" spans="1:15" s="9" customFormat="1" ht="27.9" customHeight="1" x14ac:dyDescent="0.65">
      <c r="A311" s="22"/>
      <c r="B311" s="22" t="s">
        <v>127</v>
      </c>
      <c r="C311" s="22"/>
      <c r="D311" s="14"/>
      <c r="E311" s="14"/>
      <c r="F311" s="14"/>
      <c r="G311" s="14"/>
      <c r="H311" s="14"/>
      <c r="I311" s="70" t="s">
        <v>173</v>
      </c>
      <c r="J311" s="56"/>
      <c r="K311" s="56">
        <v>1362</v>
      </c>
      <c r="L311" s="56"/>
      <c r="M311" s="70" t="s">
        <v>173</v>
      </c>
      <c r="N311" s="56"/>
      <c r="O311" s="56">
        <v>-1223</v>
      </c>
    </row>
    <row r="312" spans="1:15" s="9" customFormat="1" ht="27.9" customHeight="1" x14ac:dyDescent="0.65">
      <c r="A312" s="22"/>
      <c r="B312" s="22" t="s">
        <v>174</v>
      </c>
      <c r="C312" s="22"/>
      <c r="D312" s="14"/>
      <c r="E312" s="14"/>
      <c r="F312" s="14"/>
      <c r="G312" s="14"/>
      <c r="H312" s="14"/>
      <c r="I312" s="70" t="s">
        <v>173</v>
      </c>
      <c r="J312" s="56"/>
      <c r="K312" s="56">
        <v>2000</v>
      </c>
      <c r="L312" s="56"/>
      <c r="M312" s="56">
        <v>7567</v>
      </c>
      <c r="N312" s="56"/>
      <c r="O312" s="56">
        <v>-144062</v>
      </c>
    </row>
    <row r="313" spans="1:15" s="9" customFormat="1" ht="27.9" customHeight="1" x14ac:dyDescent="0.65">
      <c r="A313" s="22"/>
      <c r="B313" s="22" t="s">
        <v>128</v>
      </c>
      <c r="C313" s="22"/>
      <c r="D313" s="14"/>
      <c r="E313" s="14"/>
      <c r="F313" s="14"/>
      <c r="G313" s="14"/>
      <c r="H313" s="14"/>
      <c r="I313" s="56">
        <v>-55</v>
      </c>
      <c r="J313" s="56"/>
      <c r="K313" s="56">
        <v>-250</v>
      </c>
      <c r="L313" s="56"/>
      <c r="M313" s="56">
        <v>101</v>
      </c>
      <c r="N313" s="56"/>
      <c r="O313" s="56">
        <v>-174</v>
      </c>
    </row>
    <row r="314" spans="1:15" s="35" customFormat="1" ht="26.1" customHeight="1" x14ac:dyDescent="0.65">
      <c r="A314" s="22"/>
      <c r="B314" s="22" t="s">
        <v>55</v>
      </c>
      <c r="C314" s="22"/>
      <c r="D314" s="14"/>
      <c r="E314" s="14"/>
      <c r="F314" s="14"/>
      <c r="G314" s="14"/>
      <c r="H314" s="14"/>
      <c r="I314" s="68">
        <v>-40764</v>
      </c>
      <c r="J314" s="56"/>
      <c r="K314" s="68">
        <v>-256379</v>
      </c>
      <c r="L314" s="56"/>
      <c r="M314" s="56">
        <v>-31264</v>
      </c>
      <c r="N314" s="56"/>
      <c r="O314" s="56">
        <v>-160096</v>
      </c>
    </row>
    <row r="315" spans="1:15" s="35" customFormat="1" ht="26.1" customHeight="1" x14ac:dyDescent="0.65">
      <c r="A315" s="22"/>
      <c r="B315" s="22" t="s">
        <v>212</v>
      </c>
      <c r="C315" s="22"/>
      <c r="D315" s="14"/>
      <c r="E315" s="14"/>
      <c r="F315" s="14"/>
      <c r="G315" s="14"/>
      <c r="H315" s="14"/>
      <c r="I315" s="70" t="s">
        <v>173</v>
      </c>
      <c r="J315" s="56"/>
      <c r="K315" s="70" t="s">
        <v>173</v>
      </c>
      <c r="L315" s="56"/>
      <c r="M315" s="56">
        <v>-716</v>
      </c>
      <c r="N315" s="56"/>
      <c r="O315" s="70" t="s">
        <v>173</v>
      </c>
    </row>
    <row r="316" spans="1:15" s="35" customFormat="1" ht="26.1" customHeight="1" x14ac:dyDescent="0.65">
      <c r="A316" s="22"/>
      <c r="B316" s="22" t="s">
        <v>213</v>
      </c>
      <c r="C316" s="22"/>
      <c r="D316" s="14"/>
      <c r="E316" s="14"/>
      <c r="F316" s="14"/>
      <c r="G316" s="14"/>
      <c r="H316" s="14"/>
      <c r="I316" s="68">
        <v>-78300</v>
      </c>
      <c r="J316" s="56"/>
      <c r="K316" s="70" t="s">
        <v>173</v>
      </c>
      <c r="L316" s="56"/>
      <c r="M316" s="56">
        <v>-76271</v>
      </c>
      <c r="N316" s="56"/>
      <c r="O316" s="70" t="s">
        <v>173</v>
      </c>
    </row>
    <row r="317" spans="1:15" s="35" customFormat="1" ht="26.1" customHeight="1" x14ac:dyDescent="0.65">
      <c r="A317" s="22"/>
      <c r="B317" s="22" t="s">
        <v>37</v>
      </c>
      <c r="C317" s="22"/>
      <c r="D317" s="14"/>
      <c r="E317" s="14"/>
      <c r="F317" s="14"/>
      <c r="G317" s="14"/>
      <c r="H317" s="14"/>
      <c r="I317" s="67">
        <v>764</v>
      </c>
      <c r="J317" s="56"/>
      <c r="K317" s="70" t="s">
        <v>173</v>
      </c>
      <c r="L317" s="56"/>
      <c r="M317" s="70" t="s">
        <v>173</v>
      </c>
      <c r="N317" s="56"/>
      <c r="O317" s="70" t="s">
        <v>173</v>
      </c>
    </row>
    <row r="318" spans="1:15" s="35" customFormat="1" ht="25.5" customHeight="1" x14ac:dyDescent="0.65">
      <c r="A318" s="22"/>
      <c r="B318" s="22" t="s">
        <v>231</v>
      </c>
      <c r="C318" s="22"/>
      <c r="D318" s="14"/>
      <c r="E318" s="14"/>
      <c r="F318" s="14"/>
      <c r="G318" s="14"/>
      <c r="H318" s="14"/>
      <c r="I318" s="68">
        <v>-3000</v>
      </c>
      <c r="J318" s="56"/>
      <c r="K318" s="68">
        <v>-3944</v>
      </c>
      <c r="L318" s="56"/>
      <c r="M318" s="56">
        <v>-3000</v>
      </c>
      <c r="N318" s="56"/>
      <c r="O318" s="56">
        <v>-6070</v>
      </c>
    </row>
    <row r="319" spans="1:15" s="35" customFormat="1" ht="25.5" customHeight="1" x14ac:dyDescent="0.65">
      <c r="A319" s="22"/>
      <c r="B319" s="22" t="s">
        <v>232</v>
      </c>
      <c r="C319" s="22"/>
      <c r="D319" s="14"/>
      <c r="E319" s="14"/>
      <c r="F319" s="14"/>
      <c r="G319" s="14"/>
      <c r="H319" s="14"/>
      <c r="I319" s="68">
        <v>2818</v>
      </c>
      <c r="J319" s="56"/>
      <c r="K319" s="68">
        <v>-9719</v>
      </c>
      <c r="L319" s="56"/>
      <c r="M319" s="70" t="s">
        <v>173</v>
      </c>
      <c r="N319" s="56"/>
      <c r="O319" s="70" t="s">
        <v>173</v>
      </c>
    </row>
    <row r="320" spans="1:15" s="35" customFormat="1" ht="26.1" customHeight="1" x14ac:dyDescent="0.65">
      <c r="A320" s="22"/>
      <c r="B320" s="22" t="s">
        <v>146</v>
      </c>
      <c r="C320" s="22"/>
      <c r="D320" s="14"/>
      <c r="E320" s="14"/>
      <c r="F320" s="14"/>
      <c r="G320" s="14"/>
      <c r="H320" s="14"/>
      <c r="I320" s="68">
        <v>566</v>
      </c>
      <c r="J320" s="56"/>
      <c r="K320" s="68">
        <v>-1897</v>
      </c>
      <c r="L320" s="56"/>
      <c r="M320" s="70" t="s">
        <v>173</v>
      </c>
      <c r="N320" s="56"/>
      <c r="O320" s="70" t="s">
        <v>173</v>
      </c>
    </row>
    <row r="321" spans="1:15" s="35" customFormat="1" ht="26.1" customHeight="1" x14ac:dyDescent="0.65">
      <c r="A321" s="9"/>
      <c r="B321" s="22" t="s">
        <v>214</v>
      </c>
      <c r="C321" s="21"/>
      <c r="D321" s="21"/>
      <c r="E321" s="21"/>
      <c r="F321" s="21"/>
      <c r="G321" s="21"/>
      <c r="H321" s="9"/>
      <c r="I321" s="66">
        <v>-8457</v>
      </c>
      <c r="J321" s="66"/>
      <c r="K321" s="66">
        <v>-2928</v>
      </c>
      <c r="L321" s="56"/>
      <c r="M321" s="66">
        <v>12</v>
      </c>
      <c r="N321" s="56"/>
      <c r="O321" s="66">
        <v>-856</v>
      </c>
    </row>
    <row r="322" spans="1:15" s="35" customFormat="1" ht="26.1" customHeight="1" x14ac:dyDescent="0.65">
      <c r="A322" s="21" t="s">
        <v>147</v>
      </c>
      <c r="B322" s="21"/>
      <c r="C322" s="21"/>
      <c r="D322" s="21"/>
      <c r="E322" s="21"/>
      <c r="F322" s="21"/>
      <c r="G322" s="21"/>
      <c r="H322" s="9"/>
      <c r="I322" s="96">
        <f>SUM(I311:I321)</f>
        <v>-126428</v>
      </c>
      <c r="J322" s="62"/>
      <c r="K322" s="96">
        <f>SUM(K311:K321)</f>
        <v>-271755</v>
      </c>
      <c r="L322" s="62"/>
      <c r="M322" s="96">
        <f>SUM(M311:M321)</f>
        <v>-103571</v>
      </c>
      <c r="N322" s="62"/>
      <c r="O322" s="96">
        <f>SUM(O311:O321)</f>
        <v>-312481</v>
      </c>
    </row>
    <row r="323" spans="1:15" s="35" customFormat="1" ht="26.1" customHeight="1" x14ac:dyDescent="0.65">
      <c r="A323" s="21"/>
      <c r="B323" s="21"/>
      <c r="C323" s="21"/>
      <c r="D323" s="21"/>
      <c r="E323" s="21"/>
      <c r="F323" s="21"/>
      <c r="G323" s="21"/>
      <c r="H323" s="9"/>
      <c r="I323" s="14"/>
      <c r="J323" s="14"/>
      <c r="K323" s="14"/>
      <c r="L323" s="14"/>
      <c r="M323" s="14"/>
      <c r="N323" s="14"/>
      <c r="O323" s="14"/>
    </row>
    <row r="324" spans="1:15" s="35" customFormat="1" ht="26.1" customHeight="1" x14ac:dyDescent="0.65">
      <c r="A324" s="21" t="s">
        <v>40</v>
      </c>
      <c r="B324" s="21"/>
      <c r="C324" s="21"/>
      <c r="D324" s="21"/>
      <c r="E324" s="21"/>
      <c r="F324" s="21"/>
      <c r="G324" s="21"/>
      <c r="H324" s="9"/>
      <c r="I324" s="9"/>
      <c r="J324" s="9"/>
      <c r="K324" s="16"/>
      <c r="L324" s="16"/>
      <c r="M324" s="16"/>
      <c r="N324" s="18"/>
      <c r="O324" s="18"/>
    </row>
    <row r="325" spans="1:15" s="35" customFormat="1" ht="26.1" customHeight="1" x14ac:dyDescent="0.65">
      <c r="A325" s="22"/>
      <c r="B325" s="22" t="s">
        <v>148</v>
      </c>
      <c r="C325" s="22"/>
      <c r="D325" s="14"/>
      <c r="E325" s="14"/>
      <c r="F325" s="14"/>
      <c r="G325" s="14"/>
      <c r="H325" s="14"/>
      <c r="I325" s="56">
        <v>15392</v>
      </c>
      <c r="J325" s="56"/>
      <c r="K325" s="56">
        <v>-17747</v>
      </c>
      <c r="L325" s="56"/>
      <c r="M325" s="70" t="s">
        <v>173</v>
      </c>
      <c r="N325" s="56"/>
      <c r="O325" s="56">
        <v>-10257</v>
      </c>
    </row>
    <row r="326" spans="1:15" s="35" customFormat="1" ht="26.1" customHeight="1" x14ac:dyDescent="0.65">
      <c r="A326" s="22"/>
      <c r="B326" s="22" t="s">
        <v>86</v>
      </c>
      <c r="C326" s="22"/>
      <c r="D326" s="14"/>
      <c r="E326" s="14"/>
      <c r="F326" s="14"/>
      <c r="G326" s="14"/>
      <c r="H326" s="14"/>
      <c r="I326" s="70" t="s">
        <v>173</v>
      </c>
      <c r="J326" s="56"/>
      <c r="K326" s="56">
        <v>-10000</v>
      </c>
      <c r="L326" s="56"/>
      <c r="M326" s="70" t="s">
        <v>173</v>
      </c>
      <c r="N326" s="56"/>
      <c r="O326" s="56">
        <v>-10000</v>
      </c>
    </row>
    <row r="327" spans="1:15" s="35" customFormat="1" ht="26.1" customHeight="1" x14ac:dyDescent="0.65">
      <c r="A327" s="22"/>
      <c r="B327" s="22" t="s">
        <v>87</v>
      </c>
      <c r="C327" s="22"/>
      <c r="D327" s="14"/>
      <c r="E327" s="14"/>
      <c r="F327" s="14"/>
      <c r="G327" s="14"/>
      <c r="H327" s="14"/>
      <c r="I327" s="67">
        <v>-30000</v>
      </c>
      <c r="J327" s="56"/>
      <c r="K327" s="70">
        <v>-57316</v>
      </c>
      <c r="L327" s="56"/>
      <c r="M327" s="70" t="s">
        <v>173</v>
      </c>
      <c r="N327" s="56"/>
      <c r="O327" s="56">
        <v>-6600</v>
      </c>
    </row>
    <row r="328" spans="1:15" s="35" customFormat="1" ht="26.1" customHeight="1" x14ac:dyDescent="0.65">
      <c r="A328" s="22"/>
      <c r="B328" s="22" t="s">
        <v>98</v>
      </c>
      <c r="C328" s="22"/>
      <c r="D328" s="14"/>
      <c r="E328" s="14"/>
      <c r="F328" s="14"/>
      <c r="G328" s="14"/>
      <c r="H328" s="14"/>
      <c r="I328" s="56">
        <v>-9000</v>
      </c>
      <c r="J328" s="56"/>
      <c r="K328" s="56">
        <v>-9000</v>
      </c>
      <c r="L328" s="56"/>
      <c r="M328" s="70" t="s">
        <v>173</v>
      </c>
      <c r="N328" s="56"/>
      <c r="O328" s="70" t="s">
        <v>173</v>
      </c>
    </row>
    <row r="329" spans="1:15" s="35" customFormat="1" ht="26.1" customHeight="1" x14ac:dyDescent="0.65">
      <c r="A329" s="22"/>
      <c r="B329" s="22" t="s">
        <v>99</v>
      </c>
      <c r="C329" s="22"/>
      <c r="D329" s="14"/>
      <c r="E329" s="14"/>
      <c r="F329" s="14"/>
      <c r="G329" s="14"/>
      <c r="H329" s="14"/>
      <c r="I329" s="56">
        <v>-619</v>
      </c>
      <c r="J329" s="56"/>
      <c r="K329" s="56">
        <v>-603</v>
      </c>
      <c r="L329" s="56"/>
      <c r="M329" s="70">
        <v>25</v>
      </c>
      <c r="N329" s="56"/>
      <c r="O329" s="70" t="s">
        <v>173</v>
      </c>
    </row>
    <row r="330" spans="1:15" s="35" customFormat="1" ht="26.1" customHeight="1" x14ac:dyDescent="0.65">
      <c r="A330" s="22"/>
      <c r="B330" s="22" t="s">
        <v>233</v>
      </c>
      <c r="C330" s="22"/>
      <c r="D330" s="14"/>
      <c r="E330" s="14"/>
      <c r="F330" s="14"/>
      <c r="G330" s="14"/>
      <c r="H330" s="14"/>
      <c r="I330" s="56">
        <v>-1892</v>
      </c>
      <c r="J330" s="56"/>
      <c r="K330" s="56">
        <v>-355</v>
      </c>
      <c r="L330" s="56"/>
      <c r="M330" s="70">
        <v>-30</v>
      </c>
      <c r="N330" s="56"/>
      <c r="O330" s="70" t="s">
        <v>173</v>
      </c>
    </row>
    <row r="331" spans="1:15" s="35" customFormat="1" ht="26.1" customHeight="1" x14ac:dyDescent="0.65">
      <c r="A331" s="22"/>
      <c r="B331" s="22" t="s">
        <v>149</v>
      </c>
      <c r="C331" s="22"/>
      <c r="D331" s="14"/>
      <c r="E331" s="14"/>
      <c r="F331" s="14"/>
      <c r="G331" s="14"/>
      <c r="H331" s="14"/>
      <c r="I331" s="70" t="s">
        <v>173</v>
      </c>
      <c r="J331" s="56"/>
      <c r="K331" s="70">
        <v>-1400</v>
      </c>
      <c r="L331" s="56"/>
      <c r="M331" s="70" t="s">
        <v>173</v>
      </c>
      <c r="N331" s="56"/>
      <c r="O331" s="56">
        <v>-1400</v>
      </c>
    </row>
    <row r="332" spans="1:15" s="35" customFormat="1" ht="26.1" customHeight="1" x14ac:dyDescent="0.65">
      <c r="A332" s="22"/>
      <c r="B332" s="22" t="s">
        <v>43</v>
      </c>
      <c r="C332" s="22"/>
      <c r="D332" s="14"/>
      <c r="E332" s="14"/>
      <c r="F332" s="14"/>
      <c r="G332" s="14"/>
      <c r="H332" s="14"/>
      <c r="I332" s="70" t="s">
        <v>173</v>
      </c>
      <c r="J332" s="56"/>
      <c r="K332" s="56">
        <v>-1694</v>
      </c>
      <c r="L332" s="56"/>
      <c r="M332" s="70" t="s">
        <v>173</v>
      </c>
      <c r="N332" s="56"/>
      <c r="O332" s="70" t="s">
        <v>173</v>
      </c>
    </row>
    <row r="333" spans="1:15" s="35" customFormat="1" ht="26.1" customHeight="1" x14ac:dyDescent="0.65">
      <c r="A333" s="22"/>
      <c r="B333" s="22" t="s">
        <v>175</v>
      </c>
      <c r="C333" s="22"/>
      <c r="D333" s="14"/>
      <c r="E333" s="14"/>
      <c r="F333" s="14"/>
      <c r="G333" s="14"/>
      <c r="H333" s="14"/>
      <c r="I333" s="70" t="s">
        <v>173</v>
      </c>
      <c r="J333" s="56"/>
      <c r="K333" s="56">
        <v>-12500</v>
      </c>
      <c r="L333" s="56"/>
      <c r="M333" s="67">
        <v>-7500</v>
      </c>
      <c r="N333" s="56"/>
      <c r="O333" s="70" t="s">
        <v>173</v>
      </c>
    </row>
    <row r="334" spans="1:15" s="35" customFormat="1" ht="26.1" customHeight="1" x14ac:dyDescent="0.65">
      <c r="A334" s="22"/>
      <c r="B334" s="22" t="s">
        <v>88</v>
      </c>
      <c r="C334" s="22"/>
      <c r="D334" s="14"/>
      <c r="E334" s="14"/>
      <c r="F334" s="14"/>
      <c r="G334" s="14"/>
      <c r="H334" s="14"/>
      <c r="I334" s="70" t="s">
        <v>173</v>
      </c>
      <c r="J334" s="56"/>
      <c r="K334" s="56">
        <v>147643</v>
      </c>
      <c r="L334" s="56"/>
      <c r="M334" s="70" t="s">
        <v>173</v>
      </c>
      <c r="N334" s="56"/>
      <c r="O334" s="70">
        <v>161184</v>
      </c>
    </row>
    <row r="335" spans="1:15" s="35" customFormat="1" ht="26.1" customHeight="1" x14ac:dyDescent="0.65">
      <c r="A335" s="22"/>
      <c r="B335" s="22" t="s">
        <v>89</v>
      </c>
      <c r="C335" s="22"/>
      <c r="D335" s="14"/>
      <c r="E335" s="14"/>
      <c r="F335" s="14"/>
      <c r="G335" s="14"/>
      <c r="H335" s="14"/>
      <c r="I335" s="70" t="s">
        <v>173</v>
      </c>
      <c r="J335" s="56"/>
      <c r="K335" s="56">
        <v>-2308</v>
      </c>
      <c r="L335" s="56"/>
      <c r="M335" s="70" t="s">
        <v>173</v>
      </c>
      <c r="N335" s="56"/>
      <c r="O335" s="56">
        <v>-2308</v>
      </c>
    </row>
    <row r="336" spans="1:15" s="35" customFormat="1" ht="26.1" customHeight="1" x14ac:dyDescent="0.65">
      <c r="A336" s="22"/>
      <c r="B336" s="22" t="s">
        <v>68</v>
      </c>
      <c r="C336" s="22"/>
      <c r="D336" s="14"/>
      <c r="E336" s="14"/>
      <c r="F336" s="14"/>
      <c r="G336" s="14"/>
      <c r="H336" s="14"/>
      <c r="I336" s="56">
        <v>3438</v>
      </c>
      <c r="J336" s="56"/>
      <c r="K336" s="70">
        <v>8178</v>
      </c>
      <c r="L336" s="56"/>
      <c r="M336" s="56">
        <v>1693</v>
      </c>
      <c r="N336" s="56"/>
      <c r="O336" s="56">
        <v>60</v>
      </c>
    </row>
    <row r="337" spans="1:15" s="35" customFormat="1" ht="26.1" customHeight="1" x14ac:dyDescent="0.65">
      <c r="A337" s="22"/>
      <c r="B337" s="22" t="s">
        <v>215</v>
      </c>
      <c r="C337" s="22"/>
      <c r="D337" s="14"/>
      <c r="E337" s="14"/>
      <c r="F337" s="14"/>
      <c r="G337" s="14"/>
      <c r="H337" s="14"/>
      <c r="I337" s="67">
        <v>-423</v>
      </c>
      <c r="J337" s="56"/>
      <c r="K337" s="70">
        <v>5976</v>
      </c>
      <c r="L337" s="56"/>
      <c r="M337" s="56">
        <v>2674</v>
      </c>
      <c r="N337" s="56"/>
      <c r="O337" s="56">
        <v>743</v>
      </c>
    </row>
    <row r="338" spans="1:15" s="35" customFormat="1" ht="26.1" customHeight="1" x14ac:dyDescent="0.65">
      <c r="A338" s="22"/>
      <c r="B338" s="22" t="s">
        <v>150</v>
      </c>
      <c r="C338" s="22"/>
      <c r="D338" s="14"/>
      <c r="E338" s="14"/>
      <c r="F338" s="14"/>
      <c r="G338" s="14"/>
      <c r="H338" s="14"/>
      <c r="I338" s="70" t="s">
        <v>173</v>
      </c>
      <c r="J338" s="56"/>
      <c r="K338" s="56">
        <v>47400</v>
      </c>
      <c r="L338" s="56"/>
      <c r="M338" s="70" t="s">
        <v>173</v>
      </c>
      <c r="N338" s="56"/>
      <c r="O338" s="56">
        <v>47400</v>
      </c>
    </row>
    <row r="339" spans="1:15" s="35" customFormat="1" ht="26.1" customHeight="1" x14ac:dyDescent="0.65">
      <c r="A339" s="21" t="s">
        <v>152</v>
      </c>
      <c r="B339" s="14"/>
      <c r="C339" s="22"/>
      <c r="D339" s="14"/>
      <c r="E339" s="14"/>
      <c r="F339" s="14"/>
      <c r="G339" s="14"/>
      <c r="H339" s="14"/>
      <c r="I339" s="96">
        <f>SUM(I325:I338)</f>
        <v>-23104</v>
      </c>
      <c r="J339" s="62"/>
      <c r="K339" s="96">
        <f>SUM(K325:K338)</f>
        <v>96274</v>
      </c>
      <c r="L339" s="62"/>
      <c r="M339" s="96">
        <f>SUM(M325:M338)</f>
        <v>-3138</v>
      </c>
      <c r="N339" s="62"/>
      <c r="O339" s="96">
        <f>SUM(O325:O338)</f>
        <v>178822</v>
      </c>
    </row>
    <row r="340" spans="1:15" s="35" customFormat="1" ht="26.1" customHeight="1" x14ac:dyDescent="0.65">
      <c r="A340" s="14"/>
      <c r="B340" s="14"/>
      <c r="C340" s="22"/>
      <c r="D340" s="14"/>
      <c r="E340" s="14"/>
      <c r="F340" s="14"/>
      <c r="G340" s="14"/>
      <c r="H340" s="14"/>
      <c r="I340" s="56"/>
      <c r="J340" s="56"/>
      <c r="K340" s="56"/>
      <c r="L340" s="56"/>
      <c r="M340" s="56"/>
      <c r="N340" s="56"/>
      <c r="O340" s="56"/>
    </row>
    <row r="341" spans="1:15" s="35" customFormat="1" ht="26.1" customHeight="1" x14ac:dyDescent="0.65">
      <c r="A341" s="21" t="s">
        <v>56</v>
      </c>
      <c r="B341" s="22"/>
      <c r="C341" s="22"/>
      <c r="D341" s="14"/>
      <c r="E341" s="14"/>
      <c r="F341" s="14"/>
      <c r="G341" s="14"/>
      <c r="H341" s="14"/>
      <c r="I341" s="62">
        <f>I339+I322+I298</f>
        <v>-32805</v>
      </c>
      <c r="J341" s="62"/>
      <c r="K341" s="62">
        <f>K339+K322+K298</f>
        <v>38453</v>
      </c>
      <c r="L341" s="62"/>
      <c r="M341" s="62">
        <f>M339+M322+M298</f>
        <v>-35354</v>
      </c>
      <c r="N341" s="62"/>
      <c r="O341" s="62">
        <f>O339+O322+O298</f>
        <v>29717</v>
      </c>
    </row>
    <row r="342" spans="1:15" s="35" customFormat="1" ht="26.1" customHeight="1" x14ac:dyDescent="0.65">
      <c r="A342" s="21" t="s">
        <v>57</v>
      </c>
      <c r="B342" s="22"/>
      <c r="C342" s="22"/>
      <c r="D342" s="14"/>
      <c r="E342" s="14"/>
      <c r="F342" s="14"/>
      <c r="G342" s="14"/>
      <c r="H342" s="14"/>
      <c r="I342" s="62">
        <v>108256</v>
      </c>
      <c r="J342" s="62"/>
      <c r="K342" s="62">
        <v>49077</v>
      </c>
      <c r="L342" s="62"/>
      <c r="M342" s="62">
        <v>64324</v>
      </c>
      <c r="N342" s="62"/>
      <c r="O342" s="62">
        <v>12221</v>
      </c>
    </row>
    <row r="343" spans="1:15" s="35" customFormat="1" ht="26.1" customHeight="1" thickBot="1" x14ac:dyDescent="0.7">
      <c r="A343" s="21" t="s">
        <v>41</v>
      </c>
      <c r="B343" s="14"/>
      <c r="C343" s="22"/>
      <c r="D343" s="14"/>
      <c r="E343" s="14"/>
      <c r="F343" s="14"/>
      <c r="G343" s="14"/>
      <c r="H343" s="14"/>
      <c r="I343" s="97">
        <f>SUM(I341:I342)</f>
        <v>75451</v>
      </c>
      <c r="J343" s="62"/>
      <c r="K343" s="97">
        <f>SUM(K341:K342)</f>
        <v>87530</v>
      </c>
      <c r="L343" s="62"/>
      <c r="M343" s="97">
        <f>SUM(M341:M342)</f>
        <v>28970</v>
      </c>
      <c r="N343" s="62"/>
      <c r="O343" s="97">
        <f>SUM(O341:O342)</f>
        <v>41938</v>
      </c>
    </row>
    <row r="344" spans="1:15" s="35" customFormat="1" ht="26.1" customHeight="1" thickTop="1" x14ac:dyDescent="0.65">
      <c r="A344" s="21"/>
      <c r="B344" s="14"/>
      <c r="C344" s="22"/>
      <c r="D344" s="14"/>
      <c r="E344" s="14"/>
      <c r="F344" s="14"/>
      <c r="G344" s="14"/>
      <c r="H344" s="14"/>
      <c r="I344" s="47"/>
      <c r="J344" s="15"/>
      <c r="K344" s="16"/>
      <c r="L344" s="24"/>
      <c r="M344" s="16"/>
      <c r="N344" s="15"/>
      <c r="O344" s="16"/>
    </row>
    <row r="345" spans="1:15" s="35" customFormat="1" ht="26.1" customHeight="1" x14ac:dyDescent="0.65">
      <c r="A345" s="21"/>
      <c r="B345" s="14"/>
      <c r="C345" s="22"/>
      <c r="D345" s="14"/>
      <c r="E345" s="14"/>
      <c r="F345" s="14"/>
      <c r="G345" s="14"/>
      <c r="H345" s="14"/>
      <c r="I345" s="16"/>
      <c r="J345" s="15"/>
      <c r="K345" s="16"/>
      <c r="L345" s="24"/>
      <c r="M345" s="16"/>
      <c r="N345" s="15"/>
      <c r="O345" s="16"/>
    </row>
    <row r="346" spans="1:15" s="35" customFormat="1" ht="26.1" customHeight="1" x14ac:dyDescent="0.65">
      <c r="A346" s="21"/>
      <c r="B346" s="14"/>
      <c r="C346" s="22"/>
      <c r="D346" s="14"/>
      <c r="E346" s="14"/>
      <c r="F346" s="14"/>
      <c r="G346" s="14"/>
      <c r="H346" s="14"/>
      <c r="I346" s="16"/>
      <c r="J346" s="15"/>
      <c r="K346" s="16"/>
      <c r="L346" s="24"/>
      <c r="M346" s="16"/>
      <c r="N346" s="15"/>
      <c r="O346" s="16"/>
    </row>
    <row r="347" spans="1:15" s="35" customFormat="1" ht="26.1" customHeight="1" x14ac:dyDescent="0.65">
      <c r="A347" s="21"/>
      <c r="B347" s="14"/>
      <c r="C347" s="22"/>
      <c r="D347" s="14"/>
      <c r="E347" s="14"/>
      <c r="F347" s="14"/>
      <c r="G347" s="14"/>
      <c r="H347" s="14"/>
      <c r="I347" s="16"/>
      <c r="J347" s="15"/>
      <c r="K347" s="16"/>
      <c r="L347" s="24"/>
      <c r="M347" s="16"/>
      <c r="N347" s="15"/>
      <c r="O347" s="16"/>
    </row>
    <row r="348" spans="1:15" s="35" customFormat="1" ht="26.1" customHeight="1" x14ac:dyDescent="0.65">
      <c r="A348" s="21"/>
      <c r="B348" s="14"/>
      <c r="C348" s="22"/>
      <c r="D348" s="14"/>
      <c r="E348" s="14"/>
      <c r="F348" s="14"/>
      <c r="G348" s="14"/>
      <c r="H348" s="14"/>
      <c r="I348" s="16"/>
      <c r="J348" s="15"/>
      <c r="K348" s="16"/>
      <c r="L348" s="24"/>
      <c r="M348" s="16"/>
      <c r="N348" s="15"/>
      <c r="O348" s="16"/>
    </row>
    <row r="349" spans="1:15" s="35" customFormat="1" ht="26.1" customHeight="1" x14ac:dyDescent="0.65">
      <c r="A349" s="21"/>
      <c r="B349" s="14"/>
      <c r="C349" s="22"/>
      <c r="D349" s="14"/>
      <c r="E349" s="14"/>
      <c r="F349" s="14"/>
      <c r="G349" s="14"/>
      <c r="H349" s="14"/>
      <c r="I349" s="16"/>
      <c r="J349" s="15"/>
      <c r="K349" s="16"/>
      <c r="L349" s="24"/>
      <c r="M349" s="16"/>
      <c r="N349" s="15"/>
      <c r="O349" s="16"/>
    </row>
    <row r="350" spans="1:15" s="35" customFormat="1" ht="26.1" customHeight="1" x14ac:dyDescent="0.65">
      <c r="A350" s="21"/>
      <c r="B350" s="14"/>
      <c r="C350" s="22"/>
      <c r="D350" s="14"/>
      <c r="E350" s="14"/>
      <c r="F350" s="14"/>
      <c r="G350" s="14"/>
      <c r="H350" s="14"/>
      <c r="I350" s="16"/>
      <c r="J350" s="15"/>
      <c r="K350" s="16"/>
      <c r="L350" s="24"/>
      <c r="M350" s="16"/>
      <c r="N350" s="15"/>
      <c r="O350" s="16"/>
    </row>
    <row r="351" spans="1:15" s="35" customFormat="1" ht="26.1" customHeight="1" x14ac:dyDescent="0.65">
      <c r="A351" s="9"/>
      <c r="B351" s="21"/>
      <c r="C351" s="21"/>
      <c r="D351" s="21"/>
      <c r="E351" s="21"/>
      <c r="F351" s="21"/>
      <c r="G351" s="21"/>
      <c r="H351" s="9"/>
      <c r="I351" s="15"/>
      <c r="J351" s="15"/>
      <c r="K351" s="15"/>
      <c r="L351" s="24"/>
      <c r="M351" s="15"/>
      <c r="N351" s="15"/>
      <c r="O351" s="15"/>
    </row>
    <row r="352" spans="1:15" s="35" customFormat="1" ht="26.1" customHeight="1" x14ac:dyDescent="0.65">
      <c r="A352" s="9"/>
      <c r="B352" s="21"/>
      <c r="C352" s="21"/>
      <c r="D352" s="21"/>
      <c r="E352" s="21"/>
      <c r="F352" s="21"/>
      <c r="G352" s="21"/>
      <c r="H352" s="9"/>
      <c r="I352" s="15"/>
      <c r="J352" s="15"/>
      <c r="K352" s="15"/>
      <c r="L352" s="24"/>
      <c r="M352" s="15"/>
      <c r="N352" s="15"/>
      <c r="O352" s="15"/>
    </row>
    <row r="353" spans="1:15" s="35" customFormat="1" ht="26.1" customHeight="1" x14ac:dyDescent="0.65">
      <c r="A353" s="9"/>
      <c r="B353" s="21"/>
      <c r="C353" s="21"/>
      <c r="D353" s="21"/>
      <c r="E353" s="21"/>
      <c r="F353" s="21"/>
      <c r="G353" s="21"/>
      <c r="H353" s="9"/>
      <c r="I353" s="15"/>
      <c r="J353" s="15"/>
      <c r="K353" s="15"/>
      <c r="L353" s="24"/>
      <c r="M353" s="15"/>
      <c r="N353" s="15"/>
      <c r="O353" s="15"/>
    </row>
    <row r="354" spans="1:15" s="35" customFormat="1" ht="26.1" customHeight="1" x14ac:dyDescent="0.65">
      <c r="A354" s="9"/>
      <c r="B354" s="21"/>
      <c r="C354" s="21"/>
      <c r="D354" s="21"/>
      <c r="E354" s="21"/>
      <c r="F354" s="21"/>
      <c r="G354" s="21"/>
      <c r="H354" s="9"/>
      <c r="I354" s="15"/>
      <c r="J354" s="15"/>
      <c r="K354" s="15"/>
      <c r="L354" s="24"/>
      <c r="M354" s="15"/>
      <c r="N354" s="15"/>
      <c r="O354" s="15"/>
    </row>
    <row r="355" spans="1:15" s="35" customFormat="1" ht="26.1" customHeight="1" x14ac:dyDescent="0.65">
      <c r="A355" s="9"/>
      <c r="B355" s="21"/>
      <c r="C355" s="21"/>
      <c r="D355" s="21"/>
      <c r="E355" s="21"/>
      <c r="F355" s="21"/>
      <c r="G355" s="21"/>
      <c r="H355" s="9"/>
      <c r="I355" s="15"/>
      <c r="J355" s="10"/>
      <c r="K355" s="15"/>
      <c r="L355" s="10"/>
      <c r="M355" s="15"/>
      <c r="N355" s="10"/>
      <c r="O355" s="15"/>
    </row>
    <row r="356" spans="1:15" s="35" customFormat="1" ht="26.1" customHeight="1" x14ac:dyDescent="0.65">
      <c r="A356" s="35" t="s">
        <v>47</v>
      </c>
      <c r="B356" s="34"/>
      <c r="C356" s="34"/>
      <c r="D356" s="34"/>
      <c r="E356" s="34"/>
      <c r="F356" s="34"/>
      <c r="G356" s="34"/>
      <c r="H356" s="37"/>
      <c r="I356" s="38"/>
      <c r="J356" s="13"/>
      <c r="K356" s="38"/>
      <c r="L356" s="13"/>
      <c r="M356" s="38"/>
      <c r="N356" s="13"/>
      <c r="O356" s="38"/>
    </row>
    <row r="357" spans="1:15" s="35" customFormat="1" ht="26.1" customHeight="1" x14ac:dyDescent="0.65">
      <c r="A357" s="107" t="s">
        <v>114</v>
      </c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</row>
    <row r="358" spans="1:15" s="35" customFormat="1" ht="26.1" customHeight="1" x14ac:dyDescent="0.65">
      <c r="A358" s="105" t="s">
        <v>101</v>
      </c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</row>
    <row r="359" spans="1:15" s="35" customFormat="1" ht="26.1" customHeight="1" x14ac:dyDescent="0.65">
      <c r="A359" s="105" t="s">
        <v>169</v>
      </c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</row>
    <row r="360" spans="1:15" s="35" customFormat="1" ht="26.1" customHeight="1" x14ac:dyDescent="0.6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" t="s">
        <v>160</v>
      </c>
    </row>
    <row r="361" spans="1:15" s="35" customFormat="1" ht="26.1" customHeight="1" x14ac:dyDescent="0.6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" t="s">
        <v>161</v>
      </c>
    </row>
    <row r="362" spans="1:15" s="35" customFormat="1" ht="26.1" customHeight="1" x14ac:dyDescent="0.65">
      <c r="A362" s="8"/>
      <c r="B362" s="8"/>
      <c r="C362" s="8"/>
      <c r="D362" s="8"/>
      <c r="E362" s="8"/>
      <c r="F362" s="8"/>
      <c r="G362" s="8"/>
      <c r="H362" s="8"/>
      <c r="I362" s="106" t="s">
        <v>44</v>
      </c>
      <c r="J362" s="106"/>
      <c r="K362" s="106"/>
      <c r="L362" s="44"/>
      <c r="M362" s="106" t="s">
        <v>1</v>
      </c>
      <c r="N362" s="106"/>
      <c r="O362" s="106"/>
    </row>
    <row r="363" spans="1:15" s="37" customFormat="1" ht="26.1" customHeight="1" x14ac:dyDescent="0.65">
      <c r="A363" s="9"/>
      <c r="B363" s="9"/>
      <c r="C363" s="9"/>
      <c r="D363" s="9"/>
      <c r="E363" s="9"/>
      <c r="F363" s="9"/>
      <c r="G363" s="9"/>
      <c r="H363" s="9"/>
      <c r="I363" s="10">
        <v>2003</v>
      </c>
      <c r="J363" s="43"/>
      <c r="K363" s="10">
        <v>2002</v>
      </c>
      <c r="L363" s="43"/>
      <c r="M363" s="10">
        <v>2003</v>
      </c>
      <c r="N363" s="43"/>
      <c r="O363" s="10">
        <v>2002</v>
      </c>
    </row>
    <row r="364" spans="1:15" s="37" customFormat="1" ht="26.1" customHeight="1" x14ac:dyDescent="0.65">
      <c r="A364" s="8"/>
      <c r="B364" s="8"/>
      <c r="C364" s="8"/>
      <c r="D364" s="8"/>
      <c r="E364" s="8"/>
      <c r="F364" s="8"/>
      <c r="G364" s="8"/>
      <c r="H364" s="8"/>
      <c r="I364" s="45" t="s">
        <v>157</v>
      </c>
      <c r="J364" s="15"/>
      <c r="K364" s="45" t="s">
        <v>157</v>
      </c>
      <c r="L364" s="15"/>
      <c r="M364" s="45" t="s">
        <v>157</v>
      </c>
      <c r="N364" s="15"/>
      <c r="O364" s="45" t="s">
        <v>157</v>
      </c>
    </row>
    <row r="365" spans="1:15" s="37" customFormat="1" ht="27" customHeight="1" x14ac:dyDescent="0.65">
      <c r="A365" s="22" t="s">
        <v>90</v>
      </c>
      <c r="B365" s="22"/>
      <c r="C365" s="22"/>
      <c r="D365" s="22"/>
      <c r="E365" s="22"/>
      <c r="F365" s="22"/>
      <c r="G365" s="22"/>
      <c r="H365" s="14"/>
      <c r="I365" s="15"/>
      <c r="J365" s="15"/>
      <c r="K365" s="15"/>
      <c r="L365" s="24"/>
      <c r="M365" s="15"/>
      <c r="N365" s="15"/>
      <c r="O365" s="15"/>
    </row>
    <row r="366" spans="1:15" s="37" customFormat="1" ht="27" customHeight="1" x14ac:dyDescent="0.65">
      <c r="A366" s="22"/>
      <c r="B366" s="22" t="s">
        <v>42</v>
      </c>
      <c r="C366" s="22"/>
      <c r="D366" s="22"/>
      <c r="E366" s="22"/>
      <c r="F366" s="22"/>
      <c r="G366" s="22"/>
      <c r="H366" s="9"/>
      <c r="I366" s="15"/>
      <c r="J366" s="15"/>
      <c r="K366" s="15"/>
      <c r="L366" s="24"/>
      <c r="M366" s="15"/>
      <c r="N366" s="15"/>
      <c r="O366" s="15"/>
    </row>
    <row r="367" spans="1:15" x14ac:dyDescent="0.65">
      <c r="A367" s="22"/>
      <c r="B367" s="98">
        <v>1</v>
      </c>
      <c r="C367" s="22" t="s">
        <v>38</v>
      </c>
      <c r="D367" s="22"/>
      <c r="E367" s="22"/>
      <c r="F367" s="22"/>
      <c r="G367" s="22"/>
      <c r="H367" s="9"/>
      <c r="I367" s="19">
        <v>267</v>
      </c>
      <c r="J367" s="19"/>
      <c r="K367" s="19">
        <v>11181</v>
      </c>
      <c r="L367" s="19"/>
      <c r="M367" s="19">
        <v>8</v>
      </c>
      <c r="N367" s="19"/>
      <c r="O367" s="19">
        <v>8890</v>
      </c>
    </row>
    <row r="368" spans="1:15" x14ac:dyDescent="0.65">
      <c r="A368" s="22"/>
      <c r="B368" s="98">
        <v>2</v>
      </c>
      <c r="C368" s="22" t="s">
        <v>39</v>
      </c>
      <c r="D368" s="22"/>
      <c r="E368" s="22"/>
      <c r="F368" s="22"/>
      <c r="G368" s="22"/>
      <c r="H368" s="9"/>
      <c r="I368" s="19">
        <v>5414</v>
      </c>
      <c r="J368" s="101"/>
      <c r="K368" s="19">
        <v>3468</v>
      </c>
      <c r="L368" s="19"/>
      <c r="M368" s="19">
        <v>1827</v>
      </c>
      <c r="N368" s="19"/>
      <c r="O368" s="19">
        <v>1117</v>
      </c>
    </row>
    <row r="369" spans="1:15" x14ac:dyDescent="0.65">
      <c r="A369" s="22"/>
      <c r="B369" s="98">
        <v>3</v>
      </c>
      <c r="C369" s="22" t="s">
        <v>79</v>
      </c>
      <c r="D369" s="22"/>
      <c r="E369" s="22"/>
      <c r="F369" s="22"/>
      <c r="G369" s="22"/>
      <c r="I369" s="19"/>
      <c r="J369" s="19"/>
      <c r="K369" s="19"/>
      <c r="L369" s="19"/>
      <c r="M369" s="19"/>
      <c r="N369" s="19"/>
      <c r="O369" s="19"/>
    </row>
    <row r="370" spans="1:15" s="9" customFormat="1" ht="27.9" customHeight="1" x14ac:dyDescent="0.65">
      <c r="A370" s="22"/>
      <c r="B370" s="22"/>
      <c r="C370" s="22"/>
      <c r="D370" s="22" t="s">
        <v>100</v>
      </c>
      <c r="E370" s="22"/>
      <c r="F370" s="22"/>
      <c r="G370" s="22"/>
      <c r="H370" s="14"/>
      <c r="I370" s="101"/>
      <c r="J370" s="19"/>
      <c r="K370" s="19"/>
      <c r="L370" s="19"/>
      <c r="M370" s="19"/>
      <c r="N370" s="19"/>
      <c r="O370" s="19"/>
    </row>
    <row r="371" spans="1:15" s="9" customFormat="1" ht="27.9" customHeight="1" x14ac:dyDescent="0.65">
      <c r="A371" s="22"/>
      <c r="B371" s="22"/>
      <c r="C371" s="22"/>
      <c r="D371" s="22" t="s">
        <v>74</v>
      </c>
      <c r="E371" s="22"/>
      <c r="F371" s="22"/>
      <c r="G371" s="22"/>
      <c r="H371" s="14"/>
      <c r="I371" s="82" t="s">
        <v>82</v>
      </c>
      <c r="J371" s="19"/>
      <c r="K371" s="19">
        <v>2069</v>
      </c>
      <c r="L371" s="19"/>
      <c r="M371" s="82" t="s">
        <v>82</v>
      </c>
      <c r="N371" s="19"/>
      <c r="O371" s="19">
        <v>2069</v>
      </c>
    </row>
    <row r="372" spans="1:15" s="9" customFormat="1" ht="27.9" customHeight="1" x14ac:dyDescent="0.65">
      <c r="A372" s="22"/>
      <c r="B372" s="22"/>
      <c r="C372" s="22"/>
      <c r="D372" s="22" t="s">
        <v>69</v>
      </c>
      <c r="E372" s="22"/>
      <c r="F372" s="22"/>
      <c r="G372" s="22"/>
      <c r="H372" s="14"/>
      <c r="I372" s="82" t="s">
        <v>82</v>
      </c>
      <c r="J372" s="19"/>
      <c r="K372" s="19">
        <v>190</v>
      </c>
      <c r="L372" s="19"/>
      <c r="M372" s="82" t="s">
        <v>82</v>
      </c>
      <c r="N372" s="19"/>
      <c r="O372" s="19">
        <v>190</v>
      </c>
    </row>
    <row r="373" spans="1:15" s="9" customFormat="1" ht="27.75" customHeight="1" x14ac:dyDescent="0.65">
      <c r="A373" s="22"/>
      <c r="B373" s="22"/>
      <c r="C373" s="22"/>
      <c r="D373" s="22" t="s">
        <v>76</v>
      </c>
      <c r="E373" s="22"/>
      <c r="F373" s="22"/>
      <c r="G373" s="22"/>
      <c r="H373" s="14"/>
      <c r="I373" s="99" t="s">
        <v>82</v>
      </c>
      <c r="J373" s="19"/>
      <c r="K373" s="19">
        <v>-1036</v>
      </c>
      <c r="L373" s="19"/>
      <c r="M373" s="99" t="s">
        <v>82</v>
      </c>
      <c r="N373" s="19"/>
      <c r="O373" s="19">
        <v>-1036</v>
      </c>
    </row>
    <row r="374" spans="1:15" ht="27.9" customHeight="1" x14ac:dyDescent="0.65">
      <c r="A374" s="22"/>
      <c r="B374" s="22"/>
      <c r="C374" s="22"/>
      <c r="D374" s="22" t="s">
        <v>58</v>
      </c>
      <c r="E374" s="22"/>
      <c r="F374" s="22"/>
      <c r="G374" s="22"/>
      <c r="I374" s="82" t="s">
        <v>82</v>
      </c>
      <c r="J374" s="19"/>
      <c r="K374" s="102">
        <f>SUM(K370:K373)</f>
        <v>1223</v>
      </c>
      <c r="L374" s="19"/>
      <c r="M374" s="82" t="s">
        <v>82</v>
      </c>
      <c r="N374" s="19"/>
      <c r="O374" s="102">
        <f>SUM(O370:O373)</f>
        <v>1223</v>
      </c>
    </row>
    <row r="375" spans="1:15" ht="27.75" customHeight="1" x14ac:dyDescent="0.65">
      <c r="A375" s="22"/>
      <c r="B375" s="22"/>
      <c r="C375" s="22"/>
      <c r="D375" s="100" t="s">
        <v>183</v>
      </c>
      <c r="E375" s="100"/>
      <c r="F375" s="100"/>
      <c r="G375" s="100"/>
      <c r="I375" s="82" t="s">
        <v>82</v>
      </c>
      <c r="J375" s="19"/>
      <c r="K375" s="19">
        <v>-2586</v>
      </c>
      <c r="L375" s="19"/>
      <c r="M375" s="82" t="s">
        <v>82</v>
      </c>
      <c r="N375" s="19"/>
      <c r="O375" s="82" t="s">
        <v>82</v>
      </c>
    </row>
    <row r="376" spans="1:15" ht="27.9" customHeight="1" thickBot="1" x14ac:dyDescent="0.7">
      <c r="A376" s="22"/>
      <c r="B376" s="22"/>
      <c r="C376" s="22"/>
      <c r="D376" s="22" t="s">
        <v>91</v>
      </c>
      <c r="E376" s="22"/>
      <c r="F376" s="22"/>
      <c r="G376" s="22"/>
      <c r="I376" s="103" t="s">
        <v>82</v>
      </c>
      <c r="J376" s="19"/>
      <c r="K376" s="104">
        <f>SUM(K374:K375)</f>
        <v>-1363</v>
      </c>
      <c r="L376" s="19"/>
      <c r="M376" s="103" t="s">
        <v>82</v>
      </c>
      <c r="N376" s="19"/>
      <c r="O376" s="104">
        <f>SUM(O374:O375)</f>
        <v>1223</v>
      </c>
    </row>
    <row r="377" spans="1:15" ht="27.9" customHeight="1" thickTop="1" x14ac:dyDescent="0.65">
      <c r="A377" s="22"/>
      <c r="B377" s="22"/>
      <c r="C377" s="22"/>
      <c r="D377" s="22"/>
      <c r="E377" s="22"/>
      <c r="F377" s="22"/>
      <c r="G377" s="22"/>
      <c r="I377" s="89"/>
      <c r="J377" s="19"/>
      <c r="K377" s="89"/>
      <c r="L377" s="19"/>
      <c r="M377" s="82"/>
      <c r="N377" s="19"/>
      <c r="O377" s="82"/>
    </row>
    <row r="378" spans="1:15" ht="29.1" customHeight="1" x14ac:dyDescent="0.65">
      <c r="A378" s="27"/>
      <c r="B378" s="98">
        <v>4</v>
      </c>
      <c r="C378" s="22" t="s">
        <v>235</v>
      </c>
      <c r="D378" s="27"/>
      <c r="E378" s="27"/>
      <c r="F378" s="27"/>
      <c r="G378" s="27"/>
      <c r="H378" s="6"/>
      <c r="I378" s="41"/>
      <c r="J378" s="41"/>
      <c r="K378" s="41"/>
      <c r="L378" s="26"/>
      <c r="M378" s="39"/>
      <c r="N378" s="40"/>
      <c r="O378" s="39"/>
    </row>
    <row r="379" spans="1:15" ht="29.1" customHeight="1" x14ac:dyDescent="0.65">
      <c r="A379" s="27"/>
      <c r="B379" s="27"/>
      <c r="C379" s="22" t="s">
        <v>234</v>
      </c>
      <c r="D379" s="27"/>
      <c r="E379" s="27"/>
      <c r="F379" s="27"/>
      <c r="G379" s="27"/>
      <c r="H379" s="6"/>
      <c r="I379" s="41"/>
      <c r="J379" s="41"/>
      <c r="K379" s="41"/>
      <c r="L379" s="26"/>
      <c r="M379" s="39"/>
      <c r="N379" s="40"/>
      <c r="O379" s="39"/>
    </row>
    <row r="380" spans="1:15" ht="29.1" customHeight="1" x14ac:dyDescent="0.65">
      <c r="A380" s="27"/>
      <c r="B380" s="27"/>
      <c r="C380" s="27"/>
      <c r="D380" s="27"/>
      <c r="E380" s="27"/>
      <c r="F380" s="27"/>
      <c r="G380" s="27"/>
      <c r="H380" s="6"/>
      <c r="I380" s="41"/>
      <c r="J380" s="41"/>
      <c r="K380" s="41"/>
      <c r="L380" s="26"/>
      <c r="M380" s="39"/>
      <c r="N380" s="40"/>
      <c r="O380" s="39"/>
    </row>
    <row r="381" spans="1:15" ht="29.1" customHeight="1" x14ac:dyDescent="0.65">
      <c r="A381" s="27"/>
      <c r="B381" s="27"/>
      <c r="C381" s="27"/>
      <c r="D381" s="27"/>
      <c r="E381" s="27"/>
      <c r="F381" s="27"/>
      <c r="G381" s="27"/>
      <c r="H381" s="6"/>
      <c r="I381" s="41"/>
      <c r="J381" s="41"/>
      <c r="K381" s="41"/>
      <c r="L381" s="26"/>
      <c r="M381" s="39"/>
      <c r="N381" s="40"/>
      <c r="O381" s="39"/>
    </row>
    <row r="382" spans="1:15" ht="29.1" customHeight="1" x14ac:dyDescent="0.65">
      <c r="A382" s="27"/>
      <c r="B382" s="27"/>
      <c r="C382" s="27"/>
      <c r="D382" s="27"/>
      <c r="E382" s="27"/>
      <c r="F382" s="27"/>
      <c r="G382" s="27"/>
      <c r="H382" s="6"/>
      <c r="I382" s="41"/>
      <c r="J382" s="41"/>
      <c r="K382" s="41"/>
      <c r="L382" s="26"/>
      <c r="M382" s="39"/>
      <c r="N382" s="40"/>
      <c r="O382" s="39"/>
    </row>
    <row r="383" spans="1:15" ht="29.1" customHeight="1" x14ac:dyDescent="0.65">
      <c r="A383" s="27"/>
      <c r="B383" s="27"/>
      <c r="C383" s="27"/>
      <c r="D383" s="27"/>
      <c r="E383" s="27"/>
      <c r="F383" s="27"/>
      <c r="G383" s="27"/>
      <c r="H383" s="6"/>
      <c r="I383" s="41"/>
      <c r="J383" s="41"/>
      <c r="K383" s="41"/>
      <c r="L383" s="26"/>
      <c r="M383" s="39"/>
      <c r="N383" s="40"/>
      <c r="O383" s="39"/>
    </row>
    <row r="384" spans="1:15" ht="29.1" customHeight="1" x14ac:dyDescent="0.65">
      <c r="A384" s="27"/>
      <c r="B384" s="27"/>
      <c r="C384" s="27"/>
      <c r="D384" s="27"/>
      <c r="E384" s="27"/>
      <c r="F384" s="27"/>
      <c r="G384" s="27"/>
      <c r="H384" s="6"/>
      <c r="I384" s="41"/>
      <c r="J384" s="41"/>
      <c r="K384" s="41"/>
      <c r="L384" s="26"/>
      <c r="M384" s="39"/>
      <c r="N384" s="40"/>
      <c r="O384" s="39"/>
    </row>
    <row r="385" spans="1:15" ht="29.1" customHeight="1" x14ac:dyDescent="0.65">
      <c r="A385" s="27"/>
      <c r="B385" s="27"/>
      <c r="C385" s="27"/>
      <c r="D385" s="27"/>
      <c r="E385" s="27"/>
      <c r="F385" s="27"/>
      <c r="G385" s="27"/>
      <c r="H385" s="6"/>
      <c r="I385" s="41"/>
      <c r="J385" s="41"/>
      <c r="K385" s="41"/>
      <c r="L385" s="26"/>
      <c r="M385" s="39"/>
      <c r="N385" s="40"/>
      <c r="O385" s="39"/>
    </row>
    <row r="386" spans="1:15" ht="29.1" customHeight="1" x14ac:dyDescent="0.65">
      <c r="A386" s="27"/>
      <c r="B386" s="27"/>
      <c r="C386" s="27"/>
      <c r="D386" s="27"/>
      <c r="E386" s="27"/>
      <c r="F386" s="27"/>
      <c r="G386" s="27"/>
      <c r="H386" s="6"/>
      <c r="I386" s="41"/>
      <c r="J386" s="41"/>
      <c r="K386" s="41"/>
      <c r="L386" s="26"/>
      <c r="M386" s="39"/>
      <c r="N386" s="40"/>
      <c r="O386" s="39"/>
    </row>
    <row r="387" spans="1:15" ht="29.1" customHeight="1" x14ac:dyDescent="0.65">
      <c r="A387" s="27"/>
      <c r="B387" s="27"/>
      <c r="C387" s="27"/>
      <c r="D387" s="27"/>
      <c r="E387" s="27"/>
      <c r="F387" s="27"/>
      <c r="G387" s="27"/>
      <c r="H387" s="6"/>
      <c r="I387" s="41"/>
      <c r="J387" s="41"/>
      <c r="K387" s="41"/>
      <c r="L387" s="26"/>
      <c r="M387" s="39"/>
      <c r="N387" s="40"/>
      <c r="O387" s="39"/>
    </row>
    <row r="388" spans="1:15" ht="29.1" customHeight="1" x14ac:dyDescent="0.65">
      <c r="A388" s="27"/>
      <c r="B388" s="27"/>
      <c r="C388" s="27"/>
      <c r="D388" s="27"/>
      <c r="E388" s="27"/>
      <c r="F388" s="27"/>
      <c r="G388" s="27"/>
      <c r="H388" s="6"/>
      <c r="I388" s="41"/>
      <c r="J388" s="41"/>
      <c r="K388" s="41"/>
      <c r="L388" s="26"/>
      <c r="M388" s="39"/>
      <c r="N388" s="40"/>
      <c r="O388" s="39"/>
    </row>
    <row r="389" spans="1:15" ht="29.1" customHeight="1" x14ac:dyDescent="0.65">
      <c r="A389" s="27"/>
      <c r="B389" s="27"/>
      <c r="C389" s="27"/>
      <c r="D389" s="27"/>
      <c r="E389" s="27"/>
      <c r="F389" s="27"/>
      <c r="G389" s="27"/>
      <c r="H389" s="6"/>
      <c r="I389" s="41"/>
      <c r="J389" s="41"/>
      <c r="K389" s="41"/>
      <c r="L389" s="26"/>
      <c r="M389" s="39"/>
      <c r="N389" s="40"/>
      <c r="O389" s="39"/>
    </row>
    <row r="390" spans="1:15" ht="29.1" customHeight="1" x14ac:dyDescent="0.65">
      <c r="A390" s="27"/>
      <c r="B390" s="27"/>
      <c r="C390" s="27"/>
      <c r="D390" s="27"/>
      <c r="E390" s="27"/>
      <c r="F390" s="27"/>
      <c r="G390" s="27"/>
      <c r="H390" s="6"/>
      <c r="I390" s="41"/>
      <c r="J390" s="41"/>
      <c r="K390" s="41"/>
      <c r="L390" s="26"/>
      <c r="M390" s="39"/>
      <c r="N390" s="40"/>
      <c r="O390" s="39"/>
    </row>
    <row r="391" spans="1:15" ht="29.1" customHeight="1" x14ac:dyDescent="0.65">
      <c r="A391" s="27"/>
      <c r="B391" s="27"/>
      <c r="C391" s="27"/>
      <c r="D391" s="27"/>
      <c r="E391" s="27"/>
      <c r="F391" s="27"/>
      <c r="G391" s="27"/>
      <c r="H391" s="6"/>
      <c r="I391" s="41"/>
      <c r="J391" s="41"/>
      <c r="K391" s="41"/>
      <c r="L391" s="26"/>
      <c r="M391" s="39"/>
      <c r="N391" s="40"/>
      <c r="O391" s="39"/>
    </row>
    <row r="392" spans="1:15" ht="29.1" customHeight="1" x14ac:dyDescent="0.65">
      <c r="A392" s="27"/>
      <c r="B392" s="27"/>
      <c r="C392" s="27"/>
      <c r="D392" s="27"/>
      <c r="E392" s="27"/>
      <c r="F392" s="27"/>
      <c r="G392" s="27"/>
      <c r="H392" s="6"/>
      <c r="I392" s="41"/>
      <c r="J392" s="41"/>
      <c r="K392" s="41"/>
      <c r="L392" s="26"/>
      <c r="M392" s="39"/>
      <c r="N392" s="40"/>
      <c r="O392" s="39"/>
    </row>
    <row r="393" spans="1:15" ht="29.1" customHeight="1" x14ac:dyDescent="0.65">
      <c r="A393" s="27"/>
      <c r="B393" s="27"/>
      <c r="C393" s="27"/>
      <c r="D393" s="27"/>
      <c r="E393" s="27"/>
      <c r="F393" s="27"/>
      <c r="G393" s="27"/>
      <c r="H393" s="6"/>
      <c r="I393" s="41"/>
      <c r="J393" s="41"/>
      <c r="K393" s="41"/>
      <c r="L393" s="26"/>
      <c r="M393" s="39"/>
      <c r="N393" s="40"/>
      <c r="O393" s="39"/>
    </row>
    <row r="394" spans="1:15" ht="29.1" customHeight="1" x14ac:dyDescent="0.65">
      <c r="A394" s="27"/>
      <c r="B394" s="27"/>
      <c r="C394" s="27"/>
      <c r="D394" s="27"/>
      <c r="E394" s="27"/>
      <c r="F394" s="27"/>
      <c r="G394" s="27"/>
      <c r="H394" s="6"/>
      <c r="I394" s="41"/>
      <c r="J394" s="41"/>
      <c r="K394" s="41"/>
      <c r="L394" s="26"/>
      <c r="M394" s="39"/>
      <c r="N394" s="40"/>
      <c r="O394" s="39"/>
    </row>
    <row r="395" spans="1:15" ht="29.1" customHeight="1" x14ac:dyDescent="0.65">
      <c r="A395" s="27"/>
      <c r="B395" s="27"/>
      <c r="C395" s="27"/>
      <c r="D395" s="27"/>
      <c r="E395" s="27"/>
      <c r="F395" s="27"/>
      <c r="G395" s="27"/>
      <c r="H395" s="6"/>
      <c r="I395" s="41"/>
      <c r="J395" s="41"/>
      <c r="K395" s="41"/>
      <c r="L395" s="26"/>
      <c r="M395" s="39"/>
      <c r="N395" s="40"/>
      <c r="O395" s="39"/>
    </row>
    <row r="396" spans="1:15" ht="29.1" customHeight="1" x14ac:dyDescent="0.65">
      <c r="A396" s="27"/>
      <c r="B396" s="27"/>
      <c r="C396" s="27"/>
      <c r="D396" s="27"/>
      <c r="E396" s="27"/>
      <c r="F396" s="27"/>
      <c r="G396" s="27"/>
      <c r="H396" s="6"/>
      <c r="I396" s="41"/>
      <c r="J396" s="41"/>
      <c r="K396" s="41"/>
      <c r="L396" s="26"/>
      <c r="M396" s="39"/>
      <c r="N396" s="40"/>
      <c r="O396" s="39"/>
    </row>
    <row r="397" spans="1:15" ht="29.1" customHeight="1" x14ac:dyDescent="0.65">
      <c r="A397" s="27"/>
      <c r="B397" s="27"/>
      <c r="C397" s="27"/>
      <c r="D397" s="27"/>
      <c r="E397" s="27"/>
      <c r="F397" s="27"/>
      <c r="G397" s="27"/>
      <c r="H397" s="6"/>
      <c r="I397" s="41"/>
      <c r="J397" s="41"/>
      <c r="K397" s="41"/>
      <c r="L397" s="26"/>
      <c r="M397" s="39"/>
      <c r="N397" s="40"/>
      <c r="O397" s="39"/>
    </row>
    <row r="398" spans="1:15" ht="29.1" customHeight="1" x14ac:dyDescent="0.65">
      <c r="A398" s="27"/>
      <c r="B398" s="27"/>
      <c r="C398" s="27"/>
      <c r="D398" s="27"/>
      <c r="E398" s="27"/>
      <c r="F398" s="27"/>
      <c r="G398" s="27"/>
      <c r="H398" s="6"/>
      <c r="I398" s="41"/>
      <c r="J398" s="41"/>
      <c r="K398" s="41"/>
      <c r="L398" s="26"/>
      <c r="M398" s="39"/>
      <c r="N398" s="40"/>
      <c r="O398" s="39"/>
    </row>
    <row r="399" spans="1:15" ht="29.1" customHeight="1" x14ac:dyDescent="0.65">
      <c r="A399" s="27"/>
      <c r="B399" s="27"/>
      <c r="C399" s="27"/>
      <c r="D399" s="27"/>
      <c r="E399" s="27"/>
      <c r="F399" s="27"/>
      <c r="G399" s="27"/>
      <c r="H399" s="6"/>
      <c r="I399" s="41"/>
      <c r="J399" s="41"/>
      <c r="K399" s="41"/>
      <c r="L399" s="26"/>
      <c r="M399" s="39"/>
      <c r="N399" s="40"/>
      <c r="O399" s="39"/>
    </row>
    <row r="400" spans="1:15" ht="29.1" customHeight="1" x14ac:dyDescent="0.65">
      <c r="A400" s="27"/>
      <c r="B400" s="27"/>
      <c r="C400" s="27"/>
      <c r="D400" s="27"/>
      <c r="E400" s="27"/>
      <c r="F400" s="27"/>
      <c r="G400" s="27"/>
      <c r="H400" s="6"/>
      <c r="I400" s="41"/>
      <c r="J400" s="41"/>
      <c r="K400" s="41"/>
      <c r="L400" s="26"/>
      <c r="M400" s="39"/>
      <c r="N400" s="40"/>
      <c r="O400" s="39"/>
    </row>
    <row r="401" spans="1:15" ht="29.1" customHeight="1" x14ac:dyDescent="0.65">
      <c r="A401" s="27"/>
      <c r="B401" s="27"/>
      <c r="C401" s="27"/>
      <c r="D401" s="27"/>
      <c r="E401" s="27"/>
      <c r="F401" s="27"/>
      <c r="G401" s="27"/>
      <c r="H401" s="6"/>
      <c r="I401" s="41"/>
      <c r="J401" s="41"/>
      <c r="K401" s="41"/>
      <c r="L401" s="26"/>
      <c r="M401" s="39"/>
      <c r="N401" s="40"/>
      <c r="O401" s="39"/>
    </row>
    <row r="402" spans="1:15" ht="29.1" customHeight="1" x14ac:dyDescent="0.65">
      <c r="A402" s="27"/>
      <c r="B402" s="27"/>
      <c r="C402" s="27"/>
      <c r="D402" s="27"/>
      <c r="E402" s="27"/>
      <c r="F402" s="27"/>
      <c r="G402" s="27"/>
      <c r="H402" s="6"/>
      <c r="I402" s="41"/>
      <c r="J402" s="41"/>
      <c r="K402" s="41"/>
      <c r="L402" s="26"/>
      <c r="M402" s="39"/>
      <c r="N402" s="40"/>
      <c r="O402" s="39"/>
    </row>
    <row r="403" spans="1:15" ht="29.1" customHeight="1" x14ac:dyDescent="0.65">
      <c r="A403" s="27"/>
      <c r="B403" s="27"/>
      <c r="C403" s="27"/>
      <c r="D403" s="27"/>
      <c r="E403" s="27"/>
      <c r="F403" s="27"/>
      <c r="G403" s="27"/>
      <c r="H403" s="6"/>
      <c r="I403" s="41"/>
      <c r="J403" s="41"/>
      <c r="K403" s="41"/>
      <c r="L403" s="26"/>
      <c r="M403" s="39"/>
      <c r="N403" s="40"/>
      <c r="O403" s="39"/>
    </row>
    <row r="404" spans="1:15" ht="29.1" customHeight="1" x14ac:dyDescent="0.65">
      <c r="A404" s="27"/>
      <c r="B404" s="27"/>
      <c r="C404" s="27"/>
      <c r="D404" s="27"/>
      <c r="E404" s="27"/>
      <c r="F404" s="27"/>
      <c r="G404" s="27"/>
      <c r="H404" s="6"/>
      <c r="I404" s="41"/>
      <c r="J404" s="41"/>
      <c r="K404" s="41"/>
      <c r="L404" s="26"/>
      <c r="M404" s="39"/>
      <c r="N404" s="40"/>
      <c r="O404" s="39"/>
    </row>
    <row r="405" spans="1:15" ht="29.1" customHeight="1" x14ac:dyDescent="0.65">
      <c r="A405" s="27"/>
      <c r="B405" s="27"/>
      <c r="C405" s="27"/>
      <c r="D405" s="27"/>
      <c r="E405" s="27"/>
      <c r="F405" s="27"/>
      <c r="G405" s="27"/>
      <c r="H405" s="6"/>
      <c r="I405" s="41"/>
      <c r="J405" s="41"/>
      <c r="K405" s="41"/>
      <c r="L405" s="26"/>
      <c r="M405" s="39"/>
      <c r="N405" s="40"/>
      <c r="O405" s="39"/>
    </row>
    <row r="406" spans="1:15" ht="29.1" customHeight="1" x14ac:dyDescent="0.65">
      <c r="A406" s="6" t="s">
        <v>47</v>
      </c>
      <c r="B406" s="27"/>
      <c r="C406" s="27"/>
      <c r="D406" s="27"/>
      <c r="E406" s="27"/>
      <c r="F406" s="27"/>
      <c r="G406" s="27"/>
      <c r="H406" s="6"/>
      <c r="I406" s="42"/>
      <c r="J406" s="19"/>
      <c r="K406" s="42"/>
      <c r="L406" s="19"/>
      <c r="M406" s="42"/>
      <c r="N406" s="19"/>
      <c r="O406" s="42"/>
    </row>
    <row r="407" spans="1:15" ht="29.1" customHeight="1" x14ac:dyDescent="0.65">
      <c r="I407" s="23"/>
      <c r="J407" s="19"/>
      <c r="K407" s="23"/>
      <c r="L407" s="19"/>
      <c r="M407" s="23"/>
      <c r="N407" s="19"/>
      <c r="O407" s="23"/>
    </row>
    <row r="408" spans="1:15" ht="29.1" customHeight="1" x14ac:dyDescent="0.65">
      <c r="I408" s="19"/>
      <c r="J408" s="19"/>
      <c r="K408" s="19"/>
      <c r="L408" s="19"/>
      <c r="M408" s="19"/>
      <c r="N408" s="19"/>
      <c r="O408" s="19"/>
    </row>
    <row r="409" spans="1:15" ht="29.1" customHeight="1" x14ac:dyDescent="0.65">
      <c r="I409" s="19"/>
      <c r="J409" s="19"/>
      <c r="K409" s="19"/>
      <c r="L409" s="19"/>
      <c r="M409" s="19"/>
      <c r="N409" s="19"/>
      <c r="O409" s="19"/>
    </row>
    <row r="410" spans="1:15" ht="29.1" customHeight="1" x14ac:dyDescent="0.65">
      <c r="I410" s="19"/>
      <c r="J410" s="19"/>
      <c r="K410" s="19"/>
      <c r="L410" s="19"/>
      <c r="M410" s="19"/>
      <c r="N410" s="19"/>
      <c r="O410" s="25"/>
    </row>
    <row r="411" spans="1:15" ht="29.1" customHeight="1" x14ac:dyDescent="0.65">
      <c r="I411" s="19"/>
      <c r="J411" s="19"/>
      <c r="K411" s="19"/>
      <c r="L411" s="19"/>
      <c r="M411" s="19"/>
      <c r="N411" s="19"/>
      <c r="O411" s="25"/>
    </row>
    <row r="412" spans="1:15" ht="29.1" customHeight="1" x14ac:dyDescent="0.65">
      <c r="B412" s="22"/>
      <c r="C412" s="22"/>
      <c r="D412" s="22"/>
      <c r="E412" s="22"/>
      <c r="F412" s="22"/>
      <c r="G412" s="22"/>
      <c r="I412" s="19"/>
      <c r="J412" s="19"/>
      <c r="K412" s="19"/>
      <c r="L412" s="19"/>
      <c r="M412" s="19"/>
      <c r="N412" s="19"/>
      <c r="O412" s="25"/>
    </row>
    <row r="413" spans="1:15" ht="29.1" customHeight="1" x14ac:dyDescent="0.65">
      <c r="A413" s="22"/>
      <c r="B413" s="22"/>
      <c r="C413" s="22"/>
      <c r="D413" s="22"/>
      <c r="E413" s="22"/>
      <c r="F413" s="22"/>
      <c r="G413" s="22"/>
      <c r="I413" s="19"/>
      <c r="J413" s="19"/>
      <c r="K413" s="19"/>
      <c r="L413" s="19"/>
      <c r="M413" s="19"/>
      <c r="N413" s="19"/>
      <c r="O413" s="25"/>
    </row>
    <row r="414" spans="1:15" ht="29.1" customHeight="1" x14ac:dyDescent="0.65">
      <c r="A414" s="22"/>
      <c r="B414" s="22"/>
      <c r="C414" s="22"/>
      <c r="D414" s="22"/>
      <c r="E414" s="22"/>
      <c r="F414" s="22"/>
      <c r="G414" s="22"/>
      <c r="I414" s="19"/>
      <c r="J414" s="19"/>
      <c r="K414" s="19"/>
      <c r="L414" s="19"/>
      <c r="M414" s="19"/>
      <c r="N414" s="19"/>
      <c r="O414" s="25"/>
    </row>
    <row r="415" spans="1:15" ht="29.1" customHeight="1" x14ac:dyDescent="0.65">
      <c r="A415" s="22"/>
      <c r="B415" s="22"/>
      <c r="C415" s="22"/>
      <c r="D415" s="22"/>
      <c r="E415" s="22"/>
      <c r="F415" s="22"/>
      <c r="G415" s="22"/>
      <c r="I415" s="19"/>
      <c r="K415" s="19"/>
      <c r="M415" s="19"/>
      <c r="O415" s="25"/>
    </row>
    <row r="416" spans="1:15" ht="29.1" customHeight="1" x14ac:dyDescent="0.65">
      <c r="I416" s="19"/>
      <c r="K416" s="19"/>
      <c r="M416" s="19"/>
      <c r="O416" s="25"/>
    </row>
    <row r="417" spans="1:15" ht="29.1" customHeight="1" x14ac:dyDescent="0.65"/>
    <row r="418" spans="1:15" ht="29.1" customHeight="1" x14ac:dyDescent="0.65"/>
    <row r="419" spans="1:15" ht="29.1" customHeight="1" x14ac:dyDescent="0.65"/>
    <row r="420" spans="1:15" ht="29.1" customHeight="1" x14ac:dyDescent="0.65"/>
    <row r="421" spans="1:15" ht="29.1" customHeight="1" x14ac:dyDescent="0.65"/>
    <row r="422" spans="1:15" ht="29.1" customHeight="1" x14ac:dyDescent="0.65"/>
    <row r="423" spans="1:15" ht="29.1" customHeight="1" x14ac:dyDescent="0.65"/>
    <row r="424" spans="1:15" s="9" customFormat="1" ht="29.1" customHeight="1" x14ac:dyDescent="0.6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</row>
    <row r="425" spans="1:15" s="9" customFormat="1" ht="29.1" customHeight="1" x14ac:dyDescent="0.6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</row>
    <row r="426" spans="1:15" s="9" customFormat="1" ht="29.1" customHeight="1" x14ac:dyDescent="0.6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</row>
    <row r="427" spans="1:15" s="9" customFormat="1" ht="29.1" customHeight="1" x14ac:dyDescent="0.6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</row>
    <row r="428" spans="1:15" s="9" customFormat="1" ht="29.1" customHeight="1" x14ac:dyDescent="0.6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</row>
    <row r="429" spans="1:15" s="9" customFormat="1" ht="29.1" customHeight="1" x14ac:dyDescent="0.6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</row>
    <row r="430" spans="1:15" s="9" customFormat="1" ht="29.1" customHeight="1" x14ac:dyDescent="0.6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</row>
    <row r="431" spans="1:15" s="9" customFormat="1" ht="29.1" customHeight="1" x14ac:dyDescent="0.6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</row>
    <row r="432" spans="1:15" s="37" customFormat="1" ht="27" customHeight="1" x14ac:dyDescent="0.6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</row>
    <row r="433" spans="1:15" s="37" customFormat="1" ht="27" customHeight="1" x14ac:dyDescent="0.6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</row>
    <row r="434" spans="1:15" s="37" customFormat="1" ht="27" customHeight="1" x14ac:dyDescent="0.6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</row>
    <row r="436" spans="1:15" s="9" customFormat="1" ht="27.9" customHeight="1" x14ac:dyDescent="0.6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 spans="1:15" s="9" customFormat="1" ht="27.9" customHeight="1" x14ac:dyDescent="0.6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</row>
    <row r="438" spans="1:15" s="9" customFormat="1" ht="27.9" customHeight="1" x14ac:dyDescent="0.6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</row>
    <row r="439" spans="1:15" s="6" customFormat="1" ht="29.1" customHeight="1" x14ac:dyDescent="0.6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</row>
    <row r="440" spans="1:15" s="3" customFormat="1" ht="29.1" customHeight="1" x14ac:dyDescent="0.6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</row>
    <row r="441" spans="1:15" s="3" customFormat="1" ht="29.1" customHeight="1" x14ac:dyDescent="0.6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</row>
    <row r="442" spans="1:15" s="3" customFormat="1" ht="29.1" customHeight="1" x14ac:dyDescent="0.6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</row>
    <row r="443" spans="1:15" s="6" customFormat="1" ht="29.1" customHeight="1" x14ac:dyDescent="0.6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</row>
    <row r="444" spans="1:15" s="6" customFormat="1" ht="29.1" customHeight="1" x14ac:dyDescent="0.6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</row>
    <row r="445" spans="1:15" s="6" customFormat="1" ht="29.1" customHeight="1" x14ac:dyDescent="0.6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 spans="1:15" s="6" customFormat="1" ht="29.1" customHeight="1" x14ac:dyDescent="0.6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 spans="1:15" s="6" customFormat="1" ht="29.1" customHeight="1" x14ac:dyDescent="0.6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 spans="1:15" s="6" customFormat="1" ht="29.1" customHeight="1" x14ac:dyDescent="0.6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 spans="1:15" s="6" customFormat="1" ht="29.1" customHeight="1" x14ac:dyDescent="0.6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</row>
    <row r="450" spans="1:15" s="6" customFormat="1" ht="29.1" customHeight="1" x14ac:dyDescent="0.6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</row>
    <row r="451" spans="1:15" s="6" customFormat="1" ht="29.1" customHeight="1" x14ac:dyDescent="0.6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</row>
    <row r="452" spans="1:15" s="6" customFormat="1" ht="29.1" customHeight="1" x14ac:dyDescent="0.6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</row>
    <row r="453" spans="1:15" s="6" customFormat="1" ht="29.1" customHeight="1" x14ac:dyDescent="0.6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</row>
    <row r="454" spans="1:15" s="6" customFormat="1" ht="29.1" customHeight="1" x14ac:dyDescent="0.6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</row>
    <row r="455" spans="1:15" s="6" customFormat="1" ht="29.1" customHeight="1" x14ac:dyDescent="0.6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</row>
    <row r="456" spans="1:15" s="6" customFormat="1" ht="29.1" customHeight="1" x14ac:dyDescent="0.6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</row>
    <row r="457" spans="1:15" s="6" customFormat="1" ht="29.1" customHeight="1" x14ac:dyDescent="0.6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</row>
    <row r="458" spans="1:15" s="6" customFormat="1" ht="29.1" customHeight="1" x14ac:dyDescent="0.6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</row>
    <row r="459" spans="1:15" s="6" customFormat="1" ht="29.1" customHeight="1" x14ac:dyDescent="0.6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</row>
    <row r="460" spans="1:15" s="6" customFormat="1" ht="29.1" customHeight="1" x14ac:dyDescent="0.6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 spans="1:15" s="6" customFormat="1" ht="29.1" customHeight="1" x14ac:dyDescent="0.6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 spans="1:15" s="6" customFormat="1" ht="29.1" customHeight="1" x14ac:dyDescent="0.6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</row>
    <row r="463" spans="1:15" s="6" customFormat="1" ht="29.1" customHeight="1" x14ac:dyDescent="0.6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</row>
    <row r="464" spans="1:15" s="6" customFormat="1" ht="29.1" customHeight="1" x14ac:dyDescent="0.6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</row>
    <row r="465" spans="1:15" s="6" customFormat="1" ht="29.1" customHeight="1" x14ac:dyDescent="0.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</row>
    <row r="466" spans="1:15" s="6" customFormat="1" ht="29.1" customHeight="1" x14ac:dyDescent="0.6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</row>
    <row r="467" spans="1:15" s="6" customFormat="1" ht="29.1" customHeight="1" x14ac:dyDescent="0.6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</row>
    <row r="468" spans="1:15" s="6" customFormat="1" ht="29.1" customHeight="1" x14ac:dyDescent="0.6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</row>
    <row r="469" spans="1:15" s="6" customFormat="1" ht="29.1" customHeight="1" x14ac:dyDescent="0.6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</row>
  </sheetData>
  <mergeCells count="47">
    <mergeCell ref="A251:O251"/>
    <mergeCell ref="I208:K208"/>
    <mergeCell ref="E207:O207"/>
    <mergeCell ref="E229:O229"/>
    <mergeCell ref="I230:K230"/>
    <mergeCell ref="A1:O1"/>
    <mergeCell ref="A2:O2"/>
    <mergeCell ref="A3:O3"/>
    <mergeCell ref="A101:O101"/>
    <mergeCell ref="I4:K4"/>
    <mergeCell ref="M4:O4"/>
    <mergeCell ref="A51:O51"/>
    <mergeCell ref="A52:O52"/>
    <mergeCell ref="A53:O53"/>
    <mergeCell ref="I54:K54"/>
    <mergeCell ref="M54:O54"/>
    <mergeCell ref="I104:K104"/>
    <mergeCell ref="M154:O154"/>
    <mergeCell ref="M155:O155"/>
    <mergeCell ref="A151:O151"/>
    <mergeCell ref="M104:O104"/>
    <mergeCell ref="A102:O102"/>
    <mergeCell ref="A103:O103"/>
    <mergeCell ref="A152:O152"/>
    <mergeCell ref="A153:O153"/>
    <mergeCell ref="A253:O253"/>
    <mergeCell ref="A254:O254"/>
    <mergeCell ref="A302:O302"/>
    <mergeCell ref="A252:O252"/>
    <mergeCell ref="I257:K257"/>
    <mergeCell ref="M257:O257"/>
    <mergeCell ref="I156:K156"/>
    <mergeCell ref="M205:O205"/>
    <mergeCell ref="M156:O156"/>
    <mergeCell ref="M206:O206"/>
    <mergeCell ref="A202:O202"/>
    <mergeCell ref="A203:O203"/>
    <mergeCell ref="A204:O204"/>
    <mergeCell ref="A304:O304"/>
    <mergeCell ref="A303:O303"/>
    <mergeCell ref="I362:K362"/>
    <mergeCell ref="M362:O362"/>
    <mergeCell ref="I307:K307"/>
    <mergeCell ref="M307:O307"/>
    <mergeCell ref="A357:O357"/>
    <mergeCell ref="A358:O358"/>
    <mergeCell ref="A359:O359"/>
  </mergeCells>
  <pageMargins left="0.56000000000000005" right="0.21" top="0.74" bottom="0.39370078740157483" header="0.43" footer="0.35433070866141736"/>
  <pageSetup paperSize="9" scale="55" firstPageNumber="2" orientation="portrait" useFirstPageNumber="1" r:id="rId1"/>
  <headerFooter alignWithMargins="0">
    <oddHeader>&amp;C&amp;"Angsana New,ตัวหนา"&amp;18&amp;P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Statements</vt:lpstr>
      <vt:lpstr>Statements!Print_Area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Aniket Gupta</cp:lastModifiedBy>
  <cp:lastPrinted>2003-05-08T05:45:16Z</cp:lastPrinted>
  <dcterms:created xsi:type="dcterms:W3CDTF">2002-03-08T02:28:48Z</dcterms:created>
  <dcterms:modified xsi:type="dcterms:W3CDTF">2024-02-03T22:12:25Z</dcterms:modified>
</cp:coreProperties>
</file>