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89D4E8C1-955C-4BA5-8D15-3D84525793BB}" xr6:coauthVersionLast="47" xr6:coauthVersionMax="47" xr10:uidLastSave="{00000000-0000-0000-0000-000000000000}"/>
  <bookViews>
    <workbookView xWindow="3348" yWindow="3348" windowWidth="17280" windowHeight="8880"/>
  </bookViews>
  <sheets>
    <sheet name="7 Year Cur Exp-Spec Funds Co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C11" i="1"/>
  <c r="C30" i="1" s="1"/>
  <c r="D11" i="1"/>
  <c r="D30" i="1" s="1"/>
  <c r="C31" i="1" s="1"/>
  <c r="E11" i="1"/>
  <c r="F11" i="1"/>
  <c r="G11" i="1"/>
  <c r="H11" i="1"/>
  <c r="B22" i="1"/>
  <c r="B30" i="1" s="1"/>
  <c r="C22" i="1"/>
  <c r="D22" i="1"/>
  <c r="D24" i="1" s="1"/>
  <c r="D27" i="1" s="1"/>
  <c r="D28" i="1" s="1"/>
  <c r="E22" i="1"/>
  <c r="E24" i="1" s="1"/>
  <c r="E27" i="1" s="1"/>
  <c r="E28" i="1" s="1"/>
  <c r="F22" i="1"/>
  <c r="G22" i="1"/>
  <c r="G30" i="1" s="1"/>
  <c r="F31" i="1" s="1"/>
  <c r="H22" i="1"/>
  <c r="C24" i="1"/>
  <c r="C27" i="1" s="1"/>
  <c r="C28" i="1" s="1"/>
  <c r="F24" i="1"/>
  <c r="F27" i="1" s="1"/>
  <c r="F28" i="1" s="1"/>
  <c r="H24" i="1"/>
  <c r="H27" i="1" s="1"/>
  <c r="H28" i="1" s="1"/>
  <c r="F30" i="1"/>
  <c r="H30" i="1"/>
  <c r="G31" i="1" l="1"/>
  <c r="B31" i="1"/>
  <c r="E30" i="1"/>
  <c r="D31" i="1" s="1"/>
  <c r="B24" i="1"/>
  <c r="B27" i="1" s="1"/>
  <c r="B28" i="1" s="1"/>
  <c r="G24" i="1"/>
  <c r="G27" i="1" s="1"/>
  <c r="G28" i="1" s="1"/>
  <c r="E31" i="1" l="1"/>
</calcChain>
</file>

<file path=xl/sharedStrings.xml><?xml version="1.0" encoding="utf-8"?>
<sst xmlns="http://schemas.openxmlformats.org/spreadsheetml/2006/main" count="51" uniqueCount="38">
  <si>
    <t>Current Expense Recap</t>
  </si>
  <si>
    <t>Special Funds Recap</t>
  </si>
  <si>
    <t>Roads Budget</t>
  </si>
  <si>
    <t>Other Funds</t>
  </si>
  <si>
    <t>Special Funds Total</t>
  </si>
  <si>
    <t>Health Services</t>
  </si>
  <si>
    <t>Capital Improvement</t>
  </si>
  <si>
    <t>Wastewater No/Bay Case Inlet</t>
  </si>
  <si>
    <t>ER&amp;R</t>
  </si>
  <si>
    <t>Original Budgeted Amounts</t>
  </si>
  <si>
    <t>Landfill</t>
  </si>
  <si>
    <t>Not known yet</t>
  </si>
  <si>
    <t>Budgeted Beginning Balance</t>
  </si>
  <si>
    <t>Budgeted Ending Balance</t>
  </si>
  <si>
    <t>Subtotal</t>
  </si>
  <si>
    <t>Skok Mitigation</t>
  </si>
  <si>
    <r>
      <t xml:space="preserve">                                                </t>
    </r>
    <r>
      <rPr>
        <b/>
        <u/>
        <sz val="11"/>
        <rFont val="Arial"/>
        <family val="2"/>
      </rPr>
      <t>Current Expense &amp; Special Funds Totals -  Original Budgeted Amounts</t>
    </r>
  </si>
  <si>
    <t>Special Funds Cash &amp; Investments Balance</t>
  </si>
  <si>
    <t>Yearly Original Budgeted Amounts</t>
  </si>
  <si>
    <t xml:space="preserve"> </t>
  </si>
  <si>
    <t>December 31st</t>
  </si>
  <si>
    <t>Total Supplemental Appropriations</t>
  </si>
  <si>
    <t>Roads Cash &amp; Investments Balance</t>
  </si>
  <si>
    <t>ER&amp;R  Cash &amp; Investments Balance</t>
  </si>
  <si>
    <t>Harstene,Rustlewood,Beards Cove,Reserves</t>
  </si>
  <si>
    <t>Current Expense Cash</t>
  </si>
  <si>
    <t>Landfill &amp; CS&amp;W's Cash &amp; Investments Balance</t>
  </si>
  <si>
    <t>Per Treasurer's FND20 Report:</t>
  </si>
  <si>
    <t>Original Mason County Budget - All Funds</t>
  </si>
  <si>
    <t>Original Mason County Budget w/o Wastewater</t>
  </si>
  <si>
    <t>Amended Mason County Budget w/o Wastewater</t>
  </si>
  <si>
    <t>Current Expense Budget Total After Amendments</t>
  </si>
  <si>
    <t>Total Yearly Increase/Decrease in Amended Budgets</t>
  </si>
  <si>
    <t>Financial Report</t>
  </si>
  <si>
    <t>Not Finished yet</t>
  </si>
  <si>
    <t>December 31st Cash on Hand</t>
  </si>
  <si>
    <t>Audited Balance Sheet Actual Beginning Balance</t>
  </si>
  <si>
    <t>Audited Balance Sheet Actual 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</si>
</sst>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7" formatCode="#,##0;[Red]#,##0"/>
  </numFmts>
  <fonts count="17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9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/>
    <xf numFmtId="164" fontId="1" fillId="0" borderId="0" xfId="0" applyNumberFormat="1" applyFont="1"/>
    <xf numFmtId="3" fontId="0" fillId="0" borderId="1" xfId="0" applyNumberFormat="1" applyBorder="1"/>
    <xf numFmtId="0" fontId="4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/>
    <xf numFmtId="0" fontId="1" fillId="0" borderId="0" xfId="0" applyFont="1" applyBorder="1" applyAlignment="1">
      <alignment horizontal="right"/>
    </xf>
    <xf numFmtId="3" fontId="1" fillId="0" borderId="0" xfId="0" applyNumberFormat="1" applyFont="1" applyBorder="1"/>
    <xf numFmtId="164" fontId="1" fillId="0" borderId="0" xfId="0" applyNumberFormat="1" applyFont="1" applyAlignment="1">
      <alignment horizontal="right"/>
    </xf>
    <xf numFmtId="164" fontId="5" fillId="0" borderId="0" xfId="0" applyNumberFormat="1" applyFont="1"/>
    <xf numFmtId="5" fontId="8" fillId="0" borderId="0" xfId="0" applyNumberFormat="1" applyFont="1"/>
    <xf numFmtId="0" fontId="10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64" fontId="9" fillId="0" borderId="0" xfId="0" applyNumberFormat="1" applyFont="1" applyAlignment="1">
      <alignment horizontal="right"/>
    </xf>
    <xf numFmtId="167" fontId="10" fillId="0" borderId="0" xfId="0" applyNumberFormat="1" applyFont="1"/>
    <xf numFmtId="37" fontId="13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3" fontId="5" fillId="0" borderId="0" xfId="0" applyNumberFormat="1" applyFont="1"/>
    <xf numFmtId="167" fontId="5" fillId="0" borderId="0" xfId="0" applyNumberFormat="1" applyFont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0" workbookViewId="0">
      <selection activeCell="I2" sqref="I1:I65536"/>
    </sheetView>
  </sheetViews>
  <sheetFormatPr defaultRowHeight="13.2" x14ac:dyDescent="0.25"/>
  <cols>
    <col min="1" max="1" width="45.5546875" customWidth="1"/>
    <col min="2" max="3" width="14.109375" customWidth="1"/>
    <col min="4" max="4" width="13.44140625" customWidth="1"/>
    <col min="5" max="5" width="11.109375" bestFit="1" customWidth="1"/>
    <col min="6" max="6" width="12.5546875" customWidth="1"/>
    <col min="7" max="8" width="12.6640625" customWidth="1"/>
  </cols>
  <sheetData>
    <row r="1" spans="1:8" ht="15.6" x14ac:dyDescent="0.3">
      <c r="A1" s="5" t="s">
        <v>0</v>
      </c>
      <c r="B1" s="21">
        <v>2004</v>
      </c>
      <c r="C1" s="21">
        <v>2003</v>
      </c>
      <c r="D1" s="21">
        <v>2002</v>
      </c>
      <c r="E1" s="21">
        <v>2001</v>
      </c>
      <c r="F1" s="21">
        <v>2000</v>
      </c>
      <c r="G1" s="21">
        <v>1999</v>
      </c>
      <c r="H1" s="21">
        <v>1998</v>
      </c>
    </row>
    <row r="2" spans="1:8" x14ac:dyDescent="0.25">
      <c r="A2" s="2" t="s">
        <v>12</v>
      </c>
      <c r="B2" s="1">
        <v>2990869</v>
      </c>
      <c r="C2" s="1">
        <v>2790492</v>
      </c>
      <c r="D2" s="1">
        <v>2291765</v>
      </c>
      <c r="E2" s="1">
        <v>2540000</v>
      </c>
      <c r="F2" s="1">
        <v>936366</v>
      </c>
      <c r="G2" s="1">
        <v>687100</v>
      </c>
      <c r="H2" s="1">
        <v>43041</v>
      </c>
    </row>
    <row r="3" spans="1:8" x14ac:dyDescent="0.25">
      <c r="A3" s="6" t="s">
        <v>36</v>
      </c>
      <c r="B3" s="33" t="s">
        <v>33</v>
      </c>
      <c r="C3" s="8">
        <v>3738964</v>
      </c>
      <c r="D3" s="8">
        <v>3527825</v>
      </c>
      <c r="E3" s="8">
        <v>3352744</v>
      </c>
      <c r="F3" s="8">
        <v>1460364</v>
      </c>
      <c r="G3" s="8">
        <v>1285301</v>
      </c>
      <c r="H3" s="8">
        <v>447983</v>
      </c>
    </row>
    <row r="4" spans="1:8" x14ac:dyDescent="0.25">
      <c r="A4" s="2"/>
      <c r="B4" s="33" t="s">
        <v>34</v>
      </c>
      <c r="C4" s="10"/>
      <c r="D4" s="8"/>
      <c r="E4" s="8"/>
      <c r="F4" s="8"/>
      <c r="G4" s="8"/>
      <c r="H4" s="8"/>
    </row>
    <row r="5" spans="1:8" x14ac:dyDescent="0.25">
      <c r="A5" s="2" t="s">
        <v>13</v>
      </c>
      <c r="B5" s="1">
        <v>2416723</v>
      </c>
      <c r="C5" s="1">
        <v>1885175</v>
      </c>
      <c r="D5" s="1">
        <v>1294433</v>
      </c>
      <c r="E5" s="1">
        <v>1121090</v>
      </c>
      <c r="F5" s="1">
        <v>647517</v>
      </c>
      <c r="G5" s="1">
        <v>594585</v>
      </c>
      <c r="H5" s="1">
        <v>230295</v>
      </c>
    </row>
    <row r="6" spans="1:8" x14ac:dyDescent="0.25">
      <c r="A6" s="6" t="s">
        <v>37</v>
      </c>
      <c r="B6" s="31" t="s">
        <v>11</v>
      </c>
      <c r="C6" s="33" t="s">
        <v>33</v>
      </c>
      <c r="D6" s="8">
        <v>3738964</v>
      </c>
      <c r="E6" s="8">
        <v>3527825</v>
      </c>
      <c r="F6" s="8">
        <v>3352744</v>
      </c>
      <c r="G6" s="8">
        <v>1460364</v>
      </c>
      <c r="H6" s="8">
        <v>1285301</v>
      </c>
    </row>
    <row r="7" spans="1:8" x14ac:dyDescent="0.25">
      <c r="A7" s="2"/>
      <c r="B7" s="2"/>
      <c r="C7" s="33" t="s">
        <v>34</v>
      </c>
      <c r="D7" s="8"/>
      <c r="E7" s="8"/>
      <c r="F7" s="8"/>
      <c r="G7" s="8"/>
      <c r="H7" s="8"/>
    </row>
    <row r="8" spans="1:8" x14ac:dyDescent="0.25">
      <c r="A8" s="2"/>
      <c r="B8" s="2"/>
    </row>
    <row r="9" spans="1:8" x14ac:dyDescent="0.25">
      <c r="A9" s="2" t="s">
        <v>9</v>
      </c>
      <c r="B9" s="7">
        <v>23450361</v>
      </c>
      <c r="C9" s="7">
        <v>22297266</v>
      </c>
      <c r="D9" s="7">
        <v>20590143</v>
      </c>
      <c r="E9" s="7">
        <v>19123274</v>
      </c>
      <c r="F9" s="7">
        <v>16946922</v>
      </c>
      <c r="G9" s="7">
        <v>17014530</v>
      </c>
      <c r="H9" s="7">
        <v>15436093</v>
      </c>
    </row>
    <row r="10" spans="1:8" x14ac:dyDescent="0.25">
      <c r="A10" s="2" t="s">
        <v>21</v>
      </c>
      <c r="B10" s="2"/>
      <c r="C10" s="4">
        <v>943736</v>
      </c>
      <c r="D10" s="4">
        <v>480076</v>
      </c>
      <c r="E10" s="4">
        <v>819252</v>
      </c>
      <c r="F10" s="4">
        <v>908231</v>
      </c>
      <c r="G10" s="4">
        <v>763767</v>
      </c>
      <c r="H10" s="4">
        <v>893601</v>
      </c>
    </row>
    <row r="11" spans="1:8" x14ac:dyDescent="0.25">
      <c r="A11" s="6" t="s">
        <v>31</v>
      </c>
      <c r="B11" s="7">
        <f t="shared" ref="B11:H11" si="0">SUM(B9:B10)</f>
        <v>23450361</v>
      </c>
      <c r="C11" s="7">
        <f t="shared" si="0"/>
        <v>23241002</v>
      </c>
      <c r="D11" s="7">
        <f t="shared" si="0"/>
        <v>21070219</v>
      </c>
      <c r="E11" s="7">
        <f t="shared" si="0"/>
        <v>19942526</v>
      </c>
      <c r="F11" s="7">
        <f t="shared" si="0"/>
        <v>17855153</v>
      </c>
      <c r="G11" s="7">
        <f t="shared" si="0"/>
        <v>17778297</v>
      </c>
      <c r="H11" s="7">
        <f t="shared" si="0"/>
        <v>16329694</v>
      </c>
    </row>
    <row r="13" spans="1:8" ht="13.8" x14ac:dyDescent="0.25">
      <c r="A13" s="5" t="s">
        <v>1</v>
      </c>
      <c r="B13" s="35" t="s">
        <v>18</v>
      </c>
      <c r="C13" s="35"/>
      <c r="D13" s="35"/>
      <c r="E13" s="35"/>
      <c r="F13" s="35"/>
      <c r="G13" s="35"/>
      <c r="H13" s="35"/>
    </row>
    <row r="14" spans="1:8" x14ac:dyDescent="0.25">
      <c r="A14" s="2" t="s">
        <v>2</v>
      </c>
      <c r="B14" s="4">
        <v>15257458</v>
      </c>
      <c r="C14" s="4">
        <v>18370010</v>
      </c>
      <c r="D14" s="4">
        <v>16272615</v>
      </c>
      <c r="E14" s="4">
        <v>14838024</v>
      </c>
      <c r="F14" s="4">
        <v>14592663</v>
      </c>
      <c r="G14" s="4">
        <v>12203870</v>
      </c>
      <c r="H14" s="4">
        <v>9978630</v>
      </c>
    </row>
    <row r="15" spans="1:8" x14ac:dyDescent="0.25">
      <c r="A15" s="2" t="s">
        <v>5</v>
      </c>
      <c r="B15" s="4">
        <v>2420820</v>
      </c>
      <c r="C15" s="4">
        <v>2229312</v>
      </c>
      <c r="D15" s="4">
        <v>1881952</v>
      </c>
      <c r="E15" s="4">
        <v>2046496</v>
      </c>
      <c r="F15" s="4">
        <v>1497104</v>
      </c>
      <c r="G15" s="4">
        <v>1643938</v>
      </c>
      <c r="H15" s="4">
        <v>1685754</v>
      </c>
    </row>
    <row r="16" spans="1:8" x14ac:dyDescent="0.25">
      <c r="A16" s="2" t="s">
        <v>6</v>
      </c>
      <c r="B16" s="4">
        <v>1711040</v>
      </c>
      <c r="C16" s="4">
        <v>1157084</v>
      </c>
      <c r="D16" s="4">
        <v>2705512</v>
      </c>
      <c r="E16" s="4">
        <v>1917490</v>
      </c>
      <c r="F16" s="4">
        <v>936860</v>
      </c>
      <c r="G16" s="4">
        <v>646618</v>
      </c>
      <c r="H16" s="4">
        <v>657590</v>
      </c>
    </row>
    <row r="17" spans="1:8" x14ac:dyDescent="0.25">
      <c r="A17" s="2" t="s">
        <v>10</v>
      </c>
      <c r="B17" s="4">
        <v>2959632</v>
      </c>
      <c r="C17" s="4">
        <v>2878768</v>
      </c>
      <c r="D17" s="4">
        <v>2780645</v>
      </c>
      <c r="E17" s="4">
        <v>2630144</v>
      </c>
      <c r="F17" s="4">
        <v>2525327</v>
      </c>
      <c r="G17" s="4">
        <v>2159330</v>
      </c>
      <c r="H17" s="4">
        <v>2347743</v>
      </c>
    </row>
    <row r="18" spans="1:8" x14ac:dyDescent="0.25">
      <c r="A18" s="2" t="s">
        <v>8</v>
      </c>
      <c r="B18" s="4">
        <v>9024329</v>
      </c>
      <c r="C18" s="4">
        <v>8261531</v>
      </c>
      <c r="D18" s="4">
        <v>8292020</v>
      </c>
      <c r="E18" s="4">
        <v>8253400</v>
      </c>
      <c r="F18" s="4">
        <v>7718660</v>
      </c>
      <c r="G18" s="4">
        <v>6858050</v>
      </c>
      <c r="H18" s="4">
        <v>6395640</v>
      </c>
    </row>
    <row r="19" spans="1:8" x14ac:dyDescent="0.25">
      <c r="A19" s="11" t="s">
        <v>15</v>
      </c>
      <c r="B19" s="4">
        <v>2856</v>
      </c>
      <c r="C19" s="12">
        <v>2544</v>
      </c>
      <c r="D19" s="12">
        <v>2544</v>
      </c>
      <c r="E19" s="12">
        <v>2544</v>
      </c>
      <c r="F19" s="12">
        <v>563164</v>
      </c>
      <c r="G19" s="12">
        <v>1000000</v>
      </c>
      <c r="H19" s="12">
        <v>1304219</v>
      </c>
    </row>
    <row r="20" spans="1:8" x14ac:dyDescent="0.25">
      <c r="A20" s="18" t="s">
        <v>24</v>
      </c>
      <c r="B20" s="4">
        <v>2059221</v>
      </c>
      <c r="C20" s="12">
        <v>1962320</v>
      </c>
      <c r="D20" s="12">
        <v>1861351</v>
      </c>
      <c r="E20" s="12">
        <v>1657334</v>
      </c>
      <c r="F20" s="12">
        <v>1530668</v>
      </c>
      <c r="G20" s="12">
        <v>1282400</v>
      </c>
      <c r="H20" s="12">
        <v>1199814</v>
      </c>
    </row>
    <row r="21" spans="1:8" x14ac:dyDescent="0.25">
      <c r="A21" s="11" t="s">
        <v>3</v>
      </c>
      <c r="B21" s="4">
        <v>5975642</v>
      </c>
      <c r="C21" s="12">
        <v>5223370</v>
      </c>
      <c r="D21" s="12">
        <v>4819655</v>
      </c>
      <c r="E21" s="12">
        <v>4720013</v>
      </c>
      <c r="F21" s="12">
        <v>4497974</v>
      </c>
      <c r="G21" s="12">
        <v>5604503</v>
      </c>
      <c r="H21" s="12">
        <v>4146807</v>
      </c>
    </row>
    <row r="22" spans="1:8" x14ac:dyDescent="0.25">
      <c r="A22" s="13" t="s">
        <v>14</v>
      </c>
      <c r="B22" s="14">
        <f t="shared" ref="B22:H22" si="1">SUM(B14:B21)</f>
        <v>39410998</v>
      </c>
      <c r="C22" s="14">
        <f t="shared" si="1"/>
        <v>40084939</v>
      </c>
      <c r="D22" s="14">
        <f t="shared" si="1"/>
        <v>38616294</v>
      </c>
      <c r="E22" s="14">
        <f t="shared" si="1"/>
        <v>36065445</v>
      </c>
      <c r="F22" s="14">
        <f t="shared" si="1"/>
        <v>33862420</v>
      </c>
      <c r="G22" s="14">
        <f t="shared" si="1"/>
        <v>31398709</v>
      </c>
      <c r="H22" s="14">
        <f t="shared" si="1"/>
        <v>27716197</v>
      </c>
    </row>
    <row r="23" spans="1:8" x14ac:dyDescent="0.25">
      <c r="A23" s="2" t="s">
        <v>7</v>
      </c>
      <c r="B23" s="9">
        <v>3450405</v>
      </c>
      <c r="C23" s="9">
        <v>3851996</v>
      </c>
      <c r="D23" s="9">
        <v>12532350</v>
      </c>
      <c r="E23" s="9">
        <v>16890557</v>
      </c>
      <c r="F23" s="9">
        <v>14098731</v>
      </c>
      <c r="G23" s="9">
        <v>8134474</v>
      </c>
      <c r="H23" s="9">
        <v>846960</v>
      </c>
    </row>
    <row r="24" spans="1:8" x14ac:dyDescent="0.25">
      <c r="A24" s="6" t="s">
        <v>4</v>
      </c>
      <c r="B24" s="8">
        <f t="shared" ref="B24:H24" si="2">SUM(B22:B23)</f>
        <v>42861403</v>
      </c>
      <c r="C24" s="8">
        <f t="shared" si="2"/>
        <v>43936935</v>
      </c>
      <c r="D24" s="8">
        <f t="shared" si="2"/>
        <v>51148644</v>
      </c>
      <c r="E24" s="8">
        <f t="shared" si="2"/>
        <v>52956002</v>
      </c>
      <c r="F24" s="8">
        <f t="shared" si="2"/>
        <v>47961151</v>
      </c>
      <c r="G24" s="8">
        <f t="shared" si="2"/>
        <v>39533183</v>
      </c>
      <c r="H24" s="8">
        <f t="shared" si="2"/>
        <v>28563157</v>
      </c>
    </row>
    <row r="25" spans="1:8" x14ac:dyDescent="0.25">
      <c r="A25" s="6"/>
      <c r="B25" s="6"/>
      <c r="C25" s="8"/>
      <c r="D25" s="8"/>
      <c r="E25" s="8"/>
      <c r="F25" s="8"/>
      <c r="G25" s="8"/>
      <c r="H25" s="8"/>
    </row>
    <row r="26" spans="1:8" ht="15" customHeight="1" x14ac:dyDescent="0.25">
      <c r="A26" s="34" t="s">
        <v>16</v>
      </c>
      <c r="B26" s="34"/>
      <c r="C26" s="35"/>
      <c r="D26" s="35"/>
      <c r="E26" s="35"/>
      <c r="F26" s="35"/>
      <c r="G26" s="35"/>
      <c r="H26" s="35"/>
    </row>
    <row r="27" spans="1:8" ht="12" customHeight="1" x14ac:dyDescent="0.25">
      <c r="A27" s="26" t="s">
        <v>28</v>
      </c>
      <c r="B27" s="16">
        <f t="shared" ref="B27:H27" si="3">SUM(B9+B24)</f>
        <v>66311764</v>
      </c>
      <c r="C27" s="16">
        <f t="shared" si="3"/>
        <v>66234201</v>
      </c>
      <c r="D27" s="16">
        <f t="shared" si="3"/>
        <v>71738787</v>
      </c>
      <c r="E27" s="16">
        <f t="shared" si="3"/>
        <v>72079276</v>
      </c>
      <c r="F27" s="16">
        <f t="shared" si="3"/>
        <v>64908073</v>
      </c>
      <c r="G27" s="16">
        <f t="shared" si="3"/>
        <v>56547713</v>
      </c>
      <c r="H27" s="16">
        <f t="shared" si="3"/>
        <v>43999250</v>
      </c>
    </row>
    <row r="28" spans="1:8" ht="12" customHeight="1" x14ac:dyDescent="0.25">
      <c r="A28" s="27" t="s">
        <v>29</v>
      </c>
      <c r="B28" s="28">
        <f t="shared" ref="B28:H28" si="4">SUM(B27-B23)</f>
        <v>62861359</v>
      </c>
      <c r="C28" s="28">
        <f t="shared" si="4"/>
        <v>62382205</v>
      </c>
      <c r="D28" s="28">
        <f t="shared" si="4"/>
        <v>59206437</v>
      </c>
      <c r="E28" s="28">
        <f t="shared" si="4"/>
        <v>55188719</v>
      </c>
      <c r="F28" s="28">
        <f t="shared" si="4"/>
        <v>50809342</v>
      </c>
      <c r="G28" s="28">
        <f t="shared" si="4"/>
        <v>48413239</v>
      </c>
      <c r="H28" s="28">
        <f t="shared" si="4"/>
        <v>43152290</v>
      </c>
    </row>
    <row r="29" spans="1:8" ht="6" customHeight="1" x14ac:dyDescent="0.25">
      <c r="A29" s="23"/>
      <c r="B29" s="15"/>
      <c r="C29" s="15"/>
      <c r="D29" s="15"/>
      <c r="E29" s="15"/>
      <c r="F29" s="15"/>
      <c r="G29" s="15"/>
      <c r="H29" s="15"/>
    </row>
    <row r="30" spans="1:8" ht="12" customHeight="1" x14ac:dyDescent="0.25">
      <c r="A30" s="23" t="s">
        <v>30</v>
      </c>
      <c r="B30" s="8">
        <f>SUM(B11+B22)</f>
        <v>62861359</v>
      </c>
      <c r="C30" s="8">
        <f t="shared" ref="C30:H30" si="5">SUM(C11+C22)</f>
        <v>63325941</v>
      </c>
      <c r="D30" s="8">
        <f t="shared" si="5"/>
        <v>59686513</v>
      </c>
      <c r="E30" s="8">
        <f t="shared" si="5"/>
        <v>56007971</v>
      </c>
      <c r="F30" s="8">
        <f t="shared" si="5"/>
        <v>51717573</v>
      </c>
      <c r="G30" s="8">
        <f t="shared" si="5"/>
        <v>49177006</v>
      </c>
      <c r="H30" s="8">
        <f t="shared" si="5"/>
        <v>44045891</v>
      </c>
    </row>
    <row r="31" spans="1:8" ht="12" customHeight="1" x14ac:dyDescent="0.25">
      <c r="A31" s="25" t="s">
        <v>32</v>
      </c>
      <c r="B31" s="29">
        <f t="shared" ref="B31:G31" si="6">SUM(C30-B30)</f>
        <v>464582</v>
      </c>
      <c r="C31" s="30">
        <f t="shared" si="6"/>
        <v>-3639428</v>
      </c>
      <c r="D31" s="30">
        <f t="shared" si="6"/>
        <v>-3678542</v>
      </c>
      <c r="E31" s="30">
        <f t="shared" si="6"/>
        <v>-4290398</v>
      </c>
      <c r="F31" s="30">
        <f t="shared" si="6"/>
        <v>-2540567</v>
      </c>
      <c r="G31" s="30">
        <f t="shared" si="6"/>
        <v>-5131115</v>
      </c>
      <c r="H31" s="24"/>
    </row>
    <row r="32" spans="1:8" ht="9.9" customHeight="1" x14ac:dyDescent="0.25">
      <c r="A32" s="25"/>
      <c r="B32" s="24"/>
      <c r="C32" s="24"/>
      <c r="D32" s="24"/>
      <c r="E32" s="24"/>
      <c r="F32" s="24"/>
      <c r="G32" s="24"/>
      <c r="H32" s="17"/>
    </row>
    <row r="33" spans="1:8" ht="12" customHeight="1" x14ac:dyDescent="0.25">
      <c r="A33" s="6" t="s">
        <v>27</v>
      </c>
      <c r="B33" s="19"/>
    </row>
    <row r="34" spans="1:8" ht="12" customHeight="1" x14ac:dyDescent="0.25">
      <c r="A34" s="22" t="s">
        <v>25</v>
      </c>
      <c r="B34" s="3">
        <v>2004</v>
      </c>
      <c r="C34" s="3">
        <v>2003</v>
      </c>
      <c r="D34" s="3">
        <v>2002</v>
      </c>
      <c r="E34" s="3">
        <v>2001</v>
      </c>
      <c r="F34" s="3">
        <v>2000</v>
      </c>
      <c r="G34" s="3">
        <v>1999</v>
      </c>
      <c r="H34" s="3">
        <v>1998</v>
      </c>
    </row>
    <row r="35" spans="1:8" ht="12" customHeight="1" x14ac:dyDescent="0.25">
      <c r="A35" s="32" t="s">
        <v>35</v>
      </c>
      <c r="B35" s="20" t="s">
        <v>11</v>
      </c>
      <c r="C35" s="8">
        <v>3506739</v>
      </c>
      <c r="D35" s="8">
        <v>3514199</v>
      </c>
      <c r="E35" s="8">
        <v>3555346</v>
      </c>
      <c r="F35" s="8">
        <v>3489431</v>
      </c>
      <c r="G35" s="8">
        <v>1526078</v>
      </c>
      <c r="H35" s="8">
        <v>1279601</v>
      </c>
    </row>
    <row r="36" spans="1:8" ht="12" customHeight="1" x14ac:dyDescent="0.25">
      <c r="A36" s="22" t="s">
        <v>17</v>
      </c>
      <c r="B36" s="8" t="s">
        <v>19</v>
      </c>
      <c r="C36" s="8" t="s">
        <v>19</v>
      </c>
    </row>
    <row r="37" spans="1:8" ht="12" customHeight="1" x14ac:dyDescent="0.25">
      <c r="A37" s="32" t="s">
        <v>20</v>
      </c>
      <c r="B37" s="20" t="s">
        <v>11</v>
      </c>
      <c r="C37" s="8">
        <v>5236538</v>
      </c>
      <c r="D37" s="8">
        <v>3828636</v>
      </c>
      <c r="E37" s="8">
        <v>3889081</v>
      </c>
      <c r="F37" s="8">
        <v>3809156</v>
      </c>
      <c r="G37" s="8">
        <v>3896524</v>
      </c>
      <c r="H37" s="8">
        <v>3461441</v>
      </c>
    </row>
    <row r="38" spans="1:8" ht="12" customHeight="1" x14ac:dyDescent="0.25">
      <c r="A38" s="22" t="s">
        <v>22</v>
      </c>
      <c r="C38" s="8" t="s">
        <v>19</v>
      </c>
    </row>
    <row r="39" spans="1:8" ht="12" customHeight="1" x14ac:dyDescent="0.25">
      <c r="A39" s="32" t="s">
        <v>20</v>
      </c>
      <c r="B39" s="20" t="s">
        <v>11</v>
      </c>
      <c r="C39" s="8">
        <v>4961959</v>
      </c>
      <c r="D39" s="8">
        <v>6474552</v>
      </c>
      <c r="E39" s="8">
        <v>7187849</v>
      </c>
      <c r="F39" s="8">
        <v>5437125</v>
      </c>
      <c r="G39" s="8">
        <v>5452550</v>
      </c>
      <c r="H39" s="8">
        <v>4395261</v>
      </c>
    </row>
    <row r="40" spans="1:8" ht="12" customHeight="1" x14ac:dyDescent="0.25">
      <c r="A40" s="22" t="s">
        <v>26</v>
      </c>
      <c r="B40" s="20"/>
      <c r="C40" s="20"/>
      <c r="D40" s="8"/>
    </row>
    <row r="41" spans="1:8" ht="12" customHeight="1" x14ac:dyDescent="0.25">
      <c r="A41" s="32" t="s">
        <v>20</v>
      </c>
      <c r="B41" s="20" t="s">
        <v>11</v>
      </c>
      <c r="C41" s="8">
        <v>3393269</v>
      </c>
      <c r="D41" s="8">
        <v>3649542</v>
      </c>
      <c r="E41" s="8">
        <v>2663087</v>
      </c>
      <c r="F41" s="8">
        <v>6934283</v>
      </c>
      <c r="G41" s="8">
        <v>1216039</v>
      </c>
      <c r="H41" s="8">
        <v>1151972</v>
      </c>
    </row>
    <row r="42" spans="1:8" ht="12" customHeight="1" x14ac:dyDescent="0.25">
      <c r="A42" s="22" t="s">
        <v>23</v>
      </c>
      <c r="C42" s="8" t="s">
        <v>19</v>
      </c>
    </row>
    <row r="43" spans="1:8" ht="11.1" customHeight="1" x14ac:dyDescent="0.25">
      <c r="A43" s="32" t="s">
        <v>20</v>
      </c>
      <c r="B43" s="20" t="s">
        <v>11</v>
      </c>
      <c r="C43" s="8">
        <v>5742568</v>
      </c>
      <c r="D43" s="8">
        <v>5550797</v>
      </c>
      <c r="E43" s="8">
        <v>5322672</v>
      </c>
      <c r="F43" s="8">
        <v>5217020</v>
      </c>
      <c r="G43" s="8">
        <v>5106397</v>
      </c>
      <c r="H43" s="8">
        <v>4758066</v>
      </c>
    </row>
    <row r="44" spans="1:8" x14ac:dyDescent="0.25">
      <c r="D44" s="1"/>
      <c r="E44" s="1"/>
      <c r="F44" s="1"/>
      <c r="G44" s="1"/>
      <c r="H44" s="1"/>
    </row>
    <row r="45" spans="1:8" x14ac:dyDescent="0.25">
      <c r="C45" s="1"/>
      <c r="D45" s="1"/>
    </row>
  </sheetData>
  <mergeCells count="2">
    <mergeCell ref="A26:H26"/>
    <mergeCell ref="B13:H13"/>
  </mergeCells>
  <phoneticPr fontId="0" type="noConversion"/>
  <printOptions gridLines="1"/>
  <pageMargins left="0.2" right="0.28000000000000003" top="0.73" bottom="0.5" header="0.22" footer="0.5"/>
  <pageSetup orientation="landscape" r:id="rId1"/>
  <headerFooter alignWithMargins="0">
    <oddHeader xml:space="preserve">&amp;C&amp;"Arial,Bold"&amp;14 7 Year
Comparative Study by Auditor's Financial Services Department&amp;R&amp;D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 Year Cur Exp-Spec Funds Comp</vt:lpstr>
    </vt:vector>
  </TitlesOfParts>
  <Company>mason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Theresia Ehrich</dc:creator>
  <cp:lastModifiedBy>Aniket Gupta</cp:lastModifiedBy>
  <cp:lastPrinted>2004-02-06T21:31:26Z</cp:lastPrinted>
  <dcterms:created xsi:type="dcterms:W3CDTF">2002-12-06T00:20:34Z</dcterms:created>
  <dcterms:modified xsi:type="dcterms:W3CDTF">2024-02-03T22:12:25Z</dcterms:modified>
</cp:coreProperties>
</file>