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ADAECFF8-D8E7-4269-B3E6-F203ABDF5807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I11" i="1"/>
  <c r="K11" i="1"/>
  <c r="I19" i="1"/>
  <c r="K19" i="1"/>
  <c r="G29" i="1"/>
  <c r="I29" i="1"/>
  <c r="K29" i="1"/>
  <c r="G38" i="1"/>
  <c r="I38" i="1"/>
  <c r="K38" i="1"/>
  <c r="G40" i="1"/>
  <c r="I40" i="1"/>
  <c r="K40" i="1"/>
  <c r="G46" i="1"/>
  <c r="I46" i="1"/>
  <c r="K46" i="1"/>
  <c r="G48" i="1"/>
  <c r="I48" i="1"/>
  <c r="I176" i="1" s="1"/>
  <c r="K48" i="1"/>
  <c r="G58" i="1"/>
  <c r="I58" i="1"/>
  <c r="K58" i="1"/>
  <c r="G68" i="1"/>
  <c r="I68" i="1"/>
  <c r="K68" i="1"/>
  <c r="G70" i="1"/>
  <c r="I70" i="1"/>
  <c r="K70" i="1"/>
  <c r="G77" i="1"/>
  <c r="I77" i="1"/>
  <c r="K77" i="1"/>
  <c r="G79" i="1"/>
  <c r="I79" i="1"/>
  <c r="K79" i="1"/>
  <c r="G86" i="1"/>
  <c r="I86" i="1"/>
  <c r="K86" i="1"/>
  <c r="G95" i="1"/>
  <c r="I95" i="1"/>
  <c r="K95" i="1"/>
  <c r="G104" i="1"/>
  <c r="I104" i="1"/>
  <c r="K104" i="1"/>
  <c r="G113" i="1"/>
  <c r="I113" i="1"/>
  <c r="K113" i="1"/>
  <c r="G122" i="1"/>
  <c r="I122" i="1"/>
  <c r="K122" i="1"/>
  <c r="G131" i="1"/>
  <c r="I131" i="1"/>
  <c r="K131" i="1"/>
  <c r="G134" i="1"/>
  <c r="I134" i="1"/>
  <c r="K134" i="1"/>
  <c r="G141" i="1"/>
  <c r="I141" i="1"/>
  <c r="K141" i="1"/>
  <c r="G144" i="1"/>
  <c r="I144" i="1"/>
  <c r="K144" i="1"/>
  <c r="G151" i="1"/>
  <c r="I151" i="1"/>
  <c r="K151" i="1"/>
  <c r="G154" i="1"/>
  <c r="I154" i="1"/>
  <c r="K154" i="1"/>
  <c r="G161" i="1"/>
  <c r="I161" i="1"/>
  <c r="K161" i="1"/>
  <c r="G167" i="1"/>
  <c r="G176" i="1" s="1"/>
  <c r="G395" i="1" s="1"/>
  <c r="G451" i="1" s="1"/>
  <c r="G457" i="1" s="1"/>
  <c r="I167" i="1"/>
  <c r="K167" i="1"/>
  <c r="G173" i="1"/>
  <c r="I173" i="1"/>
  <c r="K173" i="1"/>
  <c r="K176" i="1"/>
  <c r="G185" i="1"/>
  <c r="I185" i="1"/>
  <c r="K185" i="1"/>
  <c r="G194" i="1"/>
  <c r="I194" i="1"/>
  <c r="K194" i="1"/>
  <c r="G202" i="1"/>
  <c r="I202" i="1"/>
  <c r="K202" i="1"/>
  <c r="G211" i="1"/>
  <c r="I211" i="1"/>
  <c r="K211" i="1"/>
  <c r="G220" i="1"/>
  <c r="K220" i="1"/>
  <c r="G222" i="1"/>
  <c r="G228" i="1"/>
  <c r="G230" i="1" s="1"/>
  <c r="I228" i="1"/>
  <c r="K228" i="1"/>
  <c r="K230" i="1" s="1"/>
  <c r="I230" i="1"/>
  <c r="G237" i="1"/>
  <c r="I237" i="1"/>
  <c r="K237" i="1"/>
  <c r="G241" i="1"/>
  <c r="I241" i="1"/>
  <c r="K241" i="1"/>
  <c r="G248" i="1"/>
  <c r="I248" i="1"/>
  <c r="K248" i="1"/>
  <c r="G252" i="1"/>
  <c r="I252" i="1"/>
  <c r="K252" i="1"/>
  <c r="G259" i="1"/>
  <c r="I259" i="1"/>
  <c r="K259" i="1"/>
  <c r="G263" i="1"/>
  <c r="I263" i="1"/>
  <c r="K263" i="1"/>
  <c r="G270" i="1"/>
  <c r="I270" i="1"/>
  <c r="K270" i="1"/>
  <c r="G274" i="1"/>
  <c r="I274" i="1"/>
  <c r="K274" i="1"/>
  <c r="G281" i="1"/>
  <c r="I281" i="1"/>
  <c r="K281" i="1"/>
  <c r="G285" i="1"/>
  <c r="I285" i="1"/>
  <c r="K285" i="1"/>
  <c r="G292" i="1"/>
  <c r="I292" i="1"/>
  <c r="K292" i="1"/>
  <c r="G296" i="1"/>
  <c r="I296" i="1"/>
  <c r="K296" i="1"/>
  <c r="G303" i="1"/>
  <c r="I303" i="1"/>
  <c r="K303" i="1"/>
  <c r="G305" i="1"/>
  <c r="I305" i="1"/>
  <c r="I316" i="1" s="1"/>
  <c r="K305" i="1"/>
  <c r="G312" i="1"/>
  <c r="I312" i="1"/>
  <c r="K312" i="1"/>
  <c r="G314" i="1"/>
  <c r="I314" i="1"/>
  <c r="K314" i="1"/>
  <c r="G316" i="1"/>
  <c r="K316" i="1"/>
  <c r="G323" i="1"/>
  <c r="I323" i="1"/>
  <c r="K323" i="1"/>
  <c r="G326" i="1"/>
  <c r="I326" i="1"/>
  <c r="K326" i="1"/>
  <c r="K349" i="1" s="1"/>
  <c r="G332" i="1"/>
  <c r="I332" i="1"/>
  <c r="K332" i="1"/>
  <c r="G335" i="1"/>
  <c r="G349" i="1" s="1"/>
  <c r="I335" i="1"/>
  <c r="I349" i="1" s="1"/>
  <c r="K335" i="1"/>
  <c r="G341" i="1"/>
  <c r="I341" i="1"/>
  <c r="K341" i="1"/>
  <c r="G347" i="1"/>
  <c r="I347" i="1"/>
  <c r="K347" i="1"/>
  <c r="G356" i="1"/>
  <c r="I356" i="1"/>
  <c r="K356" i="1"/>
  <c r="I358" i="1"/>
  <c r="K358" i="1"/>
  <c r="K360" i="1" s="1"/>
  <c r="G360" i="1"/>
  <c r="I360" i="1"/>
  <c r="G366" i="1"/>
  <c r="I366" i="1"/>
  <c r="K366" i="1"/>
  <c r="I368" i="1"/>
  <c r="G370" i="1"/>
  <c r="I370" i="1"/>
  <c r="K370" i="1"/>
  <c r="G377" i="1"/>
  <c r="I377" i="1"/>
  <c r="K377" i="1"/>
  <c r="G381" i="1"/>
  <c r="I381" i="1"/>
  <c r="K381" i="1"/>
  <c r="G388" i="1"/>
  <c r="I388" i="1"/>
  <c r="K388" i="1"/>
  <c r="G392" i="1"/>
  <c r="I392" i="1"/>
  <c r="K392" i="1"/>
  <c r="G403" i="1"/>
  <c r="I403" i="1"/>
  <c r="K403" i="1"/>
  <c r="G413" i="1"/>
  <c r="I413" i="1"/>
  <c r="K413" i="1"/>
  <c r="G421" i="1"/>
  <c r="G424" i="1" s="1"/>
  <c r="G453" i="1" s="1"/>
  <c r="I421" i="1"/>
  <c r="K421" i="1"/>
  <c r="K424" i="1" s="1"/>
  <c r="I424" i="1"/>
  <c r="G432" i="1"/>
  <c r="I432" i="1"/>
  <c r="K432" i="1"/>
  <c r="G437" i="1"/>
  <c r="I437" i="1"/>
  <c r="K437" i="1"/>
  <c r="G455" i="1"/>
  <c r="I455" i="1"/>
  <c r="K455" i="1"/>
  <c r="K395" i="1" l="1"/>
  <c r="K451" i="1" s="1"/>
  <c r="K457" i="1" s="1"/>
  <c r="I395" i="1"/>
  <c r="I451" i="1" s="1"/>
  <c r="I457" i="1" s="1"/>
</calcChain>
</file>

<file path=xl/sharedStrings.xml><?xml version="1.0" encoding="utf-8"?>
<sst xmlns="http://schemas.openxmlformats.org/spreadsheetml/2006/main" count="433" uniqueCount="311">
  <si>
    <t>AGENCY-WIDE SUMMARY ON OBLIGATIONS FOR INFORMATION TECHNOLOGY</t>
  </si>
  <si>
    <t>DEPARTMENT OF VETERANS AFFAIRS</t>
  </si>
  <si>
    <t>(In Millions of Dollars)</t>
  </si>
  <si>
    <t>FINANCIAL SYSTEMS</t>
  </si>
  <si>
    <t>FY 1999</t>
  </si>
  <si>
    <t>FY 2000</t>
  </si>
  <si>
    <t>FY 2001</t>
  </si>
  <si>
    <t>Part 1.  Data on IT Systems By Mission Area</t>
  </si>
  <si>
    <t xml:space="preserve">Mission Area 1:  Financial Management </t>
  </si>
  <si>
    <t>01-1000 - 1st major Financial System (VISTA)</t>
  </si>
  <si>
    <t>01-1001 - Develop/modernize/enhance</t>
  </si>
  <si>
    <t xml:space="preserve"> </t>
  </si>
  <si>
    <t>01-1002 - Steady state</t>
  </si>
  <si>
    <t>01-3003 - Subtotal, IT costs</t>
  </si>
  <si>
    <t>01-1004 - Appropriations/Funding Sources</t>
  </si>
  <si>
    <t>(Med. Care)</t>
  </si>
  <si>
    <t>01-3007 - Subtotal, funding sources</t>
  </si>
  <si>
    <t>01-1010 - 2nd major Financial System (DSS)</t>
  </si>
  <si>
    <t>01-1011 - Develop/modernize/enhance</t>
  </si>
  <si>
    <t>01-1012 - Steady state</t>
  </si>
  <si>
    <t>01-3013 - Subtotal, IT costs</t>
  </si>
  <si>
    <t>01-3017 - Subtotal, funding sources</t>
  </si>
  <si>
    <t xml:space="preserve">01-1020 - 3rd major Financial System </t>
  </si>
  <si>
    <t>HEC (Old IVM COMP AND PEN FIGURES)</t>
  </si>
  <si>
    <t>01-1021 - Develop/modernize/enhance</t>
  </si>
  <si>
    <t>01-1022 - Steady state</t>
  </si>
  <si>
    <t>01-3023 - Subtotal, IT costs</t>
  </si>
  <si>
    <t>01-1024 - Appropriations/Funding Sources</t>
  </si>
  <si>
    <t>01-3027 - Subtotal, funding sources</t>
  </si>
  <si>
    <t>01-1030 -  4th major Financial System</t>
  </si>
  <si>
    <t>01-1031 - Develop/modernize/enhance</t>
  </si>
  <si>
    <t>01-1032 - Steady state</t>
  </si>
  <si>
    <t>01-3033 - Subtotal, IT costs</t>
  </si>
  <si>
    <t>01-1034 - Appropriations/Funding Sources</t>
  </si>
  <si>
    <t>01-3037 - Subtotal, funding sources</t>
  </si>
  <si>
    <t>01-1051 - Develop/modernize/enhance</t>
  </si>
  <si>
    <t>01-1052 - Steady state</t>
  </si>
  <si>
    <t>01-3053 - Subtotal, IT costs</t>
  </si>
  <si>
    <t>01-3057 - Subtotal, funding sources</t>
  </si>
  <si>
    <t>Allocation Resource Center</t>
  </si>
  <si>
    <t>01-1061 - Develop/modernize/enhance</t>
  </si>
  <si>
    <t>01-1062 - Steady state</t>
  </si>
  <si>
    <t>01-3063 - Subtotal, IT costs</t>
  </si>
  <si>
    <t>01-3067 - Subtotal, funding sources</t>
  </si>
  <si>
    <t>Franchise Fund - Fee Basis</t>
  </si>
  <si>
    <t>01-1071 - Develop/modernize/enhance</t>
  </si>
  <si>
    <t>01-1072 - Steady state</t>
  </si>
  <si>
    <t>01-3073 - Subtotal, IT costs</t>
  </si>
  <si>
    <t>01-3077 - Subtotal, funding sources</t>
  </si>
  <si>
    <t>Franchise Fund - CCP (copay-pharmacy mailouts)</t>
  </si>
  <si>
    <t>01-1081 - Develop/modernize/enhance</t>
  </si>
  <si>
    <t>01-1082 - Steady state</t>
  </si>
  <si>
    <t>01-3083 - Subtotal, IT costs</t>
  </si>
  <si>
    <t>01-3087 - Subtotal, funding sources</t>
  </si>
  <si>
    <t>Compensation and Pension</t>
  </si>
  <si>
    <t>01-1091 - Develop/modernize/enhance</t>
  </si>
  <si>
    <t>01-1092 - Steady state</t>
  </si>
  <si>
    <t>01-3093 - Subtotal, IT costs</t>
  </si>
  <si>
    <t>01-1094 - Appropriations/Funding Sources</t>
  </si>
  <si>
    <t>(GOE)</t>
  </si>
  <si>
    <t>01-3097 - Subtotal, funding sources</t>
  </si>
  <si>
    <t>Education</t>
  </si>
  <si>
    <t>01-1101 - Develop/modernize/enhance</t>
  </si>
  <si>
    <t>01-1102 - Steady state</t>
  </si>
  <si>
    <t>01-3103 - Subtotal, IT costs</t>
  </si>
  <si>
    <t>01-1104 - Appropriations/Funding Sources</t>
  </si>
  <si>
    <t>01-3107 - Subtotal, funding sources</t>
  </si>
  <si>
    <t>Insurance</t>
  </si>
  <si>
    <t>01-1112 - Steady state</t>
  </si>
  <si>
    <t>01-3113 - Subtotal, IT costs</t>
  </si>
  <si>
    <t>01-1114 - Appropriations/Funding Sources</t>
  </si>
  <si>
    <t>01-3117 - Subtotal, funding sources</t>
  </si>
  <si>
    <t>Loan Guaranty</t>
  </si>
  <si>
    <t>01-1122 - Steady state</t>
  </si>
  <si>
    <t>01-3123 - Subtotal, IT costs</t>
  </si>
  <si>
    <t>01-1124 - Appropriations/Funding Sources</t>
  </si>
  <si>
    <t>01-3127 - Subtotal, funding sources</t>
  </si>
  <si>
    <t xml:space="preserve">Voc. Rehab. &amp; Counseling </t>
  </si>
  <si>
    <t>01-1131 - Develop/modernize/enhance</t>
  </si>
  <si>
    <t>01-1132 - Steady state</t>
  </si>
  <si>
    <t>01-3133 - Subtotal, IT costs</t>
  </si>
  <si>
    <t>01-1134 - Appropriations/Funding Sources</t>
  </si>
  <si>
    <t>01-3137 - Subtotal, funding sources</t>
  </si>
  <si>
    <t>Financial Management System</t>
  </si>
  <si>
    <t>01-1141 - Develop/modernize/enhance</t>
  </si>
  <si>
    <t>01-1142 - Steady state</t>
  </si>
  <si>
    <t>01-3143 - Subtotal, IT costs</t>
  </si>
  <si>
    <t>01-1144 - Appropriations/Funding Sources</t>
  </si>
  <si>
    <t>01-3147 - Subtotal, funding sources</t>
  </si>
  <si>
    <t>PAID (payroll)</t>
  </si>
  <si>
    <t>01-1151 - Develop/modernize/enhance</t>
  </si>
  <si>
    <t>01-1152 - Steady state</t>
  </si>
  <si>
    <t>01-3153 - Subtotal, IT costs</t>
  </si>
  <si>
    <t>01-1154 - Appropriations/Funding Sources</t>
  </si>
  <si>
    <t>01-3157 - Subtotal, funding sources</t>
  </si>
  <si>
    <t>HRLINK$ (payroll)</t>
  </si>
  <si>
    <t>01-1161 - Develop/modernize/enhance</t>
  </si>
  <si>
    <t>01-1162 - Steady state</t>
  </si>
  <si>
    <t>01-3163 - Subtotal, IT costs</t>
  </si>
  <si>
    <t>01-3167 - Subtotal, funding sources</t>
  </si>
  <si>
    <t xml:space="preserve">01-2000 - All other major Financial System </t>
  </si>
  <si>
    <t>01-2015 - 1st Significant, non-major system</t>
  </si>
  <si>
    <t>01-2995 - Roll-up Non-Significant Systems</t>
  </si>
  <si>
    <t>01-2003 - Subtotal, funding sources</t>
  </si>
  <si>
    <t>01-3001 - Totals for Mission Area 1</t>
  </si>
  <si>
    <t>NON-FINANCIAL SYSTEMS</t>
  </si>
  <si>
    <t xml:space="preserve">Mission Area 2:  Medical Care </t>
  </si>
  <si>
    <t>11-1180 - 1st major Medical Care System</t>
  </si>
  <si>
    <t>VISTA</t>
  </si>
  <si>
    <t>11-1181 - Develop/modernize/enhance</t>
  </si>
  <si>
    <t>11-1182 - Steady state</t>
  </si>
  <si>
    <t>11-3183 - Subtotal, IT costs</t>
  </si>
  <si>
    <t>11-1184 - Appropriations/Funding Sources</t>
  </si>
  <si>
    <t>11-3187 - Subtotal, funding sources</t>
  </si>
  <si>
    <t>11-1190 - 2nd major Medical Care System</t>
  </si>
  <si>
    <t>Enrollment</t>
  </si>
  <si>
    <t>11-1191 - Develop/modernize/enhance</t>
  </si>
  <si>
    <t>11-1192 - Steady state</t>
  </si>
  <si>
    <t>11-3193 - Subtotal, IT costs</t>
  </si>
  <si>
    <t>11-1194 - Appropriations/Funding Sources</t>
  </si>
  <si>
    <t>11-3197 - Subtotal, funding sources</t>
  </si>
  <si>
    <t>11-1210 - 3rd major Medical Care System</t>
  </si>
  <si>
    <t>DSS</t>
  </si>
  <si>
    <t>11-1211 - Develop/modernize/enhance</t>
  </si>
  <si>
    <t>11-1212 - Steady state</t>
  </si>
  <si>
    <t>11-3213 - Subtotal, IT costs</t>
  </si>
  <si>
    <t>11-1214 - Appropriations/Funding Sources</t>
  </si>
  <si>
    <t>11-3217 - Subtotal, funding sources</t>
  </si>
  <si>
    <t>11-1220 - 4th major Medical Care System</t>
  </si>
  <si>
    <t>G-CPR</t>
  </si>
  <si>
    <t>11-1221 - Develop/modernize/enhance</t>
  </si>
  <si>
    <t>11-1222 - Steady state</t>
  </si>
  <si>
    <t>11-3223 - Subtotal, IT costs</t>
  </si>
  <si>
    <t>11-1224 - Appropriations/Funding Sources</t>
  </si>
  <si>
    <t>11-3227 - Subtotal, funding sources</t>
  </si>
  <si>
    <t>11-1230 - 5th major Medical Care System</t>
  </si>
  <si>
    <t>ACCESS</t>
  </si>
  <si>
    <t>11-2000 - All other major Medical Care Systems</t>
  </si>
  <si>
    <t>11-2015 - 1st Significant, non-major system</t>
  </si>
  <si>
    <t>11-2995 - Roll-up Non-Significant Systems</t>
  </si>
  <si>
    <t>11-2003 - Subtotal, funding sources</t>
  </si>
  <si>
    <t>11-3001 - Totals for a Mission Area 2</t>
  </si>
  <si>
    <t xml:space="preserve">Mission Area 3 - Medical Research </t>
  </si>
  <si>
    <t>12-1240 - 1st major Medical Research System</t>
  </si>
  <si>
    <t xml:space="preserve">12-1241 - Develop/modernize/enhance </t>
  </si>
  <si>
    <t>12-1242 - Steady state</t>
  </si>
  <si>
    <t>12-3243 - Subtotal, IT costs</t>
  </si>
  <si>
    <t>12-1244 - Appropriations/Funding Sources</t>
  </si>
  <si>
    <t>(Research)</t>
  </si>
  <si>
    <t>12-3247 - Subtotal, funding sources</t>
  </si>
  <si>
    <t>12-3001 - Totals for Mission Area 3</t>
  </si>
  <si>
    <t>Mission Area 4:  Compensation &amp; Pension</t>
  </si>
  <si>
    <t>13-1260 - Compensation &amp; Pension</t>
  </si>
  <si>
    <t>13-1261 - Develop/modernize/enhance</t>
  </si>
  <si>
    <t>13-1262 - Steady state</t>
  </si>
  <si>
    <t>13-3263 - Subtotal, IT costs</t>
  </si>
  <si>
    <t>13-1264 - Appropriations/Funding Sources</t>
  </si>
  <si>
    <t>13-3267 - Subtotal, funding sources</t>
  </si>
  <si>
    <t>13-3001 - Totals for Mission Area 4</t>
  </si>
  <si>
    <t xml:space="preserve">Mission Area 5 - Education </t>
  </si>
  <si>
    <t>14-1270 - Education System</t>
  </si>
  <si>
    <t xml:space="preserve">14-1271 - Develop/modernize/enhance </t>
  </si>
  <si>
    <t>14-1272 - Steady state</t>
  </si>
  <si>
    <t>14-3273 - Subtotal, IT costs</t>
  </si>
  <si>
    <t>14-1274 - Appropriations/Funding Sources</t>
  </si>
  <si>
    <t>14-3277 - Subtotal, funding sources</t>
  </si>
  <si>
    <t>14-3001 - Totals for Mission Area 5</t>
  </si>
  <si>
    <t>Mission Area 6 - Insurance</t>
  </si>
  <si>
    <t>15-1280 - Insurance System</t>
  </si>
  <si>
    <t>15-1281 - Develop/modernize/enhance</t>
  </si>
  <si>
    <t>15-1282 - Steady state</t>
  </si>
  <si>
    <t>15-3283 - Subtotal, IT costs</t>
  </si>
  <si>
    <t>15-1284 - Appropriations/Funding Sources</t>
  </si>
  <si>
    <t>15-3287 - Subtotal, funding sources</t>
  </si>
  <si>
    <t>15-3001 - Totals for Mission Area 6</t>
  </si>
  <si>
    <t>Mission Area 7 - Loan Guaranty</t>
  </si>
  <si>
    <t>16-1290 - Loan Guaranty System</t>
  </si>
  <si>
    <t>16-1291 - Develop/modernize/enhance</t>
  </si>
  <si>
    <t>16-1292 - Steady state</t>
  </si>
  <si>
    <t>16-3293 - Subtotal, IT costs</t>
  </si>
  <si>
    <t>16-1294 - Appropriations/Funding Sources</t>
  </si>
  <si>
    <t>16-3297 - Subtotal, funding sources</t>
  </si>
  <si>
    <t>16-3001 - Totals for Mission Area 7</t>
  </si>
  <si>
    <t xml:space="preserve">Mission Area 8 - Voc. Rehab. &amp; Counseling (VR&amp;C) </t>
  </si>
  <si>
    <t>17-1300 - VR&amp;C System</t>
  </si>
  <si>
    <t xml:space="preserve">17-1301 - Develop/modernize/enhance </t>
  </si>
  <si>
    <t>17-1302 - Steady state</t>
  </si>
  <si>
    <t>17-3303 - Subtotal, IT costs</t>
  </si>
  <si>
    <t>17-1304 - Appropriations/Funding Sources</t>
  </si>
  <si>
    <t>17-3307 - Subtotal, funding sources</t>
  </si>
  <si>
    <t>17-3001 - Totals for Mission Area 8</t>
  </si>
  <si>
    <t xml:space="preserve">Mission Area 9:  Burial </t>
  </si>
  <si>
    <t>18-1310 - BOSS</t>
  </si>
  <si>
    <t>18-1311 - Develop/modernize/enhance</t>
  </si>
  <si>
    <t>18-1312 - Steady state</t>
  </si>
  <si>
    <t>18-3313 - Subtotal, IT costs</t>
  </si>
  <si>
    <t>18-1314 - Appropriations/Funding Sources</t>
  </si>
  <si>
    <t>18-3317 - Subtotal, funding sources</t>
  </si>
  <si>
    <t>18-1320 - AMAS</t>
  </si>
  <si>
    <t>18-1321 - Develop/modernize/enhance</t>
  </si>
  <si>
    <t>18-1322 - Steady state</t>
  </si>
  <si>
    <t>18-3323 - Subtotal, IT costs</t>
  </si>
  <si>
    <t>18-1324 - Appropriations/Funding Sources</t>
  </si>
  <si>
    <t>18-3327 - Subtotal, funding sources</t>
  </si>
  <si>
    <t>18-3001 - Totals for a Mission Area 9</t>
  </si>
  <si>
    <t xml:space="preserve">Mission Area  10:  Human Resources </t>
  </si>
  <si>
    <t>19-1330 - PAID (HR)</t>
  </si>
  <si>
    <t xml:space="preserve">19-1331 - Develop/modernize/enhance </t>
  </si>
  <si>
    <t>19-1332 - Steady state</t>
  </si>
  <si>
    <t>19-3333 - Subtotal, IT costs</t>
  </si>
  <si>
    <t>19-1334 - Appropriations/Funding Sources</t>
  </si>
  <si>
    <t>19-3337 - Subtotal, funding sources</t>
  </si>
  <si>
    <t>19-1340 - HR LINK$ (HR)</t>
  </si>
  <si>
    <t>19-1341 - Develop/modernize/enhance</t>
  </si>
  <si>
    <t>19-1342 - Steady state</t>
  </si>
  <si>
    <t>19-3343 - Subtotal, IT costs</t>
  </si>
  <si>
    <t>19-3347 - Subtotal, funding sources</t>
  </si>
  <si>
    <t>19-1350 - IFMS(logistics)</t>
  </si>
  <si>
    <t>19-1351 - Develop/modernize/enhance</t>
  </si>
  <si>
    <t>19-1352 - Steady state</t>
  </si>
  <si>
    <t>19-3353-Subtotal, IT Costs</t>
  </si>
  <si>
    <t>19-1354 - Appropriations/Funding Sources-GOE</t>
  </si>
  <si>
    <t>19-1357 - Subtotal, funding sources</t>
  </si>
  <si>
    <t>19-3001 - Totals for Mission Area 10</t>
  </si>
  <si>
    <t>Mission Area 11:  Operational Processing</t>
  </si>
  <si>
    <t>20-1360 - Benefits Delivery Network</t>
  </si>
  <si>
    <t>20-1361 - Develop/modernize/enhance</t>
  </si>
  <si>
    <t>20-1362 - Steady State</t>
  </si>
  <si>
    <t>20-3363 - Subtotal, IT costs</t>
  </si>
  <si>
    <t>20-1364 - Appropriations/Funding Sources</t>
  </si>
  <si>
    <t>20-3367 - Subtotal, funding sources</t>
  </si>
  <si>
    <t>20-3001 - Totals for Mission Area 11</t>
  </si>
  <si>
    <t>Mission Area 12:  VBA Telephones</t>
  </si>
  <si>
    <t>21-1370 - Telephone Strategy</t>
  </si>
  <si>
    <t>21-1371 - Develop/modernize/enhance</t>
  </si>
  <si>
    <t>21-1372 - Steady State</t>
  </si>
  <si>
    <t>21-3373 - Subtotal, IT costs</t>
  </si>
  <si>
    <t>21-1374 - Appropriations/Funding Sources</t>
  </si>
  <si>
    <t>21-3377 - Subtotal, funding sources</t>
  </si>
  <si>
    <t>21-3001 - Totals for Mission Area 12</t>
  </si>
  <si>
    <t>99-3001- Totals for all Mission Areas</t>
  </si>
  <si>
    <t>Part 2.  Data on IT Infrastructure &amp; Office Automation</t>
  </si>
  <si>
    <t>01-1000 - Major IT Infrastructure System</t>
  </si>
  <si>
    <t>Telecommunications</t>
  </si>
  <si>
    <t>01-1010 - 2nd Major IT Infrastructure System</t>
  </si>
  <si>
    <t>MICROSOFT LICENSING</t>
  </si>
  <si>
    <t>01-1014 - Appropriations/Funding Sources</t>
  </si>
  <si>
    <t>01-2000 - All other major IT Infrastructure Systems</t>
  </si>
  <si>
    <t>99-3002 - Totals for IT Infrastructure Systems</t>
  </si>
  <si>
    <t>Part 3.  Data on IT Architecture and Planning (A&amp;P)</t>
  </si>
  <si>
    <t>01-1000 - Major IT A&amp;P System</t>
  </si>
  <si>
    <t>MAMOE</t>
  </si>
  <si>
    <t>99-3003 - Totals for IT A&amp;P Systems</t>
  </si>
  <si>
    <t>Part 4.  IT Resource Summary</t>
  </si>
  <si>
    <t>99-3002 - Totals for Infrastructure</t>
  </si>
  <si>
    <t>99-3003 - Totals for Architecture and Planning</t>
  </si>
  <si>
    <t>GRAND TOTALS</t>
  </si>
  <si>
    <t>HAC-Health Admin. Ctr/CHAMPVA/Fee</t>
  </si>
  <si>
    <t>(Gen. Counsel)</t>
  </si>
  <si>
    <t>01-1164 - Appropriations/Funding Sources</t>
  </si>
  <si>
    <t>(Franchise)</t>
  </si>
  <si>
    <t>01-1084 - Appropriations/Funding Sources</t>
  </si>
  <si>
    <t>01-1074 - Appropriations/Funding Sources</t>
  </si>
  <si>
    <t>01-1064 - Appropriations/Funding Sources</t>
  </si>
  <si>
    <t>(Med Care</t>
  </si>
  <si>
    <t>(Med Care)</t>
  </si>
  <si>
    <t>19-1344 - Appropriations/Funding Sources</t>
  </si>
  <si>
    <t>Canteen Service</t>
  </si>
  <si>
    <t>01-1040 - 5th major Financial System</t>
  </si>
  <si>
    <t>01-1041 - Develop/modernize/enhance</t>
  </si>
  <si>
    <t>01-10452 - Steady state</t>
  </si>
  <si>
    <t>01-3043 - Subtotal, IT costs</t>
  </si>
  <si>
    <t>01-1044 - Appropriations/Funding Sources-GOE</t>
  </si>
  <si>
    <t>01-3047 - Subtotal, funding sources</t>
  </si>
  <si>
    <t>01-1050 - 6th major Financial System</t>
  </si>
  <si>
    <t>01-1054 - Appropriations/Funding Sources</t>
  </si>
  <si>
    <t>01-1060 - 7th major Financial System</t>
  </si>
  <si>
    <t>01-1070 -8th major Financial System</t>
  </si>
  <si>
    <t xml:space="preserve">01-1080 - 9th major Financial System </t>
  </si>
  <si>
    <t>01-1090 - 10th major Financial System</t>
  </si>
  <si>
    <t>01-1100 - 11th major Financial Systems</t>
  </si>
  <si>
    <t>01-1110 - 12th major Financial System</t>
  </si>
  <si>
    <t xml:space="preserve">01-1111 - Develop/modernize/enhance </t>
  </si>
  <si>
    <t>01-1120 - 13th major Financial System</t>
  </si>
  <si>
    <t>01-1121 - Develop/modernize/enhance</t>
  </si>
  <si>
    <t xml:space="preserve">01-1130 - 14th major Financial System </t>
  </si>
  <si>
    <t>01-1140 - 15th major Financial System</t>
  </si>
  <si>
    <t>01-1150 - 16th major Financial Systems</t>
  </si>
  <si>
    <t>01-1160 - 17th major Financial Systems</t>
  </si>
  <si>
    <t>Core FLS-(FISCAL)</t>
  </si>
  <si>
    <t>(NCA)</t>
  </si>
  <si>
    <t>(VBA)</t>
  </si>
  <si>
    <t>(Supply Fund)</t>
  </si>
  <si>
    <t>Mission Area 14: Virtual VBA</t>
  </si>
  <si>
    <t>19-1154 - Appropriations/Funding Sources</t>
  </si>
  <si>
    <t xml:space="preserve">Mission Area 13: C&amp;P </t>
  </si>
  <si>
    <t>22-1370 - Payment Replacement</t>
  </si>
  <si>
    <t>22-1371 - Develop/modernize/enhance</t>
  </si>
  <si>
    <t>22-1372 - Steady State</t>
  </si>
  <si>
    <t>22-3373 - Subtotal, IT costs</t>
  </si>
  <si>
    <t>22-1374 - Appropriations/Funding Sources</t>
  </si>
  <si>
    <t>22-3377 - Subtotal, funding sources</t>
  </si>
  <si>
    <t xml:space="preserve">23-1370 - </t>
  </si>
  <si>
    <t>23-1371 - Develop/modernize/enhance</t>
  </si>
  <si>
    <t>23-1372 - Steady State</t>
  </si>
  <si>
    <t>23-3373 - Subtotal, IT costs</t>
  </si>
  <si>
    <t>23-1374 - Appropriations/Funding Sources</t>
  </si>
  <si>
    <t>23-3377 - Subtotal, funding sources</t>
  </si>
  <si>
    <t>22-3001 - Totals for Mission Area 13</t>
  </si>
  <si>
    <t>23-3001 - Totals for Mission Area 14</t>
  </si>
  <si>
    <t>99-3001 - Totals for  14 Mission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</si>
</sst>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"/>
  </numFmts>
  <fonts count="8" x14ac:knownFonts="1">
    <font>
      <sz val="10"/>
      <name val="Arial"/>
    </font>
    <font>
      <sz val="10"/>
      <name val="Arial"/>
    </font>
    <font>
      <b/>
      <sz val="10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sz val="5"/>
      <name val="Arial Narrow"/>
      <family val="2"/>
    </font>
    <font>
      <b/>
      <u/>
      <sz val="10"/>
      <name val="Arial Narrow"/>
      <family val="2"/>
    </font>
    <font>
      <b/>
      <sz val="5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Border="1"/>
    <xf numFmtId="0" fontId="4" fillId="0" borderId="0" xfId="0" applyFont="1" applyBorder="1"/>
    <xf numFmtId="0" fontId="4" fillId="0" borderId="0" xfId="0" applyFont="1"/>
    <xf numFmtId="164" fontId="2" fillId="0" borderId="0" xfId="0" applyNumberFormat="1" applyFont="1" applyBorder="1" applyAlignment="1">
      <alignment horizontal="right"/>
    </xf>
    <xf numFmtId="164" fontId="2" fillId="0" borderId="0" xfId="0" applyNumberFormat="1" applyFont="1" applyBorder="1"/>
    <xf numFmtId="164" fontId="2" fillId="0" borderId="1" xfId="0" applyNumberFormat="1" applyFont="1" applyBorder="1" applyAlignment="1">
      <alignment horizontal="right"/>
    </xf>
    <xf numFmtId="0" fontId="2" fillId="0" borderId="0" xfId="0" applyFont="1"/>
    <xf numFmtId="164" fontId="4" fillId="0" borderId="0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4" fillId="0" borderId="0" xfId="0" applyNumberFormat="1" applyFont="1" applyBorder="1"/>
    <xf numFmtId="164" fontId="4" fillId="0" borderId="0" xfId="0" applyNumberFormat="1" applyFont="1"/>
    <xf numFmtId="164" fontId="2" fillId="0" borderId="0" xfId="0" applyNumberFormat="1" applyFont="1"/>
    <xf numFmtId="0" fontId="5" fillId="0" borderId="0" xfId="0" applyFont="1"/>
    <xf numFmtId="164" fontId="6" fillId="0" borderId="0" xfId="0" applyNumberFormat="1" applyFont="1"/>
    <xf numFmtId="164" fontId="7" fillId="0" borderId="0" xfId="0" applyNumberFormat="1" applyFont="1"/>
    <xf numFmtId="164" fontId="2" fillId="0" borderId="0" xfId="1" applyNumberFormat="1" applyFont="1" applyAlignment="1">
      <alignment horizontal="right"/>
    </xf>
    <xf numFmtId="164" fontId="4" fillId="0" borderId="0" xfId="0" applyNumberFormat="1" applyFont="1" applyFill="1"/>
    <xf numFmtId="164" fontId="2" fillId="0" borderId="0" xfId="0" applyNumberFormat="1" applyFont="1" applyFill="1" applyBorder="1"/>
    <xf numFmtId="164" fontId="2" fillId="0" borderId="0" xfId="0" applyNumberFormat="1" applyFont="1" applyFill="1"/>
    <xf numFmtId="164" fontId="2" fillId="0" borderId="0" xfId="0" applyNumberFormat="1" applyFont="1" applyFill="1" applyAlignment="1">
      <alignment horizontal="right"/>
    </xf>
    <xf numFmtId="164" fontId="4" fillId="0" borderId="0" xfId="0" applyNumberFormat="1" applyFont="1" applyFill="1" applyBorder="1"/>
    <xf numFmtId="164" fontId="4" fillId="0" borderId="0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7"/>
  <sheetViews>
    <sheetView tabSelected="1" topLeftCell="A411" zoomScaleNormal="100" workbookViewId="0">
      <selection activeCell="A417" sqref="A417:IV417"/>
    </sheetView>
  </sheetViews>
  <sheetFormatPr defaultColWidth="9.109375" defaultRowHeight="13.8" x14ac:dyDescent="0.3"/>
  <cols>
    <col min="1" max="5" width="9.109375" style="3"/>
    <col min="6" max="6" width="3.109375" style="3" customWidth="1"/>
    <col min="7" max="7" width="9.109375" style="3"/>
    <col min="8" max="8" width="2.44140625" style="3" customWidth="1"/>
    <col min="9" max="9" width="9.109375" style="3"/>
    <col min="10" max="10" width="5.5546875" style="3" customWidth="1"/>
    <col min="11" max="16384" width="9.109375" style="3"/>
  </cols>
  <sheetData>
    <row r="1" spans="1:11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x14ac:dyDescent="0.3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x14ac:dyDescent="0.3">
      <c r="A3" s="25" t="s">
        <v>2</v>
      </c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x14ac:dyDescent="0.3">
      <c r="A4" s="1"/>
      <c r="B4" s="2"/>
      <c r="D4" s="2"/>
      <c r="G4" s="12"/>
      <c r="H4" s="12"/>
      <c r="I4" s="12"/>
      <c r="J4" s="12"/>
      <c r="K4" s="12"/>
    </row>
    <row r="5" spans="1:11" ht="14.4" thickBot="1" x14ac:dyDescent="0.35">
      <c r="A5" s="1" t="s">
        <v>3</v>
      </c>
      <c r="E5" s="4"/>
      <c r="F5" s="5"/>
      <c r="G5" s="6" t="s">
        <v>4</v>
      </c>
      <c r="H5" s="5"/>
      <c r="I5" s="6" t="s">
        <v>5</v>
      </c>
      <c r="J5" s="5"/>
      <c r="K5" s="6" t="s">
        <v>6</v>
      </c>
    </row>
    <row r="6" spans="1:11" x14ac:dyDescent="0.3">
      <c r="A6" s="1" t="s">
        <v>7</v>
      </c>
      <c r="G6" s="12"/>
      <c r="H6" s="12"/>
      <c r="I6" s="12"/>
      <c r="J6" s="12"/>
      <c r="K6" s="12"/>
    </row>
    <row r="7" spans="1:11" x14ac:dyDescent="0.3">
      <c r="A7" s="1" t="s">
        <v>8</v>
      </c>
      <c r="G7" s="12"/>
      <c r="H7" s="12"/>
      <c r="I7" s="12"/>
      <c r="J7" s="12"/>
      <c r="K7" s="12"/>
    </row>
    <row r="8" spans="1:11" x14ac:dyDescent="0.3">
      <c r="A8" s="2" t="s">
        <v>9</v>
      </c>
      <c r="G8" s="12">
        <v>0</v>
      </c>
      <c r="H8" s="12"/>
      <c r="I8" s="12">
        <v>0</v>
      </c>
      <c r="J8" s="12"/>
      <c r="K8" s="12">
        <v>0</v>
      </c>
    </row>
    <row r="9" spans="1:11" x14ac:dyDescent="0.3">
      <c r="A9" s="2" t="s">
        <v>10</v>
      </c>
      <c r="D9" s="3" t="s">
        <v>11</v>
      </c>
      <c r="G9" s="18">
        <v>0</v>
      </c>
      <c r="H9" s="18"/>
      <c r="I9" s="18">
        <v>0</v>
      </c>
      <c r="J9" s="18"/>
      <c r="K9" s="18">
        <v>0</v>
      </c>
    </row>
    <row r="10" spans="1:11" x14ac:dyDescent="0.3">
      <c r="A10" s="2" t="s">
        <v>12</v>
      </c>
      <c r="G10" s="18">
        <v>72.5</v>
      </c>
      <c r="H10" s="18"/>
      <c r="I10" s="18">
        <v>84</v>
      </c>
      <c r="J10" s="18"/>
      <c r="K10" s="18">
        <v>165.3</v>
      </c>
    </row>
    <row r="11" spans="1:11" x14ac:dyDescent="0.3">
      <c r="A11" s="1" t="s">
        <v>13</v>
      </c>
      <c r="B11" s="7"/>
      <c r="C11" s="7"/>
      <c r="D11" s="7"/>
      <c r="E11" s="7"/>
      <c r="F11" s="7"/>
      <c r="G11" s="20">
        <f>SUM(G9:G10)</f>
        <v>72.5</v>
      </c>
      <c r="H11" s="20"/>
      <c r="I11" s="20">
        <f>I9+I10</f>
        <v>84</v>
      </c>
      <c r="J11" s="20"/>
      <c r="K11" s="20">
        <f>K9+K10</f>
        <v>165.3</v>
      </c>
    </row>
    <row r="12" spans="1:11" x14ac:dyDescent="0.3">
      <c r="A12" s="2" t="s">
        <v>14</v>
      </c>
      <c r="E12" s="3" t="s">
        <v>15</v>
      </c>
      <c r="G12" s="18">
        <v>0</v>
      </c>
      <c r="H12" s="18"/>
      <c r="I12" s="18">
        <v>0</v>
      </c>
      <c r="J12" s="18"/>
      <c r="K12" s="18">
        <v>0</v>
      </c>
    </row>
    <row r="13" spans="1:11" x14ac:dyDescent="0.3">
      <c r="A13" s="1" t="s">
        <v>16</v>
      </c>
      <c r="B13" s="7"/>
      <c r="C13" s="7"/>
      <c r="D13" s="7"/>
      <c r="E13" s="7"/>
      <c r="F13" s="7"/>
      <c r="G13" s="20">
        <v>72.5</v>
      </c>
      <c r="H13" s="20"/>
      <c r="I13" s="20">
        <v>84</v>
      </c>
      <c r="J13" s="20"/>
      <c r="K13" s="20">
        <v>165.3</v>
      </c>
    </row>
    <row r="14" spans="1:11" x14ac:dyDescent="0.3">
      <c r="A14" s="1"/>
      <c r="G14" s="12"/>
      <c r="H14" s="12"/>
      <c r="I14" s="12"/>
      <c r="J14" s="12"/>
      <c r="K14" s="12"/>
    </row>
    <row r="15" spans="1:11" x14ac:dyDescent="0.3">
      <c r="A15" s="1"/>
      <c r="G15" s="12"/>
      <c r="H15" s="12"/>
      <c r="I15" s="12"/>
      <c r="J15" s="12"/>
      <c r="K15" s="12"/>
    </row>
    <row r="16" spans="1:11" x14ac:dyDescent="0.3">
      <c r="A16" s="2" t="s">
        <v>17</v>
      </c>
      <c r="G16" s="12"/>
      <c r="H16" s="12"/>
      <c r="I16" s="12"/>
      <c r="J16" s="12"/>
      <c r="K16" s="12"/>
    </row>
    <row r="17" spans="1:11" x14ac:dyDescent="0.3">
      <c r="A17" s="2" t="s">
        <v>18</v>
      </c>
      <c r="G17" s="8">
        <v>16</v>
      </c>
      <c r="H17" s="9"/>
      <c r="I17" s="8">
        <v>0</v>
      </c>
      <c r="J17" s="9" t="s">
        <v>11</v>
      </c>
      <c r="K17" s="8">
        <v>1.5</v>
      </c>
    </row>
    <row r="18" spans="1:11" x14ac:dyDescent="0.3">
      <c r="A18" s="2" t="s">
        <v>19</v>
      </c>
      <c r="G18" s="8">
        <v>15.3</v>
      </c>
      <c r="H18" s="9"/>
      <c r="I18" s="8">
        <v>31.1</v>
      </c>
      <c r="J18" s="9"/>
      <c r="K18" s="8">
        <v>30.2</v>
      </c>
    </row>
    <row r="19" spans="1:11" x14ac:dyDescent="0.3">
      <c r="A19" s="1" t="s">
        <v>20</v>
      </c>
      <c r="B19" s="7"/>
      <c r="C19" s="7"/>
      <c r="D19" s="7"/>
      <c r="E19" s="7"/>
      <c r="F19" s="7"/>
      <c r="G19" s="4">
        <v>31.3</v>
      </c>
      <c r="H19" s="4"/>
      <c r="I19" s="4">
        <f>I17+I18</f>
        <v>31.1</v>
      </c>
      <c r="J19" s="4"/>
      <c r="K19" s="4">
        <f>K17+K18</f>
        <v>31.7</v>
      </c>
    </row>
    <row r="20" spans="1:11" x14ac:dyDescent="0.3">
      <c r="A20" s="2" t="s">
        <v>246</v>
      </c>
      <c r="E20" s="3" t="s">
        <v>260</v>
      </c>
      <c r="G20" s="23">
        <v>0</v>
      </c>
      <c r="H20" s="22"/>
      <c r="I20" s="23">
        <v>0</v>
      </c>
      <c r="J20" s="22"/>
      <c r="K20" s="23">
        <v>0</v>
      </c>
    </row>
    <row r="21" spans="1:11" x14ac:dyDescent="0.3">
      <c r="A21" s="2" t="s">
        <v>246</v>
      </c>
      <c r="E21" s="3" t="s">
        <v>15</v>
      </c>
      <c r="G21" s="23">
        <v>0</v>
      </c>
      <c r="H21" s="22"/>
      <c r="I21" s="23">
        <v>0</v>
      </c>
      <c r="J21" s="22"/>
      <c r="K21" s="23">
        <v>0</v>
      </c>
    </row>
    <row r="22" spans="1:11" x14ac:dyDescent="0.3">
      <c r="A22" s="1" t="s">
        <v>21</v>
      </c>
      <c r="B22" s="7"/>
      <c r="C22" s="7"/>
      <c r="D22" s="7"/>
      <c r="E22" s="7"/>
      <c r="F22" s="7"/>
      <c r="G22" s="20">
        <v>31.3</v>
      </c>
      <c r="H22" s="20"/>
      <c r="I22" s="20">
        <v>31.1</v>
      </c>
      <c r="J22" s="20"/>
      <c r="K22" s="20">
        <v>31.7</v>
      </c>
    </row>
    <row r="23" spans="1:11" x14ac:dyDescent="0.3">
      <c r="A23" s="1"/>
      <c r="G23" s="12"/>
      <c r="H23" s="12"/>
      <c r="I23" s="12"/>
      <c r="J23" s="12"/>
      <c r="K23" s="12"/>
    </row>
    <row r="24" spans="1:11" x14ac:dyDescent="0.3">
      <c r="A24" s="1"/>
      <c r="G24" s="12"/>
      <c r="H24" s="12"/>
      <c r="I24" s="12"/>
      <c r="J24" s="12"/>
      <c r="K24" s="12"/>
    </row>
    <row r="25" spans="1:11" x14ac:dyDescent="0.3">
      <c r="A25" s="2" t="s">
        <v>22</v>
      </c>
      <c r="G25" s="12"/>
      <c r="H25" s="12"/>
      <c r="I25" s="12"/>
      <c r="J25" s="12"/>
      <c r="K25" s="12"/>
    </row>
    <row r="26" spans="1:11" x14ac:dyDescent="0.3">
      <c r="A26" s="2" t="s">
        <v>23</v>
      </c>
      <c r="G26" s="12"/>
      <c r="H26" s="12"/>
      <c r="I26" s="12"/>
      <c r="J26" s="12"/>
      <c r="K26" s="12"/>
    </row>
    <row r="27" spans="1:11" x14ac:dyDescent="0.3">
      <c r="A27" s="2" t="s">
        <v>24</v>
      </c>
      <c r="G27" s="12">
        <v>0</v>
      </c>
      <c r="H27" s="12"/>
      <c r="I27" s="12">
        <v>0</v>
      </c>
      <c r="J27" s="12"/>
      <c r="K27" s="12">
        <v>0</v>
      </c>
    </row>
    <row r="28" spans="1:11" x14ac:dyDescent="0.3">
      <c r="A28" s="2" t="s">
        <v>25</v>
      </c>
      <c r="G28" s="12">
        <v>5.4</v>
      </c>
      <c r="H28" s="12"/>
      <c r="I28" s="12">
        <v>7.2</v>
      </c>
      <c r="J28" s="12"/>
      <c r="K28" s="12">
        <v>7.6</v>
      </c>
    </row>
    <row r="29" spans="1:11" x14ac:dyDescent="0.3">
      <c r="A29" s="1" t="s">
        <v>26</v>
      </c>
      <c r="B29" s="7"/>
      <c r="C29" s="7"/>
      <c r="D29" s="7"/>
      <c r="E29" s="7"/>
      <c r="F29" s="7"/>
      <c r="G29" s="4">
        <f>G27+G28</f>
        <v>5.4</v>
      </c>
      <c r="H29" s="13"/>
      <c r="I29" s="4">
        <f>I27+I28</f>
        <v>7.2</v>
      </c>
      <c r="J29" s="13"/>
      <c r="K29" s="4">
        <f>K27+K28</f>
        <v>7.6</v>
      </c>
    </row>
    <row r="30" spans="1:11" x14ac:dyDescent="0.3">
      <c r="A30" s="2" t="s">
        <v>27</v>
      </c>
      <c r="E30" s="3" t="s">
        <v>15</v>
      </c>
      <c r="G30" s="18">
        <v>0</v>
      </c>
      <c r="H30" s="18"/>
      <c r="I30" s="18">
        <v>0</v>
      </c>
      <c r="J30" s="18"/>
      <c r="K30" s="18">
        <v>0</v>
      </c>
    </row>
    <row r="31" spans="1:11" x14ac:dyDescent="0.3">
      <c r="A31" s="1" t="s">
        <v>28</v>
      </c>
      <c r="B31" s="7"/>
      <c r="C31" s="7"/>
      <c r="D31" s="7"/>
      <c r="E31" s="7"/>
      <c r="F31" s="7"/>
      <c r="G31" s="20">
        <v>5.4</v>
      </c>
      <c r="H31" s="20"/>
      <c r="I31" s="20">
        <v>7.2</v>
      </c>
      <c r="J31" s="20"/>
      <c r="K31" s="20">
        <v>7.6</v>
      </c>
    </row>
    <row r="32" spans="1:11" x14ac:dyDescent="0.3">
      <c r="A32" s="1"/>
      <c r="G32" s="12"/>
      <c r="H32" s="12"/>
      <c r="I32" s="12"/>
      <c r="J32" s="12"/>
      <c r="K32" s="12"/>
    </row>
    <row r="33" spans="1:11" x14ac:dyDescent="0.3">
      <c r="A33" s="1"/>
      <c r="G33" s="12"/>
      <c r="H33" s="12"/>
      <c r="I33" s="12"/>
      <c r="J33" s="12"/>
      <c r="K33" s="12"/>
    </row>
    <row r="34" spans="1:11" x14ac:dyDescent="0.3">
      <c r="A34" s="2" t="s">
        <v>29</v>
      </c>
      <c r="G34" s="12"/>
      <c r="H34" s="12"/>
      <c r="I34" s="12"/>
      <c r="J34" s="12"/>
      <c r="K34" s="12"/>
    </row>
    <row r="35" spans="1:11" x14ac:dyDescent="0.3">
      <c r="A35" s="2" t="s">
        <v>257</v>
      </c>
      <c r="G35" s="12"/>
      <c r="H35" s="12"/>
      <c r="I35" s="12"/>
      <c r="J35" s="12"/>
      <c r="K35" s="12"/>
    </row>
    <row r="36" spans="1:11" x14ac:dyDescent="0.3">
      <c r="A36" s="2" t="s">
        <v>30</v>
      </c>
      <c r="G36" s="12">
        <v>0</v>
      </c>
      <c r="H36" s="12"/>
      <c r="I36" s="12">
        <v>0</v>
      </c>
      <c r="J36" s="12"/>
      <c r="K36" s="12">
        <v>0</v>
      </c>
    </row>
    <row r="37" spans="1:11" x14ac:dyDescent="0.3">
      <c r="A37" s="2" t="s">
        <v>31</v>
      </c>
      <c r="G37" s="12">
        <v>0.7</v>
      </c>
      <c r="H37" s="12"/>
      <c r="I37" s="12">
        <v>0.7</v>
      </c>
      <c r="J37" s="12"/>
      <c r="K37" s="12">
        <v>0.7</v>
      </c>
    </row>
    <row r="38" spans="1:11" x14ac:dyDescent="0.3">
      <c r="A38" s="1" t="s">
        <v>32</v>
      </c>
      <c r="B38" s="7"/>
      <c r="C38" s="7"/>
      <c r="D38" s="7"/>
      <c r="E38" s="7"/>
      <c r="F38" s="7"/>
      <c r="G38" s="4">
        <f>G36+G37</f>
        <v>0.7</v>
      </c>
      <c r="H38" s="13"/>
      <c r="I38" s="4">
        <f>I36+I37</f>
        <v>0.7</v>
      </c>
      <c r="J38" s="13"/>
      <c r="K38" s="4">
        <f>K36+K37</f>
        <v>0.7</v>
      </c>
    </row>
    <row r="39" spans="1:11" x14ac:dyDescent="0.3">
      <c r="A39" s="2" t="s">
        <v>33</v>
      </c>
      <c r="E39" s="3" t="s">
        <v>15</v>
      </c>
      <c r="G39" s="18">
        <v>0.7</v>
      </c>
      <c r="H39" s="18"/>
      <c r="I39" s="18">
        <v>0.7</v>
      </c>
      <c r="J39" s="18"/>
      <c r="K39" s="18">
        <v>0.7</v>
      </c>
    </row>
    <row r="40" spans="1:11" x14ac:dyDescent="0.3">
      <c r="A40" s="1" t="s">
        <v>34</v>
      </c>
      <c r="B40" s="7"/>
      <c r="C40" s="7"/>
      <c r="D40" s="7"/>
      <c r="E40" s="7"/>
      <c r="F40" s="7"/>
      <c r="G40" s="20">
        <f>G39</f>
        <v>0.7</v>
      </c>
      <c r="H40" s="20"/>
      <c r="I40" s="20">
        <f>I39</f>
        <v>0.7</v>
      </c>
      <c r="J40" s="20"/>
      <c r="K40" s="20">
        <f>K39</f>
        <v>0.7</v>
      </c>
    </row>
    <row r="41" spans="1:11" x14ac:dyDescent="0.3">
      <c r="A41" s="1"/>
      <c r="G41" s="12"/>
      <c r="H41" s="12"/>
      <c r="I41" s="12"/>
      <c r="J41" s="12"/>
      <c r="K41" s="12"/>
    </row>
    <row r="42" spans="1:11" x14ac:dyDescent="0.3">
      <c r="A42" s="2" t="s">
        <v>268</v>
      </c>
      <c r="G42" s="8"/>
      <c r="H42" s="12"/>
      <c r="I42" s="11"/>
      <c r="J42" s="12"/>
      <c r="K42" s="8"/>
    </row>
    <row r="43" spans="1:11" x14ac:dyDescent="0.3">
      <c r="A43" s="2" t="s">
        <v>267</v>
      </c>
      <c r="B43" s="7"/>
      <c r="C43" s="7"/>
      <c r="D43" s="7"/>
      <c r="E43" s="7"/>
      <c r="F43" s="7"/>
      <c r="G43" s="4"/>
      <c r="H43" s="4"/>
      <c r="I43" s="4"/>
      <c r="J43" s="4"/>
      <c r="K43" s="4"/>
    </row>
    <row r="44" spans="1:11" x14ac:dyDescent="0.3">
      <c r="A44" s="2" t="s">
        <v>269</v>
      </c>
      <c r="G44" s="8">
        <v>1</v>
      </c>
      <c r="H44" s="8"/>
      <c r="I44" s="8">
        <v>1</v>
      </c>
      <c r="J44" s="8"/>
      <c r="K44" s="8">
        <v>1</v>
      </c>
    </row>
    <row r="45" spans="1:11" x14ac:dyDescent="0.3">
      <c r="A45" s="2" t="s">
        <v>270</v>
      </c>
      <c r="B45" s="7"/>
      <c r="C45" s="7"/>
      <c r="D45" s="7"/>
      <c r="E45" s="7"/>
      <c r="F45" s="7"/>
      <c r="G45" s="8">
        <v>0</v>
      </c>
      <c r="H45" s="5"/>
      <c r="I45" s="8">
        <v>0</v>
      </c>
      <c r="J45" s="5"/>
      <c r="K45" s="8">
        <v>0</v>
      </c>
    </row>
    <row r="46" spans="1:11" x14ac:dyDescent="0.3">
      <c r="A46" s="1" t="s">
        <v>271</v>
      </c>
      <c r="G46" s="4">
        <f>G44+G45</f>
        <v>1</v>
      </c>
      <c r="H46" s="4"/>
      <c r="I46" s="4">
        <f>I44+I45</f>
        <v>1</v>
      </c>
      <c r="J46" s="4"/>
      <c r="K46" s="4">
        <f>K44+K45</f>
        <v>1</v>
      </c>
    </row>
    <row r="47" spans="1:11" x14ac:dyDescent="0.3">
      <c r="A47" s="2" t="s">
        <v>272</v>
      </c>
      <c r="G47" s="8">
        <v>1</v>
      </c>
      <c r="H47" s="8"/>
      <c r="I47" s="8">
        <v>1</v>
      </c>
      <c r="J47" s="8"/>
      <c r="K47" s="8">
        <v>1</v>
      </c>
    </row>
    <row r="48" spans="1:11" x14ac:dyDescent="0.3">
      <c r="A48" s="1" t="s">
        <v>273</v>
      </c>
      <c r="G48" s="4">
        <f>G47</f>
        <v>1</v>
      </c>
      <c r="H48" s="4"/>
      <c r="I48" s="4">
        <f>I47</f>
        <v>1</v>
      </c>
      <c r="J48" s="4"/>
      <c r="K48" s="4">
        <f>K47</f>
        <v>1</v>
      </c>
    </row>
    <row r="49" spans="1:11" x14ac:dyDescent="0.3">
      <c r="A49" s="1"/>
      <c r="G49" s="4"/>
      <c r="H49" s="4"/>
      <c r="I49" s="4"/>
      <c r="J49" s="4"/>
      <c r="K49" s="4"/>
    </row>
    <row r="50" spans="1:11" x14ac:dyDescent="0.3">
      <c r="A50" s="1"/>
      <c r="G50" s="4"/>
      <c r="H50" s="4"/>
      <c r="I50" s="4"/>
      <c r="J50" s="4"/>
      <c r="K50" s="4"/>
    </row>
    <row r="51" spans="1:11" x14ac:dyDescent="0.3">
      <c r="A51" s="1"/>
      <c r="G51" s="4"/>
      <c r="H51" s="4"/>
      <c r="I51" s="4"/>
      <c r="J51" s="4"/>
      <c r="K51" s="4"/>
    </row>
    <row r="52" spans="1:11" x14ac:dyDescent="0.3">
      <c r="A52" s="1"/>
      <c r="G52" s="12"/>
      <c r="H52" s="12"/>
      <c r="I52" s="12"/>
      <c r="J52" s="12"/>
      <c r="K52" s="12"/>
    </row>
    <row r="53" spans="1:11" x14ac:dyDescent="0.3">
      <c r="A53" s="1"/>
      <c r="G53" s="12"/>
      <c r="H53" s="12"/>
      <c r="I53" s="12"/>
      <c r="J53" s="12"/>
      <c r="K53" s="12"/>
    </row>
    <row r="54" spans="1:11" ht="14.4" thickBot="1" x14ac:dyDescent="0.35">
      <c r="A54" s="2" t="s">
        <v>274</v>
      </c>
      <c r="B54" s="7"/>
      <c r="C54" s="7"/>
      <c r="D54" s="7"/>
      <c r="E54" s="7"/>
      <c r="F54" s="7"/>
      <c r="G54" s="6" t="s">
        <v>4</v>
      </c>
      <c r="H54" s="12"/>
      <c r="I54" s="6" t="s">
        <v>5</v>
      </c>
      <c r="J54" s="12"/>
      <c r="K54" s="6" t="s">
        <v>6</v>
      </c>
    </row>
    <row r="55" spans="1:11" x14ac:dyDescent="0.3">
      <c r="A55" s="2" t="s">
        <v>39</v>
      </c>
      <c r="G55" s="12"/>
      <c r="H55" s="12"/>
      <c r="I55" s="12"/>
      <c r="J55" s="12"/>
      <c r="K55" s="12"/>
    </row>
    <row r="56" spans="1:11" x14ac:dyDescent="0.3">
      <c r="A56" s="2" t="s">
        <v>35</v>
      </c>
      <c r="B56" s="7"/>
      <c r="C56" s="7"/>
      <c r="D56" s="7"/>
      <c r="E56" s="7"/>
      <c r="F56" s="7"/>
      <c r="G56" s="12">
        <v>0</v>
      </c>
      <c r="H56" s="12"/>
      <c r="I56" s="12">
        <v>0</v>
      </c>
      <c r="J56" s="12"/>
      <c r="K56" s="12">
        <v>0</v>
      </c>
    </row>
    <row r="57" spans="1:11" x14ac:dyDescent="0.3">
      <c r="A57" s="2" t="s">
        <v>36</v>
      </c>
      <c r="G57" s="12">
        <v>3.7</v>
      </c>
      <c r="H57" s="12"/>
      <c r="I57" s="12">
        <v>4.7</v>
      </c>
      <c r="J57" s="12"/>
      <c r="K57" s="12">
        <v>4.7</v>
      </c>
    </row>
    <row r="58" spans="1:11" x14ac:dyDescent="0.3">
      <c r="A58" s="1" t="s">
        <v>37</v>
      </c>
      <c r="B58" s="7"/>
      <c r="C58" s="7"/>
      <c r="D58" s="7"/>
      <c r="E58" s="7"/>
      <c r="F58" s="7"/>
      <c r="G58" s="4">
        <f>G56+G57</f>
        <v>3.7</v>
      </c>
      <c r="H58" s="13"/>
      <c r="I58" s="4">
        <f>I56+I57</f>
        <v>4.7</v>
      </c>
      <c r="J58" s="13"/>
      <c r="K58" s="4">
        <f>K56+K57</f>
        <v>4.7</v>
      </c>
    </row>
    <row r="59" spans="1:11" x14ac:dyDescent="0.3">
      <c r="A59" s="2" t="s">
        <v>275</v>
      </c>
      <c r="E59" s="3" t="s">
        <v>260</v>
      </c>
      <c r="F59" s="7"/>
      <c r="G59" s="8">
        <v>0</v>
      </c>
      <c r="H59" s="13"/>
      <c r="I59" s="8">
        <v>0</v>
      </c>
      <c r="J59" s="13"/>
      <c r="K59" s="8">
        <v>0</v>
      </c>
    </row>
    <row r="60" spans="1:11" x14ac:dyDescent="0.3">
      <c r="A60" s="2" t="s">
        <v>275</v>
      </c>
      <c r="E60" s="3" t="s">
        <v>15</v>
      </c>
      <c r="G60" s="18">
        <v>0</v>
      </c>
      <c r="H60" s="18"/>
      <c r="I60" s="18">
        <v>0</v>
      </c>
      <c r="J60" s="18"/>
      <c r="K60" s="18">
        <v>0</v>
      </c>
    </row>
    <row r="61" spans="1:11" x14ac:dyDescent="0.3">
      <c r="A61" s="1" t="s">
        <v>38</v>
      </c>
      <c r="B61" s="7"/>
      <c r="C61" s="7"/>
      <c r="D61" s="7"/>
      <c r="E61" s="7"/>
      <c r="F61" s="7"/>
      <c r="G61" s="20">
        <v>3.7</v>
      </c>
      <c r="H61" s="20"/>
      <c r="I61" s="20">
        <v>4.7</v>
      </c>
      <c r="J61" s="20"/>
      <c r="K61" s="20">
        <v>4.7</v>
      </c>
    </row>
    <row r="62" spans="1:11" x14ac:dyDescent="0.3">
      <c r="A62" s="1"/>
      <c r="G62" s="12"/>
      <c r="H62" s="12"/>
      <c r="I62" s="12"/>
      <c r="J62" s="12"/>
      <c r="K62" s="12"/>
    </row>
    <row r="63" spans="1:11" x14ac:dyDescent="0.3">
      <c r="A63" s="1"/>
      <c r="B63" s="7"/>
      <c r="C63" s="7"/>
      <c r="D63" s="7"/>
      <c r="E63" s="7"/>
      <c r="F63" s="7"/>
      <c r="G63" s="13"/>
      <c r="H63" s="13"/>
      <c r="I63" s="13"/>
      <c r="J63" s="13"/>
      <c r="K63" s="13"/>
    </row>
    <row r="64" spans="1:11" x14ac:dyDescent="0.3">
      <c r="A64" s="2" t="s">
        <v>276</v>
      </c>
      <c r="G64" s="12"/>
      <c r="H64" s="12"/>
      <c r="I64" s="12"/>
      <c r="J64" s="12"/>
      <c r="K64" s="12"/>
    </row>
    <row r="65" spans="1:11" x14ac:dyDescent="0.3">
      <c r="A65" s="2" t="s">
        <v>44</v>
      </c>
      <c r="B65" s="7"/>
      <c r="C65" s="7"/>
      <c r="D65" s="7"/>
      <c r="E65" s="7"/>
      <c r="F65" s="7"/>
      <c r="G65" s="13"/>
      <c r="H65" s="13"/>
      <c r="I65" s="13"/>
      <c r="J65" s="13"/>
      <c r="K65" s="13"/>
    </row>
    <row r="66" spans="1:11" x14ac:dyDescent="0.3">
      <c r="A66" s="2" t="s">
        <v>40</v>
      </c>
      <c r="G66" s="12">
        <v>0</v>
      </c>
      <c r="H66" s="12"/>
      <c r="I66" s="12">
        <v>0</v>
      </c>
      <c r="J66" s="12"/>
      <c r="K66" s="12">
        <v>0</v>
      </c>
    </row>
    <row r="67" spans="1:11" x14ac:dyDescent="0.3">
      <c r="A67" s="2" t="s">
        <v>41</v>
      </c>
      <c r="G67" s="12">
        <v>0</v>
      </c>
      <c r="H67" s="12"/>
      <c r="I67" s="12">
        <v>0</v>
      </c>
      <c r="J67" s="12"/>
      <c r="K67" s="12">
        <v>0</v>
      </c>
    </row>
    <row r="68" spans="1:11" x14ac:dyDescent="0.3">
      <c r="A68" s="1" t="s">
        <v>42</v>
      </c>
      <c r="G68" s="4">
        <f>G66+G67</f>
        <v>0</v>
      </c>
      <c r="H68" s="13"/>
      <c r="I68" s="4">
        <f>I66+I67</f>
        <v>0</v>
      </c>
      <c r="J68" s="13"/>
      <c r="K68" s="4">
        <f>K66+K67</f>
        <v>0</v>
      </c>
    </row>
    <row r="69" spans="1:11" x14ac:dyDescent="0.3">
      <c r="A69" s="2" t="s">
        <v>263</v>
      </c>
      <c r="E69" s="3" t="s">
        <v>260</v>
      </c>
      <c r="G69" s="12">
        <v>0.5</v>
      </c>
      <c r="H69" s="12"/>
      <c r="I69" s="12">
        <v>0.5</v>
      </c>
      <c r="J69" s="12"/>
      <c r="K69" s="12">
        <v>0.3</v>
      </c>
    </row>
    <row r="70" spans="1:11" x14ac:dyDescent="0.3">
      <c r="A70" s="1" t="s">
        <v>43</v>
      </c>
      <c r="G70" s="4">
        <f>G69</f>
        <v>0.5</v>
      </c>
      <c r="H70" s="10"/>
      <c r="I70" s="4">
        <f>I69</f>
        <v>0.5</v>
      </c>
      <c r="J70" s="10"/>
      <c r="K70" s="4">
        <f>K69</f>
        <v>0.3</v>
      </c>
    </row>
    <row r="71" spans="1:11" x14ac:dyDescent="0.3">
      <c r="A71" s="1"/>
      <c r="G71" s="12"/>
      <c r="H71" s="12"/>
      <c r="I71" s="12"/>
      <c r="J71" s="12"/>
      <c r="K71" s="12"/>
    </row>
    <row r="72" spans="1:11" x14ac:dyDescent="0.3">
      <c r="A72" s="1"/>
      <c r="B72" s="7"/>
      <c r="C72" s="7"/>
      <c r="D72" s="7"/>
      <c r="E72" s="7"/>
      <c r="F72" s="7"/>
      <c r="G72" s="4"/>
      <c r="H72" s="5"/>
      <c r="I72" s="4"/>
      <c r="J72" s="5"/>
      <c r="K72" s="4"/>
    </row>
    <row r="73" spans="1:11" x14ac:dyDescent="0.3">
      <c r="A73" s="2" t="s">
        <v>277</v>
      </c>
      <c r="G73" s="12"/>
      <c r="H73" s="12"/>
      <c r="I73" s="12"/>
      <c r="J73" s="12"/>
      <c r="K73" s="12"/>
    </row>
    <row r="74" spans="1:11" x14ac:dyDescent="0.3">
      <c r="A74" s="2" t="s">
        <v>49</v>
      </c>
      <c r="B74" s="7"/>
      <c r="C74" s="7"/>
      <c r="D74" s="7"/>
      <c r="E74" s="7"/>
      <c r="F74" s="7"/>
      <c r="G74" s="12"/>
      <c r="H74" s="13"/>
      <c r="I74" s="12"/>
      <c r="J74" s="13"/>
      <c r="K74" s="12"/>
    </row>
    <row r="75" spans="1:11" x14ac:dyDescent="0.3">
      <c r="A75" s="2" t="s">
        <v>45</v>
      </c>
      <c r="G75" s="12">
        <v>0</v>
      </c>
      <c r="H75" s="12"/>
      <c r="I75" s="12">
        <v>0</v>
      </c>
      <c r="J75" s="12"/>
      <c r="K75" s="12">
        <v>0</v>
      </c>
    </row>
    <row r="76" spans="1:11" x14ac:dyDescent="0.3">
      <c r="A76" s="2" t="s">
        <v>46</v>
      </c>
      <c r="G76" s="12">
        <v>0</v>
      </c>
      <c r="H76" s="12"/>
      <c r="I76" s="12">
        <v>0</v>
      </c>
      <c r="J76" s="12"/>
      <c r="K76" s="12">
        <v>0</v>
      </c>
    </row>
    <row r="77" spans="1:11" x14ac:dyDescent="0.3">
      <c r="A77" s="1" t="s">
        <v>47</v>
      </c>
      <c r="G77" s="4">
        <f>G75+G76</f>
        <v>0</v>
      </c>
      <c r="H77" s="13"/>
      <c r="I77" s="4">
        <f>I75+I76</f>
        <v>0</v>
      </c>
      <c r="J77" s="13"/>
      <c r="K77" s="4">
        <f>K75+K76</f>
        <v>0</v>
      </c>
    </row>
    <row r="78" spans="1:11" x14ac:dyDescent="0.3">
      <c r="A78" s="2" t="s">
        <v>262</v>
      </c>
      <c r="E78" s="3" t="s">
        <v>260</v>
      </c>
      <c r="G78" s="12">
        <v>3.2</v>
      </c>
      <c r="H78" s="12"/>
      <c r="I78" s="12">
        <v>3.3</v>
      </c>
      <c r="J78" s="12"/>
      <c r="K78" s="12">
        <v>0</v>
      </c>
    </row>
    <row r="79" spans="1:11" x14ac:dyDescent="0.3">
      <c r="A79" s="1" t="s">
        <v>48</v>
      </c>
      <c r="B79" s="7"/>
      <c r="C79" s="7"/>
      <c r="D79" s="7" t="s">
        <v>11</v>
      </c>
      <c r="E79" s="7"/>
      <c r="F79" s="7"/>
      <c r="G79" s="4">
        <f>G78</f>
        <v>3.2</v>
      </c>
      <c r="H79" s="13"/>
      <c r="I79" s="4">
        <f>I78</f>
        <v>3.3</v>
      </c>
      <c r="J79" s="13"/>
      <c r="K79" s="4">
        <f>K78</f>
        <v>0</v>
      </c>
    </row>
    <row r="80" spans="1:11" x14ac:dyDescent="0.3">
      <c r="A80" s="1"/>
      <c r="G80" s="13" t="s">
        <v>11</v>
      </c>
      <c r="H80" s="12"/>
      <c r="I80" s="13" t="s">
        <v>11</v>
      </c>
      <c r="J80" s="12"/>
      <c r="K80" s="13" t="s">
        <v>11</v>
      </c>
    </row>
    <row r="81" spans="1:11" x14ac:dyDescent="0.3">
      <c r="A81" s="1"/>
      <c r="B81" s="7"/>
      <c r="C81" s="7"/>
      <c r="D81" s="7"/>
      <c r="E81" s="7"/>
      <c r="F81" s="7"/>
      <c r="G81" s="13" t="s">
        <v>11</v>
      </c>
      <c r="H81" s="13"/>
      <c r="I81" s="13" t="s">
        <v>11</v>
      </c>
      <c r="J81" s="13"/>
      <c r="K81" s="13" t="s">
        <v>11</v>
      </c>
    </row>
    <row r="82" spans="1:11" x14ac:dyDescent="0.3">
      <c r="A82" s="2" t="s">
        <v>278</v>
      </c>
      <c r="E82" s="7"/>
      <c r="G82" s="13"/>
      <c r="H82" s="12"/>
      <c r="I82" s="13"/>
      <c r="J82" s="12"/>
      <c r="K82" s="13"/>
    </row>
    <row r="83" spans="1:11" x14ac:dyDescent="0.3">
      <c r="A83" s="2" t="s">
        <v>54</v>
      </c>
      <c r="B83" s="7"/>
      <c r="C83" s="7"/>
      <c r="D83" s="7"/>
      <c r="E83" s="7"/>
      <c r="F83" s="7"/>
      <c r="G83" s="13"/>
      <c r="H83" s="13"/>
      <c r="I83" s="13"/>
      <c r="J83" s="13"/>
      <c r="K83" s="13"/>
    </row>
    <row r="84" spans="1:11" x14ac:dyDescent="0.3">
      <c r="A84" s="2" t="s">
        <v>50</v>
      </c>
      <c r="G84" s="12">
        <v>12.3</v>
      </c>
      <c r="H84" s="12"/>
      <c r="I84" s="12">
        <v>2.2999999999999998</v>
      </c>
      <c r="J84" s="12"/>
      <c r="K84" s="12">
        <v>5.6</v>
      </c>
    </row>
    <row r="85" spans="1:11" x14ac:dyDescent="0.3">
      <c r="A85" s="2" t="s">
        <v>51</v>
      </c>
      <c r="G85" s="12">
        <v>39.5</v>
      </c>
      <c r="H85" s="12"/>
      <c r="I85" s="12">
        <v>39.4</v>
      </c>
      <c r="J85" s="12"/>
      <c r="K85" s="12">
        <v>38.700000000000003</v>
      </c>
    </row>
    <row r="86" spans="1:11" x14ac:dyDescent="0.3">
      <c r="A86" s="1" t="s">
        <v>52</v>
      </c>
      <c r="G86" s="4">
        <f>G84+G85</f>
        <v>51.8</v>
      </c>
      <c r="H86" s="13"/>
      <c r="I86" s="4">
        <f>I84+I85</f>
        <v>41.699999999999996</v>
      </c>
      <c r="J86" s="13"/>
      <c r="K86" s="4">
        <f>K84+K85</f>
        <v>44.300000000000004</v>
      </c>
    </row>
    <row r="87" spans="1:11" x14ac:dyDescent="0.3">
      <c r="A87" s="2" t="s">
        <v>261</v>
      </c>
      <c r="E87" s="3" t="s">
        <v>59</v>
      </c>
      <c r="G87" s="12">
        <v>0</v>
      </c>
      <c r="H87" s="12"/>
      <c r="I87" s="12">
        <v>0</v>
      </c>
      <c r="J87" s="12"/>
      <c r="K87" s="12">
        <v>0</v>
      </c>
    </row>
    <row r="88" spans="1:11" x14ac:dyDescent="0.3">
      <c r="A88" s="1" t="s">
        <v>53</v>
      </c>
      <c r="G88" s="4">
        <v>51.8</v>
      </c>
      <c r="H88" s="13"/>
      <c r="I88" s="4">
        <v>41.7</v>
      </c>
      <c r="J88" s="13"/>
      <c r="K88" s="4">
        <v>44.3</v>
      </c>
    </row>
    <row r="89" spans="1:11" x14ac:dyDescent="0.3">
      <c r="A89" s="1"/>
      <c r="G89" s="13"/>
      <c r="H89" s="13"/>
      <c r="I89" s="13"/>
      <c r="J89" s="13"/>
      <c r="K89" s="13"/>
    </row>
    <row r="90" spans="1:11" ht="9" customHeight="1" x14ac:dyDescent="0.3">
      <c r="A90" s="1"/>
      <c r="B90" s="7"/>
      <c r="C90" s="7"/>
      <c r="D90" s="7"/>
      <c r="E90" s="7"/>
      <c r="F90" s="7"/>
      <c r="G90" s="13"/>
      <c r="H90" s="13"/>
      <c r="I90" s="13"/>
      <c r="J90" s="13"/>
      <c r="K90" s="13"/>
    </row>
    <row r="91" spans="1:11" x14ac:dyDescent="0.3">
      <c r="A91" s="2" t="s">
        <v>279</v>
      </c>
      <c r="E91" s="7"/>
      <c r="G91" s="13"/>
      <c r="H91" s="13"/>
      <c r="I91" s="13"/>
      <c r="J91" s="13"/>
      <c r="K91" s="13"/>
    </row>
    <row r="92" spans="1:11" x14ac:dyDescent="0.3">
      <c r="A92" s="2" t="s">
        <v>61</v>
      </c>
      <c r="B92" s="7"/>
      <c r="C92" s="7"/>
      <c r="D92" s="7"/>
      <c r="E92" s="7"/>
      <c r="F92" s="7"/>
      <c r="G92" s="13"/>
      <c r="H92" s="13"/>
      <c r="I92" s="13"/>
      <c r="J92" s="13"/>
      <c r="K92" s="13"/>
    </row>
    <row r="93" spans="1:11" x14ac:dyDescent="0.3">
      <c r="A93" s="2" t="s">
        <v>55</v>
      </c>
      <c r="G93" s="12">
        <v>3.2</v>
      </c>
      <c r="H93" s="12"/>
      <c r="I93" s="12">
        <v>0.75900000000000001</v>
      </c>
      <c r="J93" s="12"/>
      <c r="K93" s="12">
        <v>1.1000000000000001</v>
      </c>
    </row>
    <row r="94" spans="1:11" x14ac:dyDescent="0.3">
      <c r="A94" s="2" t="s">
        <v>56</v>
      </c>
      <c r="G94" s="12">
        <v>8.6999999999999993</v>
      </c>
      <c r="H94" s="12"/>
      <c r="I94" s="12">
        <v>8.6999999999999993</v>
      </c>
      <c r="J94" s="12"/>
      <c r="K94" s="12">
        <v>9.3000000000000007</v>
      </c>
    </row>
    <row r="95" spans="1:11" x14ac:dyDescent="0.3">
      <c r="A95" s="1" t="s">
        <v>57</v>
      </c>
      <c r="G95" s="4">
        <f>G93+G94</f>
        <v>11.899999999999999</v>
      </c>
      <c r="H95" s="13"/>
      <c r="I95" s="4">
        <f>I93+I94</f>
        <v>9.4589999999999996</v>
      </c>
      <c r="J95" s="13"/>
      <c r="K95" s="4">
        <f>K93+K94</f>
        <v>10.4</v>
      </c>
    </row>
    <row r="96" spans="1:11" x14ac:dyDescent="0.3">
      <c r="A96" s="2" t="s">
        <v>58</v>
      </c>
      <c r="E96" s="3" t="s">
        <v>59</v>
      </c>
      <c r="G96" s="12">
        <v>11.9</v>
      </c>
      <c r="H96" s="12"/>
      <c r="I96" s="12">
        <v>9.5</v>
      </c>
      <c r="J96" s="12"/>
      <c r="K96" s="12">
        <v>10.4</v>
      </c>
    </row>
    <row r="97" spans="1:11" x14ac:dyDescent="0.3">
      <c r="A97" s="1" t="s">
        <v>60</v>
      </c>
      <c r="G97" s="4">
        <v>11.9</v>
      </c>
      <c r="H97" s="13"/>
      <c r="I97" s="4">
        <v>9.5</v>
      </c>
      <c r="J97" s="13"/>
      <c r="K97" s="4">
        <v>10.4</v>
      </c>
    </row>
    <row r="98" spans="1:11" x14ac:dyDescent="0.3">
      <c r="A98" s="1"/>
      <c r="G98" s="12"/>
      <c r="H98" s="12"/>
      <c r="I98" s="12"/>
      <c r="J98" s="12"/>
      <c r="K98" s="12"/>
    </row>
    <row r="99" spans="1:11" ht="9.75" customHeight="1" x14ac:dyDescent="0.3">
      <c r="A99" s="1"/>
      <c r="B99" s="7"/>
      <c r="C99" s="7"/>
      <c r="D99" s="7"/>
      <c r="E99" s="7"/>
      <c r="F99" s="7"/>
      <c r="G99" s="4"/>
      <c r="H99" s="11"/>
      <c r="I99" s="4"/>
      <c r="J99" s="11"/>
      <c r="K99" s="4"/>
    </row>
    <row r="100" spans="1:11" x14ac:dyDescent="0.3">
      <c r="A100" s="2" t="s">
        <v>280</v>
      </c>
      <c r="E100" s="7"/>
    </row>
    <row r="101" spans="1:11" x14ac:dyDescent="0.3">
      <c r="A101" s="2" t="s">
        <v>67</v>
      </c>
      <c r="B101" s="7"/>
      <c r="C101" s="7"/>
      <c r="D101" s="7"/>
      <c r="E101" s="7"/>
      <c r="F101" s="7"/>
      <c r="G101" s="12"/>
      <c r="H101" s="5"/>
      <c r="I101" s="12"/>
      <c r="J101" s="5"/>
      <c r="K101" s="12"/>
    </row>
    <row r="102" spans="1:11" x14ac:dyDescent="0.3">
      <c r="A102" s="2" t="s">
        <v>62</v>
      </c>
      <c r="G102" s="12">
        <v>0.5</v>
      </c>
      <c r="H102" s="11"/>
      <c r="I102" s="12">
        <v>1.3</v>
      </c>
      <c r="J102" s="11"/>
      <c r="K102" s="12">
        <v>0.5</v>
      </c>
    </row>
    <row r="103" spans="1:11" x14ac:dyDescent="0.3">
      <c r="A103" s="2" t="s">
        <v>63</v>
      </c>
      <c r="G103" s="12">
        <v>5.0999999999999996</v>
      </c>
      <c r="H103" s="11"/>
      <c r="I103" s="12">
        <v>5.3</v>
      </c>
      <c r="J103" s="11"/>
      <c r="K103" s="12">
        <v>5.3</v>
      </c>
    </row>
    <row r="104" spans="1:11" x14ac:dyDescent="0.3">
      <c r="A104" s="1" t="s">
        <v>64</v>
      </c>
      <c r="G104" s="4">
        <f>G102+G103</f>
        <v>5.6</v>
      </c>
      <c r="H104" s="5"/>
      <c r="I104" s="4">
        <f>I102+I103</f>
        <v>6.6</v>
      </c>
      <c r="J104" s="5"/>
      <c r="K104" s="4">
        <f>K102+K103</f>
        <v>5.8</v>
      </c>
    </row>
    <row r="105" spans="1:11" x14ac:dyDescent="0.3">
      <c r="A105" s="2" t="s">
        <v>65</v>
      </c>
      <c r="E105" s="3" t="s">
        <v>59</v>
      </c>
      <c r="G105" s="12">
        <v>0</v>
      </c>
      <c r="H105" s="11"/>
      <c r="I105" s="12">
        <v>0</v>
      </c>
      <c r="J105" s="11"/>
      <c r="K105" s="12">
        <v>0</v>
      </c>
    </row>
    <row r="106" spans="1:11" x14ac:dyDescent="0.3">
      <c r="A106" s="1" t="s">
        <v>66</v>
      </c>
      <c r="G106" s="4">
        <v>5.6</v>
      </c>
      <c r="H106" s="5"/>
      <c r="I106" s="4">
        <v>6.6</v>
      </c>
      <c r="J106" s="5"/>
      <c r="K106" s="4">
        <v>5.8</v>
      </c>
    </row>
    <row r="107" spans="1:11" x14ac:dyDescent="0.3">
      <c r="A107" s="1"/>
      <c r="G107" s="4"/>
      <c r="H107" s="5"/>
      <c r="I107" s="4"/>
      <c r="J107" s="5"/>
      <c r="K107" s="4"/>
    </row>
    <row r="108" spans="1:11" x14ac:dyDescent="0.3">
      <c r="A108" s="1"/>
      <c r="G108" s="12"/>
      <c r="H108" s="12"/>
      <c r="I108" s="12"/>
      <c r="J108" s="12"/>
      <c r="K108" s="12"/>
    </row>
    <row r="109" spans="1:11" ht="14.4" thickBot="1" x14ac:dyDescent="0.35">
      <c r="A109" s="3" t="s">
        <v>281</v>
      </c>
      <c r="G109" s="6" t="s">
        <v>4</v>
      </c>
      <c r="H109" s="11"/>
      <c r="I109" s="6" t="s">
        <v>5</v>
      </c>
      <c r="J109" s="11"/>
      <c r="K109" s="6" t="s">
        <v>6</v>
      </c>
    </row>
    <row r="110" spans="1:11" x14ac:dyDescent="0.3">
      <c r="A110" s="3" t="s">
        <v>72</v>
      </c>
      <c r="B110" s="7"/>
      <c r="C110" s="7"/>
      <c r="D110" s="7"/>
      <c r="E110" s="7"/>
      <c r="G110" s="12"/>
      <c r="H110" s="12"/>
      <c r="I110" s="12"/>
      <c r="J110" s="12"/>
      <c r="K110" s="12"/>
    </row>
    <row r="111" spans="1:11" x14ac:dyDescent="0.3">
      <c r="A111" s="2" t="s">
        <v>282</v>
      </c>
      <c r="F111" s="7"/>
      <c r="G111" s="12">
        <v>3</v>
      </c>
      <c r="H111" s="13"/>
      <c r="I111" s="12">
        <v>0.4</v>
      </c>
      <c r="J111" s="13"/>
      <c r="K111" s="12">
        <v>4.5</v>
      </c>
    </row>
    <row r="112" spans="1:11" x14ac:dyDescent="0.3">
      <c r="A112" s="2" t="s">
        <v>68</v>
      </c>
      <c r="G112" s="12">
        <v>7.5</v>
      </c>
      <c r="H112" s="12"/>
      <c r="I112" s="12">
        <v>8.6999999999999993</v>
      </c>
      <c r="J112" s="12"/>
      <c r="K112" s="12">
        <v>7.9</v>
      </c>
    </row>
    <row r="113" spans="1:11" x14ac:dyDescent="0.3">
      <c r="A113" s="1" t="s">
        <v>69</v>
      </c>
      <c r="F113" s="7"/>
      <c r="G113" s="4">
        <f>G111+G112</f>
        <v>10.5</v>
      </c>
      <c r="H113" s="13"/>
      <c r="I113" s="4">
        <f>I111+I112</f>
        <v>9.1</v>
      </c>
      <c r="J113" s="13"/>
      <c r="K113" s="4">
        <f>K111+K112</f>
        <v>12.4</v>
      </c>
    </row>
    <row r="114" spans="1:11" x14ac:dyDescent="0.3">
      <c r="A114" s="2" t="s">
        <v>70</v>
      </c>
      <c r="E114" s="3" t="s">
        <v>59</v>
      </c>
      <c r="G114" s="12">
        <v>10.5</v>
      </c>
      <c r="H114" s="12"/>
      <c r="I114" s="12">
        <v>9.1</v>
      </c>
      <c r="J114" s="12"/>
      <c r="K114" s="12">
        <v>12.4</v>
      </c>
    </row>
    <row r="115" spans="1:11" x14ac:dyDescent="0.3">
      <c r="A115" s="1" t="s">
        <v>71</v>
      </c>
      <c r="G115" s="4">
        <v>10.5</v>
      </c>
      <c r="H115" s="13"/>
      <c r="I115" s="4">
        <v>9.1</v>
      </c>
      <c r="J115" s="13"/>
      <c r="K115" s="4">
        <v>12.4</v>
      </c>
    </row>
    <row r="116" spans="1:11" x14ac:dyDescent="0.3">
      <c r="G116" s="12"/>
      <c r="H116" s="12"/>
      <c r="I116" s="12"/>
      <c r="J116" s="12"/>
      <c r="K116" s="12"/>
    </row>
    <row r="117" spans="1:11" x14ac:dyDescent="0.3">
      <c r="G117" s="12"/>
      <c r="H117" s="12"/>
      <c r="I117" s="12"/>
      <c r="J117" s="12"/>
      <c r="K117" s="12"/>
    </row>
    <row r="118" spans="1:11" x14ac:dyDescent="0.3">
      <c r="A118" s="2" t="s">
        <v>283</v>
      </c>
      <c r="G118" s="12"/>
      <c r="H118" s="12"/>
      <c r="I118" s="12"/>
      <c r="J118" s="12"/>
      <c r="K118" s="12"/>
    </row>
    <row r="119" spans="1:11" x14ac:dyDescent="0.3">
      <c r="A119" s="2" t="s">
        <v>77</v>
      </c>
      <c r="B119" s="7"/>
      <c r="C119" s="7"/>
      <c r="D119" s="7"/>
      <c r="E119" s="7"/>
      <c r="F119" s="7"/>
      <c r="G119" s="12"/>
      <c r="H119" s="12"/>
      <c r="I119" s="12"/>
      <c r="J119" s="12"/>
      <c r="K119" s="12"/>
    </row>
    <row r="120" spans="1:11" x14ac:dyDescent="0.3">
      <c r="A120" s="2" t="s">
        <v>284</v>
      </c>
      <c r="G120" s="12">
        <v>1.3</v>
      </c>
      <c r="H120" s="13"/>
      <c r="I120" s="12">
        <v>0.32400000000000001</v>
      </c>
      <c r="J120" s="13"/>
      <c r="K120" s="12">
        <v>1.2</v>
      </c>
    </row>
    <row r="121" spans="1:11" x14ac:dyDescent="0.3">
      <c r="A121" s="2" t="s">
        <v>73</v>
      </c>
      <c r="G121" s="12">
        <v>3.6</v>
      </c>
      <c r="H121" s="12"/>
      <c r="I121" s="12">
        <v>2.585</v>
      </c>
      <c r="J121" s="12"/>
      <c r="K121" s="12">
        <v>3.7</v>
      </c>
    </row>
    <row r="122" spans="1:11" x14ac:dyDescent="0.3">
      <c r="A122" s="1" t="s">
        <v>74</v>
      </c>
      <c r="G122" s="4">
        <f>G120+G121</f>
        <v>4.9000000000000004</v>
      </c>
      <c r="H122" s="13"/>
      <c r="I122" s="4">
        <f>I120+I121</f>
        <v>2.9089999999999998</v>
      </c>
      <c r="J122" s="13"/>
      <c r="K122" s="4">
        <f>K120+K121</f>
        <v>4.9000000000000004</v>
      </c>
    </row>
    <row r="123" spans="1:11" x14ac:dyDescent="0.3">
      <c r="A123" s="2" t="s">
        <v>75</v>
      </c>
      <c r="E123" s="3" t="s">
        <v>59</v>
      </c>
      <c r="G123" s="12">
        <v>4.9000000000000004</v>
      </c>
      <c r="H123" s="12" t="s">
        <v>11</v>
      </c>
      <c r="I123" s="12">
        <v>2.9</v>
      </c>
      <c r="J123" s="12"/>
      <c r="K123" s="12">
        <v>4</v>
      </c>
    </row>
    <row r="124" spans="1:11" x14ac:dyDescent="0.3">
      <c r="A124" s="1" t="s">
        <v>76</v>
      </c>
      <c r="D124" s="3" t="s">
        <v>11</v>
      </c>
      <c r="G124" s="4">
        <v>4.9000000000000004</v>
      </c>
      <c r="H124" s="13"/>
      <c r="I124" s="4">
        <v>2.9</v>
      </c>
      <c r="J124" s="13"/>
      <c r="K124" s="4">
        <v>4.9000000000000004</v>
      </c>
    </row>
    <row r="125" spans="1:11" x14ac:dyDescent="0.3">
      <c r="G125" s="12"/>
      <c r="H125" s="12"/>
      <c r="I125" s="12"/>
      <c r="J125" s="12"/>
      <c r="K125" s="12"/>
    </row>
    <row r="126" spans="1:11" x14ac:dyDescent="0.3">
      <c r="G126" s="12"/>
      <c r="H126" s="12"/>
      <c r="I126" s="12"/>
      <c r="J126" s="12"/>
      <c r="K126" s="12"/>
    </row>
    <row r="127" spans="1:11" x14ac:dyDescent="0.3">
      <c r="A127" s="2" t="s">
        <v>285</v>
      </c>
      <c r="G127" s="12"/>
      <c r="H127" s="12"/>
      <c r="I127" s="12"/>
      <c r="J127" s="12"/>
      <c r="K127" s="12"/>
    </row>
    <row r="128" spans="1:11" x14ac:dyDescent="0.3">
      <c r="A128" s="2" t="s">
        <v>83</v>
      </c>
      <c r="G128" s="12"/>
      <c r="H128" s="12"/>
      <c r="I128" s="12"/>
      <c r="J128" s="12"/>
      <c r="K128" s="12"/>
    </row>
    <row r="129" spans="1:11" x14ac:dyDescent="0.3">
      <c r="A129" s="2" t="s">
        <v>78</v>
      </c>
      <c r="B129" s="7"/>
      <c r="C129" s="7"/>
      <c r="D129" s="7"/>
      <c r="E129" s="7"/>
      <c r="F129" s="7"/>
      <c r="G129" s="12">
        <v>0</v>
      </c>
      <c r="H129" s="13"/>
      <c r="I129" s="12">
        <v>0</v>
      </c>
      <c r="J129" s="13"/>
      <c r="K129" s="12">
        <v>0</v>
      </c>
    </row>
    <row r="130" spans="1:11" x14ac:dyDescent="0.3">
      <c r="A130" s="2" t="s">
        <v>79</v>
      </c>
      <c r="G130" s="12">
        <v>11.4</v>
      </c>
      <c r="H130" s="12"/>
      <c r="I130" s="12">
        <v>10.3</v>
      </c>
      <c r="J130" s="12"/>
      <c r="K130" s="12">
        <v>9.3000000000000007</v>
      </c>
    </row>
    <row r="131" spans="1:11" x14ac:dyDescent="0.3">
      <c r="A131" s="1" t="s">
        <v>80</v>
      </c>
      <c r="B131" s="7"/>
      <c r="C131" s="7"/>
      <c r="D131" s="7"/>
      <c r="E131" s="7"/>
      <c r="F131" s="7"/>
      <c r="G131" s="4">
        <f>G129+G130</f>
        <v>11.4</v>
      </c>
      <c r="H131" s="5"/>
      <c r="I131" s="4">
        <f>I129+I130</f>
        <v>10.3</v>
      </c>
      <c r="J131" s="5"/>
      <c r="K131" s="4">
        <f>K129+K130</f>
        <v>9.3000000000000007</v>
      </c>
    </row>
    <row r="132" spans="1:11" x14ac:dyDescent="0.3">
      <c r="A132" s="2" t="s">
        <v>81</v>
      </c>
      <c r="E132" s="3" t="s">
        <v>59</v>
      </c>
      <c r="G132" s="12">
        <v>4.8</v>
      </c>
      <c r="H132" s="13"/>
      <c r="I132" s="12">
        <v>3.3</v>
      </c>
      <c r="J132" s="13"/>
      <c r="K132" s="12">
        <v>3.8</v>
      </c>
    </row>
    <row r="133" spans="1:11" x14ac:dyDescent="0.3">
      <c r="A133" s="2" t="s">
        <v>81</v>
      </c>
      <c r="E133" s="3" t="s">
        <v>15</v>
      </c>
      <c r="G133" s="12">
        <v>6.6</v>
      </c>
      <c r="H133" s="12"/>
      <c r="I133" s="12">
        <v>7</v>
      </c>
      <c r="J133" s="12"/>
      <c r="K133" s="12">
        <v>5.5</v>
      </c>
    </row>
    <row r="134" spans="1:11" x14ac:dyDescent="0.3">
      <c r="A134" s="1" t="s">
        <v>82</v>
      </c>
      <c r="B134" s="7"/>
      <c r="C134" s="7"/>
      <c r="D134" s="7"/>
      <c r="E134" s="7"/>
      <c r="F134" s="7"/>
      <c r="G134" s="13">
        <f>G132+G133</f>
        <v>11.399999999999999</v>
      </c>
      <c r="H134" s="13"/>
      <c r="I134" s="13">
        <f>I132+I133</f>
        <v>10.3</v>
      </c>
      <c r="J134" s="13"/>
      <c r="K134" s="13">
        <f>K132+K133</f>
        <v>9.3000000000000007</v>
      </c>
    </row>
    <row r="135" spans="1:11" x14ac:dyDescent="0.3">
      <c r="G135" s="12"/>
      <c r="H135" s="12"/>
      <c r="I135" s="12"/>
      <c r="J135" s="12"/>
      <c r="K135" s="12"/>
    </row>
    <row r="136" spans="1:11" x14ac:dyDescent="0.3">
      <c r="G136" s="12"/>
      <c r="H136" s="12"/>
      <c r="I136" s="12"/>
      <c r="J136" s="12"/>
      <c r="K136" s="12"/>
    </row>
    <row r="137" spans="1:11" x14ac:dyDescent="0.3">
      <c r="A137" s="2" t="s">
        <v>286</v>
      </c>
      <c r="G137" s="12"/>
      <c r="H137" s="12"/>
      <c r="I137" s="12"/>
      <c r="J137" s="12"/>
      <c r="K137" s="12"/>
    </row>
    <row r="138" spans="1:11" x14ac:dyDescent="0.3">
      <c r="A138" s="2" t="s">
        <v>89</v>
      </c>
      <c r="G138" s="12"/>
      <c r="H138" s="11"/>
      <c r="I138" s="12"/>
      <c r="J138" s="12"/>
      <c r="K138" s="12"/>
    </row>
    <row r="139" spans="1:11" x14ac:dyDescent="0.3">
      <c r="A139" s="2" t="s">
        <v>84</v>
      </c>
      <c r="B139" s="7"/>
      <c r="C139" s="7"/>
      <c r="D139" s="7"/>
      <c r="E139" s="7"/>
      <c r="F139" s="7"/>
      <c r="G139" s="12">
        <v>0</v>
      </c>
      <c r="H139" s="11"/>
      <c r="I139" s="12">
        <v>0</v>
      </c>
      <c r="J139" s="11"/>
      <c r="K139" s="12">
        <v>0</v>
      </c>
    </row>
    <row r="140" spans="1:11" x14ac:dyDescent="0.3">
      <c r="A140" s="2" t="s">
        <v>85</v>
      </c>
      <c r="G140" s="12">
        <v>1</v>
      </c>
      <c r="H140" s="11"/>
      <c r="I140" s="12">
        <v>1.5</v>
      </c>
      <c r="J140" s="11"/>
      <c r="K140" s="12">
        <v>1.1000000000000001</v>
      </c>
    </row>
    <row r="141" spans="1:11" x14ac:dyDescent="0.3">
      <c r="A141" s="1" t="s">
        <v>86</v>
      </c>
      <c r="B141" s="7"/>
      <c r="C141" s="7"/>
      <c r="D141" s="7"/>
      <c r="E141" s="7"/>
      <c r="F141" s="7"/>
      <c r="G141" s="4">
        <f>G139+G140</f>
        <v>1</v>
      </c>
      <c r="H141" s="5"/>
      <c r="I141" s="4">
        <f>I139+I140</f>
        <v>1.5</v>
      </c>
      <c r="J141" s="5"/>
      <c r="K141" s="4">
        <f>K139+K140</f>
        <v>1.1000000000000001</v>
      </c>
    </row>
    <row r="142" spans="1:11" x14ac:dyDescent="0.3">
      <c r="A142" s="2" t="s">
        <v>87</v>
      </c>
      <c r="E142" s="3" t="s">
        <v>59</v>
      </c>
      <c r="G142" s="12">
        <v>0.3</v>
      </c>
      <c r="H142" s="11"/>
      <c r="I142" s="12">
        <v>0.3</v>
      </c>
      <c r="J142" s="11"/>
      <c r="K142" s="12">
        <v>0.3</v>
      </c>
    </row>
    <row r="143" spans="1:11" x14ac:dyDescent="0.3">
      <c r="A143" s="2" t="s">
        <v>87</v>
      </c>
      <c r="E143" s="3" t="s">
        <v>15</v>
      </c>
      <c r="G143" s="12">
        <v>0.7</v>
      </c>
      <c r="H143" s="11"/>
      <c r="I143" s="12">
        <v>1.2</v>
      </c>
      <c r="J143" s="11"/>
      <c r="K143" s="12">
        <v>0.8</v>
      </c>
    </row>
    <row r="144" spans="1:11" x14ac:dyDescent="0.3">
      <c r="A144" s="1" t="s">
        <v>88</v>
      </c>
      <c r="B144" s="7"/>
      <c r="C144" s="7"/>
      <c r="D144" s="7"/>
      <c r="E144" s="7"/>
      <c r="F144" s="7"/>
      <c r="G144" s="4">
        <f>SUM(G142:G143)</f>
        <v>1</v>
      </c>
      <c r="H144" s="5"/>
      <c r="I144" s="4">
        <f>SUM(I142:I143)</f>
        <v>1.5</v>
      </c>
      <c r="J144" s="5"/>
      <c r="K144" s="4">
        <f>SUM(K142:K143)</f>
        <v>1.1000000000000001</v>
      </c>
    </row>
    <row r="145" spans="1:11" x14ac:dyDescent="0.3">
      <c r="A145" s="1"/>
      <c r="B145" s="7"/>
      <c r="C145" s="7"/>
      <c r="D145" s="7"/>
      <c r="E145" s="7"/>
      <c r="F145" s="7"/>
      <c r="G145" s="4"/>
      <c r="H145" s="5"/>
      <c r="I145" s="4"/>
      <c r="J145" s="5"/>
      <c r="K145" s="4"/>
    </row>
    <row r="147" spans="1:11" x14ac:dyDescent="0.3">
      <c r="A147" s="2" t="s">
        <v>287</v>
      </c>
    </row>
    <row r="148" spans="1:11" x14ac:dyDescent="0.3">
      <c r="A148" s="2" t="s">
        <v>95</v>
      </c>
      <c r="G148" s="12"/>
      <c r="H148" s="7"/>
      <c r="I148" s="12"/>
      <c r="J148" s="7"/>
      <c r="K148" s="12"/>
    </row>
    <row r="149" spans="1:11" x14ac:dyDescent="0.3">
      <c r="A149" s="2" t="s">
        <v>90</v>
      </c>
      <c r="B149" s="7"/>
      <c r="C149" s="7"/>
      <c r="D149" s="7"/>
      <c r="E149" s="7"/>
      <c r="F149" s="7"/>
      <c r="G149" s="12">
        <v>9.8000000000000007</v>
      </c>
      <c r="H149" s="12"/>
      <c r="I149" s="12">
        <v>11.6</v>
      </c>
      <c r="J149" s="12"/>
      <c r="K149" s="12">
        <v>10.3</v>
      </c>
    </row>
    <row r="150" spans="1:11" x14ac:dyDescent="0.3">
      <c r="A150" s="2" t="s">
        <v>91</v>
      </c>
      <c r="G150" s="12">
        <v>0</v>
      </c>
      <c r="H150" s="12"/>
      <c r="I150" s="12">
        <v>0</v>
      </c>
      <c r="J150" s="12"/>
      <c r="K150" s="12">
        <v>0</v>
      </c>
    </row>
    <row r="151" spans="1:11" x14ac:dyDescent="0.3">
      <c r="A151" s="1" t="s">
        <v>92</v>
      </c>
      <c r="B151" s="7"/>
      <c r="C151" s="7"/>
      <c r="D151" s="7"/>
      <c r="E151" s="7"/>
      <c r="F151" s="7"/>
      <c r="G151" s="4">
        <f>G149+G150</f>
        <v>9.8000000000000007</v>
      </c>
      <c r="H151" s="13"/>
      <c r="I151" s="4">
        <f>I149+I150</f>
        <v>11.6</v>
      </c>
      <c r="J151" s="13"/>
      <c r="K151" s="4">
        <f>K149+K150</f>
        <v>10.3</v>
      </c>
    </row>
    <row r="152" spans="1:11" x14ac:dyDescent="0.3">
      <c r="A152" s="2" t="s">
        <v>93</v>
      </c>
      <c r="E152" s="3" t="s">
        <v>59</v>
      </c>
      <c r="G152" s="12">
        <v>2.2000000000000002</v>
      </c>
      <c r="H152" s="12"/>
      <c r="I152" s="12">
        <v>2.7</v>
      </c>
      <c r="J152" s="12"/>
      <c r="K152" s="12">
        <v>3.1</v>
      </c>
    </row>
    <row r="153" spans="1:11" x14ac:dyDescent="0.3">
      <c r="A153" s="2" t="s">
        <v>93</v>
      </c>
      <c r="E153" s="3" t="s">
        <v>15</v>
      </c>
      <c r="G153" s="12">
        <v>7.6</v>
      </c>
      <c r="H153" s="12"/>
      <c r="I153" s="12">
        <v>8.9</v>
      </c>
      <c r="J153" s="12"/>
      <c r="K153" s="12">
        <v>7.2</v>
      </c>
    </row>
    <row r="154" spans="1:11" x14ac:dyDescent="0.3">
      <c r="A154" s="1" t="s">
        <v>94</v>
      </c>
      <c r="B154" s="7"/>
      <c r="C154" s="7"/>
      <c r="D154" s="7"/>
      <c r="E154" s="7"/>
      <c r="F154" s="7"/>
      <c r="G154" s="13">
        <f>G152+G153</f>
        <v>9.8000000000000007</v>
      </c>
      <c r="H154" s="13"/>
      <c r="I154" s="13">
        <f>I152+I153</f>
        <v>11.600000000000001</v>
      </c>
      <c r="J154" s="13"/>
      <c r="K154" s="13">
        <f>K152+K153</f>
        <v>10.3</v>
      </c>
    </row>
    <row r="155" spans="1:11" x14ac:dyDescent="0.3">
      <c r="G155" s="12"/>
      <c r="H155" s="12"/>
      <c r="I155" s="12"/>
      <c r="J155" s="12"/>
      <c r="K155" s="12"/>
    </row>
    <row r="157" spans="1:11" ht="14.4" thickBot="1" x14ac:dyDescent="0.35">
      <c r="A157" s="2" t="s">
        <v>288</v>
      </c>
      <c r="G157" s="6" t="s">
        <v>4</v>
      </c>
      <c r="H157" s="11"/>
      <c r="I157" s="6" t="s">
        <v>5</v>
      </c>
      <c r="J157" s="11"/>
      <c r="K157" s="6" t="s">
        <v>6</v>
      </c>
    </row>
    <row r="158" spans="1:11" x14ac:dyDescent="0.3">
      <c r="A158" s="2" t="s">
        <v>289</v>
      </c>
      <c r="B158" s="7"/>
      <c r="C158" s="7"/>
      <c r="D158" s="7"/>
      <c r="E158" s="7"/>
      <c r="F158" s="7"/>
      <c r="G158" s="12"/>
      <c r="H158" s="11"/>
      <c r="I158" s="12"/>
      <c r="J158" s="11"/>
      <c r="K158" s="12"/>
    </row>
    <row r="159" spans="1:11" x14ac:dyDescent="0.3">
      <c r="A159" s="2" t="s">
        <v>96</v>
      </c>
      <c r="B159" s="7"/>
      <c r="C159" s="7"/>
      <c r="D159" s="7"/>
      <c r="E159" s="7"/>
      <c r="F159" s="7"/>
      <c r="G159" s="18">
        <v>2.8</v>
      </c>
      <c r="H159" s="19"/>
      <c r="I159" s="18">
        <v>4.9000000000000004</v>
      </c>
      <c r="J159" s="19"/>
      <c r="K159" s="18">
        <v>39.9</v>
      </c>
    </row>
    <row r="160" spans="1:11" x14ac:dyDescent="0.3">
      <c r="A160" s="2" t="s">
        <v>97</v>
      </c>
      <c r="B160" s="7"/>
      <c r="C160" s="7"/>
      <c r="D160" s="7"/>
      <c r="E160" s="7"/>
      <c r="F160" s="7"/>
      <c r="G160" s="18">
        <v>0</v>
      </c>
      <c r="H160" s="22"/>
      <c r="I160" s="18">
        <v>0</v>
      </c>
      <c r="J160" s="22"/>
      <c r="K160" s="18">
        <v>0</v>
      </c>
    </row>
    <row r="161" spans="1:11" x14ac:dyDescent="0.3">
      <c r="A161" s="1" t="s">
        <v>98</v>
      </c>
      <c r="G161" s="4">
        <f>G159+G160</f>
        <v>2.8</v>
      </c>
      <c r="H161" s="5"/>
      <c r="I161" s="4">
        <f>I159+I160</f>
        <v>4.9000000000000004</v>
      </c>
      <c r="J161" s="5"/>
      <c r="K161" s="4">
        <f>K159+K160</f>
        <v>39.9</v>
      </c>
    </row>
    <row r="162" spans="1:11" x14ac:dyDescent="0.3">
      <c r="A162" s="2" t="s">
        <v>259</v>
      </c>
      <c r="E162" s="3" t="s">
        <v>59</v>
      </c>
      <c r="G162" s="18">
        <v>2.8</v>
      </c>
      <c r="H162" s="19"/>
      <c r="I162" s="18">
        <v>1.9</v>
      </c>
      <c r="J162" s="19"/>
      <c r="K162" s="18">
        <v>1.9</v>
      </c>
    </row>
    <row r="163" spans="1:11" x14ac:dyDescent="0.3">
      <c r="A163" s="2" t="s">
        <v>259</v>
      </c>
      <c r="E163" s="3" t="s">
        <v>15</v>
      </c>
      <c r="G163" s="18">
        <v>0</v>
      </c>
      <c r="H163" s="19"/>
      <c r="I163" s="18">
        <v>2.9</v>
      </c>
      <c r="J163" s="19"/>
      <c r="K163" s="18">
        <v>35.700000000000003</v>
      </c>
    </row>
    <row r="164" spans="1:11" x14ac:dyDescent="0.3">
      <c r="A164" s="2" t="s">
        <v>259</v>
      </c>
      <c r="E164" s="3" t="s">
        <v>290</v>
      </c>
      <c r="G164" s="18">
        <v>0</v>
      </c>
      <c r="H164" s="19"/>
      <c r="I164" s="18">
        <v>0</v>
      </c>
      <c r="J164" s="19"/>
      <c r="K164" s="18">
        <v>0.4</v>
      </c>
    </row>
    <row r="165" spans="1:11" x14ac:dyDescent="0.3">
      <c r="A165" s="2" t="s">
        <v>259</v>
      </c>
      <c r="E165" s="3" t="s">
        <v>291</v>
      </c>
      <c r="G165" s="18">
        <v>0</v>
      </c>
      <c r="H165" s="19"/>
      <c r="I165" s="18">
        <v>0.1</v>
      </c>
      <c r="J165" s="19"/>
      <c r="K165" s="18">
        <v>1.5</v>
      </c>
    </row>
    <row r="166" spans="1:11" x14ac:dyDescent="0.3">
      <c r="A166" s="2" t="s">
        <v>259</v>
      </c>
      <c r="E166" s="3" t="s">
        <v>292</v>
      </c>
      <c r="G166" s="18">
        <v>0</v>
      </c>
      <c r="H166" s="19"/>
      <c r="I166" s="18">
        <v>0</v>
      </c>
      <c r="J166" s="19"/>
      <c r="K166" s="18">
        <v>0.4</v>
      </c>
    </row>
    <row r="167" spans="1:11" x14ac:dyDescent="0.3">
      <c r="A167" s="1" t="s">
        <v>99</v>
      </c>
      <c r="D167" s="3" t="s">
        <v>11</v>
      </c>
      <c r="G167" s="4">
        <f>SUM(G162:G166)</f>
        <v>2.8</v>
      </c>
      <c r="H167" s="5"/>
      <c r="I167" s="4">
        <f>SUM(I162:I166)</f>
        <v>4.8999999999999995</v>
      </c>
      <c r="J167" s="5"/>
      <c r="K167" s="4">
        <f>SUM(K162:K166)</f>
        <v>39.9</v>
      </c>
    </row>
    <row r="168" spans="1:11" x14ac:dyDescent="0.3">
      <c r="G168" s="12"/>
      <c r="H168" s="5"/>
      <c r="I168" s="12"/>
      <c r="J168" s="5"/>
      <c r="K168" s="12"/>
    </row>
    <row r="169" spans="1:11" x14ac:dyDescent="0.3">
      <c r="G169" s="12"/>
      <c r="H169" s="11"/>
      <c r="I169" s="12"/>
      <c r="J169" s="11"/>
      <c r="K169" s="12"/>
    </row>
    <row r="170" spans="1:11" x14ac:dyDescent="0.3">
      <c r="A170" s="2" t="s">
        <v>100</v>
      </c>
      <c r="B170" s="7"/>
      <c r="C170" s="7"/>
      <c r="D170" s="7"/>
      <c r="G170" s="12"/>
      <c r="H170" s="11"/>
      <c r="I170" s="12"/>
      <c r="J170" s="11"/>
      <c r="K170" s="12"/>
    </row>
    <row r="171" spans="1:11" x14ac:dyDescent="0.3">
      <c r="A171" s="2" t="s">
        <v>101</v>
      </c>
      <c r="B171" s="5"/>
      <c r="C171" s="5"/>
      <c r="D171" s="4"/>
      <c r="E171" s="3" t="s">
        <v>258</v>
      </c>
      <c r="G171" s="12">
        <v>1.0899999999999999E-4</v>
      </c>
      <c r="H171" s="11"/>
      <c r="I171" s="12">
        <v>0.8</v>
      </c>
      <c r="J171" s="11"/>
      <c r="K171" s="12">
        <v>0.8</v>
      </c>
    </row>
    <row r="172" spans="1:11" x14ac:dyDescent="0.3">
      <c r="A172" s="2" t="s">
        <v>102</v>
      </c>
      <c r="E172" s="3" t="s">
        <v>11</v>
      </c>
      <c r="F172" s="7"/>
      <c r="G172" s="12">
        <v>0</v>
      </c>
      <c r="H172" s="13"/>
      <c r="I172" s="12">
        <v>0</v>
      </c>
      <c r="J172" s="13"/>
      <c r="K172" s="12">
        <v>0</v>
      </c>
    </row>
    <row r="173" spans="1:11" x14ac:dyDescent="0.3">
      <c r="A173" s="1" t="s">
        <v>103</v>
      </c>
      <c r="G173" s="13">
        <f>G171+G172</f>
        <v>1.0899999999999999E-4</v>
      </c>
      <c r="H173" s="13"/>
      <c r="I173" s="13">
        <f>I171+I172</f>
        <v>0.8</v>
      </c>
      <c r="J173" s="13"/>
      <c r="K173" s="13">
        <f>K171+K172</f>
        <v>0.8</v>
      </c>
    </row>
    <row r="174" spans="1:11" x14ac:dyDescent="0.3">
      <c r="A174" s="7"/>
      <c r="B174" s="7"/>
      <c r="C174" s="7"/>
      <c r="D174" s="7"/>
      <c r="G174" s="12"/>
      <c r="H174" s="12"/>
      <c r="I174" s="12"/>
      <c r="J174" s="12"/>
      <c r="K174" s="12"/>
    </row>
    <row r="175" spans="1:11" x14ac:dyDescent="0.3">
      <c r="E175" s="7"/>
      <c r="F175" s="7"/>
      <c r="G175" s="12"/>
      <c r="H175" s="13"/>
      <c r="I175" s="12"/>
      <c r="J175" s="13"/>
      <c r="K175" s="12"/>
    </row>
    <row r="176" spans="1:11" x14ac:dyDescent="0.3">
      <c r="A176" s="1" t="s">
        <v>104</v>
      </c>
      <c r="G176" s="21">
        <f>G13+G22+G31+G40+G48+G61+G70+G79+G88+G97+G106+G115+G124+G134+G144+G154+G167+G173</f>
        <v>228.00010900000007</v>
      </c>
      <c r="H176" s="20"/>
      <c r="I176" s="21">
        <f>I13+I22+I31+I40+I48+I61+I70+I79+I88+I97+I106+I115+I124+I134+I144+I154+I167+I173</f>
        <v>231.4</v>
      </c>
      <c r="J176" s="20"/>
      <c r="K176" s="21">
        <f>K13+K22+K31+K40+K48+K61+K70+K79+K88+K97+K106+K115+K124+K134+K144+K154+K167+K173</f>
        <v>350.49999999999994</v>
      </c>
    </row>
    <row r="177" spans="1:11" x14ac:dyDescent="0.3">
      <c r="G177" s="12"/>
      <c r="H177" s="12"/>
      <c r="I177" s="12"/>
      <c r="J177" s="12"/>
      <c r="K177" s="12"/>
    </row>
    <row r="178" spans="1:11" x14ac:dyDescent="0.3">
      <c r="A178" s="1"/>
      <c r="G178" s="12"/>
      <c r="H178" s="12"/>
      <c r="I178" s="12"/>
      <c r="J178" s="12"/>
      <c r="K178" s="12"/>
    </row>
    <row r="179" spans="1:11" x14ac:dyDescent="0.3">
      <c r="A179" s="7" t="s">
        <v>105</v>
      </c>
      <c r="G179" s="12"/>
      <c r="H179" s="12"/>
      <c r="I179" s="12"/>
      <c r="J179" s="12"/>
      <c r="K179" s="12"/>
    </row>
    <row r="180" spans="1:11" x14ac:dyDescent="0.3">
      <c r="A180" s="1" t="s">
        <v>106</v>
      </c>
      <c r="B180" s="7"/>
      <c r="C180" s="7"/>
      <c r="D180" s="7"/>
      <c r="E180" s="7"/>
      <c r="F180" s="7"/>
      <c r="G180" s="12"/>
      <c r="H180" s="12"/>
      <c r="I180" s="12"/>
      <c r="J180" s="12"/>
      <c r="K180" s="12"/>
    </row>
    <row r="181" spans="1:11" x14ac:dyDescent="0.3">
      <c r="A181" s="2" t="s">
        <v>107</v>
      </c>
      <c r="G181" s="12"/>
      <c r="H181" s="12"/>
      <c r="I181" s="12"/>
      <c r="J181" s="12"/>
      <c r="K181" s="12"/>
    </row>
    <row r="182" spans="1:11" x14ac:dyDescent="0.3">
      <c r="A182" s="2" t="s">
        <v>108</v>
      </c>
      <c r="B182" s="7"/>
      <c r="C182" s="7"/>
      <c r="D182" s="7"/>
      <c r="E182" s="7"/>
      <c r="F182" s="7"/>
      <c r="G182" s="12"/>
      <c r="H182" s="12"/>
      <c r="I182" s="12"/>
      <c r="J182" s="12"/>
      <c r="K182" s="12"/>
    </row>
    <row r="183" spans="1:11" x14ac:dyDescent="0.3">
      <c r="A183" s="2" t="s">
        <v>109</v>
      </c>
      <c r="G183" s="12">
        <v>0</v>
      </c>
      <c r="H183" s="12"/>
      <c r="I183" s="12">
        <v>0</v>
      </c>
      <c r="J183" s="12"/>
      <c r="K183" s="12">
        <v>28</v>
      </c>
    </row>
    <row r="184" spans="1:11" x14ac:dyDescent="0.3">
      <c r="A184" s="2" t="s">
        <v>110</v>
      </c>
      <c r="G184" s="12">
        <v>237.2</v>
      </c>
      <c r="H184" s="13"/>
      <c r="I184" s="12">
        <v>289.8</v>
      </c>
      <c r="J184" s="13"/>
      <c r="K184" s="12">
        <v>392.4</v>
      </c>
    </row>
    <row r="185" spans="1:11" x14ac:dyDescent="0.3">
      <c r="A185" s="1" t="s">
        <v>111</v>
      </c>
      <c r="B185" s="7"/>
      <c r="C185" s="7"/>
      <c r="D185" s="7"/>
      <c r="E185" s="7"/>
      <c r="F185" s="7"/>
      <c r="G185" s="4">
        <f>G183+G184</f>
        <v>237.2</v>
      </c>
      <c r="H185" s="13"/>
      <c r="I185" s="4">
        <f>I183+I184</f>
        <v>289.8</v>
      </c>
      <c r="J185" s="13"/>
      <c r="K185" s="4">
        <f>K183+K184</f>
        <v>420.4</v>
      </c>
    </row>
    <row r="186" spans="1:11" x14ac:dyDescent="0.3">
      <c r="A186" s="2" t="s">
        <v>112</v>
      </c>
      <c r="E186" s="3" t="s">
        <v>15</v>
      </c>
      <c r="G186" s="18">
        <v>0</v>
      </c>
      <c r="H186" s="20"/>
      <c r="I186" s="18">
        <v>0</v>
      </c>
      <c r="J186" s="20"/>
      <c r="K186" s="18">
        <v>0</v>
      </c>
    </row>
    <row r="187" spans="1:11" x14ac:dyDescent="0.3">
      <c r="A187" s="1" t="s">
        <v>113</v>
      </c>
      <c r="G187" s="13">
        <v>237.2</v>
      </c>
      <c r="H187" s="13"/>
      <c r="I187" s="13">
        <v>289.8</v>
      </c>
      <c r="J187" s="13"/>
      <c r="K187" s="13">
        <v>420.4</v>
      </c>
    </row>
    <row r="188" spans="1:11" x14ac:dyDescent="0.3">
      <c r="G188" s="12"/>
      <c r="H188" s="12"/>
      <c r="I188" s="12"/>
      <c r="J188" s="12"/>
      <c r="K188" s="12"/>
    </row>
    <row r="189" spans="1:11" x14ac:dyDescent="0.3">
      <c r="G189" s="12"/>
      <c r="H189" s="12"/>
      <c r="I189" s="12"/>
      <c r="J189" s="12"/>
      <c r="K189" s="12"/>
    </row>
    <row r="190" spans="1:11" x14ac:dyDescent="0.3">
      <c r="A190" s="2" t="s">
        <v>114</v>
      </c>
      <c r="E190" s="14"/>
      <c r="G190" s="12"/>
      <c r="H190" s="12"/>
      <c r="I190" s="12"/>
      <c r="J190" s="12"/>
      <c r="K190" s="12"/>
    </row>
    <row r="191" spans="1:11" x14ac:dyDescent="0.3">
      <c r="A191" s="2" t="s">
        <v>115</v>
      </c>
      <c r="B191" s="7"/>
      <c r="C191" s="7"/>
      <c r="D191" s="7"/>
      <c r="E191" s="7"/>
      <c r="F191" s="7"/>
      <c r="G191" s="12"/>
      <c r="H191" s="12"/>
      <c r="I191" s="12"/>
      <c r="J191" s="12"/>
      <c r="K191" s="12"/>
    </row>
    <row r="192" spans="1:11" x14ac:dyDescent="0.3">
      <c r="A192" s="2" t="s">
        <v>116</v>
      </c>
      <c r="G192" s="12">
        <v>22.4</v>
      </c>
      <c r="H192" s="12"/>
      <c r="I192" s="12">
        <v>10</v>
      </c>
      <c r="J192" s="12"/>
      <c r="K192" s="12">
        <v>4.5</v>
      </c>
    </row>
    <row r="193" spans="1:11" x14ac:dyDescent="0.3">
      <c r="A193" s="2" t="s">
        <v>117</v>
      </c>
      <c r="G193" s="12">
        <v>0</v>
      </c>
      <c r="H193" s="12"/>
      <c r="I193" s="12">
        <v>14</v>
      </c>
      <c r="J193" s="12"/>
      <c r="K193" s="12">
        <v>14.6</v>
      </c>
    </row>
    <row r="194" spans="1:11" x14ac:dyDescent="0.3">
      <c r="A194" s="1" t="s">
        <v>118</v>
      </c>
      <c r="G194" s="4">
        <f>G192+G193</f>
        <v>22.4</v>
      </c>
      <c r="H194" s="13"/>
      <c r="I194" s="4">
        <f>I192+I193</f>
        <v>24</v>
      </c>
      <c r="J194" s="13"/>
      <c r="K194" s="4">
        <f>K192+K193</f>
        <v>19.100000000000001</v>
      </c>
    </row>
    <row r="195" spans="1:11" x14ac:dyDescent="0.3">
      <c r="A195" s="2" t="s">
        <v>119</v>
      </c>
      <c r="E195" s="3" t="s">
        <v>15</v>
      </c>
      <c r="G195" s="18">
        <v>0</v>
      </c>
      <c r="H195" s="18"/>
      <c r="I195" s="18">
        <v>0</v>
      </c>
      <c r="J195" s="18"/>
      <c r="K195" s="18">
        <v>0</v>
      </c>
    </row>
    <row r="196" spans="1:11" x14ac:dyDescent="0.3">
      <c r="A196" s="1" t="s">
        <v>120</v>
      </c>
      <c r="G196" s="13">
        <v>22.4</v>
      </c>
      <c r="H196" s="13"/>
      <c r="I196" s="13">
        <v>24</v>
      </c>
      <c r="J196" s="13"/>
      <c r="K196" s="13">
        <v>19.100000000000001</v>
      </c>
    </row>
    <row r="197" spans="1:11" x14ac:dyDescent="0.3">
      <c r="G197" s="12"/>
      <c r="H197" s="12"/>
      <c r="I197" s="12"/>
      <c r="J197" s="12"/>
      <c r="K197" s="12"/>
    </row>
    <row r="198" spans="1:11" x14ac:dyDescent="0.3">
      <c r="A198" s="2" t="s">
        <v>121</v>
      </c>
    </row>
    <row r="199" spans="1:11" x14ac:dyDescent="0.3">
      <c r="A199" s="2" t="s">
        <v>122</v>
      </c>
      <c r="B199" s="7"/>
      <c r="C199" s="7"/>
      <c r="D199" s="7"/>
      <c r="E199" s="7"/>
      <c r="F199" s="7"/>
      <c r="G199" s="12"/>
      <c r="H199" s="12"/>
      <c r="I199" s="12"/>
      <c r="J199" s="12"/>
      <c r="K199" s="12"/>
    </row>
    <row r="200" spans="1:11" x14ac:dyDescent="0.3">
      <c r="A200" s="2" t="s">
        <v>123</v>
      </c>
      <c r="G200" s="12">
        <v>1.5</v>
      </c>
      <c r="H200" s="12"/>
      <c r="I200" s="12">
        <v>0</v>
      </c>
      <c r="J200" s="12"/>
      <c r="K200" s="12">
        <v>0</v>
      </c>
    </row>
    <row r="201" spans="1:11" x14ac:dyDescent="0.3">
      <c r="A201" s="2" t="s">
        <v>124</v>
      </c>
      <c r="G201" s="12">
        <v>15.3</v>
      </c>
      <c r="H201" s="12"/>
      <c r="I201" s="12">
        <v>16</v>
      </c>
      <c r="J201" s="12"/>
      <c r="K201" s="12">
        <v>16.399999999999999</v>
      </c>
    </row>
    <row r="202" spans="1:11" x14ac:dyDescent="0.3">
      <c r="A202" s="1" t="s">
        <v>125</v>
      </c>
      <c r="G202" s="4">
        <f>G200+G201</f>
        <v>16.8</v>
      </c>
      <c r="H202" s="13"/>
      <c r="I202" s="4">
        <f>I200+I201</f>
        <v>16</v>
      </c>
      <c r="J202" s="13"/>
      <c r="K202" s="4">
        <f>K200+K201</f>
        <v>16.399999999999999</v>
      </c>
    </row>
    <row r="203" spans="1:11" x14ac:dyDescent="0.3">
      <c r="A203" s="2" t="s">
        <v>126</v>
      </c>
      <c r="E203" s="3" t="s">
        <v>15</v>
      </c>
      <c r="G203" s="18">
        <v>0</v>
      </c>
      <c r="H203" s="18"/>
      <c r="I203" s="18">
        <v>0</v>
      </c>
      <c r="J203" s="18"/>
      <c r="K203" s="18">
        <v>0</v>
      </c>
    </row>
    <row r="204" spans="1:11" x14ac:dyDescent="0.3">
      <c r="A204" s="1" t="s">
        <v>127</v>
      </c>
      <c r="G204" s="13">
        <v>16.8</v>
      </c>
      <c r="H204" s="13"/>
      <c r="I204" s="13">
        <v>16</v>
      </c>
      <c r="J204" s="13"/>
      <c r="K204" s="13">
        <v>16.399999999999999</v>
      </c>
    </row>
    <row r="205" spans="1:11" x14ac:dyDescent="0.3">
      <c r="G205" s="12"/>
      <c r="H205" s="12"/>
      <c r="I205" s="12"/>
      <c r="J205" s="12"/>
      <c r="K205" s="12"/>
    </row>
    <row r="207" spans="1:11" ht="14.4" thickBot="1" x14ac:dyDescent="0.35">
      <c r="A207" s="2" t="s">
        <v>128</v>
      </c>
      <c r="G207" s="6" t="s">
        <v>4</v>
      </c>
      <c r="H207" s="5"/>
      <c r="I207" s="6" t="s">
        <v>5</v>
      </c>
      <c r="J207" s="5"/>
      <c r="K207" s="6" t="s">
        <v>6</v>
      </c>
    </row>
    <row r="208" spans="1:11" x14ac:dyDescent="0.3">
      <c r="A208" s="2" t="s">
        <v>129</v>
      </c>
      <c r="B208" s="7"/>
      <c r="C208" s="7"/>
      <c r="D208" s="7"/>
      <c r="E208" s="7"/>
      <c r="F208" s="7"/>
      <c r="G208" s="12"/>
      <c r="H208" s="12"/>
      <c r="I208" s="12"/>
      <c r="J208" s="12"/>
      <c r="K208" s="12"/>
    </row>
    <row r="209" spans="1:11" x14ac:dyDescent="0.3">
      <c r="A209" s="2" t="s">
        <v>130</v>
      </c>
      <c r="B209" s="7"/>
      <c r="C209" s="7"/>
      <c r="D209" s="7"/>
      <c r="E209" s="7"/>
      <c r="F209" s="7"/>
      <c r="G209" s="12">
        <v>11.5</v>
      </c>
      <c r="H209" s="12"/>
      <c r="I209" s="12">
        <v>15.2</v>
      </c>
      <c r="J209" s="12"/>
      <c r="K209" s="12">
        <v>19.100000000000001</v>
      </c>
    </row>
    <row r="210" spans="1:11" x14ac:dyDescent="0.3">
      <c r="A210" s="2" t="s">
        <v>131</v>
      </c>
      <c r="G210" s="12">
        <v>0</v>
      </c>
      <c r="H210" s="12"/>
      <c r="I210" s="12">
        <v>0</v>
      </c>
      <c r="J210" s="12"/>
      <c r="K210" s="12">
        <v>0</v>
      </c>
    </row>
    <row r="211" spans="1:11" x14ac:dyDescent="0.3">
      <c r="A211" s="1" t="s">
        <v>132</v>
      </c>
      <c r="G211" s="4">
        <f>G209+G210</f>
        <v>11.5</v>
      </c>
      <c r="H211" s="13"/>
      <c r="I211" s="4">
        <f>I209+I210</f>
        <v>15.2</v>
      </c>
      <c r="J211" s="13"/>
      <c r="K211" s="4">
        <f>K209+K210</f>
        <v>19.100000000000001</v>
      </c>
    </row>
    <row r="212" spans="1:11" x14ac:dyDescent="0.3">
      <c r="A212" s="2" t="s">
        <v>133</v>
      </c>
      <c r="E212" s="3" t="s">
        <v>15</v>
      </c>
      <c r="G212" s="18">
        <v>0</v>
      </c>
      <c r="H212" s="18"/>
      <c r="I212" s="18">
        <v>0</v>
      </c>
      <c r="J212" s="18"/>
      <c r="K212" s="18">
        <v>0</v>
      </c>
    </row>
    <row r="213" spans="1:11" x14ac:dyDescent="0.3">
      <c r="A213" s="1" t="s">
        <v>134</v>
      </c>
      <c r="G213" s="13">
        <v>11.5</v>
      </c>
      <c r="H213" s="13"/>
      <c r="I213" s="13">
        <v>15.2</v>
      </c>
      <c r="J213" s="13"/>
      <c r="K213" s="13">
        <v>19.100000000000001</v>
      </c>
    </row>
    <row r="214" spans="1:11" x14ac:dyDescent="0.3">
      <c r="G214" s="12"/>
      <c r="H214" s="5"/>
      <c r="I214" s="12"/>
      <c r="J214" s="5"/>
      <c r="K214" s="12"/>
    </row>
    <row r="215" spans="1:11" x14ac:dyDescent="0.3">
      <c r="G215" s="12"/>
      <c r="H215" s="12"/>
      <c r="I215" s="12"/>
      <c r="J215" s="12"/>
      <c r="K215" s="12"/>
    </row>
    <row r="216" spans="1:11" x14ac:dyDescent="0.3">
      <c r="A216" s="2" t="s">
        <v>135</v>
      </c>
      <c r="G216" s="12"/>
      <c r="H216" s="12"/>
      <c r="I216" s="12"/>
      <c r="J216" s="12"/>
      <c r="K216" s="12"/>
    </row>
    <row r="217" spans="1:11" x14ac:dyDescent="0.3">
      <c r="A217" s="2" t="s">
        <v>136</v>
      </c>
      <c r="B217" s="7"/>
      <c r="C217" s="7"/>
      <c r="D217" s="7"/>
      <c r="E217" s="7"/>
      <c r="F217" s="7"/>
      <c r="G217" s="12"/>
      <c r="H217" s="12"/>
      <c r="I217" s="12"/>
      <c r="J217" s="12"/>
      <c r="K217" s="12"/>
    </row>
    <row r="218" spans="1:11" x14ac:dyDescent="0.3">
      <c r="A218" s="2" t="s">
        <v>130</v>
      </c>
      <c r="B218" s="7"/>
      <c r="C218" s="7"/>
      <c r="D218" s="7"/>
      <c r="E218" s="7"/>
      <c r="F218" s="7"/>
      <c r="G218" s="18">
        <v>0</v>
      </c>
      <c r="H218" s="18"/>
      <c r="I218" s="18">
        <v>3.9</v>
      </c>
      <c r="J218" s="18"/>
      <c r="K218" s="18">
        <v>67.599999999999994</v>
      </c>
    </row>
    <row r="219" spans="1:11" x14ac:dyDescent="0.3">
      <c r="A219" s="2" t="s">
        <v>131</v>
      </c>
      <c r="G219" s="18">
        <v>0</v>
      </c>
      <c r="H219" s="18"/>
      <c r="I219" s="18">
        <v>1.1000000000000001</v>
      </c>
      <c r="J219" s="18"/>
      <c r="K219" s="18">
        <v>91.5</v>
      </c>
    </row>
    <row r="220" spans="1:11" x14ac:dyDescent="0.3">
      <c r="A220" s="1" t="s">
        <v>132</v>
      </c>
      <c r="G220" s="20">
        <f>G218+G219</f>
        <v>0</v>
      </c>
      <c r="H220" s="20"/>
      <c r="I220" s="20">
        <v>5</v>
      </c>
      <c r="J220" s="20"/>
      <c r="K220" s="20">
        <f>K218+K219</f>
        <v>159.1</v>
      </c>
    </row>
    <row r="221" spans="1:11" x14ac:dyDescent="0.3">
      <c r="A221" s="2" t="s">
        <v>133</v>
      </c>
      <c r="E221" s="3" t="s">
        <v>15</v>
      </c>
      <c r="G221" s="18">
        <v>0</v>
      </c>
      <c r="H221" s="18"/>
      <c r="I221" s="18">
        <v>0</v>
      </c>
      <c r="J221" s="18"/>
      <c r="K221" s="18">
        <v>0</v>
      </c>
    </row>
    <row r="222" spans="1:11" x14ac:dyDescent="0.3">
      <c r="A222" s="1" t="s">
        <v>134</v>
      </c>
      <c r="G222" s="20">
        <f>G221</f>
        <v>0</v>
      </c>
      <c r="H222" s="20"/>
      <c r="I222" s="20">
        <v>5</v>
      </c>
      <c r="J222" s="20"/>
      <c r="K222" s="20">
        <v>159.1</v>
      </c>
    </row>
    <row r="223" spans="1:11" x14ac:dyDescent="0.3">
      <c r="G223" s="12"/>
      <c r="H223" s="5"/>
      <c r="I223" s="12"/>
      <c r="J223" s="5"/>
      <c r="K223" s="12"/>
    </row>
    <row r="224" spans="1:11" x14ac:dyDescent="0.3">
      <c r="G224" s="12"/>
      <c r="H224" s="12"/>
      <c r="I224" s="12"/>
      <c r="J224" s="12"/>
      <c r="K224" s="12"/>
    </row>
    <row r="225" spans="1:11" x14ac:dyDescent="0.3">
      <c r="A225" s="2" t="s">
        <v>137</v>
      </c>
      <c r="B225" s="7"/>
      <c r="C225" s="7"/>
      <c r="D225" s="7"/>
      <c r="E225" s="7"/>
      <c r="F225" s="7"/>
      <c r="G225" s="12"/>
      <c r="H225" s="12"/>
      <c r="I225" s="12"/>
      <c r="J225" s="12"/>
      <c r="K225" s="12"/>
    </row>
    <row r="226" spans="1:11" x14ac:dyDescent="0.3">
      <c r="A226" s="2" t="s">
        <v>138</v>
      </c>
      <c r="B226" s="5"/>
      <c r="C226" s="5"/>
      <c r="D226" s="4"/>
      <c r="G226" s="12">
        <v>0</v>
      </c>
      <c r="H226" s="12"/>
      <c r="I226" s="12">
        <v>0</v>
      </c>
      <c r="J226" s="12"/>
      <c r="K226" s="12">
        <v>0</v>
      </c>
    </row>
    <row r="227" spans="1:11" x14ac:dyDescent="0.3">
      <c r="A227" s="2" t="s">
        <v>139</v>
      </c>
      <c r="G227" s="12">
        <v>142.69999999999999</v>
      </c>
      <c r="H227" s="13"/>
      <c r="I227" s="12">
        <v>203.5</v>
      </c>
      <c r="J227" s="13"/>
      <c r="K227" s="12">
        <v>113.2</v>
      </c>
    </row>
    <row r="228" spans="1:11" x14ac:dyDescent="0.3">
      <c r="A228" s="1" t="s">
        <v>140</v>
      </c>
      <c r="G228" s="20">
        <f>G226+G227</f>
        <v>142.69999999999999</v>
      </c>
      <c r="H228" s="20"/>
      <c r="I228" s="20">
        <f>I226+I227</f>
        <v>203.5</v>
      </c>
      <c r="J228" s="20"/>
      <c r="K228" s="20">
        <f>K226+K227</f>
        <v>113.2</v>
      </c>
    </row>
    <row r="229" spans="1:11" x14ac:dyDescent="0.3">
      <c r="G229" s="12"/>
      <c r="H229" s="13"/>
      <c r="I229" s="12"/>
      <c r="J229" s="13"/>
      <c r="K229" s="12"/>
    </row>
    <row r="230" spans="1:11" x14ac:dyDescent="0.3">
      <c r="A230" s="1" t="s">
        <v>141</v>
      </c>
      <c r="G230" s="13">
        <f>G187+G196+G204+G213+G222+G228</f>
        <v>430.59999999999997</v>
      </c>
      <c r="H230" s="13"/>
      <c r="I230" s="13">
        <f>I187+I196+I204+I213+I222+I228</f>
        <v>553.5</v>
      </c>
      <c r="J230" s="13"/>
      <c r="K230" s="13">
        <f>K187+K196+K204+K213+K222+K228</f>
        <v>747.30000000000007</v>
      </c>
    </row>
    <row r="231" spans="1:11" x14ac:dyDescent="0.3">
      <c r="A231" s="14"/>
      <c r="B231" s="14"/>
      <c r="C231" s="14"/>
      <c r="D231" s="14"/>
      <c r="E231" s="14"/>
      <c r="F231" s="14"/>
      <c r="G231" s="12"/>
      <c r="H231" s="12"/>
      <c r="I231" s="12"/>
      <c r="J231" s="12"/>
      <c r="K231" s="12"/>
    </row>
    <row r="232" spans="1:11" x14ac:dyDescent="0.3">
      <c r="G232" s="12"/>
      <c r="H232" s="12"/>
      <c r="I232" s="12"/>
      <c r="J232" s="12"/>
      <c r="K232" s="12"/>
    </row>
    <row r="233" spans="1:11" x14ac:dyDescent="0.3">
      <c r="A233" s="1" t="s">
        <v>142</v>
      </c>
      <c r="G233" s="12"/>
      <c r="H233" s="12"/>
      <c r="I233" s="12"/>
      <c r="J233" s="12"/>
      <c r="K233" s="12"/>
    </row>
    <row r="234" spans="1:11" x14ac:dyDescent="0.3">
      <c r="A234" s="3" t="s">
        <v>143</v>
      </c>
      <c r="B234" s="7"/>
      <c r="C234" s="7"/>
      <c r="D234" s="7"/>
      <c r="E234" s="7"/>
      <c r="F234" s="7"/>
      <c r="G234" s="12"/>
      <c r="H234" s="12"/>
      <c r="I234" s="12"/>
      <c r="J234" s="12"/>
      <c r="K234" s="12"/>
    </row>
    <row r="235" spans="1:11" x14ac:dyDescent="0.3">
      <c r="A235" s="2" t="s">
        <v>144</v>
      </c>
      <c r="G235" s="12">
        <v>4.4000000000000004</v>
      </c>
      <c r="H235" s="12"/>
      <c r="I235" s="12">
        <v>4</v>
      </c>
      <c r="J235" s="12"/>
      <c r="K235" s="12">
        <v>5.8</v>
      </c>
    </row>
    <row r="236" spans="1:11" x14ac:dyDescent="0.3">
      <c r="A236" s="2" t="s">
        <v>145</v>
      </c>
      <c r="G236" s="12">
        <v>6.5</v>
      </c>
      <c r="H236" s="12"/>
      <c r="I236" s="12">
        <v>7</v>
      </c>
      <c r="J236" s="12"/>
      <c r="K236" s="12">
        <v>8.1</v>
      </c>
    </row>
    <row r="237" spans="1:11" x14ac:dyDescent="0.3">
      <c r="A237" s="1" t="s">
        <v>146</v>
      </c>
      <c r="G237" s="13">
        <f>G235+G236</f>
        <v>10.9</v>
      </c>
      <c r="H237" s="13"/>
      <c r="I237" s="13">
        <f>I235+I236</f>
        <v>11</v>
      </c>
      <c r="J237" s="13"/>
      <c r="K237" s="13">
        <f>K235+K236</f>
        <v>13.899999999999999</v>
      </c>
    </row>
    <row r="238" spans="1:11" x14ac:dyDescent="0.3">
      <c r="A238" s="2" t="s">
        <v>147</v>
      </c>
      <c r="E238" s="3" t="s">
        <v>148</v>
      </c>
      <c r="G238" s="12">
        <v>0</v>
      </c>
      <c r="H238" s="12"/>
      <c r="I238" s="12">
        <v>0</v>
      </c>
      <c r="J238" s="12"/>
      <c r="K238" s="12">
        <v>0</v>
      </c>
    </row>
    <row r="239" spans="1:11" x14ac:dyDescent="0.3">
      <c r="A239" s="1" t="s">
        <v>149</v>
      </c>
      <c r="G239" s="13">
        <v>10.9</v>
      </c>
      <c r="H239" s="13"/>
      <c r="I239" s="13">
        <v>11</v>
      </c>
      <c r="J239" s="13"/>
      <c r="K239" s="13">
        <v>13.9</v>
      </c>
    </row>
    <row r="240" spans="1:11" x14ac:dyDescent="0.3">
      <c r="G240" s="12"/>
      <c r="H240" s="12"/>
      <c r="I240" s="12"/>
      <c r="J240" s="12"/>
      <c r="K240" s="12"/>
    </row>
    <row r="241" spans="1:11" x14ac:dyDescent="0.3">
      <c r="A241" s="1" t="s">
        <v>150</v>
      </c>
      <c r="G241" s="13">
        <f>G239</f>
        <v>10.9</v>
      </c>
      <c r="H241" s="13"/>
      <c r="I241" s="13">
        <f>I239</f>
        <v>11</v>
      </c>
      <c r="J241" s="13"/>
      <c r="K241" s="13">
        <f>K239</f>
        <v>13.9</v>
      </c>
    </row>
    <row r="242" spans="1:11" x14ac:dyDescent="0.3">
      <c r="G242" s="12"/>
      <c r="H242" s="12"/>
      <c r="I242" s="12"/>
      <c r="J242" s="12"/>
      <c r="K242" s="12"/>
    </row>
    <row r="243" spans="1:11" x14ac:dyDescent="0.3">
      <c r="G243" s="12"/>
      <c r="H243" s="12"/>
      <c r="I243" s="12"/>
      <c r="J243" s="12"/>
      <c r="K243" s="12"/>
    </row>
    <row r="244" spans="1:11" x14ac:dyDescent="0.3">
      <c r="A244" s="1" t="s">
        <v>151</v>
      </c>
      <c r="E244" s="14"/>
    </row>
    <row r="245" spans="1:11" x14ac:dyDescent="0.3">
      <c r="A245" s="2" t="s">
        <v>152</v>
      </c>
      <c r="B245" s="7"/>
      <c r="C245" s="7"/>
      <c r="D245" s="7"/>
      <c r="E245" s="7"/>
      <c r="G245" s="12"/>
      <c r="H245" s="12"/>
      <c r="I245" s="12"/>
      <c r="J245" s="12"/>
      <c r="K245" s="12"/>
    </row>
    <row r="246" spans="1:11" x14ac:dyDescent="0.3">
      <c r="A246" s="2" t="s">
        <v>153</v>
      </c>
      <c r="G246" s="12">
        <v>8.1999999999999993</v>
      </c>
      <c r="H246" s="12"/>
      <c r="I246" s="12">
        <v>1.5</v>
      </c>
      <c r="J246" s="12"/>
      <c r="K246" s="12">
        <v>3.8</v>
      </c>
    </row>
    <row r="247" spans="1:11" x14ac:dyDescent="0.3">
      <c r="A247" s="2" t="s">
        <v>154</v>
      </c>
      <c r="B247" s="7"/>
      <c r="C247" s="7"/>
      <c r="D247" s="7"/>
      <c r="E247" s="7"/>
      <c r="F247" s="7"/>
      <c r="G247" s="12">
        <v>26.3</v>
      </c>
      <c r="H247" s="12"/>
      <c r="I247" s="12">
        <v>26.3</v>
      </c>
      <c r="J247" s="12"/>
      <c r="K247" s="12">
        <v>25.8</v>
      </c>
    </row>
    <row r="248" spans="1:11" x14ac:dyDescent="0.3">
      <c r="A248" s="1" t="s">
        <v>155</v>
      </c>
      <c r="G248" s="13">
        <f>G246+G247</f>
        <v>34.5</v>
      </c>
      <c r="H248" s="13"/>
      <c r="I248" s="13">
        <f>I246+I247</f>
        <v>27.8</v>
      </c>
      <c r="J248" s="13"/>
      <c r="K248" s="13">
        <f>K246+K247</f>
        <v>29.6</v>
      </c>
    </row>
    <row r="249" spans="1:11" x14ac:dyDescent="0.3">
      <c r="A249" s="2" t="s">
        <v>156</v>
      </c>
      <c r="E249" s="3" t="s">
        <v>59</v>
      </c>
      <c r="F249" s="7"/>
      <c r="G249" s="12">
        <v>0</v>
      </c>
      <c r="H249" s="12"/>
      <c r="I249" s="12">
        <v>0</v>
      </c>
      <c r="J249" s="12"/>
      <c r="K249" s="12">
        <v>0</v>
      </c>
    </row>
    <row r="250" spans="1:11" x14ac:dyDescent="0.3">
      <c r="A250" s="1" t="s">
        <v>157</v>
      </c>
      <c r="E250" s="2"/>
      <c r="G250" s="13">
        <v>34.5</v>
      </c>
      <c r="H250" s="13"/>
      <c r="I250" s="13">
        <v>27.8</v>
      </c>
      <c r="J250" s="13"/>
      <c r="K250" s="13">
        <v>29.6</v>
      </c>
    </row>
    <row r="251" spans="1:11" x14ac:dyDescent="0.3">
      <c r="F251" s="7"/>
      <c r="G251" s="12"/>
      <c r="H251" s="12"/>
      <c r="I251" s="12"/>
      <c r="J251" s="12"/>
      <c r="K251" s="13"/>
    </row>
    <row r="252" spans="1:11" x14ac:dyDescent="0.3">
      <c r="A252" s="1" t="s">
        <v>158</v>
      </c>
      <c r="G252" s="13">
        <f>G250</f>
        <v>34.5</v>
      </c>
      <c r="H252" s="13"/>
      <c r="I252" s="13">
        <f>I250</f>
        <v>27.8</v>
      </c>
      <c r="J252" s="13"/>
      <c r="K252" s="13">
        <f>K250</f>
        <v>29.6</v>
      </c>
    </row>
    <row r="253" spans="1:11" x14ac:dyDescent="0.3">
      <c r="A253" s="1"/>
      <c r="G253" s="13"/>
      <c r="H253" s="13"/>
      <c r="I253" s="13"/>
      <c r="J253" s="13"/>
      <c r="K253" s="13"/>
    </row>
    <row r="255" spans="1:11" ht="14.4" thickBot="1" x14ac:dyDescent="0.35">
      <c r="A255" s="1" t="s">
        <v>159</v>
      </c>
      <c r="G255" s="6" t="s">
        <v>4</v>
      </c>
      <c r="H255" s="5"/>
      <c r="I255" s="6" t="s">
        <v>5</v>
      </c>
      <c r="J255" s="5"/>
      <c r="K255" s="6" t="s">
        <v>6</v>
      </c>
    </row>
    <row r="256" spans="1:11" x14ac:dyDescent="0.3">
      <c r="A256" s="3" t="s">
        <v>160</v>
      </c>
      <c r="B256" s="7"/>
      <c r="C256" s="7"/>
      <c r="D256" s="7"/>
      <c r="E256" s="7"/>
      <c r="G256" s="12"/>
      <c r="H256" s="12"/>
      <c r="I256" s="15"/>
      <c r="J256" s="12"/>
      <c r="K256" s="12"/>
    </row>
    <row r="257" spans="1:11" x14ac:dyDescent="0.3">
      <c r="A257" s="2" t="s">
        <v>161</v>
      </c>
      <c r="G257" s="12">
        <v>2.2000000000000002</v>
      </c>
      <c r="H257" s="12"/>
      <c r="I257" s="12">
        <v>0.6</v>
      </c>
      <c r="J257" s="12"/>
      <c r="K257" s="12">
        <v>0.7</v>
      </c>
    </row>
    <row r="258" spans="1:11" x14ac:dyDescent="0.3">
      <c r="A258" s="2" t="s">
        <v>162</v>
      </c>
      <c r="B258" s="7"/>
      <c r="C258" s="7"/>
      <c r="D258" s="7"/>
      <c r="E258" s="7"/>
      <c r="F258" s="7"/>
      <c r="G258" s="12">
        <v>5.8</v>
      </c>
      <c r="H258" s="12"/>
      <c r="I258" s="12">
        <v>5.8</v>
      </c>
      <c r="J258" s="12"/>
      <c r="K258" s="12">
        <v>6.2</v>
      </c>
    </row>
    <row r="259" spans="1:11" x14ac:dyDescent="0.3">
      <c r="A259" s="1" t="s">
        <v>163</v>
      </c>
      <c r="G259" s="13">
        <f>G257+G258</f>
        <v>8</v>
      </c>
      <c r="H259" s="13"/>
      <c r="I259" s="13">
        <f>I257+I258</f>
        <v>6.3999999999999995</v>
      </c>
      <c r="J259" s="13"/>
      <c r="K259" s="13">
        <f>K257+K258</f>
        <v>6.9</v>
      </c>
    </row>
    <row r="260" spans="1:11" x14ac:dyDescent="0.3">
      <c r="A260" s="2" t="s">
        <v>164</v>
      </c>
      <c r="E260" s="3" t="s">
        <v>59</v>
      </c>
      <c r="F260" s="7"/>
      <c r="G260" s="12">
        <v>0</v>
      </c>
      <c r="H260" s="12"/>
      <c r="I260" s="12">
        <v>0</v>
      </c>
      <c r="J260" s="12"/>
      <c r="K260" s="12">
        <v>0</v>
      </c>
    </row>
    <row r="261" spans="1:11" x14ac:dyDescent="0.3">
      <c r="A261" s="1" t="s">
        <v>165</v>
      </c>
      <c r="G261" s="13">
        <v>8</v>
      </c>
      <c r="H261" s="13"/>
      <c r="I261" s="13">
        <v>6.4</v>
      </c>
      <c r="J261" s="13"/>
      <c r="K261" s="13">
        <v>6.9</v>
      </c>
    </row>
    <row r="262" spans="1:11" x14ac:dyDescent="0.3">
      <c r="F262" s="7"/>
      <c r="G262" s="12"/>
      <c r="H262" s="12"/>
      <c r="I262" s="12"/>
      <c r="J262" s="12"/>
      <c r="K262" s="12"/>
    </row>
    <row r="263" spans="1:11" x14ac:dyDescent="0.3">
      <c r="A263" s="1" t="s">
        <v>166</v>
      </c>
      <c r="G263" s="13">
        <f>G261</f>
        <v>8</v>
      </c>
      <c r="H263" s="13"/>
      <c r="I263" s="13">
        <f>I261</f>
        <v>6.4</v>
      </c>
      <c r="J263" s="13"/>
      <c r="K263" s="13">
        <f>K261</f>
        <v>6.9</v>
      </c>
    </row>
    <row r="264" spans="1:11" x14ac:dyDescent="0.3">
      <c r="G264" s="12"/>
      <c r="H264" s="12"/>
      <c r="I264" s="12"/>
      <c r="J264" s="12"/>
      <c r="K264" s="12"/>
    </row>
    <row r="265" spans="1:11" x14ac:dyDescent="0.3">
      <c r="A265" s="1"/>
      <c r="G265" s="12"/>
      <c r="H265" s="5"/>
      <c r="I265" s="12"/>
      <c r="J265" s="5"/>
      <c r="K265" s="12"/>
    </row>
    <row r="266" spans="1:11" x14ac:dyDescent="0.3">
      <c r="A266" s="1" t="s">
        <v>167</v>
      </c>
      <c r="G266" s="12"/>
      <c r="H266" s="12"/>
      <c r="I266" s="12"/>
      <c r="J266" s="12"/>
      <c r="K266" s="12"/>
    </row>
    <row r="267" spans="1:11" x14ac:dyDescent="0.3">
      <c r="A267" s="2" t="s">
        <v>168</v>
      </c>
      <c r="B267" s="7"/>
      <c r="C267" s="7"/>
      <c r="D267" s="7"/>
      <c r="E267" s="7"/>
      <c r="F267" s="7"/>
      <c r="G267" s="12"/>
      <c r="H267" s="12"/>
      <c r="I267" s="12"/>
      <c r="J267" s="12"/>
      <c r="K267" s="12"/>
    </row>
    <row r="268" spans="1:11" x14ac:dyDescent="0.3">
      <c r="A268" s="2" t="s">
        <v>169</v>
      </c>
      <c r="G268" s="12">
        <v>0.2</v>
      </c>
      <c r="H268" s="12"/>
      <c r="I268" s="12">
        <v>0.6</v>
      </c>
      <c r="J268" s="12"/>
      <c r="K268" s="12">
        <v>0.2</v>
      </c>
    </row>
    <row r="269" spans="1:11" x14ac:dyDescent="0.3">
      <c r="A269" s="2" t="s">
        <v>170</v>
      </c>
      <c r="B269" s="7"/>
      <c r="C269" s="7"/>
      <c r="D269" s="7"/>
      <c r="E269" s="7"/>
      <c r="F269" s="7"/>
      <c r="G269" s="12">
        <v>2.2000000000000002</v>
      </c>
      <c r="H269" s="13"/>
      <c r="I269" s="12">
        <v>2.2999999999999998</v>
      </c>
      <c r="J269" s="13"/>
      <c r="K269" s="12">
        <v>2.2999999999999998</v>
      </c>
    </row>
    <row r="270" spans="1:11" x14ac:dyDescent="0.3">
      <c r="A270" s="1" t="s">
        <v>171</v>
      </c>
      <c r="G270" s="13">
        <f>G268+G269</f>
        <v>2.4000000000000004</v>
      </c>
      <c r="H270" s="13"/>
      <c r="I270" s="13">
        <f>I268+I269</f>
        <v>2.9</v>
      </c>
      <c r="J270" s="13"/>
      <c r="K270" s="13">
        <f>K268+K269</f>
        <v>2.5</v>
      </c>
    </row>
    <row r="271" spans="1:11" x14ac:dyDescent="0.3">
      <c r="A271" s="2" t="s">
        <v>172</v>
      </c>
      <c r="E271" s="3" t="s">
        <v>59</v>
      </c>
      <c r="G271" s="12">
        <v>0</v>
      </c>
      <c r="H271" s="13"/>
      <c r="I271" s="12">
        <v>0</v>
      </c>
      <c r="J271" s="13"/>
      <c r="K271" s="12">
        <v>0</v>
      </c>
    </row>
    <row r="272" spans="1:11" x14ac:dyDescent="0.3">
      <c r="A272" s="1" t="s">
        <v>173</v>
      </c>
      <c r="G272" s="13">
        <v>2.4</v>
      </c>
      <c r="H272" s="13"/>
      <c r="I272" s="13">
        <v>2.9</v>
      </c>
      <c r="J272" s="13"/>
      <c r="K272" s="13">
        <v>2.5</v>
      </c>
    </row>
    <row r="273" spans="1:11" x14ac:dyDescent="0.3">
      <c r="A273" s="1"/>
      <c r="G273" s="12"/>
      <c r="H273" s="12"/>
      <c r="I273" s="12"/>
      <c r="J273" s="12"/>
      <c r="K273" s="12"/>
    </row>
    <row r="274" spans="1:11" x14ac:dyDescent="0.3">
      <c r="A274" s="1" t="s">
        <v>174</v>
      </c>
      <c r="G274" s="13">
        <f>G272</f>
        <v>2.4</v>
      </c>
      <c r="H274" s="13"/>
      <c r="I274" s="13">
        <f>I272</f>
        <v>2.9</v>
      </c>
      <c r="J274" s="13"/>
      <c r="K274" s="13">
        <f>K272</f>
        <v>2.5</v>
      </c>
    </row>
    <row r="275" spans="1:11" x14ac:dyDescent="0.3">
      <c r="G275" s="12"/>
      <c r="H275" s="12"/>
      <c r="I275" s="12"/>
      <c r="J275" s="12"/>
      <c r="K275" s="12"/>
    </row>
    <row r="276" spans="1:11" x14ac:dyDescent="0.3">
      <c r="G276" s="12"/>
      <c r="H276" s="12"/>
      <c r="I276" s="12"/>
      <c r="J276" s="12"/>
      <c r="K276" s="12"/>
    </row>
    <row r="277" spans="1:11" x14ac:dyDescent="0.3">
      <c r="A277" s="1" t="s">
        <v>175</v>
      </c>
      <c r="E277" s="14"/>
      <c r="F277" s="14"/>
      <c r="G277" s="12"/>
      <c r="H277" s="14"/>
      <c r="I277" s="12"/>
      <c r="J277" s="14"/>
      <c r="K277" s="12"/>
    </row>
    <row r="278" spans="1:11" x14ac:dyDescent="0.3">
      <c r="A278" s="2" t="s">
        <v>176</v>
      </c>
      <c r="B278" s="7"/>
      <c r="C278" s="7"/>
      <c r="D278" s="7"/>
      <c r="E278" s="7"/>
      <c r="G278" s="12"/>
      <c r="H278" s="12"/>
      <c r="I278" s="12"/>
      <c r="J278" s="12"/>
      <c r="K278" s="12"/>
    </row>
    <row r="279" spans="1:11" x14ac:dyDescent="0.3">
      <c r="A279" s="2" t="s">
        <v>177</v>
      </c>
      <c r="G279" s="12">
        <v>2</v>
      </c>
      <c r="H279" s="12"/>
      <c r="I279" s="12">
        <v>0.3</v>
      </c>
      <c r="J279" s="12"/>
      <c r="K279" s="12">
        <v>2.9830000000000001</v>
      </c>
    </row>
    <row r="280" spans="1:11" x14ac:dyDescent="0.3">
      <c r="A280" s="2" t="s">
        <v>178</v>
      </c>
      <c r="B280" s="7"/>
      <c r="C280" s="7"/>
      <c r="D280" s="7"/>
      <c r="E280" s="7"/>
      <c r="F280" s="7"/>
      <c r="G280" s="12">
        <v>5</v>
      </c>
      <c r="H280" s="12"/>
      <c r="I280" s="12">
        <v>5.8</v>
      </c>
      <c r="J280" s="12"/>
      <c r="K280" s="12">
        <v>5.3</v>
      </c>
    </row>
    <row r="281" spans="1:11" x14ac:dyDescent="0.3">
      <c r="A281" s="1" t="s">
        <v>179</v>
      </c>
      <c r="G281" s="13">
        <f>G279+G280</f>
        <v>7</v>
      </c>
      <c r="H281" s="13"/>
      <c r="I281" s="13">
        <f>I279+I280</f>
        <v>6.1</v>
      </c>
      <c r="J281" s="13"/>
      <c r="K281" s="13">
        <f>K279+K280</f>
        <v>8.2829999999999995</v>
      </c>
    </row>
    <row r="282" spans="1:11" x14ac:dyDescent="0.3">
      <c r="A282" s="2" t="s">
        <v>180</v>
      </c>
      <c r="E282" s="3" t="s">
        <v>59</v>
      </c>
      <c r="F282" s="7"/>
      <c r="G282" s="12">
        <v>0</v>
      </c>
      <c r="H282" s="12"/>
      <c r="I282" s="12">
        <v>0</v>
      </c>
      <c r="J282" s="12"/>
      <c r="K282" s="12">
        <v>0</v>
      </c>
    </row>
    <row r="283" spans="1:11" x14ac:dyDescent="0.3">
      <c r="A283" s="1" t="s">
        <v>181</v>
      </c>
      <c r="G283" s="13">
        <v>7</v>
      </c>
      <c r="H283" s="13"/>
      <c r="I283" s="13">
        <v>6.1</v>
      </c>
      <c r="J283" s="13"/>
      <c r="K283" s="13">
        <v>8.3000000000000007</v>
      </c>
    </row>
    <row r="284" spans="1:11" x14ac:dyDescent="0.3">
      <c r="A284" s="1"/>
      <c r="F284" s="7"/>
      <c r="G284" s="12"/>
      <c r="H284" s="12"/>
      <c r="I284" s="12"/>
      <c r="J284" s="12"/>
      <c r="K284" s="12"/>
    </row>
    <row r="285" spans="1:11" x14ac:dyDescent="0.3">
      <c r="A285" s="1" t="s">
        <v>182</v>
      </c>
      <c r="G285" s="13">
        <f>G283</f>
        <v>7</v>
      </c>
      <c r="H285" s="13"/>
      <c r="I285" s="13">
        <f>I283</f>
        <v>6.1</v>
      </c>
      <c r="J285" s="13"/>
      <c r="K285" s="13">
        <f>K283</f>
        <v>8.3000000000000007</v>
      </c>
    </row>
    <row r="286" spans="1:11" x14ac:dyDescent="0.3">
      <c r="A286" s="14"/>
      <c r="B286" s="14"/>
      <c r="C286" s="14"/>
      <c r="D286" s="14"/>
      <c r="E286" s="14"/>
    </row>
    <row r="287" spans="1:11" x14ac:dyDescent="0.3">
      <c r="G287" s="12"/>
      <c r="H287" s="12"/>
      <c r="I287" s="12"/>
      <c r="J287" s="12"/>
      <c r="K287" s="12"/>
    </row>
    <row r="288" spans="1:11" x14ac:dyDescent="0.3">
      <c r="A288" s="1" t="s">
        <v>183</v>
      </c>
      <c r="G288" s="12"/>
      <c r="H288" s="12"/>
      <c r="I288" s="12"/>
      <c r="J288" s="12"/>
      <c r="K288" s="12"/>
    </row>
    <row r="289" spans="1:11" x14ac:dyDescent="0.3">
      <c r="A289" s="3" t="s">
        <v>184</v>
      </c>
      <c r="B289" s="7"/>
      <c r="C289" s="7"/>
      <c r="D289" s="7"/>
      <c r="E289" s="7"/>
      <c r="G289" s="12"/>
      <c r="H289" s="12"/>
      <c r="I289" s="12"/>
      <c r="J289" s="12"/>
      <c r="K289" s="12"/>
    </row>
    <row r="290" spans="1:11" x14ac:dyDescent="0.3">
      <c r="A290" s="2" t="s">
        <v>185</v>
      </c>
      <c r="G290" s="12">
        <v>0.9</v>
      </c>
      <c r="H290" s="12"/>
      <c r="I290" s="12">
        <v>0.2</v>
      </c>
      <c r="J290" s="12"/>
      <c r="K290" s="12">
        <v>0.8</v>
      </c>
    </row>
    <row r="291" spans="1:11" x14ac:dyDescent="0.3">
      <c r="A291" s="2" t="s">
        <v>186</v>
      </c>
      <c r="F291" s="7"/>
      <c r="G291" s="12">
        <v>2.4</v>
      </c>
      <c r="H291" s="12"/>
      <c r="I291" s="12">
        <v>1.7</v>
      </c>
      <c r="J291" s="12"/>
      <c r="K291" s="12">
        <v>2.4</v>
      </c>
    </row>
    <row r="292" spans="1:11" x14ac:dyDescent="0.3">
      <c r="A292" s="1" t="s">
        <v>187</v>
      </c>
      <c r="G292" s="13">
        <f>G290+G291</f>
        <v>3.3</v>
      </c>
      <c r="H292" s="13"/>
      <c r="I292" s="13">
        <f>I290+I291</f>
        <v>1.9</v>
      </c>
      <c r="J292" s="13"/>
      <c r="K292" s="13">
        <f>K290+K291</f>
        <v>3.2</v>
      </c>
    </row>
    <row r="293" spans="1:11" x14ac:dyDescent="0.3">
      <c r="A293" s="2" t="s">
        <v>188</v>
      </c>
      <c r="E293" s="3" t="s">
        <v>59</v>
      </c>
      <c r="F293" s="7"/>
      <c r="G293" s="12">
        <v>0</v>
      </c>
      <c r="H293" s="12"/>
      <c r="I293" s="12">
        <v>0</v>
      </c>
      <c r="J293" s="12"/>
      <c r="K293" s="12">
        <v>0</v>
      </c>
    </row>
    <row r="294" spans="1:11" x14ac:dyDescent="0.3">
      <c r="A294" s="1" t="s">
        <v>189</v>
      </c>
      <c r="G294" s="13">
        <v>3.3</v>
      </c>
      <c r="H294" s="13"/>
      <c r="I294" s="13">
        <v>1.9</v>
      </c>
      <c r="J294" s="13"/>
      <c r="K294" s="13">
        <v>3.2</v>
      </c>
    </row>
    <row r="295" spans="1:11" x14ac:dyDescent="0.3">
      <c r="G295" s="12"/>
      <c r="H295" s="12"/>
      <c r="I295" s="12"/>
      <c r="J295" s="12"/>
      <c r="K295" s="12"/>
    </row>
    <row r="296" spans="1:11" x14ac:dyDescent="0.3">
      <c r="A296" s="1" t="s">
        <v>190</v>
      </c>
      <c r="G296" s="13">
        <f>G294</f>
        <v>3.3</v>
      </c>
      <c r="H296" s="13"/>
      <c r="I296" s="13">
        <f>I294</f>
        <v>1.9</v>
      </c>
      <c r="J296" s="13"/>
      <c r="K296" s="13">
        <f>K294</f>
        <v>3.2</v>
      </c>
    </row>
    <row r="297" spans="1:11" x14ac:dyDescent="0.3">
      <c r="G297" s="12"/>
      <c r="H297" s="12"/>
      <c r="I297" s="12"/>
      <c r="J297" s="12"/>
      <c r="K297" s="12"/>
    </row>
    <row r="298" spans="1:11" x14ac:dyDescent="0.3">
      <c r="G298" s="12"/>
      <c r="H298" s="12"/>
      <c r="I298" s="12"/>
      <c r="J298" s="12"/>
      <c r="K298" s="12"/>
    </row>
    <row r="299" spans="1:11" x14ac:dyDescent="0.3">
      <c r="A299" s="1" t="s">
        <v>191</v>
      </c>
      <c r="G299" s="12"/>
      <c r="H299" s="12"/>
      <c r="I299" s="12"/>
      <c r="J299" s="12"/>
      <c r="K299" s="12"/>
    </row>
    <row r="300" spans="1:11" x14ac:dyDescent="0.3">
      <c r="A300" s="2" t="s">
        <v>192</v>
      </c>
      <c r="B300" s="7"/>
      <c r="C300" s="7"/>
      <c r="D300" s="7"/>
      <c r="E300" s="7"/>
      <c r="G300" s="12"/>
      <c r="H300" s="12"/>
      <c r="I300" s="12"/>
      <c r="J300" s="12"/>
      <c r="K300" s="12"/>
    </row>
    <row r="301" spans="1:11" x14ac:dyDescent="0.3">
      <c r="A301" s="2" t="s">
        <v>193</v>
      </c>
      <c r="G301" s="12">
        <v>7.2999999999999995E-2</v>
      </c>
      <c r="H301" s="12"/>
      <c r="I301" s="12">
        <v>6.3E-2</v>
      </c>
      <c r="J301" s="12"/>
      <c r="K301" s="12">
        <v>0.30499999999999999</v>
      </c>
    </row>
    <row r="302" spans="1:11" x14ac:dyDescent="0.3">
      <c r="A302" s="2" t="s">
        <v>194</v>
      </c>
      <c r="F302" s="7"/>
      <c r="G302" s="12">
        <v>0.318</v>
      </c>
      <c r="H302" s="12"/>
      <c r="I302" s="12">
        <v>0.33300000000000002</v>
      </c>
      <c r="J302" s="12"/>
      <c r="K302" s="12">
        <v>0.4</v>
      </c>
    </row>
    <row r="303" spans="1:11" x14ac:dyDescent="0.3">
      <c r="A303" s="1" t="s">
        <v>195</v>
      </c>
      <c r="G303" s="13">
        <f>G301+G302</f>
        <v>0.39100000000000001</v>
      </c>
      <c r="H303" s="13"/>
      <c r="I303" s="13">
        <f>I301+I302</f>
        <v>0.39600000000000002</v>
      </c>
      <c r="J303" s="13"/>
      <c r="K303" s="13">
        <f>K301+K302</f>
        <v>0.70500000000000007</v>
      </c>
    </row>
    <row r="304" spans="1:11" x14ac:dyDescent="0.3">
      <c r="A304" s="2" t="s">
        <v>196</v>
      </c>
      <c r="E304" s="3" t="s">
        <v>59</v>
      </c>
      <c r="F304" s="7"/>
      <c r="G304" s="12">
        <v>0.39100000000000001</v>
      </c>
      <c r="H304" s="12"/>
      <c r="I304" s="12">
        <v>0.39600000000000002</v>
      </c>
      <c r="J304" s="12"/>
      <c r="K304" s="12">
        <v>0.65100000000000002</v>
      </c>
    </row>
    <row r="305" spans="1:11" x14ac:dyDescent="0.3">
      <c r="A305" s="1" t="s">
        <v>197</v>
      </c>
      <c r="G305" s="13">
        <f>G304</f>
        <v>0.39100000000000001</v>
      </c>
      <c r="H305" s="13"/>
      <c r="I305" s="13">
        <f>I304</f>
        <v>0.39600000000000002</v>
      </c>
      <c r="J305" s="13"/>
      <c r="K305" s="13">
        <f>K304</f>
        <v>0.65100000000000002</v>
      </c>
    </row>
    <row r="306" spans="1:11" x14ac:dyDescent="0.3">
      <c r="G306" s="12"/>
      <c r="H306" s="12"/>
      <c r="I306" s="12"/>
      <c r="J306" s="12"/>
      <c r="K306" s="12"/>
    </row>
    <row r="308" spans="1:11" ht="14.4" thickBot="1" x14ac:dyDescent="0.35">
      <c r="G308" s="6" t="s">
        <v>4</v>
      </c>
      <c r="H308" s="5"/>
      <c r="I308" s="6" t="s">
        <v>5</v>
      </c>
      <c r="J308" s="5"/>
      <c r="K308" s="6" t="s">
        <v>6</v>
      </c>
    </row>
    <row r="309" spans="1:11" x14ac:dyDescent="0.3">
      <c r="A309" s="2" t="s">
        <v>198</v>
      </c>
      <c r="B309" s="7"/>
      <c r="C309" s="7"/>
      <c r="G309" s="12"/>
      <c r="H309" s="12"/>
      <c r="I309" s="12"/>
      <c r="J309" s="12"/>
      <c r="K309" s="12"/>
    </row>
    <row r="310" spans="1:11" x14ac:dyDescent="0.3">
      <c r="A310" s="2" t="s">
        <v>199</v>
      </c>
      <c r="E310" s="7"/>
      <c r="G310" s="12">
        <v>0.08</v>
      </c>
      <c r="H310" s="12"/>
      <c r="I310" s="12">
        <v>0.08</v>
      </c>
      <c r="J310" s="12"/>
      <c r="K310" s="12">
        <v>8.5000000000000006E-2</v>
      </c>
    </row>
    <row r="311" spans="1:11" x14ac:dyDescent="0.3">
      <c r="A311" s="2" t="s">
        <v>200</v>
      </c>
      <c r="B311" s="7"/>
      <c r="C311" s="7"/>
      <c r="D311" s="7"/>
      <c r="E311" s="7"/>
      <c r="F311" s="7"/>
      <c r="G311" s="12">
        <v>0.24199999999999999</v>
      </c>
      <c r="H311" s="12"/>
      <c r="I311" s="12">
        <v>0.253</v>
      </c>
      <c r="J311" s="12"/>
      <c r="K311" s="12">
        <v>0.26300000000000001</v>
      </c>
    </row>
    <row r="312" spans="1:11" x14ac:dyDescent="0.3">
      <c r="A312" s="1" t="s">
        <v>201</v>
      </c>
      <c r="E312" s="7"/>
      <c r="G312" s="13">
        <f>G310+G311</f>
        <v>0.32200000000000001</v>
      </c>
      <c r="H312" s="13"/>
      <c r="I312" s="13">
        <f>I310+I311</f>
        <v>0.33300000000000002</v>
      </c>
      <c r="J312" s="13"/>
      <c r="K312" s="13">
        <f>K310+K311</f>
        <v>0.34800000000000003</v>
      </c>
    </row>
    <row r="313" spans="1:11" x14ac:dyDescent="0.3">
      <c r="A313" s="2" t="s">
        <v>202</v>
      </c>
      <c r="E313" s="3" t="s">
        <v>59</v>
      </c>
      <c r="F313" s="7"/>
      <c r="G313" s="12">
        <v>0.32200000000000001</v>
      </c>
      <c r="H313" s="12"/>
      <c r="I313" s="12">
        <v>0.33300000000000002</v>
      </c>
      <c r="J313" s="12"/>
      <c r="K313" s="12">
        <v>0.34799999999999998</v>
      </c>
    </row>
    <row r="314" spans="1:11" x14ac:dyDescent="0.3">
      <c r="A314" s="1" t="s">
        <v>203</v>
      </c>
      <c r="G314" s="13">
        <f>G313</f>
        <v>0.32200000000000001</v>
      </c>
      <c r="H314" s="13"/>
      <c r="I314" s="13">
        <f>I313</f>
        <v>0.33300000000000002</v>
      </c>
      <c r="J314" s="13"/>
      <c r="K314" s="13">
        <f>K313</f>
        <v>0.34799999999999998</v>
      </c>
    </row>
    <row r="315" spans="1:11" x14ac:dyDescent="0.3">
      <c r="A315" s="1"/>
      <c r="E315" s="7"/>
      <c r="F315" s="7"/>
      <c r="G315" s="12"/>
      <c r="H315" s="12"/>
      <c r="I315" s="12"/>
      <c r="J315" s="12"/>
      <c r="K315" s="12"/>
    </row>
    <row r="316" spans="1:11" x14ac:dyDescent="0.3">
      <c r="A316" s="1" t="s">
        <v>204</v>
      </c>
      <c r="G316" s="13">
        <f>G305+G314</f>
        <v>0.71300000000000008</v>
      </c>
      <c r="H316" s="13"/>
      <c r="I316" s="13">
        <f>I305+I314</f>
        <v>0.72900000000000009</v>
      </c>
      <c r="J316" s="13"/>
      <c r="K316" s="13">
        <f>K305+K314</f>
        <v>0.999</v>
      </c>
    </row>
    <row r="317" spans="1:11" x14ac:dyDescent="0.3">
      <c r="G317" s="12"/>
      <c r="H317" s="12"/>
      <c r="I317" s="12"/>
      <c r="J317" s="12"/>
      <c r="K317" s="12"/>
    </row>
    <row r="318" spans="1:11" x14ac:dyDescent="0.3">
      <c r="G318" s="12"/>
      <c r="H318" s="5"/>
      <c r="I318" s="12"/>
      <c r="J318" s="5"/>
      <c r="K318" s="12"/>
    </row>
    <row r="319" spans="1:11" x14ac:dyDescent="0.3">
      <c r="A319" s="1" t="s">
        <v>205</v>
      </c>
      <c r="G319" s="12"/>
      <c r="H319" s="12"/>
      <c r="I319" s="12"/>
      <c r="J319" s="12"/>
      <c r="K319" s="12"/>
    </row>
    <row r="320" spans="1:11" x14ac:dyDescent="0.3">
      <c r="A320" s="3" t="s">
        <v>206</v>
      </c>
      <c r="G320" s="12"/>
      <c r="H320" s="12"/>
      <c r="I320" s="12"/>
      <c r="J320" s="12"/>
      <c r="K320" s="12"/>
    </row>
    <row r="321" spans="1:11" x14ac:dyDescent="0.3">
      <c r="A321" s="2" t="s">
        <v>207</v>
      </c>
      <c r="B321" s="7"/>
      <c r="C321" s="7"/>
      <c r="D321" s="7"/>
      <c r="E321" s="7"/>
      <c r="F321" s="7"/>
      <c r="G321" s="12">
        <v>0</v>
      </c>
      <c r="H321" s="12"/>
      <c r="I321" s="12">
        <v>0</v>
      </c>
      <c r="J321" s="12"/>
      <c r="K321" s="12">
        <v>0</v>
      </c>
    </row>
    <row r="322" spans="1:11" x14ac:dyDescent="0.3">
      <c r="A322" s="2" t="s">
        <v>208</v>
      </c>
      <c r="G322" s="12">
        <v>2.8</v>
      </c>
      <c r="H322" s="12"/>
      <c r="I322" s="12">
        <v>4.5999999999999996</v>
      </c>
      <c r="J322" s="12"/>
      <c r="K322" s="12">
        <v>3.3</v>
      </c>
    </row>
    <row r="323" spans="1:11" x14ac:dyDescent="0.3">
      <c r="A323" s="1" t="s">
        <v>209</v>
      </c>
      <c r="G323" s="13">
        <f>G321+G322</f>
        <v>2.8</v>
      </c>
      <c r="H323" s="13"/>
      <c r="I323" s="13">
        <f>I321+I322</f>
        <v>4.5999999999999996</v>
      </c>
      <c r="J323" s="13"/>
      <c r="K323" s="13">
        <f>K321+K322</f>
        <v>3.3</v>
      </c>
    </row>
    <row r="324" spans="1:11" x14ac:dyDescent="0.3">
      <c r="A324" s="2" t="s">
        <v>210</v>
      </c>
      <c r="E324" s="3" t="s">
        <v>59</v>
      </c>
      <c r="G324" s="12">
        <v>0.8</v>
      </c>
      <c r="H324" s="12"/>
      <c r="I324" s="12">
        <v>1.1000000000000001</v>
      </c>
      <c r="J324" s="12"/>
      <c r="K324" s="12">
        <v>0.9</v>
      </c>
    </row>
    <row r="325" spans="1:11" x14ac:dyDescent="0.3">
      <c r="A325" s="2" t="s">
        <v>210</v>
      </c>
      <c r="E325" s="3" t="s">
        <v>264</v>
      </c>
      <c r="G325" s="12">
        <v>2</v>
      </c>
      <c r="H325" s="12"/>
      <c r="I325" s="12">
        <v>3.5</v>
      </c>
      <c r="J325" s="12"/>
      <c r="K325" s="12">
        <v>2.4</v>
      </c>
    </row>
    <row r="326" spans="1:11" x14ac:dyDescent="0.3">
      <c r="A326" s="1" t="s">
        <v>211</v>
      </c>
      <c r="G326" s="13">
        <f>G324+G325</f>
        <v>2.8</v>
      </c>
      <c r="H326" s="13"/>
      <c r="I326" s="13">
        <f>I324+I325</f>
        <v>4.5999999999999996</v>
      </c>
      <c r="J326" s="13"/>
      <c r="K326" s="13">
        <f>K324+K325</f>
        <v>3.3</v>
      </c>
    </row>
    <row r="327" spans="1:11" x14ac:dyDescent="0.3">
      <c r="G327" s="12"/>
      <c r="H327" s="12"/>
      <c r="I327" s="12"/>
      <c r="J327" s="12"/>
      <c r="K327" s="12"/>
    </row>
    <row r="328" spans="1:11" x14ac:dyDescent="0.3">
      <c r="G328" s="12"/>
      <c r="H328" s="12"/>
      <c r="I328" s="12"/>
      <c r="J328" s="12"/>
      <c r="K328" s="12"/>
    </row>
    <row r="329" spans="1:11" x14ac:dyDescent="0.3">
      <c r="A329" s="2" t="s">
        <v>212</v>
      </c>
      <c r="G329" s="12"/>
      <c r="H329" s="12"/>
      <c r="I329" s="12"/>
      <c r="J329" s="12"/>
      <c r="K329" s="12"/>
    </row>
    <row r="330" spans="1:11" x14ac:dyDescent="0.3">
      <c r="A330" s="2" t="s">
        <v>213</v>
      </c>
      <c r="B330" s="7"/>
      <c r="C330" s="7"/>
      <c r="D330" s="7"/>
      <c r="E330" s="7"/>
      <c r="F330" s="7"/>
      <c r="G330" s="12">
        <v>29.3</v>
      </c>
      <c r="H330" s="12"/>
      <c r="I330" s="12">
        <v>34.700000000000003</v>
      </c>
      <c r="J330" s="12"/>
      <c r="K330" s="12">
        <v>30.9</v>
      </c>
    </row>
    <row r="331" spans="1:11" x14ac:dyDescent="0.3">
      <c r="A331" s="2" t="s">
        <v>214</v>
      </c>
      <c r="G331" s="12">
        <v>0</v>
      </c>
      <c r="H331" s="12"/>
      <c r="I331" s="12">
        <v>0</v>
      </c>
      <c r="J331" s="12"/>
      <c r="K331" s="12">
        <v>0</v>
      </c>
    </row>
    <row r="332" spans="1:11" x14ac:dyDescent="0.3">
      <c r="A332" s="1" t="s">
        <v>215</v>
      </c>
      <c r="B332" s="7"/>
      <c r="C332" s="7"/>
      <c r="D332" s="7"/>
      <c r="E332" s="7"/>
      <c r="F332" s="7"/>
      <c r="G332" s="13">
        <f>G330+G331</f>
        <v>29.3</v>
      </c>
      <c r="H332" s="13"/>
      <c r="I332" s="13">
        <f>I330+I331</f>
        <v>34.700000000000003</v>
      </c>
      <c r="J332" s="13"/>
      <c r="K332" s="13">
        <f>K330+K331</f>
        <v>30.9</v>
      </c>
    </row>
    <row r="333" spans="1:11" x14ac:dyDescent="0.3">
      <c r="A333" s="2" t="s">
        <v>266</v>
      </c>
      <c r="E333" s="3" t="s">
        <v>59</v>
      </c>
      <c r="G333" s="12">
        <v>6.6</v>
      </c>
      <c r="H333" s="12"/>
      <c r="I333" s="12">
        <v>8</v>
      </c>
      <c r="J333" s="12"/>
      <c r="K333" s="12">
        <v>9.3000000000000007</v>
      </c>
    </row>
    <row r="334" spans="1:11" x14ac:dyDescent="0.3">
      <c r="A334" s="2" t="s">
        <v>266</v>
      </c>
      <c r="B334" s="7"/>
      <c r="C334" s="7"/>
      <c r="D334" s="7"/>
      <c r="E334" s="3" t="s">
        <v>265</v>
      </c>
      <c r="F334" s="7"/>
      <c r="G334" s="12">
        <v>22.7</v>
      </c>
      <c r="H334" s="12"/>
      <c r="I334" s="12">
        <v>26.8</v>
      </c>
      <c r="J334" s="12"/>
      <c r="K334" s="12">
        <v>21.6</v>
      </c>
    </row>
    <row r="335" spans="1:11" x14ac:dyDescent="0.3">
      <c r="A335" s="1" t="s">
        <v>216</v>
      </c>
      <c r="B335" s="7"/>
      <c r="C335" s="7"/>
      <c r="D335" s="7"/>
      <c r="E335" s="7"/>
      <c r="F335" s="7"/>
      <c r="G335" s="13">
        <f>G333+G334</f>
        <v>29.299999999999997</v>
      </c>
      <c r="H335" s="13"/>
      <c r="I335" s="13">
        <f>I333+I334</f>
        <v>34.799999999999997</v>
      </c>
      <c r="J335" s="13"/>
      <c r="K335" s="13">
        <f>K333+K334</f>
        <v>30.900000000000002</v>
      </c>
    </row>
    <row r="336" spans="1:11" x14ac:dyDescent="0.3">
      <c r="G336" s="13"/>
      <c r="H336" s="13"/>
      <c r="I336" s="13"/>
      <c r="J336" s="13"/>
      <c r="K336" s="13"/>
    </row>
    <row r="337" spans="1:11" ht="6.75" customHeight="1" x14ac:dyDescent="0.3">
      <c r="A337" s="1"/>
      <c r="E337" s="7"/>
      <c r="F337" s="7"/>
      <c r="G337" s="13"/>
      <c r="H337" s="13"/>
      <c r="I337" s="13"/>
      <c r="J337" s="13"/>
      <c r="K337" s="13"/>
    </row>
    <row r="338" spans="1:11" x14ac:dyDescent="0.3">
      <c r="A338" s="2" t="s">
        <v>217</v>
      </c>
      <c r="G338" s="13"/>
      <c r="H338" s="13"/>
      <c r="I338" s="13"/>
      <c r="J338" s="13"/>
      <c r="K338" s="13"/>
    </row>
    <row r="339" spans="1:11" x14ac:dyDescent="0.3">
      <c r="A339" s="2" t="s">
        <v>218</v>
      </c>
      <c r="G339" s="12">
        <v>1.2</v>
      </c>
      <c r="H339" s="12"/>
      <c r="I339" s="12">
        <v>2.1</v>
      </c>
      <c r="J339" s="12"/>
      <c r="K339" s="12">
        <v>17.100000000000001</v>
      </c>
    </row>
    <row r="340" spans="1:11" x14ac:dyDescent="0.3">
      <c r="A340" s="2" t="s">
        <v>219</v>
      </c>
      <c r="B340" s="7"/>
      <c r="C340" s="7"/>
      <c r="D340" s="7"/>
      <c r="E340" s="7"/>
      <c r="F340" s="7"/>
      <c r="G340" s="12">
        <v>0</v>
      </c>
      <c r="H340" s="12"/>
      <c r="I340" s="12">
        <v>0</v>
      </c>
      <c r="J340" s="12"/>
      <c r="K340" s="12">
        <v>0</v>
      </c>
    </row>
    <row r="341" spans="1:11" x14ac:dyDescent="0.3">
      <c r="A341" s="1" t="s">
        <v>220</v>
      </c>
      <c r="G341" s="13">
        <f>G339+G340</f>
        <v>1.2</v>
      </c>
      <c r="H341" s="13"/>
      <c r="I341" s="13">
        <f>I339+I340</f>
        <v>2.1</v>
      </c>
      <c r="J341" s="13"/>
      <c r="K341" s="13">
        <f>K339+K340</f>
        <v>17.100000000000001</v>
      </c>
    </row>
    <row r="342" spans="1:11" x14ac:dyDescent="0.3">
      <c r="A342" s="2" t="s">
        <v>221</v>
      </c>
      <c r="G342" s="12">
        <v>1.2</v>
      </c>
      <c r="H342" s="12"/>
      <c r="I342" s="12">
        <v>0.8</v>
      </c>
      <c r="J342" s="12"/>
      <c r="K342" s="12">
        <v>0.8</v>
      </c>
    </row>
    <row r="343" spans="1:11" x14ac:dyDescent="0.3">
      <c r="A343" s="2" t="s">
        <v>294</v>
      </c>
      <c r="E343" s="3" t="s">
        <v>15</v>
      </c>
      <c r="G343" s="12">
        <v>0</v>
      </c>
      <c r="H343" s="12"/>
      <c r="I343" s="12">
        <v>1.2</v>
      </c>
      <c r="J343" s="12"/>
      <c r="K343" s="12">
        <v>15.3</v>
      </c>
    </row>
    <row r="344" spans="1:11" x14ac:dyDescent="0.3">
      <c r="A344" s="2" t="s">
        <v>294</v>
      </c>
      <c r="E344" s="3" t="s">
        <v>290</v>
      </c>
      <c r="G344" s="12">
        <v>0</v>
      </c>
      <c r="H344" s="12"/>
      <c r="I344" s="12">
        <v>0</v>
      </c>
      <c r="J344" s="12"/>
      <c r="K344" s="12">
        <v>0.2</v>
      </c>
    </row>
    <row r="345" spans="1:11" x14ac:dyDescent="0.3">
      <c r="A345" s="2" t="s">
        <v>294</v>
      </c>
      <c r="E345" s="3" t="s">
        <v>291</v>
      </c>
      <c r="G345" s="12">
        <v>0</v>
      </c>
      <c r="H345" s="12"/>
      <c r="I345" s="12">
        <v>0.1</v>
      </c>
      <c r="J345" s="12"/>
      <c r="K345" s="12">
        <v>0.7</v>
      </c>
    </row>
    <row r="346" spans="1:11" x14ac:dyDescent="0.3">
      <c r="A346" s="2" t="s">
        <v>294</v>
      </c>
      <c r="E346" s="3" t="s">
        <v>292</v>
      </c>
      <c r="G346" s="12">
        <v>0</v>
      </c>
      <c r="H346" s="12"/>
      <c r="I346" s="12">
        <v>0</v>
      </c>
      <c r="J346" s="12"/>
      <c r="K346" s="12">
        <v>0.2</v>
      </c>
    </row>
    <row r="347" spans="1:11" x14ac:dyDescent="0.3">
      <c r="A347" s="1" t="s">
        <v>222</v>
      </c>
      <c r="G347" s="13">
        <f>SUM(G342:G346)</f>
        <v>1.2</v>
      </c>
      <c r="H347" s="13"/>
      <c r="I347" s="13">
        <f>SUM(I342:I346)</f>
        <v>2.1</v>
      </c>
      <c r="J347" s="13"/>
      <c r="K347" s="13">
        <f>SUM(K342:K346)</f>
        <v>17.2</v>
      </c>
    </row>
    <row r="348" spans="1:11" x14ac:dyDescent="0.3">
      <c r="A348" s="1"/>
      <c r="G348" s="4"/>
      <c r="H348" s="4"/>
      <c r="I348" s="4"/>
      <c r="J348" s="4"/>
      <c r="K348" s="4"/>
    </row>
    <row r="349" spans="1:11" x14ac:dyDescent="0.3">
      <c r="A349" s="1" t="s">
        <v>223</v>
      </c>
      <c r="E349" s="7"/>
      <c r="F349" s="7"/>
      <c r="G349" s="13">
        <f>G326+G335+G347</f>
        <v>33.299999999999997</v>
      </c>
      <c r="H349" s="13"/>
      <c r="I349" s="13">
        <f>I326+I335+I347</f>
        <v>41.5</v>
      </c>
      <c r="J349" s="13"/>
      <c r="K349" s="13">
        <f>K326+K335+K347</f>
        <v>51.400000000000006</v>
      </c>
    </row>
    <row r="350" spans="1:11" x14ac:dyDescent="0.3">
      <c r="A350" s="1"/>
      <c r="E350" s="7"/>
      <c r="F350" s="7"/>
      <c r="G350" s="13"/>
      <c r="H350" s="13"/>
      <c r="I350" s="13"/>
      <c r="J350" s="13"/>
      <c r="K350" s="13"/>
    </row>
    <row r="351" spans="1:11" ht="8.25" customHeight="1" x14ac:dyDescent="0.3">
      <c r="A351" s="1"/>
      <c r="G351" s="13"/>
      <c r="H351" s="13"/>
      <c r="I351" s="13"/>
      <c r="J351" s="13"/>
      <c r="K351" s="13"/>
    </row>
    <row r="352" spans="1:11" x14ac:dyDescent="0.3">
      <c r="A352" s="1" t="s">
        <v>224</v>
      </c>
      <c r="G352" s="13"/>
      <c r="H352" s="13"/>
      <c r="I352" s="13"/>
      <c r="J352" s="13"/>
      <c r="K352" s="13"/>
    </row>
    <row r="353" spans="1:11" x14ac:dyDescent="0.3">
      <c r="A353" s="2" t="s">
        <v>225</v>
      </c>
      <c r="G353" s="13"/>
      <c r="H353" s="13"/>
      <c r="I353" s="13"/>
      <c r="J353" s="13"/>
      <c r="K353" s="13"/>
    </row>
    <row r="354" spans="1:11" x14ac:dyDescent="0.3">
      <c r="A354" s="2" t="s">
        <v>226</v>
      </c>
      <c r="B354" s="7"/>
      <c r="C354" s="7"/>
      <c r="D354" s="7"/>
      <c r="E354" s="7"/>
      <c r="F354" s="7"/>
      <c r="G354" s="12">
        <v>0.2</v>
      </c>
      <c r="H354" s="12"/>
      <c r="I354" s="12">
        <v>0</v>
      </c>
      <c r="J354" s="12"/>
      <c r="K354" s="12">
        <v>3.4</v>
      </c>
    </row>
    <row r="355" spans="1:11" x14ac:dyDescent="0.3">
      <c r="A355" s="2" t="s">
        <v>227</v>
      </c>
      <c r="G355" s="12">
        <v>0</v>
      </c>
      <c r="H355" s="12"/>
      <c r="I355" s="12">
        <v>0</v>
      </c>
      <c r="J355" s="12"/>
      <c r="K355" s="12">
        <v>1.4</v>
      </c>
    </row>
    <row r="356" spans="1:11" x14ac:dyDescent="0.3">
      <c r="A356" s="1" t="s">
        <v>228</v>
      </c>
      <c r="B356" s="7"/>
      <c r="C356" s="7"/>
      <c r="D356" s="7"/>
      <c r="E356" s="7"/>
      <c r="F356" s="7"/>
      <c r="G356" s="13">
        <f>G354+G355</f>
        <v>0.2</v>
      </c>
      <c r="H356" s="13"/>
      <c r="I356" s="13">
        <f>I354+I355</f>
        <v>0</v>
      </c>
      <c r="J356" s="13"/>
      <c r="K356" s="13">
        <f>K354+K355</f>
        <v>4.8</v>
      </c>
    </row>
    <row r="357" spans="1:11" x14ac:dyDescent="0.3">
      <c r="A357" s="2" t="s">
        <v>229</v>
      </c>
      <c r="E357" s="3" t="s">
        <v>59</v>
      </c>
      <c r="G357" s="12">
        <v>0</v>
      </c>
      <c r="H357" s="12"/>
      <c r="I357" s="12">
        <v>0</v>
      </c>
      <c r="J357" s="12"/>
      <c r="K357" s="12">
        <v>4.8</v>
      </c>
    </row>
    <row r="358" spans="1:11" x14ac:dyDescent="0.3">
      <c r="A358" s="1" t="s">
        <v>230</v>
      </c>
      <c r="B358" s="7"/>
      <c r="C358" s="7"/>
      <c r="D358" s="7"/>
      <c r="E358" s="7"/>
      <c r="F358" s="7"/>
      <c r="G358" s="13">
        <v>0.2</v>
      </c>
      <c r="H358" s="13"/>
      <c r="I358" s="13">
        <f>I357</f>
        <v>0</v>
      </c>
      <c r="J358" s="13"/>
      <c r="K358" s="13">
        <f>K357</f>
        <v>4.8</v>
      </c>
    </row>
    <row r="359" spans="1:11" x14ac:dyDescent="0.3">
      <c r="A359" s="1"/>
      <c r="B359" s="7"/>
      <c r="C359" s="7"/>
      <c r="D359" s="7"/>
      <c r="E359" s="7"/>
      <c r="F359" s="7"/>
    </row>
    <row r="360" spans="1:11" x14ac:dyDescent="0.3">
      <c r="A360" s="1" t="s">
        <v>231</v>
      </c>
      <c r="G360" s="13">
        <f>G358</f>
        <v>0.2</v>
      </c>
      <c r="H360" s="13"/>
      <c r="I360" s="13">
        <f>I358</f>
        <v>0</v>
      </c>
      <c r="J360" s="13"/>
      <c r="K360" s="13">
        <f>K358</f>
        <v>4.8</v>
      </c>
    </row>
    <row r="361" spans="1:11" x14ac:dyDescent="0.3">
      <c r="A361" s="1"/>
      <c r="G361" s="13"/>
      <c r="H361" s="13"/>
      <c r="I361" s="13"/>
      <c r="J361" s="13"/>
      <c r="K361" s="13"/>
    </row>
    <row r="362" spans="1:11" ht="14.4" thickBot="1" x14ac:dyDescent="0.35">
      <c r="A362" s="1" t="s">
        <v>232</v>
      </c>
      <c r="G362" s="6" t="s">
        <v>4</v>
      </c>
      <c r="H362" s="5"/>
      <c r="I362" s="6" t="s">
        <v>5</v>
      </c>
      <c r="J362" s="5"/>
      <c r="K362" s="6" t="s">
        <v>6</v>
      </c>
    </row>
    <row r="363" spans="1:11" x14ac:dyDescent="0.3">
      <c r="A363" s="2" t="s">
        <v>233</v>
      </c>
      <c r="G363" s="13"/>
      <c r="H363" s="13"/>
      <c r="I363" s="13"/>
      <c r="J363" s="13"/>
      <c r="K363" s="13"/>
    </row>
    <row r="364" spans="1:11" x14ac:dyDescent="0.3">
      <c r="A364" s="2" t="s">
        <v>234</v>
      </c>
      <c r="B364" s="7"/>
      <c r="C364" s="7"/>
      <c r="D364" s="7"/>
      <c r="E364" s="7"/>
      <c r="F364" s="7"/>
      <c r="G364" s="12">
        <v>1.9</v>
      </c>
      <c r="H364" s="12"/>
      <c r="I364" s="12">
        <v>0</v>
      </c>
      <c r="J364" s="12"/>
      <c r="K364" s="12">
        <v>8.4</v>
      </c>
    </row>
    <row r="365" spans="1:11" x14ac:dyDescent="0.3">
      <c r="A365" s="2" t="s">
        <v>235</v>
      </c>
      <c r="G365" s="12">
        <v>3.7999999999999999E-2</v>
      </c>
      <c r="H365" s="12"/>
      <c r="I365" s="12">
        <v>0</v>
      </c>
      <c r="J365" s="12"/>
      <c r="K365" s="12">
        <v>3.3</v>
      </c>
    </row>
    <row r="366" spans="1:11" x14ac:dyDescent="0.3">
      <c r="A366" s="1" t="s">
        <v>236</v>
      </c>
      <c r="B366" s="7"/>
      <c r="C366" s="7"/>
      <c r="D366" s="7"/>
      <c r="E366" s="7"/>
      <c r="F366" s="7"/>
      <c r="G366" s="13">
        <f>G364+G365</f>
        <v>1.9379999999999999</v>
      </c>
      <c r="H366" s="13"/>
      <c r="I366" s="13">
        <f>I364+I365</f>
        <v>0</v>
      </c>
      <c r="J366" s="13"/>
      <c r="K366" s="13">
        <f>K364+K365</f>
        <v>11.7</v>
      </c>
    </row>
    <row r="367" spans="1:11" x14ac:dyDescent="0.3">
      <c r="A367" s="2" t="s">
        <v>237</v>
      </c>
      <c r="E367" s="3" t="s">
        <v>59</v>
      </c>
      <c r="G367" s="12">
        <v>0</v>
      </c>
      <c r="H367" s="12"/>
      <c r="I367" s="12">
        <v>0</v>
      </c>
      <c r="J367" s="12"/>
      <c r="K367" s="12">
        <v>0</v>
      </c>
    </row>
    <row r="368" spans="1:11" x14ac:dyDescent="0.3">
      <c r="A368" s="1" t="s">
        <v>238</v>
      </c>
      <c r="B368" s="7"/>
      <c r="C368" s="7"/>
      <c r="D368" s="7"/>
      <c r="E368" s="7"/>
      <c r="F368" s="7"/>
      <c r="G368" s="13">
        <v>1.9</v>
      </c>
      <c r="H368" s="13"/>
      <c r="I368" s="13">
        <f>I367</f>
        <v>0</v>
      </c>
      <c r="J368" s="13"/>
      <c r="K368" s="13">
        <v>11.7</v>
      </c>
    </row>
    <row r="369" spans="1:11" x14ac:dyDescent="0.3">
      <c r="A369" s="1"/>
      <c r="G369" s="13"/>
      <c r="H369" s="13"/>
      <c r="I369" s="13"/>
      <c r="J369" s="13"/>
      <c r="K369" s="13"/>
    </row>
    <row r="370" spans="1:11" x14ac:dyDescent="0.3">
      <c r="A370" s="1" t="s">
        <v>239</v>
      </c>
      <c r="G370" s="13">
        <f>G368</f>
        <v>1.9</v>
      </c>
      <c r="H370" s="13"/>
      <c r="I370" s="13">
        <f>I368</f>
        <v>0</v>
      </c>
      <c r="J370" s="13"/>
      <c r="K370" s="13">
        <f>K368</f>
        <v>11.7</v>
      </c>
    </row>
    <row r="371" spans="1:11" x14ac:dyDescent="0.3">
      <c r="A371" s="1"/>
      <c r="G371" s="13"/>
      <c r="H371" s="13"/>
      <c r="I371" s="13"/>
      <c r="J371" s="13"/>
      <c r="K371" s="13"/>
    </row>
    <row r="372" spans="1:11" x14ac:dyDescent="0.3">
      <c r="A372" s="1"/>
      <c r="G372" s="13"/>
      <c r="H372" s="13"/>
      <c r="I372" s="13"/>
      <c r="J372" s="13"/>
      <c r="K372" s="13"/>
    </row>
    <row r="373" spans="1:11" x14ac:dyDescent="0.3">
      <c r="A373" s="1" t="s">
        <v>295</v>
      </c>
      <c r="G373" s="13"/>
      <c r="H373" s="13"/>
      <c r="I373" s="13"/>
      <c r="J373" s="13"/>
      <c r="K373" s="13"/>
    </row>
    <row r="374" spans="1:11" x14ac:dyDescent="0.3">
      <c r="A374" s="2" t="s">
        <v>296</v>
      </c>
      <c r="G374" s="13"/>
      <c r="H374" s="13"/>
      <c r="I374" s="13"/>
      <c r="J374" s="13"/>
      <c r="K374" s="13"/>
    </row>
    <row r="375" spans="1:11" x14ac:dyDescent="0.3">
      <c r="A375" s="2" t="s">
        <v>297</v>
      </c>
      <c r="B375" s="7"/>
      <c r="C375" s="7"/>
      <c r="G375" s="12">
        <v>3</v>
      </c>
      <c r="H375" s="12"/>
      <c r="I375" s="12">
        <v>2.8</v>
      </c>
      <c r="J375" s="12"/>
      <c r="K375" s="12">
        <v>2.7</v>
      </c>
    </row>
    <row r="376" spans="1:11" x14ac:dyDescent="0.3">
      <c r="A376" s="2" t="s">
        <v>298</v>
      </c>
      <c r="G376" s="12">
        <v>0</v>
      </c>
      <c r="H376" s="12"/>
      <c r="I376" s="12">
        <v>0</v>
      </c>
      <c r="J376" s="12"/>
      <c r="K376" s="12">
        <v>0</v>
      </c>
    </row>
    <row r="377" spans="1:11" x14ac:dyDescent="0.3">
      <c r="A377" s="1" t="s">
        <v>299</v>
      </c>
      <c r="B377" s="7"/>
      <c r="C377" s="7"/>
      <c r="G377" s="13">
        <f>SUM(G375:G376)</f>
        <v>3</v>
      </c>
      <c r="H377" s="13"/>
      <c r="I377" s="13">
        <f>SUM(I375:I376)</f>
        <v>2.8</v>
      </c>
      <c r="J377" s="13"/>
      <c r="K377" s="13">
        <f>SUM(K375:K376)</f>
        <v>2.7</v>
      </c>
    </row>
    <row r="378" spans="1:11" x14ac:dyDescent="0.3">
      <c r="A378" s="2" t="s">
        <v>300</v>
      </c>
      <c r="G378" s="12">
        <v>0</v>
      </c>
      <c r="H378" s="12"/>
      <c r="I378" s="12">
        <v>0</v>
      </c>
      <c r="J378" s="12"/>
      <c r="K378" s="12">
        <v>0</v>
      </c>
    </row>
    <row r="379" spans="1:11" x14ac:dyDescent="0.3">
      <c r="A379" s="1" t="s">
        <v>301</v>
      </c>
      <c r="B379" s="7"/>
      <c r="C379" s="7"/>
      <c r="G379" s="13">
        <v>3</v>
      </c>
      <c r="H379" s="13"/>
      <c r="I379" s="13">
        <v>2.8</v>
      </c>
      <c r="J379" s="13"/>
      <c r="K379" s="13">
        <v>2.7</v>
      </c>
    </row>
    <row r="380" spans="1:11" x14ac:dyDescent="0.3">
      <c r="A380" s="1"/>
      <c r="B380" s="7"/>
      <c r="C380" s="7"/>
      <c r="G380" s="13"/>
      <c r="H380" s="13"/>
      <c r="I380" s="13"/>
      <c r="J380" s="13"/>
      <c r="K380" s="13"/>
    </row>
    <row r="381" spans="1:11" x14ac:dyDescent="0.3">
      <c r="A381" s="1" t="s">
        <v>308</v>
      </c>
      <c r="G381" s="13">
        <f>G379</f>
        <v>3</v>
      </c>
      <c r="H381" s="13"/>
      <c r="I381" s="13">
        <f>I379</f>
        <v>2.8</v>
      </c>
      <c r="J381" s="13"/>
      <c r="K381" s="13">
        <f>K379</f>
        <v>2.7</v>
      </c>
    </row>
    <row r="382" spans="1:11" x14ac:dyDescent="0.3">
      <c r="A382" s="1"/>
      <c r="G382" s="13"/>
      <c r="H382" s="13"/>
      <c r="I382" s="13"/>
      <c r="J382" s="13"/>
      <c r="K382" s="13"/>
    </row>
    <row r="383" spans="1:11" ht="6" customHeight="1" x14ac:dyDescent="0.3">
      <c r="A383" s="1"/>
      <c r="G383" s="13"/>
      <c r="H383" s="13"/>
      <c r="I383" s="13"/>
      <c r="J383" s="13"/>
      <c r="K383" s="13"/>
    </row>
    <row r="384" spans="1:11" x14ac:dyDescent="0.3">
      <c r="A384" s="1" t="s">
        <v>293</v>
      </c>
      <c r="G384" s="13"/>
      <c r="H384" s="13"/>
      <c r="I384" s="13"/>
      <c r="J384" s="13"/>
      <c r="K384" s="13"/>
    </row>
    <row r="385" spans="1:11" x14ac:dyDescent="0.3">
      <c r="A385" s="2" t="s">
        <v>302</v>
      </c>
      <c r="G385" s="13"/>
      <c r="H385" s="13"/>
      <c r="I385" s="13"/>
      <c r="J385" s="13"/>
      <c r="K385" s="13"/>
    </row>
    <row r="386" spans="1:11" x14ac:dyDescent="0.3">
      <c r="A386" s="2" t="s">
        <v>303</v>
      </c>
      <c r="B386" s="7"/>
      <c r="C386" s="7"/>
      <c r="G386" s="12">
        <v>0.5</v>
      </c>
      <c r="H386" s="12"/>
      <c r="I386" s="12">
        <v>10</v>
      </c>
      <c r="J386" s="12"/>
      <c r="K386" s="12">
        <v>10</v>
      </c>
    </row>
    <row r="387" spans="1:11" x14ac:dyDescent="0.3">
      <c r="A387" s="2" t="s">
        <v>304</v>
      </c>
      <c r="G387" s="12">
        <v>0.1</v>
      </c>
      <c r="H387" s="12"/>
      <c r="I387" s="12">
        <v>0</v>
      </c>
      <c r="J387" s="12"/>
      <c r="K387" s="12">
        <v>0</v>
      </c>
    </row>
    <row r="388" spans="1:11" x14ac:dyDescent="0.3">
      <c r="A388" s="1" t="s">
        <v>305</v>
      </c>
      <c r="B388" s="7"/>
      <c r="C388" s="7"/>
      <c r="G388" s="13">
        <f>SUM(G386:G387)</f>
        <v>0.6</v>
      </c>
      <c r="H388" s="13"/>
      <c r="I388" s="13">
        <f>SUM(I386:I387)</f>
        <v>10</v>
      </c>
      <c r="J388" s="13"/>
      <c r="K388" s="13">
        <f>SUM(K386:K387)</f>
        <v>10</v>
      </c>
    </row>
    <row r="389" spans="1:11" x14ac:dyDescent="0.3">
      <c r="A389" s="2" t="s">
        <v>306</v>
      </c>
      <c r="G389" s="12">
        <v>0</v>
      </c>
      <c r="H389" s="12"/>
      <c r="I389" s="12">
        <v>0</v>
      </c>
      <c r="J389" s="12"/>
      <c r="K389" s="12">
        <v>0</v>
      </c>
    </row>
    <row r="390" spans="1:11" x14ac:dyDescent="0.3">
      <c r="A390" s="1" t="s">
        <v>307</v>
      </c>
      <c r="B390" s="7"/>
      <c r="C390" s="7"/>
      <c r="G390" s="13">
        <v>0.6</v>
      </c>
      <c r="H390" s="13"/>
      <c r="I390" s="13">
        <v>10</v>
      </c>
      <c r="J390" s="13"/>
      <c r="K390" s="13">
        <v>2.7</v>
      </c>
    </row>
    <row r="391" spans="1:11" x14ac:dyDescent="0.3">
      <c r="A391" s="1"/>
      <c r="G391" s="13"/>
      <c r="H391" s="13"/>
      <c r="I391" s="13"/>
      <c r="J391" s="13"/>
      <c r="K391" s="13"/>
    </row>
    <row r="392" spans="1:11" x14ac:dyDescent="0.3">
      <c r="A392" s="1" t="s">
        <v>309</v>
      </c>
      <c r="G392" s="13">
        <f>SUM(G390)</f>
        <v>0.6</v>
      </c>
      <c r="H392" s="13"/>
      <c r="I392" s="13">
        <f>SUM(I390)</f>
        <v>10</v>
      </c>
      <c r="J392" s="13"/>
      <c r="K392" s="13">
        <f>SUM(K390)</f>
        <v>2.7</v>
      </c>
    </row>
    <row r="393" spans="1:11" x14ac:dyDescent="0.3">
      <c r="A393" s="7"/>
      <c r="B393" s="7"/>
      <c r="C393" s="7"/>
      <c r="D393" s="7"/>
      <c r="E393" s="7"/>
      <c r="F393" s="7"/>
      <c r="G393" s="13"/>
      <c r="H393" s="13"/>
      <c r="I393" s="13"/>
      <c r="J393" s="13"/>
      <c r="K393" s="13"/>
    </row>
    <row r="394" spans="1:11" x14ac:dyDescent="0.3">
      <c r="A394" s="1"/>
      <c r="G394" s="13"/>
      <c r="H394" s="13"/>
      <c r="I394" s="13"/>
      <c r="J394" s="13"/>
      <c r="K394" s="13"/>
    </row>
    <row r="395" spans="1:11" x14ac:dyDescent="0.3">
      <c r="A395" s="1" t="s">
        <v>240</v>
      </c>
      <c r="G395" s="10">
        <f>G176+G230+G241+G252+G263+G274+G285+G296+G316+G349+G360+G370+G381+G392</f>
        <v>764.41310899999985</v>
      </c>
      <c r="H395" s="13"/>
      <c r="I395" s="10">
        <f>I176+I230+I241+I252+I263+I274+I285+I296+I316+I349+I360+I370+I381+I392</f>
        <v>896.02899999999988</v>
      </c>
      <c r="J395" s="13"/>
      <c r="K395" s="10">
        <f>K176+K230+K241+K252+K263+K274+K285+K296+K316+K349+K360+K370+K381+K392</f>
        <v>1236.4990000000003</v>
      </c>
    </row>
    <row r="396" spans="1:11" x14ac:dyDescent="0.3">
      <c r="A396" s="1"/>
      <c r="G396" s="13"/>
      <c r="H396" s="13"/>
      <c r="I396" s="13"/>
      <c r="J396" s="13"/>
      <c r="K396" s="13"/>
    </row>
    <row r="397" spans="1:11" ht="6.75" customHeight="1" x14ac:dyDescent="0.3">
      <c r="A397" s="1"/>
      <c r="G397" s="13"/>
      <c r="H397" s="13"/>
      <c r="I397" s="13"/>
      <c r="J397" s="13"/>
      <c r="K397" s="13"/>
    </row>
    <row r="398" spans="1:11" x14ac:dyDescent="0.3">
      <c r="A398" s="1" t="s">
        <v>241</v>
      </c>
      <c r="B398" s="7"/>
      <c r="C398" s="7"/>
      <c r="D398" s="7"/>
      <c r="E398" s="7"/>
      <c r="F398" s="7"/>
      <c r="G398" s="13"/>
      <c r="H398" s="13"/>
      <c r="I398" s="13"/>
      <c r="J398" s="13"/>
      <c r="K398" s="13"/>
    </row>
    <row r="399" spans="1:11" x14ac:dyDescent="0.3">
      <c r="A399" s="2" t="s">
        <v>242</v>
      </c>
      <c r="G399" s="13"/>
      <c r="H399" s="13"/>
      <c r="I399" s="13"/>
      <c r="J399" s="13"/>
      <c r="K399" s="13"/>
    </row>
    <row r="400" spans="1:11" x14ac:dyDescent="0.3">
      <c r="A400" s="2" t="s">
        <v>243</v>
      </c>
      <c r="B400" s="7"/>
      <c r="C400" s="7"/>
      <c r="D400" s="7"/>
      <c r="E400" s="7"/>
      <c r="F400" s="7"/>
      <c r="G400" s="13"/>
      <c r="H400" s="13"/>
      <c r="I400" s="13"/>
      <c r="J400" s="13"/>
      <c r="K400" s="13"/>
    </row>
    <row r="401" spans="1:11" x14ac:dyDescent="0.3">
      <c r="A401" s="2" t="s">
        <v>10</v>
      </c>
      <c r="G401" s="12">
        <v>30</v>
      </c>
      <c r="H401" s="12"/>
      <c r="I401" s="12">
        <v>22.5</v>
      </c>
      <c r="J401" s="12"/>
      <c r="K401" s="12">
        <v>23.1</v>
      </c>
    </row>
    <row r="402" spans="1:11" x14ac:dyDescent="0.3">
      <c r="A402" s="2" t="s">
        <v>12</v>
      </c>
      <c r="G402" s="12">
        <v>81</v>
      </c>
      <c r="H402" s="12"/>
      <c r="I402" s="12">
        <v>75.7</v>
      </c>
      <c r="J402" s="12"/>
      <c r="K402" s="12">
        <v>124.1</v>
      </c>
    </row>
    <row r="403" spans="1:11" x14ac:dyDescent="0.3">
      <c r="A403" s="1" t="s">
        <v>13</v>
      </c>
      <c r="B403" s="7"/>
      <c r="C403" s="7"/>
      <c r="D403" s="7"/>
      <c r="E403" s="7"/>
      <c r="F403" s="7"/>
      <c r="G403" s="13">
        <f>G401+G402</f>
        <v>111</v>
      </c>
      <c r="H403" s="13"/>
      <c r="I403" s="13">
        <f>I401+I402</f>
        <v>98.2</v>
      </c>
      <c r="J403" s="13"/>
      <c r="K403" s="13">
        <f>K401+K402</f>
        <v>147.19999999999999</v>
      </c>
    </row>
    <row r="404" spans="1:11" x14ac:dyDescent="0.3">
      <c r="A404" s="2" t="s">
        <v>14</v>
      </c>
      <c r="E404" s="3" t="s">
        <v>59</v>
      </c>
      <c r="G404" s="12">
        <v>0</v>
      </c>
      <c r="H404" s="12"/>
      <c r="I404" s="12">
        <v>0</v>
      </c>
      <c r="J404" s="12"/>
      <c r="K404" s="12">
        <v>0</v>
      </c>
    </row>
    <row r="405" spans="1:11" x14ac:dyDescent="0.3">
      <c r="A405" s="2" t="s">
        <v>14</v>
      </c>
      <c r="E405" s="3" t="s">
        <v>265</v>
      </c>
      <c r="G405" s="12">
        <v>0</v>
      </c>
      <c r="H405" s="12"/>
      <c r="I405" s="12">
        <v>0</v>
      </c>
      <c r="J405" s="12"/>
      <c r="K405" s="12">
        <v>0</v>
      </c>
    </row>
    <row r="406" spans="1:11" x14ac:dyDescent="0.3">
      <c r="A406" s="1" t="s">
        <v>16</v>
      </c>
      <c r="G406" s="13">
        <v>111</v>
      </c>
      <c r="H406" s="13"/>
      <c r="I406" s="13">
        <v>98.2</v>
      </c>
      <c r="J406" s="13"/>
      <c r="K406" s="13">
        <v>147.19999999999999</v>
      </c>
    </row>
    <row r="407" spans="1:11" x14ac:dyDescent="0.3">
      <c r="G407" s="13"/>
      <c r="H407" s="13"/>
      <c r="I407" s="13"/>
      <c r="J407" s="13"/>
      <c r="K407" s="13"/>
    </row>
    <row r="408" spans="1:11" ht="7.5" customHeight="1" x14ac:dyDescent="0.3">
      <c r="G408" s="13"/>
      <c r="H408" s="13"/>
      <c r="I408" s="13"/>
      <c r="J408" s="13"/>
      <c r="K408" s="13"/>
    </row>
    <row r="409" spans="1:11" x14ac:dyDescent="0.3">
      <c r="A409" s="2" t="s">
        <v>244</v>
      </c>
    </row>
    <row r="410" spans="1:11" x14ac:dyDescent="0.3">
      <c r="A410" s="2" t="s">
        <v>245</v>
      </c>
      <c r="B410" s="7"/>
      <c r="C410" s="7"/>
      <c r="D410" s="7"/>
      <c r="E410" s="7"/>
      <c r="F410" s="7"/>
      <c r="G410" s="13"/>
      <c r="H410" s="13"/>
      <c r="I410" s="13"/>
      <c r="J410" s="13"/>
      <c r="K410" s="13"/>
    </row>
    <row r="411" spans="1:11" x14ac:dyDescent="0.3">
      <c r="A411" s="2" t="s">
        <v>18</v>
      </c>
      <c r="G411" s="12">
        <v>29.5</v>
      </c>
      <c r="H411" s="12"/>
      <c r="I411" s="12">
        <v>8.9</v>
      </c>
      <c r="J411" s="12"/>
      <c r="K411" s="12">
        <v>8.9</v>
      </c>
    </row>
    <row r="412" spans="1:11" x14ac:dyDescent="0.3">
      <c r="A412" s="2" t="s">
        <v>19</v>
      </c>
      <c r="G412" s="12">
        <v>0</v>
      </c>
      <c r="H412" s="12"/>
      <c r="I412" s="12">
        <v>20.7</v>
      </c>
      <c r="J412" s="12"/>
      <c r="K412" s="12">
        <v>20.7</v>
      </c>
    </row>
    <row r="413" spans="1:11" x14ac:dyDescent="0.3">
      <c r="A413" s="1" t="s">
        <v>20</v>
      </c>
      <c r="B413" s="7"/>
      <c r="C413" s="7"/>
      <c r="D413" s="7"/>
      <c r="E413" s="7"/>
      <c r="F413" s="7"/>
      <c r="G413" s="13">
        <f>G411+G412</f>
        <v>29.5</v>
      </c>
      <c r="H413" s="13"/>
      <c r="I413" s="13">
        <f>I411+I412</f>
        <v>29.6</v>
      </c>
      <c r="J413" s="13"/>
      <c r="K413" s="13">
        <f>K411+K412</f>
        <v>29.6</v>
      </c>
    </row>
    <row r="414" spans="1:11" x14ac:dyDescent="0.3">
      <c r="A414" s="2" t="s">
        <v>246</v>
      </c>
      <c r="E414" s="3" t="s">
        <v>15</v>
      </c>
      <c r="G414" s="12">
        <v>0</v>
      </c>
      <c r="H414" s="12"/>
      <c r="I414" s="12">
        <v>0</v>
      </c>
      <c r="J414" s="12"/>
      <c r="K414" s="12">
        <v>0</v>
      </c>
    </row>
    <row r="415" spans="1:11" x14ac:dyDescent="0.3">
      <c r="A415" s="1" t="s">
        <v>21</v>
      </c>
      <c r="G415" s="13">
        <v>29.5</v>
      </c>
      <c r="H415" s="13"/>
      <c r="I415" s="13">
        <v>29.6</v>
      </c>
      <c r="J415" s="13"/>
      <c r="K415" s="13">
        <v>29.6</v>
      </c>
    </row>
    <row r="416" spans="1:11" x14ac:dyDescent="0.3">
      <c r="E416" s="2"/>
      <c r="G416" s="12"/>
      <c r="H416" s="13"/>
      <c r="I416" s="12"/>
      <c r="J416" s="13"/>
      <c r="K416" s="12"/>
    </row>
    <row r="417" spans="1:11" ht="14.4" thickBot="1" x14ac:dyDescent="0.35">
      <c r="G417" s="6" t="s">
        <v>4</v>
      </c>
      <c r="H417" s="5"/>
      <c r="I417" s="6" t="s">
        <v>5</v>
      </c>
      <c r="J417" s="5"/>
      <c r="K417" s="6" t="s">
        <v>6</v>
      </c>
    </row>
    <row r="418" spans="1:11" x14ac:dyDescent="0.3">
      <c r="A418" s="2" t="s">
        <v>247</v>
      </c>
      <c r="B418" s="7"/>
      <c r="C418" s="7"/>
      <c r="D418" s="7"/>
      <c r="E418" s="7"/>
      <c r="F418" s="7"/>
      <c r="G418" s="12"/>
      <c r="H418" s="13"/>
      <c r="I418" s="12"/>
      <c r="J418" s="13"/>
      <c r="K418" s="12"/>
    </row>
    <row r="419" spans="1:11" x14ac:dyDescent="0.3">
      <c r="A419" s="2" t="s">
        <v>101</v>
      </c>
      <c r="B419" s="5"/>
      <c r="C419" s="5"/>
      <c r="D419" s="4"/>
      <c r="F419" s="7"/>
      <c r="G419" s="12">
        <v>0</v>
      </c>
      <c r="H419" s="9"/>
      <c r="I419" s="12">
        <v>0</v>
      </c>
      <c r="J419" s="9"/>
      <c r="K419" s="12">
        <v>0</v>
      </c>
    </row>
    <row r="420" spans="1:11" x14ac:dyDescent="0.3">
      <c r="A420" s="2" t="s">
        <v>102</v>
      </c>
      <c r="G420" s="12">
        <v>5</v>
      </c>
      <c r="H420" s="12"/>
      <c r="I420" s="12">
        <v>3.2</v>
      </c>
      <c r="J420" s="12"/>
      <c r="K420" s="12">
        <v>2.2000000000000002</v>
      </c>
    </row>
    <row r="421" spans="1:11" x14ac:dyDescent="0.3">
      <c r="A421" s="1" t="s">
        <v>103</v>
      </c>
      <c r="B421" s="7"/>
      <c r="C421" s="7"/>
      <c r="D421" s="7"/>
      <c r="E421" s="7"/>
      <c r="G421" s="13">
        <f>G419+G420</f>
        <v>5</v>
      </c>
      <c r="H421" s="13"/>
      <c r="I421" s="13">
        <f>I419+I420</f>
        <v>3.2</v>
      </c>
      <c r="J421" s="13"/>
      <c r="K421" s="13">
        <f>K419+K420</f>
        <v>2.2000000000000002</v>
      </c>
    </row>
    <row r="422" spans="1:11" x14ac:dyDescent="0.3">
      <c r="F422" s="7"/>
      <c r="G422" s="12"/>
      <c r="H422" s="13"/>
      <c r="I422" s="12"/>
      <c r="J422" s="13"/>
      <c r="K422" s="12"/>
    </row>
    <row r="423" spans="1:11" x14ac:dyDescent="0.3">
      <c r="A423" s="7"/>
      <c r="B423" s="7"/>
      <c r="C423" s="7"/>
      <c r="D423" s="7"/>
      <c r="E423" s="7"/>
      <c r="G423" s="12"/>
      <c r="H423" s="13"/>
      <c r="I423" s="12"/>
      <c r="J423" s="13"/>
      <c r="K423" s="12"/>
    </row>
    <row r="424" spans="1:11" x14ac:dyDescent="0.3">
      <c r="A424" s="1" t="s">
        <v>248</v>
      </c>
      <c r="F424" s="7"/>
      <c r="G424" s="4">
        <f>G406+G415+G421</f>
        <v>145.5</v>
      </c>
      <c r="H424" s="13"/>
      <c r="I424" s="4">
        <f>I406+I415+I421</f>
        <v>131</v>
      </c>
      <c r="J424" s="13"/>
      <c r="K424" s="4">
        <f>K406+K415+K421</f>
        <v>178.99999999999997</v>
      </c>
    </row>
    <row r="425" spans="1:11" x14ac:dyDescent="0.3">
      <c r="G425" s="12"/>
      <c r="H425" s="12"/>
      <c r="I425" s="12"/>
      <c r="J425" s="12"/>
      <c r="K425" s="12"/>
    </row>
    <row r="426" spans="1:11" x14ac:dyDescent="0.3">
      <c r="G426" s="12"/>
      <c r="H426" s="12"/>
      <c r="I426" s="12"/>
      <c r="J426" s="12"/>
      <c r="K426" s="12"/>
    </row>
    <row r="427" spans="1:11" x14ac:dyDescent="0.3">
      <c r="A427" s="1" t="s">
        <v>249</v>
      </c>
      <c r="B427" s="7"/>
      <c r="C427" s="7"/>
      <c r="D427" s="7"/>
      <c r="E427" s="7"/>
      <c r="F427" s="7"/>
      <c r="G427" s="12"/>
      <c r="H427" s="12"/>
      <c r="I427" s="12"/>
      <c r="J427" s="12"/>
      <c r="K427" s="12"/>
    </row>
    <row r="428" spans="1:11" x14ac:dyDescent="0.3">
      <c r="A428" s="2" t="s">
        <v>250</v>
      </c>
      <c r="E428" s="7"/>
      <c r="G428" s="12"/>
      <c r="H428" s="7"/>
      <c r="I428" s="12"/>
      <c r="J428" s="7"/>
      <c r="K428" s="12"/>
    </row>
    <row r="429" spans="1:11" x14ac:dyDescent="0.3">
      <c r="A429" s="2" t="s">
        <v>251</v>
      </c>
      <c r="B429" s="7"/>
      <c r="C429" s="7"/>
      <c r="D429" s="7"/>
      <c r="E429" s="7"/>
      <c r="F429" s="7"/>
      <c r="G429" s="12"/>
      <c r="H429" s="13"/>
      <c r="I429" s="12"/>
      <c r="J429" s="12"/>
      <c r="K429" s="12"/>
    </row>
    <row r="430" spans="1:11" x14ac:dyDescent="0.3">
      <c r="A430" s="2" t="s">
        <v>10</v>
      </c>
      <c r="G430" s="12">
        <v>0</v>
      </c>
      <c r="H430" s="12"/>
      <c r="I430" s="12">
        <v>0</v>
      </c>
      <c r="J430" s="12"/>
      <c r="K430" s="12">
        <v>0</v>
      </c>
    </row>
    <row r="431" spans="1:11" x14ac:dyDescent="0.3">
      <c r="A431" s="2" t="s">
        <v>12</v>
      </c>
      <c r="G431" s="12">
        <v>7.1</v>
      </c>
      <c r="H431" s="12"/>
      <c r="I431" s="12">
        <v>7.6</v>
      </c>
      <c r="J431" s="12"/>
      <c r="K431" s="12">
        <v>7.8</v>
      </c>
    </row>
    <row r="432" spans="1:11" x14ac:dyDescent="0.3">
      <c r="A432" s="1" t="s">
        <v>13</v>
      </c>
      <c r="B432" s="7"/>
      <c r="C432" s="7"/>
      <c r="D432" s="7"/>
      <c r="E432" s="7"/>
      <c r="F432" s="7"/>
      <c r="G432" s="13">
        <f>G430+G431</f>
        <v>7.1</v>
      </c>
      <c r="H432" s="13"/>
      <c r="I432" s="13">
        <f>I430+I431</f>
        <v>7.6</v>
      </c>
      <c r="J432" s="13"/>
      <c r="K432" s="13">
        <f>K430+K431</f>
        <v>7.8</v>
      </c>
    </row>
    <row r="433" spans="1:11" x14ac:dyDescent="0.3">
      <c r="A433" s="2" t="s">
        <v>14</v>
      </c>
      <c r="E433" s="3" t="s">
        <v>59</v>
      </c>
      <c r="G433" s="12">
        <v>0</v>
      </c>
      <c r="H433" s="12"/>
      <c r="I433" s="12">
        <v>0</v>
      </c>
      <c r="J433" s="12"/>
      <c r="K433" s="12">
        <v>0</v>
      </c>
    </row>
    <row r="434" spans="1:11" x14ac:dyDescent="0.3">
      <c r="A434" s="1" t="s">
        <v>16</v>
      </c>
      <c r="G434" s="13">
        <v>7.1</v>
      </c>
      <c r="H434" s="13"/>
      <c r="I434" s="13">
        <v>7.6</v>
      </c>
      <c r="J434" s="13"/>
      <c r="K434" s="13">
        <v>7.8</v>
      </c>
    </row>
    <row r="435" spans="1:11" x14ac:dyDescent="0.3">
      <c r="G435" s="12"/>
      <c r="H435" s="12"/>
      <c r="I435" s="12"/>
      <c r="J435" s="12"/>
      <c r="K435" s="12"/>
    </row>
    <row r="436" spans="1:11" x14ac:dyDescent="0.3">
      <c r="G436" s="12"/>
      <c r="H436" s="12"/>
      <c r="I436" s="12"/>
      <c r="J436" s="12"/>
      <c r="K436" s="12"/>
    </row>
    <row r="437" spans="1:11" x14ac:dyDescent="0.3">
      <c r="A437" s="1" t="s">
        <v>252</v>
      </c>
      <c r="B437" s="7"/>
      <c r="C437" s="7"/>
      <c r="D437" s="7"/>
      <c r="E437" s="7"/>
      <c r="F437" s="7"/>
      <c r="G437" s="10">
        <f>G434</f>
        <v>7.1</v>
      </c>
      <c r="H437" s="10" t="s">
        <v>11</v>
      </c>
      <c r="I437" s="10">
        <f>I434</f>
        <v>7.6</v>
      </c>
      <c r="J437" s="10" t="s">
        <v>11</v>
      </c>
      <c r="K437" s="10">
        <f>K434</f>
        <v>7.8</v>
      </c>
    </row>
    <row r="438" spans="1:11" x14ac:dyDescent="0.3">
      <c r="A438" s="2"/>
      <c r="B438" s="7"/>
      <c r="C438" s="7"/>
      <c r="D438" s="7"/>
      <c r="E438" s="7"/>
      <c r="F438" s="7"/>
      <c r="G438" s="12"/>
      <c r="H438" s="12"/>
      <c r="I438" s="12"/>
      <c r="J438" s="12"/>
      <c r="K438" s="12"/>
    </row>
    <row r="439" spans="1:11" x14ac:dyDescent="0.3">
      <c r="A439" s="2"/>
      <c r="G439" s="12"/>
      <c r="H439" s="12"/>
      <c r="I439" s="12"/>
      <c r="J439" s="12"/>
      <c r="K439" s="12"/>
    </row>
    <row r="440" spans="1:11" x14ac:dyDescent="0.3">
      <c r="A440" s="2"/>
      <c r="G440" s="12"/>
      <c r="H440" s="12"/>
      <c r="I440" s="12"/>
      <c r="J440" s="12"/>
      <c r="K440" s="12"/>
    </row>
    <row r="441" spans="1:11" x14ac:dyDescent="0.3">
      <c r="A441" s="1"/>
      <c r="G441" s="13"/>
      <c r="H441" s="13"/>
      <c r="I441" s="13"/>
      <c r="J441" s="13"/>
      <c r="K441" s="13"/>
    </row>
    <row r="442" spans="1:11" x14ac:dyDescent="0.3">
      <c r="A442" s="2"/>
      <c r="G442" s="12"/>
      <c r="H442" s="12"/>
      <c r="I442" s="12"/>
      <c r="J442" s="12"/>
      <c r="K442" s="12"/>
    </row>
    <row r="443" spans="1:11" x14ac:dyDescent="0.3">
      <c r="A443" s="1"/>
      <c r="G443" s="13"/>
      <c r="H443" s="13"/>
      <c r="I443" s="13"/>
      <c r="J443" s="13"/>
      <c r="K443" s="13"/>
    </row>
    <row r="444" spans="1:11" x14ac:dyDescent="0.3">
      <c r="A444" s="1"/>
      <c r="G444" s="12"/>
      <c r="H444" s="12"/>
      <c r="I444" s="12"/>
      <c r="J444" s="12"/>
      <c r="K444" s="12"/>
    </row>
    <row r="445" spans="1:11" x14ac:dyDescent="0.3">
      <c r="A445" s="1"/>
      <c r="G445" s="4"/>
      <c r="H445" s="4"/>
      <c r="I445" s="4"/>
      <c r="J445" s="4"/>
      <c r="K445" s="4"/>
    </row>
    <row r="446" spans="1:11" x14ac:dyDescent="0.3">
      <c r="H446" s="5"/>
    </row>
    <row r="447" spans="1:11" x14ac:dyDescent="0.3">
      <c r="G447" s="12"/>
      <c r="H447" s="12"/>
      <c r="I447" s="12"/>
      <c r="J447" s="12"/>
      <c r="K447" s="12"/>
    </row>
    <row r="448" spans="1:11" x14ac:dyDescent="0.3">
      <c r="A448" s="1"/>
      <c r="B448" s="7"/>
      <c r="C448" s="7"/>
      <c r="D448" s="7"/>
      <c r="E448" s="7"/>
      <c r="F448" s="7"/>
      <c r="G448" s="7"/>
      <c r="H448" s="7"/>
      <c r="I448" s="7"/>
      <c r="J448" s="7"/>
      <c r="K448" s="7"/>
    </row>
    <row r="449" spans="1:11" ht="14.4" thickBot="1" x14ac:dyDescent="0.35">
      <c r="A449" s="1"/>
      <c r="B449" s="7"/>
      <c r="C449" s="7"/>
      <c r="G449" s="6" t="s">
        <v>4</v>
      </c>
      <c r="H449" s="5"/>
      <c r="I449" s="6" t="s">
        <v>5</v>
      </c>
      <c r="J449" s="5"/>
      <c r="K449" s="6" t="s">
        <v>6</v>
      </c>
    </row>
    <row r="450" spans="1:11" x14ac:dyDescent="0.3">
      <c r="A450" s="1" t="s">
        <v>253</v>
      </c>
      <c r="B450" s="7"/>
      <c r="C450" s="7"/>
      <c r="D450" s="7"/>
      <c r="E450" s="7"/>
      <c r="F450" s="7"/>
      <c r="G450" s="12"/>
      <c r="H450" s="13"/>
      <c r="I450" s="13"/>
      <c r="J450" s="13"/>
      <c r="K450" s="13"/>
    </row>
    <row r="451" spans="1:11" x14ac:dyDescent="0.3">
      <c r="A451" s="1" t="s">
        <v>310</v>
      </c>
      <c r="B451" s="7"/>
      <c r="C451" s="7"/>
      <c r="G451" s="10">
        <f>G395</f>
        <v>764.41310899999985</v>
      </c>
      <c r="H451" s="13"/>
      <c r="I451" s="10">
        <f>I395</f>
        <v>896.02899999999988</v>
      </c>
      <c r="J451" s="13"/>
      <c r="K451" s="10">
        <f>K395</f>
        <v>1236.4990000000003</v>
      </c>
    </row>
    <row r="452" spans="1:11" x14ac:dyDescent="0.3">
      <c r="E452" s="7"/>
      <c r="F452" s="7"/>
      <c r="G452" s="13"/>
      <c r="H452" s="13"/>
      <c r="I452" s="13"/>
      <c r="J452" s="13"/>
      <c r="K452" s="13"/>
    </row>
    <row r="453" spans="1:11" x14ac:dyDescent="0.3">
      <c r="A453" s="1" t="s">
        <v>254</v>
      </c>
      <c r="G453" s="4">
        <f>G424</f>
        <v>145.5</v>
      </c>
      <c r="H453" s="13"/>
      <c r="I453" s="4">
        <v>133.86690000000002</v>
      </c>
      <c r="J453" s="13"/>
      <c r="K453" s="4">
        <v>133.86690000000002</v>
      </c>
    </row>
    <row r="454" spans="1:11" x14ac:dyDescent="0.3">
      <c r="A454" s="1"/>
      <c r="F454" s="7"/>
      <c r="G454" s="13"/>
      <c r="H454" s="13"/>
      <c r="I454" s="13"/>
      <c r="J454" s="13"/>
      <c r="K454" s="13"/>
    </row>
    <row r="455" spans="1:11" x14ac:dyDescent="0.3">
      <c r="A455" s="1" t="s">
        <v>255</v>
      </c>
      <c r="G455" s="4">
        <f>G437</f>
        <v>7.1</v>
      </c>
      <c r="H455" s="13"/>
      <c r="I455" s="4">
        <f>I437</f>
        <v>7.6</v>
      </c>
      <c r="J455" s="13"/>
      <c r="K455" s="4">
        <f>K437</f>
        <v>7.8</v>
      </c>
    </row>
    <row r="456" spans="1:11" x14ac:dyDescent="0.3">
      <c r="A456" s="1"/>
      <c r="G456" s="13"/>
      <c r="H456" s="16"/>
      <c r="I456" s="13"/>
      <c r="J456" s="16"/>
      <c r="K456" s="13"/>
    </row>
    <row r="457" spans="1:11" x14ac:dyDescent="0.3">
      <c r="A457" s="1" t="s">
        <v>256</v>
      </c>
      <c r="G457" s="17">
        <f>G451+G453+G455</f>
        <v>917.01310899999987</v>
      </c>
      <c r="H457" s="13"/>
      <c r="I457" s="17">
        <f>I451+I453+I455</f>
        <v>1037.4958999999999</v>
      </c>
      <c r="J457" s="13"/>
      <c r="K457" s="17">
        <f>K451+K453+K455</f>
        <v>1378.1659000000002</v>
      </c>
    </row>
  </sheetData>
  <mergeCells count="3">
    <mergeCell ref="A1:K1"/>
    <mergeCell ref="A2:K2"/>
    <mergeCell ref="A3:K3"/>
  </mergeCells>
  <pageMargins left="0.75" right="0.75" top="1" bottom="0.5" header="0.5" footer="0.5"/>
  <pageSetup orientation="portrait" horizontalDpi="0" r:id="rId1"/>
  <headerFooter alignWithMargins="0">
    <oddFooter>&amp;C&amp;P</oddFooter>
  </headerFooter>
  <rowBreaks count="9" manualBreakCount="9">
    <brk id="53" max="16383" man="1"/>
    <brk id="108" max="16383" man="1"/>
    <brk id="156" max="16383" man="1"/>
    <brk id="206" max="16383" man="1"/>
    <brk id="254" max="16383" man="1"/>
    <brk id="307" max="16383" man="1"/>
    <brk id="361" max="16383" man="1"/>
    <brk id="416" max="16383" man="1"/>
    <brk id="44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Aniket Gupta</cp:lastModifiedBy>
  <cp:lastPrinted>2000-01-29T00:53:06Z</cp:lastPrinted>
  <dcterms:created xsi:type="dcterms:W3CDTF">1999-10-13T17:41:22Z</dcterms:created>
  <dcterms:modified xsi:type="dcterms:W3CDTF">2024-02-03T22:12:25Z</dcterms:modified>
</cp:coreProperties>
</file>