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F3F9DAD-9087-4E43-989C-51B4354993BE}" xr6:coauthVersionLast="47" xr6:coauthVersionMax="47" xr10:uidLastSave="{00000000-0000-0000-0000-000000000000}"/>
  <bookViews>
    <workbookView xWindow="3348" yWindow="3348" windowWidth="17280" windowHeight="8880" firstSheet="1" activeTab="3"/>
  </bookViews>
  <sheets>
    <sheet name="Results of Operations" sheetId="5" r:id="rId1"/>
    <sheet name="Income Statements" sheetId="1" r:id="rId2"/>
    <sheet name="Balance Sheets" sheetId="2" r:id="rId3"/>
    <sheet name="Cash Flow Statements" sheetId="3" r:id="rId4"/>
  </sheets>
  <definedNames>
    <definedName name="_xlnm.Print_Area" localSheetId="2">'Balance Sheets'!$A$1:$E$53</definedName>
    <definedName name="_xlnm.Print_Area" localSheetId="3">'Cash Flow Statements'!$A$1:$F$25</definedName>
    <definedName name="_xlnm.Print_Area" localSheetId="1">'Income Statements'!$A$1:$F$50</definedName>
    <definedName name="_xlnm.Print_Area" localSheetId="0">'Results of Operations'!$A$1:$F$55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9" i="2"/>
  <c r="F21" i="2" s="1"/>
  <c r="F25" i="2" s="1"/>
  <c r="F27" i="2" s="1"/>
  <c r="F34" i="2" s="1"/>
  <c r="F43" i="2"/>
  <c r="F46" i="2"/>
  <c r="F49" i="2"/>
  <c r="F34" i="5"/>
</calcChain>
</file>

<file path=xl/sharedStrings.xml><?xml version="1.0" encoding="utf-8"?>
<sst xmlns="http://schemas.openxmlformats.org/spreadsheetml/2006/main" count="153" uniqueCount="106">
  <si>
    <t>Fiscal Year Ended 30 June</t>
  </si>
  <si>
    <t>In accordance with UK GAAP</t>
  </si>
  <si>
    <t>—Acquisitions</t>
  </si>
  <si>
    <t>—Discontinued operations</t>
  </si>
  <si>
    <t>Cost of sales</t>
  </si>
  <si>
    <t>Gross profit</t>
  </si>
  <si>
    <t>Administrative expenses</t>
  </si>
  <si>
    <t>– trading expenses</t>
  </si>
  <si>
    <t>– amortisation of goodwill</t>
  </si>
  <si>
    <t>Operating profit (loss)</t>
  </si>
  <si>
    <t>—Continuing operations</t>
  </si>
  <si>
    <t>Share of associate’s operating profit</t>
  </si>
  <si>
    <t>Profit on sale of discontinued operations</t>
  </si>
  <si>
    <t>Net interest income (expense)</t>
  </si>
  <si>
    <t>Profit (loss) on ordinary activities</t>
  </si>
  <si>
    <t>Taxation</t>
  </si>
  <si>
    <t>Minority interests</t>
  </si>
  <si>
    <t>Profit (loss) for the financial year</t>
  </si>
  <si>
    <t>Basic earnings (loss) per share</t>
  </si>
  <si>
    <t xml:space="preserve">5.0p </t>
  </si>
  <si>
    <t xml:space="preserve">40.1p </t>
  </si>
  <si>
    <t>55.1p</t>
  </si>
  <si>
    <t>Diluted earnings (loss) per share</t>
  </si>
  <si>
    <t xml:space="preserve">38.7p </t>
  </si>
  <si>
    <t>52.8p</t>
  </si>
  <si>
    <t>Turnover</t>
  </si>
  <si>
    <t xml:space="preserve">£'000 </t>
  </si>
  <si>
    <t>—before taxation</t>
  </si>
  <si>
    <t>—after taxation</t>
  </si>
  <si>
    <t>NDS Group plc</t>
  </si>
  <si>
    <t>£’000</t>
  </si>
  <si>
    <t>Fixed assets</t>
  </si>
  <si>
    <t>Investments</t>
  </si>
  <si>
    <t>Tangible assets</t>
  </si>
  <si>
    <t>Current assets</t>
  </si>
  <si>
    <t>Stocks</t>
  </si>
  <si>
    <t>Deferred tax asset</t>
  </si>
  <si>
    <t>Debtors</t>
  </si>
  <si>
    <t>Cash</t>
  </si>
  <si>
    <t>Creditors</t>
  </si>
  <si>
    <t>Amounts falling due within one year</t>
  </si>
  <si>
    <t>Total assets less current liabilities</t>
  </si>
  <si>
    <t>Amounts falling due after one year</t>
  </si>
  <si>
    <t>Provision for liabilities and charges</t>
  </si>
  <si>
    <t>Equity capital and reserves</t>
  </si>
  <si>
    <t>Equity share capital</t>
  </si>
  <si>
    <t>Shares to be issued</t>
  </si>
  <si>
    <t>Profit and loss account</t>
  </si>
  <si>
    <t>Capital contribution</t>
  </si>
  <si>
    <t>Total equity shareholders’ funds</t>
  </si>
  <si>
    <t>Non-equity share capital</t>
  </si>
  <si>
    <t>Total capital employed</t>
  </si>
  <si>
    <t>As at 30 June</t>
  </si>
  <si>
    <t>Net current assets (liabilities)</t>
  </si>
  <si>
    <t>Net assets (liabilities)</t>
  </si>
  <si>
    <t>Total shareholders’ funds</t>
  </si>
  <si>
    <t>Summary Balance Sheets</t>
  </si>
  <si>
    <t>Summary Profit and Loss Accounts</t>
  </si>
  <si>
    <t>Returns on investments and servicing of finance</t>
  </si>
  <si>
    <t>Capital expenditure and financial investment</t>
  </si>
  <si>
    <t>Acquisitions and disposals</t>
  </si>
  <si>
    <t>Cash inflow before financing</t>
  </si>
  <si>
    <t>Financing</t>
  </si>
  <si>
    <t>Increase in cash in the year</t>
  </si>
  <si>
    <t>Summary Cash Flow Statements</t>
  </si>
  <si>
    <t>Net cash inflow (outflow) from operating activities</t>
  </si>
  <si>
    <t>Extracted from the audited consolidated financial statements of NDS Group plc</t>
  </si>
  <si>
    <t>Amortisation of goodwill</t>
  </si>
  <si>
    <t>-</t>
  </si>
  <si>
    <t>The following table summarises the pro-forma historic financial performance of the NDS Group under</t>
  </si>
  <si>
    <t>UK GAAP.  The presentation of the information is designed to show the trend in the performance of the</t>
  </si>
  <si>
    <t>Revenues</t>
  </si>
  <si>
    <t>Conditional access</t>
  </si>
  <si>
    <t>Integration, development &amp; support</t>
  </si>
  <si>
    <t>Licence fees &amp; royalties</t>
  </si>
  <si>
    <t>New technologies</t>
  </si>
  <si>
    <t>Other revenue</t>
  </si>
  <si>
    <t>Total revenues</t>
  </si>
  <si>
    <t>Smart card &amp; changeover provisions</t>
  </si>
  <si>
    <t>Operations &amp; support</t>
  </si>
  <si>
    <t>Royalties</t>
  </si>
  <si>
    <t>Other</t>
  </si>
  <si>
    <t>Total cost of sales</t>
  </si>
  <si>
    <t>Gross profit %</t>
  </si>
  <si>
    <t>Operating expenses, excluding goodwill amortisation</t>
  </si>
  <si>
    <t>Sales &amp; marketing</t>
  </si>
  <si>
    <t>Research &amp; development</t>
  </si>
  <si>
    <t>General &amp; administration</t>
  </si>
  <si>
    <t>Total</t>
  </si>
  <si>
    <t>Operating income, before goodwill amortisation</t>
  </si>
  <si>
    <t>Operating income %</t>
  </si>
  <si>
    <t>Operating profit</t>
  </si>
  <si>
    <t>Profit on ordinary activities before tax</t>
  </si>
  <si>
    <t>Net profit after taxation</t>
  </si>
  <si>
    <t>Profit from discontinued operations, before tax</t>
  </si>
  <si>
    <t>Results of Operations</t>
  </si>
  <si>
    <t>continuing operations of the NDS Group but does not comply with accounting standards.</t>
  </si>
  <si>
    <t>Exceptional Items</t>
  </si>
  <si>
    <t>– exceptional items</t>
  </si>
  <si>
    <t>57.5p</t>
  </si>
  <si>
    <t>56.1p</t>
  </si>
  <si>
    <t>Management of liquid resources</t>
  </si>
  <si>
    <t>48.4p</t>
  </si>
  <si>
    <t>48.0p</t>
  </si>
  <si>
    <t>Intangible</t>
  </si>
  <si>
    <t>Share premium and merger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</si>
</sst>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\ ;\(#,##0\);&quot;- &quot;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6" fontId="0" fillId="0" borderId="0" xfId="0" applyNumberFormat="1" applyAlignment="1">
      <alignment horizontal="right"/>
    </xf>
    <xf numFmtId="176" fontId="0" fillId="0" borderId="4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176" fontId="0" fillId="0" borderId="5" xfId="0" applyNumberFormat="1" applyBorder="1" applyAlignment="1">
      <alignment horizontal="right"/>
    </xf>
    <xf numFmtId="176" fontId="0" fillId="0" borderId="6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176" fontId="0" fillId="0" borderId="0" xfId="0" applyNumberFormat="1"/>
    <xf numFmtId="176" fontId="0" fillId="0" borderId="7" xfId="0" applyNumberFormat="1" applyBorder="1"/>
    <xf numFmtId="176" fontId="0" fillId="0" borderId="4" xfId="0" applyNumberFormat="1" applyBorder="1"/>
    <xf numFmtId="176" fontId="0" fillId="0" borderId="6" xfId="0" applyNumberFormat="1" applyBorder="1"/>
    <xf numFmtId="0" fontId="4" fillId="0" borderId="0" xfId="0" applyFont="1"/>
    <xf numFmtId="176" fontId="0" fillId="0" borderId="7" xfId="0" applyNumberFormat="1" applyBorder="1" applyAlignment="1">
      <alignment horizontal="right"/>
    </xf>
    <xf numFmtId="0" fontId="5" fillId="0" borderId="0" xfId="0" applyFont="1"/>
    <xf numFmtId="10" fontId="5" fillId="0" borderId="0" xfId="1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topLeftCell="A4" workbookViewId="0">
      <selection activeCell="B12" sqref="B12"/>
    </sheetView>
  </sheetViews>
  <sheetFormatPr defaultRowHeight="13.2" x14ac:dyDescent="0.25"/>
  <cols>
    <col min="1" max="1" width="49.5546875" bestFit="1" customWidth="1"/>
  </cols>
  <sheetData>
    <row r="1" spans="1:6" ht="13.8" x14ac:dyDescent="0.25">
      <c r="A1" s="24" t="s">
        <v>29</v>
      </c>
      <c r="B1" s="24"/>
      <c r="C1" s="24"/>
      <c r="D1" s="24"/>
      <c r="E1" s="24"/>
      <c r="F1" s="24"/>
    </row>
    <row r="2" spans="1:6" ht="13.8" x14ac:dyDescent="0.25">
      <c r="A2" s="24" t="s">
        <v>95</v>
      </c>
      <c r="B2" s="24"/>
      <c r="C2" s="24"/>
      <c r="D2" s="24"/>
      <c r="E2" s="24"/>
      <c r="F2" s="24"/>
    </row>
    <row r="3" spans="1:6" x14ac:dyDescent="0.25">
      <c r="A3" s="25" t="s">
        <v>1</v>
      </c>
      <c r="B3" s="25"/>
      <c r="C3" s="25"/>
      <c r="D3" s="25"/>
      <c r="E3" s="25"/>
      <c r="F3" s="25"/>
    </row>
    <row r="4" spans="1:6" x14ac:dyDescent="0.25">
      <c r="A4" s="11"/>
      <c r="B4" s="11"/>
      <c r="C4" s="11"/>
      <c r="D4" s="11"/>
      <c r="E4" s="11"/>
      <c r="F4" s="11"/>
    </row>
    <row r="5" spans="1:6" x14ac:dyDescent="0.25">
      <c r="A5" s="19" t="s">
        <v>69</v>
      </c>
      <c r="B5" s="11"/>
      <c r="C5" s="11"/>
      <c r="D5" s="11"/>
      <c r="E5" s="11"/>
      <c r="F5" s="11"/>
    </row>
    <row r="6" spans="1:6" x14ac:dyDescent="0.25">
      <c r="A6" s="19" t="s">
        <v>70</v>
      </c>
      <c r="B6" s="11"/>
      <c r="C6" s="11"/>
      <c r="D6" s="11"/>
      <c r="E6" s="11"/>
      <c r="F6" s="11"/>
    </row>
    <row r="7" spans="1:6" x14ac:dyDescent="0.25">
      <c r="A7" s="19" t="s">
        <v>96</v>
      </c>
    </row>
    <row r="9" spans="1:6" x14ac:dyDescent="0.25">
      <c r="B9" s="25" t="s">
        <v>0</v>
      </c>
      <c r="C9" s="25"/>
      <c r="D9" s="25"/>
      <c r="E9" s="25"/>
      <c r="F9" s="25"/>
    </row>
    <row r="10" spans="1:6" x14ac:dyDescent="0.25">
      <c r="B10" s="12">
        <v>1999</v>
      </c>
      <c r="C10" s="12">
        <v>2000</v>
      </c>
      <c r="D10" s="12">
        <v>2001</v>
      </c>
      <c r="E10" s="12">
        <v>2002</v>
      </c>
      <c r="F10" s="12">
        <v>2003</v>
      </c>
    </row>
    <row r="11" spans="1:6" x14ac:dyDescent="0.25">
      <c r="B11" s="13" t="s">
        <v>26</v>
      </c>
      <c r="C11" s="13" t="s">
        <v>26</v>
      </c>
      <c r="D11" s="13" t="s">
        <v>26</v>
      </c>
      <c r="E11" s="13" t="s">
        <v>26</v>
      </c>
      <c r="F11" s="13" t="s">
        <v>26</v>
      </c>
    </row>
    <row r="13" spans="1:6" x14ac:dyDescent="0.25">
      <c r="A13" s="12" t="s">
        <v>71</v>
      </c>
      <c r="B13" s="6"/>
      <c r="C13" s="6"/>
      <c r="D13" s="6"/>
      <c r="E13" s="6"/>
      <c r="F13" s="6"/>
    </row>
    <row r="14" spans="1:6" x14ac:dyDescent="0.25">
      <c r="A14" t="s">
        <v>72</v>
      </c>
      <c r="B14" s="6">
        <v>90504</v>
      </c>
      <c r="C14" s="6">
        <v>102737</v>
      </c>
      <c r="D14" s="6">
        <v>122862</v>
      </c>
      <c r="E14" s="6">
        <v>125068</v>
      </c>
      <c r="F14" s="6">
        <v>144789</v>
      </c>
    </row>
    <row r="15" spans="1:6" x14ac:dyDescent="0.25">
      <c r="A15" t="s">
        <v>73</v>
      </c>
      <c r="B15" s="6">
        <v>14457</v>
      </c>
      <c r="C15" s="6">
        <v>22375</v>
      </c>
      <c r="D15" s="6">
        <v>38282</v>
      </c>
      <c r="E15" s="6">
        <v>43737</v>
      </c>
      <c r="F15" s="6">
        <v>33234</v>
      </c>
    </row>
    <row r="16" spans="1:6" x14ac:dyDescent="0.25">
      <c r="A16" t="s">
        <v>74</v>
      </c>
      <c r="B16" s="6">
        <v>21268</v>
      </c>
      <c r="C16" s="6">
        <v>26387</v>
      </c>
      <c r="D16" s="6">
        <v>31870</v>
      </c>
      <c r="E16" s="6">
        <v>30615</v>
      </c>
      <c r="F16" s="6">
        <v>22254</v>
      </c>
    </row>
    <row r="17" spans="1:6" x14ac:dyDescent="0.25">
      <c r="A17" t="s">
        <v>75</v>
      </c>
      <c r="B17" s="6"/>
      <c r="C17" s="6">
        <v>5533</v>
      </c>
      <c r="D17" s="6">
        <v>15069</v>
      </c>
      <c r="E17" s="6">
        <v>33338</v>
      </c>
      <c r="F17" s="6">
        <v>32451</v>
      </c>
    </row>
    <row r="18" spans="1:6" x14ac:dyDescent="0.25">
      <c r="A18" t="s">
        <v>76</v>
      </c>
      <c r="B18" s="6">
        <v>1345</v>
      </c>
      <c r="C18" s="6">
        <v>3182</v>
      </c>
      <c r="D18" s="6">
        <v>7545</v>
      </c>
      <c r="E18" s="6">
        <v>8030</v>
      </c>
      <c r="F18" s="6">
        <v>4509</v>
      </c>
    </row>
    <row r="19" spans="1:6" x14ac:dyDescent="0.25">
      <c r="A19" t="s">
        <v>77</v>
      </c>
      <c r="B19" s="20">
        <v>127574</v>
      </c>
      <c r="C19" s="20">
        <v>160214</v>
      </c>
      <c r="D19" s="20">
        <v>215628</v>
      </c>
      <c r="E19" s="20">
        <v>240788</v>
      </c>
      <c r="F19" s="20">
        <v>237237</v>
      </c>
    </row>
    <row r="20" spans="1:6" x14ac:dyDescent="0.25">
      <c r="B20" s="6"/>
      <c r="C20" s="6"/>
      <c r="D20" s="6"/>
      <c r="E20" s="6"/>
      <c r="F20" s="6"/>
    </row>
    <row r="21" spans="1:6" x14ac:dyDescent="0.25">
      <c r="A21" s="12" t="s">
        <v>4</v>
      </c>
      <c r="B21" s="6"/>
      <c r="C21" s="6"/>
      <c r="D21" s="6"/>
      <c r="E21" s="6"/>
      <c r="F21" s="6"/>
    </row>
    <row r="22" spans="1:6" x14ac:dyDescent="0.25">
      <c r="A22" t="s">
        <v>78</v>
      </c>
      <c r="B22" s="6">
        <v>-24039</v>
      </c>
      <c r="C22" s="6">
        <v>-33102</v>
      </c>
      <c r="D22" s="6">
        <v>-41983</v>
      </c>
      <c r="E22" s="6">
        <v>-49160</v>
      </c>
      <c r="F22" s="6">
        <v>-63309</v>
      </c>
    </row>
    <row r="23" spans="1:6" x14ac:dyDescent="0.25">
      <c r="A23" t="s">
        <v>79</v>
      </c>
      <c r="B23" s="6">
        <v>-23214</v>
      </c>
      <c r="C23" s="6">
        <v>-21300</v>
      </c>
      <c r="D23" s="6">
        <v>-23681</v>
      </c>
      <c r="E23" s="6">
        <v>-23300</v>
      </c>
      <c r="F23" s="6">
        <v>-21124</v>
      </c>
    </row>
    <row r="24" spans="1:6" x14ac:dyDescent="0.25">
      <c r="A24" t="s">
        <v>80</v>
      </c>
      <c r="B24" s="6">
        <v>-3770</v>
      </c>
      <c r="C24" s="6">
        <v>-6381</v>
      </c>
      <c r="D24" s="6">
        <v>-5258</v>
      </c>
      <c r="E24" s="6">
        <v>-4397</v>
      </c>
      <c r="F24" s="6">
        <v>-4638</v>
      </c>
    </row>
    <row r="25" spans="1:6" x14ac:dyDescent="0.25">
      <c r="A25" t="s">
        <v>81</v>
      </c>
      <c r="B25" s="6">
        <v>-1151</v>
      </c>
      <c r="C25" s="6">
        <v>-1175</v>
      </c>
      <c r="D25" s="6">
        <v>-5754</v>
      </c>
      <c r="E25" s="6">
        <v>-6250</v>
      </c>
      <c r="F25" s="6">
        <v>-5396</v>
      </c>
    </row>
    <row r="26" spans="1:6" x14ac:dyDescent="0.25">
      <c r="A26" t="s">
        <v>82</v>
      </c>
      <c r="B26" s="20">
        <v>-52174</v>
      </c>
      <c r="C26" s="20">
        <v>-61958</v>
      </c>
      <c r="D26" s="20">
        <v>-76676</v>
      </c>
      <c r="E26" s="20">
        <v>-83107</v>
      </c>
      <c r="F26" s="20">
        <v>-94467</v>
      </c>
    </row>
    <row r="27" spans="1:6" x14ac:dyDescent="0.25">
      <c r="B27" s="6"/>
      <c r="C27" s="6"/>
      <c r="D27" s="6"/>
      <c r="E27" s="6"/>
      <c r="F27" s="6"/>
    </row>
    <row r="28" spans="1:6" x14ac:dyDescent="0.25">
      <c r="A28" s="12" t="s">
        <v>5</v>
      </c>
      <c r="B28" s="9">
        <v>75400</v>
      </c>
      <c r="C28" s="9">
        <v>98256</v>
      </c>
      <c r="D28" s="9">
        <v>138952</v>
      </c>
      <c r="E28" s="9">
        <v>157681</v>
      </c>
      <c r="F28" s="9">
        <v>142770</v>
      </c>
    </row>
    <row r="29" spans="1:6" x14ac:dyDescent="0.25">
      <c r="A29" s="21" t="s">
        <v>83</v>
      </c>
      <c r="B29" s="22">
        <v>0.59102952012165488</v>
      </c>
      <c r="C29" s="22">
        <v>0.61299999999999999</v>
      </c>
      <c r="D29" s="22">
        <v>0.64400000000000002</v>
      </c>
      <c r="E29" s="22">
        <v>0.65500000000000003</v>
      </c>
      <c r="F29" s="22">
        <v>0.60199999999999998</v>
      </c>
    </row>
    <row r="30" spans="1:6" x14ac:dyDescent="0.25">
      <c r="B30" s="6"/>
      <c r="C30" s="6"/>
      <c r="D30" s="6"/>
      <c r="E30" s="6"/>
      <c r="F30" s="6"/>
    </row>
    <row r="31" spans="1:6" x14ac:dyDescent="0.25">
      <c r="A31" s="12" t="s">
        <v>84</v>
      </c>
      <c r="B31" s="6"/>
      <c r="C31" s="6"/>
      <c r="D31" s="6"/>
      <c r="E31" s="6"/>
      <c r="F31" s="6"/>
    </row>
    <row r="32" spans="1:6" x14ac:dyDescent="0.25">
      <c r="A32" t="s">
        <v>85</v>
      </c>
      <c r="B32" s="6">
        <v>-7012</v>
      </c>
      <c r="C32" s="6">
        <v>-11178</v>
      </c>
      <c r="D32" s="6">
        <v>-14417</v>
      </c>
      <c r="E32" s="6">
        <v>-15876</v>
      </c>
      <c r="F32" s="6">
        <v>-14208</v>
      </c>
    </row>
    <row r="33" spans="1:6" x14ac:dyDescent="0.25">
      <c r="A33" t="s">
        <v>86</v>
      </c>
      <c r="B33" s="6">
        <v>-36050</v>
      </c>
      <c r="C33" s="6">
        <v>-46184</v>
      </c>
      <c r="D33" s="6">
        <v>-65164</v>
      </c>
      <c r="E33" s="6">
        <v>-68738</v>
      </c>
      <c r="F33" s="6">
        <v>-61294</v>
      </c>
    </row>
    <row r="34" spans="1:6" x14ac:dyDescent="0.25">
      <c r="A34" t="s">
        <v>87</v>
      </c>
      <c r="B34" s="6">
        <v>-12235</v>
      </c>
      <c r="C34" s="6">
        <v>-15053</v>
      </c>
      <c r="D34" s="6">
        <v>-15601</v>
      </c>
      <c r="E34" s="6">
        <v>-23022</v>
      </c>
      <c r="F34" s="6">
        <f>-17719+1130</f>
        <v>-16589</v>
      </c>
    </row>
    <row r="35" spans="1:6" x14ac:dyDescent="0.25">
      <c r="A35" t="s">
        <v>88</v>
      </c>
      <c r="B35" s="20">
        <v>-55297</v>
      </c>
      <c r="C35" s="20">
        <v>-72415</v>
      </c>
      <c r="D35" s="20">
        <v>-95182</v>
      </c>
      <c r="E35" s="20">
        <v>-103810</v>
      </c>
      <c r="F35" s="20">
        <v>-92091</v>
      </c>
    </row>
    <row r="36" spans="1:6" x14ac:dyDescent="0.25">
      <c r="B36" s="6"/>
      <c r="C36" s="6"/>
      <c r="D36" s="6"/>
      <c r="E36" s="6"/>
      <c r="F36" s="6"/>
    </row>
    <row r="37" spans="1:6" x14ac:dyDescent="0.25">
      <c r="A37" s="12" t="s">
        <v>89</v>
      </c>
      <c r="B37" s="6">
        <v>20103</v>
      </c>
      <c r="C37" s="6">
        <v>25841</v>
      </c>
      <c r="D37" s="6">
        <v>43770</v>
      </c>
      <c r="E37" s="6">
        <v>53871</v>
      </c>
      <c r="F37" s="6">
        <v>50679</v>
      </c>
    </row>
    <row r="38" spans="1:6" x14ac:dyDescent="0.25">
      <c r="A38" s="21" t="s">
        <v>90</v>
      </c>
      <c r="B38" s="22">
        <v>0.15757913054384123</v>
      </c>
      <c r="C38" s="23">
        <v>0.161</v>
      </c>
      <c r="D38" s="23">
        <v>0.20300000000000001</v>
      </c>
      <c r="E38" s="23">
        <v>0.224</v>
      </c>
      <c r="F38" s="23">
        <v>0.214</v>
      </c>
    </row>
    <row r="39" spans="1:6" x14ac:dyDescent="0.25">
      <c r="B39" s="6"/>
      <c r="C39" s="6"/>
      <c r="D39" s="6"/>
      <c r="E39" s="6"/>
      <c r="F39" s="6"/>
    </row>
    <row r="40" spans="1:6" x14ac:dyDescent="0.25">
      <c r="A40" t="s">
        <v>97</v>
      </c>
      <c r="B40" s="6">
        <v>0</v>
      </c>
      <c r="C40" s="6">
        <v>0</v>
      </c>
      <c r="D40" s="6">
        <v>0</v>
      </c>
      <c r="E40" s="6">
        <v>-3826</v>
      </c>
      <c r="F40" s="6">
        <v>-4274</v>
      </c>
    </row>
    <row r="41" spans="1:6" x14ac:dyDescent="0.25">
      <c r="A41" t="s">
        <v>67</v>
      </c>
      <c r="B41" s="6">
        <v>-1369</v>
      </c>
      <c r="C41" s="6">
        <v>-1536</v>
      </c>
      <c r="D41" s="6">
        <v>-4590</v>
      </c>
      <c r="E41" s="6">
        <v>-7350</v>
      </c>
      <c r="F41" s="6">
        <v>-9602</v>
      </c>
    </row>
    <row r="42" spans="1:6" x14ac:dyDescent="0.25">
      <c r="B42" s="6"/>
      <c r="C42" s="6"/>
      <c r="D42" s="6"/>
      <c r="E42" s="6"/>
      <c r="F42" s="6"/>
    </row>
    <row r="43" spans="1:6" x14ac:dyDescent="0.25">
      <c r="A43" s="12" t="s">
        <v>91</v>
      </c>
      <c r="B43" s="7">
        <v>18734</v>
      </c>
      <c r="C43" s="7">
        <v>24305</v>
      </c>
      <c r="D43" s="7">
        <v>39180</v>
      </c>
      <c r="E43" s="7">
        <v>42695</v>
      </c>
      <c r="F43" s="7">
        <v>36803</v>
      </c>
    </row>
    <row r="44" spans="1:6" x14ac:dyDescent="0.25">
      <c r="B44" s="6"/>
      <c r="C44" s="6"/>
      <c r="D44" s="6"/>
      <c r="E44" s="6"/>
      <c r="F44" s="6"/>
    </row>
    <row r="45" spans="1:6" x14ac:dyDescent="0.25">
      <c r="A45" t="s">
        <v>94</v>
      </c>
      <c r="B45" s="6">
        <v>-1861</v>
      </c>
      <c r="C45" s="6"/>
      <c r="D45" s="6"/>
      <c r="E45" s="6">
        <v>0</v>
      </c>
      <c r="F45" s="6">
        <v>0</v>
      </c>
    </row>
    <row r="46" spans="1:6" x14ac:dyDescent="0.25">
      <c r="A46" t="s">
        <v>12</v>
      </c>
      <c r="B46" s="6"/>
      <c r="C46" s="6">
        <v>5192</v>
      </c>
      <c r="D46" s="6" t="s">
        <v>68</v>
      </c>
      <c r="E46" s="6" t="s">
        <v>68</v>
      </c>
      <c r="F46" s="6" t="s">
        <v>68</v>
      </c>
    </row>
    <row r="47" spans="1:6" x14ac:dyDescent="0.25">
      <c r="A47" t="s">
        <v>11</v>
      </c>
      <c r="B47" s="6"/>
      <c r="C47" s="6" t="s">
        <v>68</v>
      </c>
      <c r="D47" s="6">
        <v>5</v>
      </c>
      <c r="E47" s="6">
        <v>21</v>
      </c>
      <c r="F47" s="6">
        <v>-208</v>
      </c>
    </row>
    <row r="48" spans="1:6" x14ac:dyDescent="0.25">
      <c r="A48" t="s">
        <v>13</v>
      </c>
      <c r="B48" s="6">
        <v>-13205</v>
      </c>
      <c r="C48" s="6">
        <v>-3389</v>
      </c>
      <c r="D48" s="6">
        <v>2098</v>
      </c>
      <c r="E48" s="6">
        <v>2513</v>
      </c>
      <c r="F48" s="6">
        <v>2887</v>
      </c>
    </row>
    <row r="49" spans="1:6" x14ac:dyDescent="0.25">
      <c r="B49" s="6"/>
      <c r="C49" s="6"/>
      <c r="D49" s="6"/>
      <c r="E49" s="6"/>
      <c r="F49" s="6"/>
    </row>
    <row r="50" spans="1:6" x14ac:dyDescent="0.25">
      <c r="A50" s="12" t="s">
        <v>92</v>
      </c>
      <c r="B50" s="7">
        <v>3668</v>
      </c>
      <c r="C50" s="7">
        <v>26108</v>
      </c>
      <c r="D50" s="7">
        <v>41283</v>
      </c>
      <c r="E50" s="7">
        <v>45229</v>
      </c>
      <c r="F50" s="7">
        <v>39410</v>
      </c>
    </row>
    <row r="51" spans="1:6" x14ac:dyDescent="0.25">
      <c r="B51" s="6"/>
      <c r="C51" s="6"/>
      <c r="D51" s="6"/>
      <c r="E51" s="6"/>
      <c r="F51" s="6"/>
    </row>
    <row r="52" spans="1:6" x14ac:dyDescent="0.25">
      <c r="A52" t="s">
        <v>15</v>
      </c>
      <c r="B52" s="6">
        <v>-1194</v>
      </c>
      <c r="C52" s="6">
        <v>-6498</v>
      </c>
      <c r="D52" s="6">
        <v>-12154</v>
      </c>
      <c r="E52" s="6">
        <v>-14551</v>
      </c>
      <c r="F52" s="6">
        <v>-13472</v>
      </c>
    </row>
    <row r="53" spans="1:6" x14ac:dyDescent="0.25">
      <c r="B53" s="6"/>
      <c r="C53" s="6"/>
      <c r="D53" s="6"/>
      <c r="E53" s="6"/>
      <c r="F53" s="6"/>
    </row>
    <row r="54" spans="1:6" ht="13.8" thickBot="1" x14ac:dyDescent="0.3">
      <c r="A54" s="12" t="s">
        <v>93</v>
      </c>
      <c r="B54" s="10">
        <v>2474</v>
      </c>
      <c r="C54" s="10">
        <v>19610</v>
      </c>
      <c r="D54" s="10">
        <v>29129</v>
      </c>
      <c r="E54" s="10">
        <v>30678</v>
      </c>
      <c r="F54" s="10">
        <v>25938</v>
      </c>
    </row>
  </sheetData>
  <mergeCells count="4">
    <mergeCell ref="A1:F1"/>
    <mergeCell ref="A2:F2"/>
    <mergeCell ref="B9:F9"/>
    <mergeCell ref="A3:F3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2" orientation="portrait" horizontalDpi="0" r:id="rId1"/>
  <headerFooter alignWithMargins="0">
    <oddFooter>&amp;L&amp;F &amp;A&amp;CPage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opLeftCell="A4" workbookViewId="0">
      <selection activeCell="B8" sqref="B8"/>
    </sheetView>
  </sheetViews>
  <sheetFormatPr defaultRowHeight="13.2" x14ac:dyDescent="0.25"/>
  <cols>
    <col min="1" max="1" width="34" bestFit="1" customWidth="1"/>
    <col min="2" max="6" width="9.6640625" bestFit="1" customWidth="1"/>
  </cols>
  <sheetData>
    <row r="1" spans="1:6" ht="13.8" x14ac:dyDescent="0.25">
      <c r="A1" s="24" t="s">
        <v>29</v>
      </c>
      <c r="B1" s="24"/>
      <c r="C1" s="24"/>
      <c r="D1" s="24"/>
      <c r="E1" s="24"/>
      <c r="F1" s="24"/>
    </row>
    <row r="2" spans="1:6" ht="13.8" x14ac:dyDescent="0.25">
      <c r="A2" s="24" t="s">
        <v>57</v>
      </c>
      <c r="B2" s="24"/>
      <c r="C2" s="24"/>
      <c r="D2" s="24"/>
      <c r="E2" s="24"/>
      <c r="F2" s="24"/>
    </row>
    <row r="3" spans="1:6" x14ac:dyDescent="0.25">
      <c r="A3" s="25" t="s">
        <v>1</v>
      </c>
      <c r="B3" s="25"/>
      <c r="C3" s="25"/>
      <c r="D3" s="25"/>
      <c r="E3" s="25"/>
      <c r="F3" s="25"/>
    </row>
    <row r="5" spans="1:6" x14ac:dyDescent="0.25">
      <c r="B5" s="25" t="s">
        <v>0</v>
      </c>
      <c r="C5" s="26"/>
      <c r="D5" s="26"/>
      <c r="E5" s="26"/>
      <c r="F5" s="26"/>
    </row>
    <row r="6" spans="1:6" x14ac:dyDescent="0.25">
      <c r="B6" s="12">
        <v>1999</v>
      </c>
      <c r="C6" s="12">
        <v>2000</v>
      </c>
      <c r="D6" s="12">
        <v>2001</v>
      </c>
      <c r="E6" s="12">
        <v>2002</v>
      </c>
      <c r="F6" s="12">
        <v>2003</v>
      </c>
    </row>
    <row r="7" spans="1:6" x14ac:dyDescent="0.25">
      <c r="B7" s="13" t="s">
        <v>26</v>
      </c>
      <c r="C7" s="13" t="s">
        <v>26</v>
      </c>
      <c r="D7" s="13" t="s">
        <v>26</v>
      </c>
      <c r="E7" s="13" t="s">
        <v>26</v>
      </c>
      <c r="F7" s="13" t="s">
        <v>26</v>
      </c>
    </row>
    <row r="9" spans="1:6" x14ac:dyDescent="0.25">
      <c r="A9" t="s">
        <v>25</v>
      </c>
      <c r="B9" s="6"/>
      <c r="C9" s="6"/>
      <c r="D9" s="6"/>
      <c r="E9" s="6"/>
    </row>
    <row r="10" spans="1:6" x14ac:dyDescent="0.25">
      <c r="A10" t="s">
        <v>10</v>
      </c>
      <c r="B10" s="6">
        <v>127574</v>
      </c>
      <c r="C10" s="6">
        <v>160214</v>
      </c>
      <c r="D10" s="6">
        <v>209856</v>
      </c>
      <c r="E10" s="6">
        <v>240788</v>
      </c>
      <c r="F10" s="1">
        <v>237237</v>
      </c>
    </row>
    <row r="11" spans="1:6" x14ac:dyDescent="0.25">
      <c r="A11" t="s">
        <v>2</v>
      </c>
      <c r="B11" s="6">
        <v>0</v>
      </c>
      <c r="C11" s="6">
        <v>0</v>
      </c>
      <c r="D11" s="6">
        <v>5772</v>
      </c>
      <c r="E11" s="6">
        <v>0</v>
      </c>
      <c r="F11" s="6">
        <v>0</v>
      </c>
    </row>
    <row r="12" spans="1:6" x14ac:dyDescent="0.25">
      <c r="A12" t="s">
        <v>3</v>
      </c>
      <c r="B12" s="6">
        <v>88348</v>
      </c>
      <c r="C12" s="6">
        <v>0</v>
      </c>
      <c r="D12" s="6">
        <v>0</v>
      </c>
      <c r="E12" s="6">
        <v>0</v>
      </c>
      <c r="F12" s="6">
        <v>0</v>
      </c>
    </row>
    <row r="13" spans="1:6" x14ac:dyDescent="0.25">
      <c r="B13" s="7">
        <v>215922</v>
      </c>
      <c r="C13" s="7">
        <v>160214</v>
      </c>
      <c r="D13" s="7">
        <v>215628</v>
      </c>
      <c r="E13" s="7">
        <v>240788</v>
      </c>
      <c r="F13" s="7">
        <v>237237</v>
      </c>
    </row>
    <row r="14" spans="1:6" x14ac:dyDescent="0.25">
      <c r="B14" s="6"/>
      <c r="C14" s="6"/>
      <c r="D14" s="6"/>
      <c r="E14" s="6"/>
    </row>
    <row r="15" spans="1:6" x14ac:dyDescent="0.25">
      <c r="A15" t="s">
        <v>4</v>
      </c>
      <c r="B15" s="6">
        <v>-101020</v>
      </c>
      <c r="C15" s="6">
        <v>-61958</v>
      </c>
      <c r="D15" s="6">
        <v>-76676</v>
      </c>
      <c r="E15" s="6">
        <v>-83107</v>
      </c>
      <c r="F15" s="6">
        <v>-94467</v>
      </c>
    </row>
    <row r="16" spans="1:6" x14ac:dyDescent="0.25">
      <c r="B16" s="6"/>
      <c r="C16" s="6"/>
      <c r="D16" s="6"/>
      <c r="E16" s="6"/>
      <c r="F16" s="6"/>
    </row>
    <row r="17" spans="1:6" x14ac:dyDescent="0.25">
      <c r="A17" t="s">
        <v>5</v>
      </c>
      <c r="B17" s="7">
        <v>114902</v>
      </c>
      <c r="C17" s="7">
        <v>98256</v>
      </c>
      <c r="D17" s="7">
        <v>138952</v>
      </c>
      <c r="E17" s="7">
        <v>157681</v>
      </c>
      <c r="F17" s="7">
        <v>142770</v>
      </c>
    </row>
    <row r="18" spans="1:6" x14ac:dyDescent="0.25">
      <c r="A18" t="s">
        <v>6</v>
      </c>
      <c r="B18" s="6"/>
      <c r="C18" s="6"/>
      <c r="D18" s="6"/>
      <c r="E18" s="6"/>
      <c r="F18" s="6"/>
    </row>
    <row r="19" spans="1:6" x14ac:dyDescent="0.25">
      <c r="A19" t="s">
        <v>7</v>
      </c>
      <c r="B19" s="6">
        <v>-95753</v>
      </c>
      <c r="C19" s="6">
        <v>-72415</v>
      </c>
      <c r="D19" s="6">
        <v>-95182</v>
      </c>
      <c r="E19" s="6">
        <v>-103810</v>
      </c>
      <c r="F19" s="6">
        <v>-92091</v>
      </c>
    </row>
    <row r="20" spans="1:6" x14ac:dyDescent="0.25">
      <c r="B20" s="6"/>
      <c r="C20" s="6"/>
      <c r="D20" s="6"/>
      <c r="E20" s="6"/>
      <c r="F20" s="6"/>
    </row>
    <row r="21" spans="1:6" x14ac:dyDescent="0.25">
      <c r="B21" s="7">
        <v>19149</v>
      </c>
      <c r="C21" s="7">
        <v>25841</v>
      </c>
      <c r="D21" s="7">
        <v>43770</v>
      </c>
      <c r="E21" s="7">
        <v>53871</v>
      </c>
      <c r="F21" s="7">
        <v>50679</v>
      </c>
    </row>
    <row r="22" spans="1:6" x14ac:dyDescent="0.25">
      <c r="A22" t="s">
        <v>6</v>
      </c>
      <c r="B22" s="6"/>
      <c r="C22" s="6"/>
      <c r="D22" s="6"/>
      <c r="E22" s="6"/>
      <c r="F22" s="6"/>
    </row>
    <row r="23" spans="1:6" x14ac:dyDescent="0.25">
      <c r="A23" t="s">
        <v>8</v>
      </c>
      <c r="B23" s="6">
        <v>-2276</v>
      </c>
      <c r="C23" s="6">
        <v>-1536</v>
      </c>
      <c r="D23" s="6">
        <v>-4590</v>
      </c>
      <c r="E23" s="6">
        <v>-7350</v>
      </c>
      <c r="F23" s="6">
        <v>-9602</v>
      </c>
    </row>
    <row r="24" spans="1:6" x14ac:dyDescent="0.25">
      <c r="A24" t="s">
        <v>98</v>
      </c>
      <c r="B24" s="6"/>
      <c r="C24" s="6"/>
      <c r="D24" s="6"/>
      <c r="E24" s="6">
        <v>-3826</v>
      </c>
      <c r="F24" s="6">
        <v>-4274</v>
      </c>
    </row>
    <row r="25" spans="1:6" x14ac:dyDescent="0.25">
      <c r="A25" t="s">
        <v>9</v>
      </c>
      <c r="B25" s="6"/>
      <c r="C25" s="6"/>
      <c r="D25" s="6"/>
      <c r="E25" s="9"/>
      <c r="F25" s="9"/>
    </row>
    <row r="26" spans="1:6" x14ac:dyDescent="0.25">
      <c r="A26" s="3" t="s">
        <v>10</v>
      </c>
      <c r="B26" s="7">
        <v>18734</v>
      </c>
      <c r="C26" s="7">
        <v>24305</v>
      </c>
      <c r="D26" s="7">
        <v>38989</v>
      </c>
      <c r="E26" s="8">
        <v>42695</v>
      </c>
      <c r="F26" s="8">
        <v>36803</v>
      </c>
    </row>
    <row r="27" spans="1:6" x14ac:dyDescent="0.25">
      <c r="A27" s="4" t="s">
        <v>2</v>
      </c>
      <c r="B27" s="8">
        <v>0</v>
      </c>
      <c r="C27" s="8">
        <v>0</v>
      </c>
      <c r="D27" s="8">
        <v>191</v>
      </c>
      <c r="E27" s="8">
        <v>0</v>
      </c>
      <c r="F27" s="8">
        <v>0</v>
      </c>
    </row>
    <row r="28" spans="1:6" x14ac:dyDescent="0.25">
      <c r="A28" s="5" t="s">
        <v>3</v>
      </c>
      <c r="B28" s="9">
        <v>-1861</v>
      </c>
      <c r="C28" s="9">
        <v>0</v>
      </c>
      <c r="D28" s="9">
        <v>0</v>
      </c>
      <c r="E28" s="9">
        <v>0</v>
      </c>
      <c r="F28" s="9">
        <v>0</v>
      </c>
    </row>
    <row r="29" spans="1:6" x14ac:dyDescent="0.25">
      <c r="B29" s="6">
        <v>16873</v>
      </c>
      <c r="C29" s="6">
        <v>24305</v>
      </c>
      <c r="D29" s="6">
        <v>39180</v>
      </c>
      <c r="E29" s="6">
        <v>42695</v>
      </c>
      <c r="F29" s="6">
        <v>36803</v>
      </c>
    </row>
    <row r="30" spans="1:6" x14ac:dyDescent="0.25">
      <c r="A30" t="s">
        <v>11</v>
      </c>
      <c r="B30" s="6">
        <v>0</v>
      </c>
      <c r="C30" s="6">
        <v>0</v>
      </c>
      <c r="D30" s="6">
        <v>5</v>
      </c>
      <c r="E30" s="6">
        <v>12</v>
      </c>
      <c r="F30" s="6">
        <v>-208</v>
      </c>
    </row>
    <row r="31" spans="1:6" x14ac:dyDescent="0.25">
      <c r="A31" t="s">
        <v>12</v>
      </c>
      <c r="B31" s="6">
        <v>0</v>
      </c>
      <c r="C31" s="6">
        <v>5192</v>
      </c>
      <c r="D31" s="6">
        <v>0</v>
      </c>
      <c r="E31" s="6">
        <v>0</v>
      </c>
      <c r="F31" s="6">
        <v>0</v>
      </c>
    </row>
    <row r="32" spans="1:6" x14ac:dyDescent="0.25">
      <c r="A32" t="s">
        <v>13</v>
      </c>
      <c r="B32" s="6">
        <v>-13205</v>
      </c>
      <c r="C32" s="6">
        <v>-3389</v>
      </c>
      <c r="D32" s="6">
        <v>2098</v>
      </c>
      <c r="E32" s="6">
        <v>2513</v>
      </c>
      <c r="F32" s="6">
        <v>2887</v>
      </c>
    </row>
    <row r="33" spans="1:6" x14ac:dyDescent="0.25">
      <c r="B33" s="6"/>
      <c r="C33" s="6"/>
      <c r="D33" s="6"/>
      <c r="E33" s="6"/>
      <c r="F33" s="6"/>
    </row>
    <row r="34" spans="1:6" x14ac:dyDescent="0.25">
      <c r="A34" t="s">
        <v>14</v>
      </c>
      <c r="B34" s="6"/>
      <c r="C34" s="6"/>
      <c r="D34" s="6"/>
      <c r="E34" s="6"/>
      <c r="F34" s="6"/>
    </row>
    <row r="35" spans="1:6" x14ac:dyDescent="0.25">
      <c r="A35" t="s">
        <v>27</v>
      </c>
      <c r="B35" s="7">
        <v>3668</v>
      </c>
      <c r="C35" s="7">
        <v>26108</v>
      </c>
      <c r="D35" s="7">
        <v>41283</v>
      </c>
      <c r="E35" s="7">
        <v>45229</v>
      </c>
      <c r="F35" s="7">
        <v>39410</v>
      </c>
    </row>
    <row r="36" spans="1:6" x14ac:dyDescent="0.25">
      <c r="A36" s="1"/>
      <c r="B36" s="6"/>
      <c r="C36" s="6"/>
      <c r="D36" s="6"/>
      <c r="E36" s="6"/>
      <c r="F36" s="6"/>
    </row>
    <row r="37" spans="1:6" x14ac:dyDescent="0.25">
      <c r="A37" t="s">
        <v>15</v>
      </c>
      <c r="B37" s="6">
        <v>-1194</v>
      </c>
      <c r="C37" s="6">
        <v>-6498</v>
      </c>
      <c r="D37" s="6">
        <v>-12154</v>
      </c>
      <c r="E37" s="6">
        <v>-14551</v>
      </c>
      <c r="F37" s="6">
        <v>-13472</v>
      </c>
    </row>
    <row r="38" spans="1:6" x14ac:dyDescent="0.25">
      <c r="A38" t="s">
        <v>14</v>
      </c>
      <c r="B38" s="6"/>
      <c r="C38" s="6"/>
      <c r="D38" s="6"/>
      <c r="E38" s="6"/>
      <c r="F38" s="6"/>
    </row>
    <row r="39" spans="1:6" x14ac:dyDescent="0.25">
      <c r="A39" t="s">
        <v>28</v>
      </c>
      <c r="B39" s="7">
        <v>2474</v>
      </c>
      <c r="C39" s="7">
        <v>19610</v>
      </c>
      <c r="D39" s="7">
        <v>29129</v>
      </c>
      <c r="E39" s="7">
        <v>30678</v>
      </c>
      <c r="F39" s="7">
        <v>25938</v>
      </c>
    </row>
    <row r="40" spans="1:6" x14ac:dyDescent="0.25">
      <c r="A40" s="1"/>
      <c r="B40" s="6"/>
      <c r="C40" s="6"/>
      <c r="D40" s="6"/>
      <c r="E40" s="6"/>
      <c r="F40" s="6"/>
    </row>
    <row r="41" spans="1:6" x14ac:dyDescent="0.25">
      <c r="A41" t="s">
        <v>16</v>
      </c>
      <c r="B41" s="6">
        <v>-356</v>
      </c>
      <c r="C41" s="6">
        <v>-218</v>
      </c>
      <c r="D41" s="6">
        <v>0</v>
      </c>
      <c r="E41" s="6">
        <v>0</v>
      </c>
      <c r="F41" s="6">
        <v>102</v>
      </c>
    </row>
    <row r="42" spans="1:6" x14ac:dyDescent="0.25">
      <c r="B42" s="6"/>
      <c r="C42" s="6"/>
      <c r="D42" s="6"/>
      <c r="E42" s="6"/>
      <c r="F42" s="6"/>
    </row>
    <row r="43" spans="1:6" ht="13.8" thickBot="1" x14ac:dyDescent="0.3">
      <c r="A43" t="s">
        <v>17</v>
      </c>
      <c r="B43" s="10">
        <v>2118</v>
      </c>
      <c r="C43" s="10">
        <v>19392</v>
      </c>
      <c r="D43" s="10">
        <v>29129</v>
      </c>
      <c r="E43" s="10">
        <v>30678</v>
      </c>
      <c r="F43" s="10">
        <v>26040</v>
      </c>
    </row>
    <row r="45" spans="1:6" x14ac:dyDescent="0.25">
      <c r="A45" t="s">
        <v>18</v>
      </c>
      <c r="B45" s="2" t="s">
        <v>19</v>
      </c>
      <c r="C45" s="2" t="s">
        <v>20</v>
      </c>
      <c r="D45" s="2" t="s">
        <v>21</v>
      </c>
      <c r="E45" s="2" t="s">
        <v>99</v>
      </c>
      <c r="F45" s="2" t="s">
        <v>102</v>
      </c>
    </row>
    <row r="46" spans="1:6" x14ac:dyDescent="0.25">
      <c r="A46" t="s">
        <v>22</v>
      </c>
      <c r="B46" s="2" t="s">
        <v>19</v>
      </c>
      <c r="C46" s="2" t="s">
        <v>23</v>
      </c>
      <c r="D46" s="2" t="s">
        <v>24</v>
      </c>
      <c r="E46" s="2" t="s">
        <v>100</v>
      </c>
      <c r="F46" s="2" t="s">
        <v>103</v>
      </c>
    </row>
    <row r="50" spans="1:1" x14ac:dyDescent="0.25">
      <c r="A50" s="19" t="s">
        <v>66</v>
      </c>
    </row>
  </sheetData>
  <mergeCells count="4">
    <mergeCell ref="B5:F5"/>
    <mergeCell ref="A1:F1"/>
    <mergeCell ref="A2:F2"/>
    <mergeCell ref="A3:F3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&amp;L&amp;F &amp;A&amp;CPage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F9" sqref="F9"/>
    </sheetView>
  </sheetViews>
  <sheetFormatPr defaultRowHeight="13.2" x14ac:dyDescent="0.25"/>
  <cols>
    <col min="1" max="1" width="30.33203125" bestFit="1" customWidth="1"/>
  </cols>
  <sheetData>
    <row r="1" spans="1:6" ht="13.8" x14ac:dyDescent="0.25">
      <c r="A1" s="24" t="s">
        <v>29</v>
      </c>
      <c r="B1" s="24"/>
      <c r="C1" s="24"/>
      <c r="D1" s="24"/>
      <c r="E1" s="24"/>
    </row>
    <row r="2" spans="1:6" ht="13.8" x14ac:dyDescent="0.25">
      <c r="A2" s="24" t="s">
        <v>56</v>
      </c>
      <c r="B2" s="24"/>
      <c r="C2" s="24"/>
      <c r="D2" s="24"/>
      <c r="E2" s="24"/>
    </row>
    <row r="3" spans="1:6" x14ac:dyDescent="0.25">
      <c r="A3" s="25" t="s">
        <v>1</v>
      </c>
      <c r="B3" s="25"/>
      <c r="C3" s="25"/>
      <c r="D3" s="25"/>
      <c r="E3" s="25"/>
    </row>
    <row r="4" spans="1:6" x14ac:dyDescent="0.25">
      <c r="A4" s="11"/>
      <c r="B4" s="11"/>
      <c r="C4" s="11"/>
      <c r="D4" s="11"/>
      <c r="E4" s="11"/>
    </row>
    <row r="5" spans="1:6" x14ac:dyDescent="0.25">
      <c r="B5" s="25" t="s">
        <v>52</v>
      </c>
      <c r="C5" s="27"/>
      <c r="D5" s="27"/>
      <c r="E5" s="27"/>
      <c r="F5" s="27"/>
    </row>
    <row r="6" spans="1:6" x14ac:dyDescent="0.25">
      <c r="B6" s="14">
        <v>1999</v>
      </c>
      <c r="C6" s="14">
        <v>2000</v>
      </c>
      <c r="D6" s="14">
        <v>2001</v>
      </c>
      <c r="E6" s="14">
        <v>2002</v>
      </c>
      <c r="F6" s="14">
        <v>2003</v>
      </c>
    </row>
    <row r="7" spans="1:6" x14ac:dyDescent="0.25">
      <c r="B7" s="13" t="s">
        <v>30</v>
      </c>
      <c r="C7" s="13" t="s">
        <v>30</v>
      </c>
      <c r="D7" s="13" t="s">
        <v>30</v>
      </c>
      <c r="E7" s="13" t="s">
        <v>30</v>
      </c>
      <c r="F7" s="13" t="s">
        <v>30</v>
      </c>
    </row>
    <row r="9" spans="1:6" x14ac:dyDescent="0.25">
      <c r="A9" t="s">
        <v>31</v>
      </c>
      <c r="B9" s="15"/>
      <c r="C9" s="15"/>
      <c r="D9" s="15"/>
      <c r="E9" s="15"/>
      <c r="F9" s="15"/>
    </row>
    <row r="10" spans="1:6" x14ac:dyDescent="0.25">
      <c r="A10" t="s">
        <v>32</v>
      </c>
      <c r="B10" s="15">
        <v>0</v>
      </c>
      <c r="C10" s="15">
        <v>191</v>
      </c>
      <c r="D10" s="15">
        <v>1839</v>
      </c>
      <c r="E10" s="15">
        <v>2337</v>
      </c>
      <c r="F10" s="15">
        <v>0</v>
      </c>
    </row>
    <row r="11" spans="1:6" x14ac:dyDescent="0.25">
      <c r="A11" t="s">
        <v>104</v>
      </c>
      <c r="B11" s="15">
        <v>32652</v>
      </c>
      <c r="C11" s="15">
        <v>16475</v>
      </c>
      <c r="D11" s="15">
        <v>67127</v>
      </c>
      <c r="E11" s="15">
        <v>76492</v>
      </c>
      <c r="F11" s="15">
        <v>64049</v>
      </c>
    </row>
    <row r="12" spans="1:6" x14ac:dyDescent="0.25">
      <c r="A12" t="s">
        <v>33</v>
      </c>
      <c r="B12" s="15">
        <v>34851</v>
      </c>
      <c r="C12" s="15">
        <v>16809</v>
      </c>
      <c r="D12" s="15">
        <v>20698</v>
      </c>
      <c r="E12" s="15">
        <v>17694</v>
      </c>
      <c r="F12" s="15">
        <v>14697</v>
      </c>
    </row>
    <row r="13" spans="1:6" x14ac:dyDescent="0.25">
      <c r="B13" s="16">
        <v>67503</v>
      </c>
      <c r="C13" s="16">
        <v>33475</v>
      </c>
      <c r="D13" s="16">
        <v>89664</v>
      </c>
      <c r="E13" s="16">
        <v>96523</v>
      </c>
      <c r="F13" s="16">
        <f>SUM(F10:F12)</f>
        <v>78746</v>
      </c>
    </row>
    <row r="14" spans="1:6" x14ac:dyDescent="0.25">
      <c r="B14" s="15"/>
      <c r="C14" s="15"/>
      <c r="D14" s="15"/>
      <c r="E14" s="15"/>
      <c r="F14" s="15"/>
    </row>
    <row r="15" spans="1:6" x14ac:dyDescent="0.25">
      <c r="A15" t="s">
        <v>34</v>
      </c>
      <c r="B15" s="15"/>
      <c r="C15" s="15"/>
      <c r="D15" s="15"/>
      <c r="E15" s="15"/>
      <c r="F15" s="15"/>
    </row>
    <row r="16" spans="1:6" x14ac:dyDescent="0.25">
      <c r="A16" t="s">
        <v>32</v>
      </c>
      <c r="B16" s="15"/>
      <c r="C16" s="15"/>
      <c r="D16" s="15"/>
      <c r="E16" s="15">
        <v>500</v>
      </c>
      <c r="F16" s="15">
        <v>0</v>
      </c>
    </row>
    <row r="17" spans="1:6" x14ac:dyDescent="0.25">
      <c r="A17" t="s">
        <v>35</v>
      </c>
      <c r="B17" s="15">
        <v>33258</v>
      </c>
      <c r="C17" s="15">
        <v>11722</v>
      </c>
      <c r="D17" s="15">
        <v>22438</v>
      </c>
      <c r="E17" s="15">
        <v>37065</v>
      </c>
      <c r="F17" s="15">
        <v>7617</v>
      </c>
    </row>
    <row r="18" spans="1:6" x14ac:dyDescent="0.25">
      <c r="A18" t="s">
        <v>36</v>
      </c>
      <c r="B18" s="15">
        <v>3307</v>
      </c>
      <c r="C18" s="15">
        <v>3094</v>
      </c>
      <c r="D18" s="15">
        <v>2899</v>
      </c>
      <c r="E18" s="15">
        <v>3951</v>
      </c>
      <c r="F18" s="15">
        <v>4273</v>
      </c>
    </row>
    <row r="19" spans="1:6" x14ac:dyDescent="0.25">
      <c r="A19" t="s">
        <v>37</v>
      </c>
      <c r="B19" s="15">
        <v>75405</v>
      </c>
      <c r="C19" s="15">
        <v>54071</v>
      </c>
      <c r="D19" s="15">
        <v>50098</v>
      </c>
      <c r="E19" s="15">
        <v>47949</v>
      </c>
      <c r="F19" s="15">
        <f>31087+5028</f>
        <v>36115</v>
      </c>
    </row>
    <row r="20" spans="1:6" x14ac:dyDescent="0.25">
      <c r="A20" t="s">
        <v>38</v>
      </c>
      <c r="B20" s="15">
        <v>2690</v>
      </c>
      <c r="C20" s="15">
        <v>21734</v>
      </c>
      <c r="D20" s="15">
        <v>65337</v>
      </c>
      <c r="E20" s="15">
        <v>98502</v>
      </c>
      <c r="F20" s="15">
        <v>121520</v>
      </c>
    </row>
    <row r="21" spans="1:6" x14ac:dyDescent="0.25">
      <c r="B21" s="17">
        <v>114660</v>
      </c>
      <c r="C21" s="17">
        <v>90621</v>
      </c>
      <c r="D21" s="17">
        <v>140772</v>
      </c>
      <c r="E21" s="17">
        <v>187967</v>
      </c>
      <c r="F21" s="17">
        <f>SUM(F16:F20)</f>
        <v>169525</v>
      </c>
    </row>
    <row r="22" spans="1:6" x14ac:dyDescent="0.25">
      <c r="A22" t="s">
        <v>39</v>
      </c>
      <c r="B22" s="15"/>
      <c r="C22" s="15"/>
      <c r="D22" s="15"/>
      <c r="E22" s="15"/>
      <c r="F22" s="15"/>
    </row>
    <row r="23" spans="1:6" x14ac:dyDescent="0.25">
      <c r="A23" t="s">
        <v>40</v>
      </c>
      <c r="B23" s="15">
        <v>-120637</v>
      </c>
      <c r="C23" s="15">
        <v>-62320</v>
      </c>
      <c r="D23" s="15">
        <v>-89480</v>
      </c>
      <c r="E23" s="15">
        <v>-95546</v>
      </c>
      <c r="F23" s="15">
        <v>-54081</v>
      </c>
    </row>
    <row r="24" spans="1:6" x14ac:dyDescent="0.25">
      <c r="B24" s="15"/>
      <c r="C24" s="15"/>
      <c r="D24" s="15"/>
      <c r="E24" s="15"/>
      <c r="F24" s="15"/>
    </row>
    <row r="25" spans="1:6" x14ac:dyDescent="0.25">
      <c r="A25" t="s">
        <v>53</v>
      </c>
      <c r="B25" s="16">
        <v>-5977</v>
      </c>
      <c r="C25" s="16">
        <v>28301</v>
      </c>
      <c r="D25" s="16">
        <v>51292</v>
      </c>
      <c r="E25" s="16">
        <v>92421</v>
      </c>
      <c r="F25" s="16">
        <f>SUM(F21+F23)</f>
        <v>115444</v>
      </c>
    </row>
    <row r="26" spans="1:6" x14ac:dyDescent="0.25">
      <c r="B26" s="15"/>
      <c r="C26" s="15"/>
      <c r="D26" s="15"/>
      <c r="E26" s="15"/>
      <c r="F26" s="15"/>
    </row>
    <row r="27" spans="1:6" x14ac:dyDescent="0.25">
      <c r="A27" t="s">
        <v>41</v>
      </c>
      <c r="B27" s="15">
        <v>61526</v>
      </c>
      <c r="C27" s="15">
        <v>61776</v>
      </c>
      <c r="D27" s="15">
        <v>140956</v>
      </c>
      <c r="E27" s="15">
        <v>188944</v>
      </c>
      <c r="F27" s="15">
        <f>F25+F13</f>
        <v>194190</v>
      </c>
    </row>
    <row r="28" spans="1:6" x14ac:dyDescent="0.25">
      <c r="B28" s="15"/>
      <c r="C28" s="15"/>
      <c r="D28" s="15"/>
      <c r="E28" s="15"/>
      <c r="F28" s="15"/>
    </row>
    <row r="29" spans="1:6" x14ac:dyDescent="0.25">
      <c r="A29" t="s">
        <v>39</v>
      </c>
      <c r="B29" s="15"/>
      <c r="C29" s="15"/>
      <c r="D29" s="15"/>
      <c r="E29" s="15"/>
      <c r="F29" s="15"/>
    </row>
    <row r="30" spans="1:6" x14ac:dyDescent="0.25">
      <c r="A30" t="s">
        <v>42</v>
      </c>
      <c r="B30" s="15">
        <v>-133540</v>
      </c>
      <c r="C30" s="15">
        <v>-1474</v>
      </c>
      <c r="D30" s="15">
        <v>-1684</v>
      </c>
      <c r="E30" s="15">
        <v>-1445</v>
      </c>
      <c r="F30" s="15">
        <v>-1533</v>
      </c>
    </row>
    <row r="31" spans="1:6" x14ac:dyDescent="0.25">
      <c r="B31" s="15"/>
      <c r="C31" s="15"/>
      <c r="D31" s="15"/>
      <c r="E31" s="15"/>
      <c r="F31" s="15"/>
    </row>
    <row r="32" spans="1:6" x14ac:dyDescent="0.25">
      <c r="A32" t="s">
        <v>43</v>
      </c>
      <c r="B32" s="15">
        <v>-12120</v>
      </c>
      <c r="C32" s="15">
        <v>-7685</v>
      </c>
      <c r="D32" s="15">
        <v>-13406</v>
      </c>
      <c r="E32" s="15">
        <v>-23691</v>
      </c>
      <c r="F32" s="15">
        <v>-6328</v>
      </c>
    </row>
    <row r="33" spans="1:6" x14ac:dyDescent="0.25">
      <c r="B33" s="15"/>
      <c r="C33" s="15"/>
      <c r="D33" s="15"/>
      <c r="E33" s="15"/>
      <c r="F33" s="15"/>
    </row>
    <row r="34" spans="1:6" ht="13.8" thickBot="1" x14ac:dyDescent="0.3">
      <c r="A34" t="s">
        <v>54</v>
      </c>
      <c r="B34" s="18">
        <v>-84134</v>
      </c>
      <c r="C34" s="18">
        <v>52617</v>
      </c>
      <c r="D34" s="18">
        <v>125866</v>
      </c>
      <c r="E34" s="18">
        <v>163808</v>
      </c>
      <c r="F34" s="18">
        <f>F27+F30+F32</f>
        <v>186329</v>
      </c>
    </row>
    <row r="35" spans="1:6" x14ac:dyDescent="0.25">
      <c r="B35" s="15"/>
      <c r="C35" s="15"/>
      <c r="D35" s="15"/>
      <c r="E35" s="15"/>
      <c r="F35" s="15"/>
    </row>
    <row r="36" spans="1:6" x14ac:dyDescent="0.25">
      <c r="B36" s="15"/>
      <c r="C36" s="15"/>
      <c r="D36" s="15"/>
      <c r="E36" s="15"/>
      <c r="F36" s="15"/>
    </row>
    <row r="37" spans="1:6" x14ac:dyDescent="0.25">
      <c r="A37" t="s">
        <v>44</v>
      </c>
      <c r="B37" s="15"/>
      <c r="C37" s="15"/>
      <c r="D37" s="15"/>
      <c r="E37" s="15"/>
      <c r="F37" s="15"/>
    </row>
    <row r="38" spans="1:6" x14ac:dyDescent="0.25">
      <c r="A38" t="s">
        <v>45</v>
      </c>
      <c r="B38" s="15">
        <v>264</v>
      </c>
      <c r="C38" s="15">
        <v>329</v>
      </c>
      <c r="D38" s="15">
        <v>334</v>
      </c>
      <c r="E38" s="15">
        <v>337</v>
      </c>
      <c r="F38" s="15">
        <v>339</v>
      </c>
    </row>
    <row r="39" spans="1:6" x14ac:dyDescent="0.25">
      <c r="A39" t="s">
        <v>105</v>
      </c>
      <c r="B39" s="15">
        <v>0</v>
      </c>
      <c r="C39" s="15">
        <v>120726</v>
      </c>
      <c r="D39" s="15">
        <v>145534</v>
      </c>
      <c r="E39" s="15">
        <v>163262</v>
      </c>
      <c r="F39" s="15">
        <v>177593</v>
      </c>
    </row>
    <row r="40" spans="1:6" x14ac:dyDescent="0.25">
      <c r="A40" t="s">
        <v>46</v>
      </c>
      <c r="B40" s="15">
        <v>0</v>
      </c>
      <c r="C40" s="15">
        <v>0</v>
      </c>
      <c r="D40" s="15">
        <v>22336</v>
      </c>
      <c r="E40" s="15">
        <v>14333</v>
      </c>
      <c r="F40" s="15">
        <v>0</v>
      </c>
    </row>
    <row r="41" spans="1:6" x14ac:dyDescent="0.25">
      <c r="A41" t="s">
        <v>47</v>
      </c>
      <c r="B41" s="15">
        <v>-261416</v>
      </c>
      <c r="C41" s="15">
        <v>-243703</v>
      </c>
      <c r="D41" s="15">
        <v>-217603</v>
      </c>
      <c r="E41" s="15">
        <v>-189389</v>
      </c>
      <c r="F41" s="15">
        <v>-166926</v>
      </c>
    </row>
    <row r="42" spans="1:6" x14ac:dyDescent="0.25">
      <c r="A42" t="s">
        <v>48</v>
      </c>
      <c r="B42" s="15">
        <v>133265</v>
      </c>
      <c r="C42" s="15">
        <v>133265</v>
      </c>
      <c r="D42" s="15">
        <v>133265</v>
      </c>
      <c r="E42" s="15">
        <v>133265</v>
      </c>
      <c r="F42" s="15">
        <v>133265</v>
      </c>
    </row>
    <row r="43" spans="1:6" x14ac:dyDescent="0.25">
      <c r="A43" t="s">
        <v>49</v>
      </c>
      <c r="B43" s="17">
        <v>-127887</v>
      </c>
      <c r="C43" s="17">
        <v>10617</v>
      </c>
      <c r="D43" s="17">
        <v>83866</v>
      </c>
      <c r="E43" s="17">
        <v>121808</v>
      </c>
      <c r="F43" s="17">
        <f>SUM(F38:F42)</f>
        <v>144271</v>
      </c>
    </row>
    <row r="44" spans="1:6" x14ac:dyDescent="0.25">
      <c r="B44" s="15"/>
      <c r="C44" s="15"/>
      <c r="D44" s="15"/>
      <c r="E44" s="15"/>
      <c r="F44" s="15"/>
    </row>
    <row r="45" spans="1:6" x14ac:dyDescent="0.25">
      <c r="A45" t="s">
        <v>50</v>
      </c>
      <c r="B45" s="15">
        <v>42000</v>
      </c>
      <c r="C45" s="15">
        <v>42000</v>
      </c>
      <c r="D45" s="15">
        <v>42000</v>
      </c>
      <c r="E45" s="15">
        <v>42000</v>
      </c>
      <c r="F45" s="15">
        <v>42000</v>
      </c>
    </row>
    <row r="46" spans="1:6" x14ac:dyDescent="0.25">
      <c r="A46" t="s">
        <v>55</v>
      </c>
      <c r="B46" s="17">
        <v>-85887</v>
      </c>
      <c r="C46" s="17">
        <v>52617</v>
      </c>
      <c r="D46" s="17">
        <v>125866</v>
      </c>
      <c r="E46" s="17">
        <v>125866</v>
      </c>
      <c r="F46" s="17">
        <f>F43+F45</f>
        <v>186271</v>
      </c>
    </row>
    <row r="47" spans="1:6" x14ac:dyDescent="0.25">
      <c r="B47" s="15"/>
      <c r="C47" s="15"/>
      <c r="D47" s="15"/>
      <c r="E47" s="15"/>
      <c r="F47" s="15"/>
    </row>
    <row r="48" spans="1:6" x14ac:dyDescent="0.25">
      <c r="A48" t="s">
        <v>16</v>
      </c>
      <c r="B48" s="15">
        <v>1753</v>
      </c>
      <c r="C48" s="15">
        <v>0</v>
      </c>
      <c r="D48" s="15">
        <v>0</v>
      </c>
      <c r="E48" s="15">
        <v>0</v>
      </c>
      <c r="F48" s="15">
        <v>58</v>
      </c>
    </row>
    <row r="49" spans="1:6" ht="13.8" thickBot="1" x14ac:dyDescent="0.3">
      <c r="A49" t="s">
        <v>51</v>
      </c>
      <c r="B49" s="18">
        <v>-84134</v>
      </c>
      <c r="C49" s="18">
        <v>52617</v>
      </c>
      <c r="D49" s="18">
        <v>125866</v>
      </c>
      <c r="E49" s="18">
        <v>163808</v>
      </c>
      <c r="F49" s="18">
        <f>F46+F48</f>
        <v>186329</v>
      </c>
    </row>
    <row r="53" spans="1:6" x14ac:dyDescent="0.25">
      <c r="A53" s="19" t="s">
        <v>66</v>
      </c>
    </row>
  </sheetData>
  <mergeCells count="4">
    <mergeCell ref="A1:E1"/>
    <mergeCell ref="A2:E2"/>
    <mergeCell ref="A3:E3"/>
    <mergeCell ref="B5:F5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r:id="rId1"/>
  <headerFooter alignWithMargins="0">
    <oddFooter>&amp;L&amp;F &amp;A&amp;CPage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A9" sqref="A9"/>
    </sheetView>
  </sheetViews>
  <sheetFormatPr defaultRowHeight="13.2" x14ac:dyDescent="0.25"/>
  <cols>
    <col min="1" max="1" width="41" bestFit="1" customWidth="1"/>
  </cols>
  <sheetData>
    <row r="1" spans="1:6" ht="13.8" x14ac:dyDescent="0.25">
      <c r="A1" s="24" t="s">
        <v>29</v>
      </c>
      <c r="B1" s="24"/>
      <c r="C1" s="24"/>
      <c r="D1" s="24"/>
      <c r="E1" s="24"/>
      <c r="F1" s="24"/>
    </row>
    <row r="2" spans="1:6" ht="13.8" x14ac:dyDescent="0.25">
      <c r="A2" s="24" t="s">
        <v>64</v>
      </c>
      <c r="B2" s="24"/>
      <c r="C2" s="24"/>
      <c r="D2" s="24"/>
      <c r="E2" s="24"/>
      <c r="F2" s="24"/>
    </row>
    <row r="3" spans="1:6" x14ac:dyDescent="0.25">
      <c r="A3" s="25" t="s">
        <v>1</v>
      </c>
      <c r="B3" s="25"/>
      <c r="C3" s="25"/>
      <c r="D3" s="25"/>
      <c r="E3" s="25"/>
      <c r="F3" s="25"/>
    </row>
    <row r="5" spans="1:6" x14ac:dyDescent="0.25">
      <c r="B5" s="25" t="s">
        <v>0</v>
      </c>
      <c r="C5" s="25"/>
      <c r="D5" s="25"/>
      <c r="E5" s="25"/>
      <c r="F5" s="25"/>
    </row>
    <row r="6" spans="1:6" x14ac:dyDescent="0.25">
      <c r="B6" s="12">
        <v>1999</v>
      </c>
      <c r="C6" s="12">
        <v>2000</v>
      </c>
      <c r="D6" s="12">
        <v>2001</v>
      </c>
      <c r="E6" s="12">
        <v>2002</v>
      </c>
      <c r="F6" s="12">
        <v>2003</v>
      </c>
    </row>
    <row r="7" spans="1:6" x14ac:dyDescent="0.25">
      <c r="B7" s="13" t="s">
        <v>26</v>
      </c>
      <c r="C7" s="13" t="s">
        <v>26</v>
      </c>
      <c r="D7" s="13" t="s">
        <v>26</v>
      </c>
      <c r="E7" s="13" t="s">
        <v>26</v>
      </c>
      <c r="F7" s="13" t="s">
        <v>26</v>
      </c>
    </row>
    <row r="9" spans="1:6" x14ac:dyDescent="0.25">
      <c r="A9" t="s">
        <v>65</v>
      </c>
      <c r="B9" s="15">
        <v>-25255</v>
      </c>
      <c r="C9" s="15">
        <v>46126</v>
      </c>
      <c r="D9" s="15">
        <v>53967</v>
      </c>
      <c r="E9" s="15">
        <v>67916</v>
      </c>
      <c r="F9" s="15">
        <v>44797</v>
      </c>
    </row>
    <row r="10" spans="1:6" x14ac:dyDescent="0.25">
      <c r="B10" s="15"/>
      <c r="C10" s="15"/>
      <c r="D10" s="15"/>
      <c r="E10" s="15"/>
      <c r="F10" s="15"/>
    </row>
    <row r="11" spans="1:6" x14ac:dyDescent="0.25">
      <c r="A11" t="s">
        <v>58</v>
      </c>
      <c r="B11" s="15">
        <v>-13205</v>
      </c>
      <c r="C11" s="15">
        <v>-5785</v>
      </c>
      <c r="D11" s="15">
        <v>2098</v>
      </c>
      <c r="E11" s="15">
        <v>2565</v>
      </c>
      <c r="F11" s="15">
        <v>2922</v>
      </c>
    </row>
    <row r="12" spans="1:6" x14ac:dyDescent="0.25">
      <c r="A12" t="s">
        <v>15</v>
      </c>
      <c r="B12" s="15">
        <v>-1612</v>
      </c>
      <c r="C12" s="15">
        <v>-2307</v>
      </c>
      <c r="D12" s="15">
        <v>-9170</v>
      </c>
      <c r="E12" s="15">
        <v>-13075</v>
      </c>
      <c r="F12" s="15">
        <v>-14591</v>
      </c>
    </row>
    <row r="13" spans="1:6" x14ac:dyDescent="0.25">
      <c r="A13" t="s">
        <v>59</v>
      </c>
      <c r="B13" s="15">
        <v>-13334</v>
      </c>
      <c r="C13" s="15">
        <v>-8779</v>
      </c>
      <c r="D13" s="15">
        <v>-11187</v>
      </c>
      <c r="E13" s="15">
        <v>-6417</v>
      </c>
      <c r="F13" s="15">
        <v>-5175</v>
      </c>
    </row>
    <row r="14" spans="1:6" x14ac:dyDescent="0.25">
      <c r="A14" t="s">
        <v>60</v>
      </c>
      <c r="B14" s="15">
        <v>0</v>
      </c>
      <c r="C14" s="15">
        <v>70607</v>
      </c>
      <c r="D14" s="15">
        <v>-13852</v>
      </c>
      <c r="E14" s="15">
        <v>-6561</v>
      </c>
      <c r="F14" s="15">
        <v>1671</v>
      </c>
    </row>
    <row r="15" spans="1:6" x14ac:dyDescent="0.25">
      <c r="B15" s="15"/>
      <c r="C15" s="15"/>
      <c r="D15" s="15"/>
      <c r="E15" s="15"/>
      <c r="F15" s="15"/>
    </row>
    <row r="16" spans="1:6" x14ac:dyDescent="0.25">
      <c r="A16" t="s">
        <v>61</v>
      </c>
      <c r="B16" s="17">
        <v>-53406</v>
      </c>
      <c r="C16" s="17">
        <v>99862</v>
      </c>
      <c r="D16" s="17">
        <v>21856</v>
      </c>
      <c r="E16" s="17">
        <v>44428</v>
      </c>
      <c r="F16" s="17">
        <v>29624</v>
      </c>
    </row>
    <row r="17" spans="1:6" x14ac:dyDescent="0.25">
      <c r="B17" s="15"/>
      <c r="C17" s="15"/>
      <c r="D17" s="15"/>
      <c r="E17" s="15"/>
      <c r="F17" s="15"/>
    </row>
    <row r="18" spans="1:6" x14ac:dyDescent="0.25">
      <c r="A18" t="s">
        <v>101</v>
      </c>
      <c r="B18" s="15"/>
      <c r="C18" s="15"/>
      <c r="D18" s="15"/>
      <c r="E18" s="15">
        <v>-62482</v>
      </c>
      <c r="F18" s="15">
        <v>-25637</v>
      </c>
    </row>
    <row r="19" spans="1:6" x14ac:dyDescent="0.25">
      <c r="A19" t="s">
        <v>62</v>
      </c>
      <c r="B19" s="15">
        <v>10546</v>
      </c>
      <c r="C19" s="15">
        <v>-37111</v>
      </c>
      <c r="D19" s="15">
        <v>7344</v>
      </c>
      <c r="E19" s="15">
        <v>525</v>
      </c>
      <c r="F19" s="15">
        <v>526</v>
      </c>
    </row>
    <row r="20" spans="1:6" x14ac:dyDescent="0.25">
      <c r="B20" s="15"/>
      <c r="C20" s="15"/>
      <c r="D20" s="15"/>
      <c r="E20" s="15"/>
      <c r="F20" s="15"/>
    </row>
    <row r="21" spans="1:6" ht="13.8" thickBot="1" x14ac:dyDescent="0.3">
      <c r="A21" t="s">
        <v>63</v>
      </c>
      <c r="B21" s="18">
        <v>-42860</v>
      </c>
      <c r="C21" s="18">
        <v>62751</v>
      </c>
      <c r="D21" s="18">
        <v>29200</v>
      </c>
      <c r="E21" s="18">
        <v>-17529</v>
      </c>
      <c r="F21" s="18">
        <v>4513</v>
      </c>
    </row>
    <row r="25" spans="1:6" x14ac:dyDescent="0.25">
      <c r="A25" s="19" t="s">
        <v>66</v>
      </c>
    </row>
  </sheetData>
  <mergeCells count="4">
    <mergeCell ref="A1:F1"/>
    <mergeCell ref="A2:F2"/>
    <mergeCell ref="A3:F3"/>
    <mergeCell ref="B5:F5"/>
  </mergeCells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r:id="rId1"/>
  <headerFooter alignWithMargins="0">
    <oddFooter>&amp;L&amp;F &amp;A&amp;CPage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Results of Operations</vt:lpstr>
      <vt:lpstr>Income Statements</vt:lpstr>
      <vt:lpstr>Balance Sheets</vt:lpstr>
      <vt:lpstr>Cash Flow Statements</vt:lpstr>
      <vt:lpstr>'Balance Sheets'!Print_Area</vt:lpstr>
      <vt:lpstr>'Cash Flow Statements'!Print_Area</vt:lpstr>
      <vt:lpstr>'Income Statements'!Print_Area</vt:lpstr>
      <vt:lpstr>'Results of Operations'!Print_Area</vt:lpstr>
    </vt:vector>
  </TitlesOfParts>
  <Company>NDS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Aniket Gupta</cp:lastModifiedBy>
  <cp:lastPrinted>2002-10-31T10:46:44Z</cp:lastPrinted>
  <dcterms:created xsi:type="dcterms:W3CDTF">2001-09-25T09:04:44Z</dcterms:created>
  <dcterms:modified xsi:type="dcterms:W3CDTF">2024-02-03T22:12:29Z</dcterms:modified>
</cp:coreProperties>
</file>