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972C781F-3F84-4B8C-8E30-8968BDA0482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E28" i="1" s="1"/>
  <c r="D25" i="1"/>
  <c r="E25" i="1"/>
  <c r="D28" i="1"/>
  <c r="D37" i="1"/>
  <c r="D47" i="1" s="1"/>
  <c r="E37" i="1"/>
  <c r="E47" i="1" s="1"/>
  <c r="D45" i="1"/>
  <c r="E45" i="1"/>
  <c r="E59" i="1"/>
  <c r="D82" i="1"/>
  <c r="E82" i="1"/>
  <c r="D85" i="1"/>
  <c r="D88" i="1" s="1"/>
  <c r="D94" i="1" s="1"/>
  <c r="D97" i="1" s="1"/>
  <c r="E85" i="1"/>
  <c r="E88" i="1" s="1"/>
  <c r="E94" i="1" s="1"/>
  <c r="E97" i="1" s="1"/>
  <c r="E50" i="1" l="1"/>
  <c r="E56" i="1" s="1"/>
  <c r="E63" i="1" s="1"/>
  <c r="D59" i="1" s="1"/>
  <c r="D50" i="1"/>
  <c r="D56" i="1" s="1"/>
  <c r="D63" i="1" l="1"/>
</calcChain>
</file>

<file path=xl/sharedStrings.xml><?xml version="1.0" encoding="utf-8"?>
<sst xmlns="http://schemas.openxmlformats.org/spreadsheetml/2006/main" count="68" uniqueCount="53">
  <si>
    <t>Income - AJC</t>
  </si>
  <si>
    <t>Expenses - AJC</t>
  </si>
  <si>
    <t>COMBINATORIAL MATHEMATICS SOCIETY OF AUSTRALASIA INC</t>
  </si>
  <si>
    <t>Income and Expenditure Statement</t>
  </si>
  <si>
    <t xml:space="preserve">Income </t>
  </si>
  <si>
    <t xml:space="preserve">                Membership fees</t>
  </si>
  <si>
    <t>$</t>
  </si>
  <si>
    <t xml:space="preserve">                Interest received</t>
  </si>
  <si>
    <t xml:space="preserve">Total Income </t>
  </si>
  <si>
    <t>Expenses</t>
  </si>
  <si>
    <t xml:space="preserve">                Audit fees</t>
  </si>
  <si>
    <t xml:space="preserve">                Bank fees and charges</t>
  </si>
  <si>
    <t>Total Expenses</t>
  </si>
  <si>
    <t xml:space="preserve">                Transfer to journal</t>
  </si>
  <si>
    <t xml:space="preserve">                Parking, stationery and postage</t>
  </si>
  <si>
    <t xml:space="preserve">               Interest received</t>
  </si>
  <si>
    <t xml:space="preserve">              Subscriptions</t>
  </si>
  <si>
    <t xml:space="preserve">              Transfer from CMSA</t>
  </si>
  <si>
    <t xml:space="preserve">              CMSA membership</t>
  </si>
  <si>
    <t xml:space="preserve">             Bank fees and charges</t>
  </si>
  <si>
    <t xml:space="preserve">             Printing and postage costs</t>
  </si>
  <si>
    <t>Operating surplus (AJC) Before Income Tax</t>
  </si>
  <si>
    <t xml:space="preserve">   -      </t>
  </si>
  <si>
    <t>Combined Operating surplus before Income Tax</t>
  </si>
  <si>
    <t>Income Tax Expenses</t>
  </si>
  <si>
    <t>Combined Operating surplus after Income Tax</t>
  </si>
  <si>
    <t xml:space="preserve">Accumulated surplus at the beginning of </t>
  </si>
  <si>
    <t>the financial year</t>
  </si>
  <si>
    <t xml:space="preserve">Accumulated surplus at the end of </t>
  </si>
  <si>
    <t>Balance Sheet</t>
  </si>
  <si>
    <t>as at  31 May, 2002.</t>
  </si>
  <si>
    <t xml:space="preserve">Current Assets </t>
  </si>
  <si>
    <t xml:space="preserve">               Uni Credit Union Account 13039S1</t>
  </si>
  <si>
    <t xml:space="preserve">               Uni Credit Union Account 13039I12</t>
  </si>
  <si>
    <t xml:space="preserve">               CBA Account 10286543 - AJC</t>
  </si>
  <si>
    <t xml:space="preserve">               Cash on hand</t>
  </si>
  <si>
    <t xml:space="preserve">Total Current Assets </t>
  </si>
  <si>
    <t xml:space="preserve">Total Assets </t>
  </si>
  <si>
    <t xml:space="preserve">Net Assets </t>
  </si>
  <si>
    <t xml:space="preserve">               Accumulated surplus</t>
  </si>
  <si>
    <t>Members' Funds</t>
  </si>
  <si>
    <t>Total Members' Funds</t>
  </si>
  <si>
    <t>2001-2002</t>
  </si>
  <si>
    <t>2002-2003</t>
  </si>
  <si>
    <t xml:space="preserve">                Refund from prev conference (inc membership fees)</t>
  </si>
  <si>
    <t>Operating surplus (deficit) Before Income Tax</t>
  </si>
  <si>
    <t xml:space="preserve">             Transfer to CMSA</t>
  </si>
  <si>
    <t xml:space="preserve">               CBA Term deposit 064158 5014 4734</t>
  </si>
  <si>
    <t>For the year ended 31 May, 2003.</t>
  </si>
  <si>
    <t xml:space="preserve">                Conference float</t>
  </si>
  <si>
    <t xml:space="preserve">                Fees</t>
  </si>
  <si>
    <t xml:space="preserve">                Student Prize at conference</t>
  </si>
  <si>
    <t xml:space="preserve">             Merchant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</si>
</sst>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8" fontId="3" fillId="0" borderId="0" xfId="0" applyNumberFormat="1" applyFont="1" applyBorder="1"/>
    <xf numFmtId="8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/>
    <xf numFmtId="164" fontId="3" fillId="0" borderId="0" xfId="0" applyNumberFormat="1" applyFont="1" applyBorder="1" applyAlignment="1">
      <alignment horizontal="right"/>
    </xf>
    <xf numFmtId="14" fontId="3" fillId="0" borderId="0" xfId="0" applyNumberFormat="1" applyFont="1" applyBorder="1" applyAlignment="1">
      <alignment horizontal="left"/>
    </xf>
    <xf numFmtId="16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/>
    <xf numFmtId="7" fontId="2" fillId="0" borderId="0" xfId="1" applyNumberFormat="1" applyFont="1" applyAlignment="1">
      <alignment horizontal="right"/>
    </xf>
    <xf numFmtId="8" fontId="2" fillId="0" borderId="0" xfId="0" applyNumberFormat="1" applyFont="1"/>
    <xf numFmtId="8" fontId="3" fillId="0" borderId="0" xfId="0" applyNumberFormat="1" applyFont="1"/>
    <xf numFmtId="7" fontId="3" fillId="0" borderId="0" xfId="0" applyNumberFormat="1" applyFont="1" applyBorder="1" applyAlignment="1"/>
    <xf numFmtId="164" fontId="2" fillId="0" borderId="0" xfId="0" applyNumberFormat="1" applyFont="1" applyBorder="1"/>
    <xf numFmtId="16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tabSelected="1" topLeftCell="A72" zoomScaleNormal="100" workbookViewId="0">
      <selection activeCell="G43" sqref="G43"/>
    </sheetView>
  </sheetViews>
  <sheetFormatPr defaultColWidth="9.109375" defaultRowHeight="13.2" x14ac:dyDescent="0.25"/>
  <cols>
    <col min="1" max="2" width="2" style="7" customWidth="1"/>
    <col min="3" max="3" width="70.109375" style="7" customWidth="1"/>
    <col min="4" max="4" width="15.33203125" customWidth="1"/>
    <col min="5" max="5" width="14.6640625" style="7" customWidth="1"/>
    <col min="6" max="6" width="4.5546875" style="7" customWidth="1"/>
    <col min="7" max="7" width="20.5546875" style="7" bestFit="1" customWidth="1"/>
    <col min="8" max="8" width="13.5546875" style="7" bestFit="1" customWidth="1"/>
    <col min="9" max="9" width="9.6640625" style="7" bestFit="1" customWidth="1"/>
    <col min="10" max="16384" width="9.109375" style="7"/>
  </cols>
  <sheetData>
    <row r="1" spans="2:13" ht="15.6" x14ac:dyDescent="0.3">
      <c r="B1" s="6"/>
      <c r="C1" s="3" t="s">
        <v>2</v>
      </c>
      <c r="E1" s="6"/>
      <c r="F1" s="6"/>
      <c r="G1" s="6"/>
      <c r="H1" s="6"/>
      <c r="I1" s="6"/>
      <c r="J1" s="6"/>
      <c r="K1" s="6"/>
      <c r="L1" s="6"/>
      <c r="M1" s="6"/>
    </row>
    <row r="2" spans="2:13" ht="15.6" x14ac:dyDescent="0.3">
      <c r="B2" s="6"/>
      <c r="C2" s="3" t="s">
        <v>3</v>
      </c>
      <c r="E2" s="6"/>
      <c r="F2" s="6"/>
      <c r="G2" s="6"/>
      <c r="H2" s="6"/>
      <c r="I2" s="6"/>
      <c r="J2" s="6"/>
      <c r="K2" s="6"/>
      <c r="L2" s="6"/>
      <c r="M2" s="6"/>
    </row>
    <row r="3" spans="2:13" ht="15.6" x14ac:dyDescent="0.3">
      <c r="B3" s="6"/>
      <c r="C3" s="3" t="s">
        <v>48</v>
      </c>
      <c r="E3" s="6"/>
      <c r="F3" s="6"/>
      <c r="G3" s="6"/>
      <c r="H3" s="6"/>
      <c r="I3" s="6"/>
      <c r="J3" s="6"/>
      <c r="K3" s="6"/>
      <c r="L3" s="6"/>
      <c r="M3" s="6"/>
    </row>
    <row r="4" spans="2:13" ht="15" x14ac:dyDescent="0.25">
      <c r="B4" s="6"/>
      <c r="C4" s="6"/>
      <c r="E4" s="6"/>
      <c r="F4" s="6"/>
      <c r="G4" s="6"/>
      <c r="H4" s="6"/>
      <c r="I4" s="6"/>
      <c r="J4" s="6"/>
      <c r="K4" s="6"/>
      <c r="L4" s="6"/>
      <c r="M4" s="6"/>
    </row>
    <row r="5" spans="2:13" ht="15.6" x14ac:dyDescent="0.3">
      <c r="B5" s="6"/>
      <c r="C5" s="6"/>
      <c r="D5" s="16" t="s">
        <v>43</v>
      </c>
      <c r="E5" s="16" t="s">
        <v>42</v>
      </c>
      <c r="F5" s="6"/>
      <c r="G5" s="6"/>
      <c r="H5" s="6"/>
      <c r="I5" s="6"/>
      <c r="J5" s="6"/>
      <c r="K5" s="6"/>
      <c r="L5" s="6"/>
      <c r="M5" s="6"/>
    </row>
    <row r="6" spans="2:13" ht="15.6" x14ac:dyDescent="0.3">
      <c r="B6" s="6"/>
      <c r="C6" s="6"/>
      <c r="D6" s="16" t="s">
        <v>6</v>
      </c>
      <c r="E6" s="16" t="s">
        <v>6</v>
      </c>
      <c r="F6" s="6"/>
      <c r="G6" s="6"/>
      <c r="H6" s="6"/>
      <c r="I6" s="6"/>
      <c r="J6" s="6"/>
      <c r="K6" s="6"/>
      <c r="L6" s="6"/>
      <c r="M6" s="6"/>
    </row>
    <row r="7" spans="2:13" ht="15.6" x14ac:dyDescent="0.3">
      <c r="B7" s="6"/>
      <c r="C7" s="3" t="s">
        <v>4</v>
      </c>
      <c r="D7" s="17"/>
      <c r="E7" s="6"/>
      <c r="F7" s="6"/>
      <c r="I7" s="6"/>
      <c r="J7" s="6"/>
      <c r="K7" s="6"/>
      <c r="L7" s="6"/>
      <c r="M7" s="6"/>
    </row>
    <row r="8" spans="2:13" ht="15" x14ac:dyDescent="0.25">
      <c r="B8" s="6"/>
      <c r="C8" s="8" t="s">
        <v>5</v>
      </c>
      <c r="D8" s="19">
        <v>720</v>
      </c>
      <c r="E8" s="9">
        <v>240</v>
      </c>
      <c r="F8" s="6"/>
      <c r="I8" s="6"/>
      <c r="J8" s="6"/>
      <c r="K8" s="6"/>
      <c r="L8" s="6"/>
      <c r="M8" s="6"/>
    </row>
    <row r="9" spans="2:13" ht="15" x14ac:dyDescent="0.25">
      <c r="B9" s="6"/>
      <c r="C9" s="8" t="s">
        <v>7</v>
      </c>
      <c r="D9" s="18">
        <v>588.05999999999995</v>
      </c>
      <c r="E9" s="9">
        <v>763.16</v>
      </c>
      <c r="F9" s="1"/>
      <c r="I9" s="6"/>
      <c r="J9" s="6"/>
      <c r="K9" s="6"/>
      <c r="L9" s="6"/>
      <c r="M9" s="6"/>
    </row>
    <row r="10" spans="2:13" ht="15.6" x14ac:dyDescent="0.3">
      <c r="B10" s="6"/>
      <c r="C10" s="8" t="s">
        <v>44</v>
      </c>
      <c r="D10" s="10" t="s">
        <v>22</v>
      </c>
      <c r="E10" s="9">
        <v>4432.9399999999996</v>
      </c>
      <c r="F10" s="6"/>
      <c r="I10" s="6"/>
      <c r="J10" s="6"/>
      <c r="K10" s="6"/>
      <c r="L10" s="6"/>
      <c r="M10" s="6"/>
    </row>
    <row r="11" spans="2:13" ht="15" x14ac:dyDescent="0.25">
      <c r="B11" s="6"/>
      <c r="F11" s="1"/>
      <c r="I11" s="6"/>
      <c r="J11" s="6"/>
      <c r="K11" s="6"/>
      <c r="L11" s="6"/>
      <c r="M11" s="6"/>
    </row>
    <row r="12" spans="2:13" ht="15" x14ac:dyDescent="0.25">
      <c r="B12" s="6"/>
      <c r="D12" s="7"/>
      <c r="I12" s="6"/>
      <c r="J12" s="6"/>
      <c r="K12" s="6"/>
      <c r="L12" s="6"/>
      <c r="M12" s="6"/>
    </row>
    <row r="13" spans="2:13" ht="15.6" x14ac:dyDescent="0.3">
      <c r="B13" s="6"/>
      <c r="C13" s="3" t="s">
        <v>8</v>
      </c>
      <c r="D13" s="20">
        <f>SUM(D8:D12)</f>
        <v>1308.06</v>
      </c>
      <c r="E13" s="10">
        <f>SUM(E8:E12)</f>
        <v>5436.0999999999995</v>
      </c>
      <c r="F13" s="1"/>
      <c r="I13" s="6"/>
      <c r="J13" s="6"/>
      <c r="K13" s="6"/>
      <c r="L13" s="6"/>
      <c r="M13" s="6"/>
    </row>
    <row r="14" spans="2:13" ht="15" x14ac:dyDescent="0.25">
      <c r="B14" s="6"/>
      <c r="C14" s="8"/>
      <c r="D14" s="17"/>
      <c r="E14" s="1"/>
      <c r="F14" s="1"/>
      <c r="I14" s="6"/>
      <c r="J14" s="6"/>
      <c r="K14" s="6"/>
      <c r="L14" s="6"/>
      <c r="M14" s="6"/>
    </row>
    <row r="15" spans="2:13" ht="15.6" x14ac:dyDescent="0.3">
      <c r="B15" s="6"/>
      <c r="C15" s="11" t="s">
        <v>9</v>
      </c>
      <c r="D15" s="17"/>
      <c r="E15" s="1"/>
      <c r="F15" s="1"/>
      <c r="I15" s="6"/>
      <c r="J15" s="6"/>
      <c r="K15" s="6"/>
      <c r="L15" s="6"/>
      <c r="M15" s="6"/>
    </row>
    <row r="16" spans="2:13" ht="15" x14ac:dyDescent="0.25">
      <c r="B16" s="6"/>
      <c r="C16" s="8" t="s">
        <v>10</v>
      </c>
      <c r="D16" s="19">
        <v>242</v>
      </c>
      <c r="E16" s="1">
        <v>220</v>
      </c>
      <c r="F16" s="1"/>
      <c r="I16" s="6"/>
      <c r="J16" s="6"/>
      <c r="K16" s="6"/>
      <c r="L16" s="6"/>
      <c r="M16" s="6"/>
    </row>
    <row r="17" spans="2:13" ht="15" x14ac:dyDescent="0.25">
      <c r="B17" s="6"/>
      <c r="C17" s="8" t="s">
        <v>11</v>
      </c>
      <c r="D17" s="19">
        <v>4.2</v>
      </c>
      <c r="E17" s="1">
        <v>6.95</v>
      </c>
      <c r="F17" s="1"/>
      <c r="I17" s="6"/>
      <c r="J17" s="6"/>
      <c r="K17" s="6"/>
      <c r="L17" s="6"/>
      <c r="M17" s="6"/>
    </row>
    <row r="18" spans="2:13" ht="15.6" x14ac:dyDescent="0.3">
      <c r="B18" s="6"/>
      <c r="C18" s="8" t="s">
        <v>49</v>
      </c>
      <c r="D18" s="19">
        <v>1500</v>
      </c>
      <c r="E18" s="10" t="s">
        <v>22</v>
      </c>
      <c r="F18" s="1"/>
      <c r="I18" s="6"/>
      <c r="J18" s="6"/>
      <c r="K18" s="6"/>
      <c r="L18" s="6"/>
      <c r="M18" s="6"/>
    </row>
    <row r="19" spans="2:13" ht="15" x14ac:dyDescent="0.25">
      <c r="B19" s="6"/>
      <c r="C19" s="8" t="s">
        <v>50</v>
      </c>
      <c r="D19" s="19">
        <v>80.5</v>
      </c>
      <c r="E19" s="1">
        <v>31.2</v>
      </c>
      <c r="F19" s="1"/>
      <c r="G19" s="2"/>
      <c r="H19" s="2"/>
      <c r="I19" s="6"/>
      <c r="J19" s="6"/>
      <c r="K19" s="6"/>
      <c r="L19" s="6"/>
      <c r="M19" s="6"/>
    </row>
    <row r="20" spans="2:13" ht="15.6" x14ac:dyDescent="0.3">
      <c r="B20" s="6"/>
      <c r="C20" s="8" t="s">
        <v>13</v>
      </c>
      <c r="D20" s="10" t="s">
        <v>22</v>
      </c>
      <c r="E20" s="1">
        <v>2160.0700000000002</v>
      </c>
      <c r="F20" s="1"/>
      <c r="G20" s="2"/>
      <c r="H20" s="2"/>
      <c r="I20" s="6"/>
      <c r="J20" s="6"/>
      <c r="K20" s="6"/>
      <c r="L20" s="6"/>
      <c r="M20" s="6"/>
    </row>
    <row r="21" spans="2:13" ht="15" x14ac:dyDescent="0.25">
      <c r="B21" s="6"/>
      <c r="C21" s="8" t="s">
        <v>51</v>
      </c>
      <c r="D21" s="19">
        <v>400</v>
      </c>
      <c r="E21" s="1">
        <v>300</v>
      </c>
      <c r="F21" s="1"/>
      <c r="G21" s="2"/>
      <c r="H21" s="2"/>
      <c r="I21" s="6"/>
      <c r="J21" s="6"/>
      <c r="K21" s="6"/>
      <c r="L21" s="6"/>
      <c r="M21" s="6"/>
    </row>
    <row r="22" spans="2:13" ht="15" x14ac:dyDescent="0.25">
      <c r="B22" s="6"/>
      <c r="C22" s="8" t="s">
        <v>14</v>
      </c>
      <c r="D22" s="19">
        <v>9</v>
      </c>
      <c r="E22" s="1">
        <v>24</v>
      </c>
      <c r="F22" s="1"/>
      <c r="G22" s="2"/>
      <c r="H22" s="2"/>
      <c r="I22" s="6"/>
      <c r="J22" s="6"/>
      <c r="K22" s="6"/>
      <c r="L22" s="6"/>
      <c r="M22" s="6"/>
    </row>
    <row r="23" spans="2:13" ht="15" x14ac:dyDescent="0.25">
      <c r="B23" s="6"/>
      <c r="D23" s="7"/>
      <c r="F23" s="1"/>
      <c r="G23" s="2"/>
      <c r="H23" s="2"/>
      <c r="I23" s="6"/>
      <c r="J23" s="6"/>
      <c r="K23" s="6"/>
      <c r="L23" s="6"/>
      <c r="M23" s="6"/>
    </row>
    <row r="24" spans="2:13" ht="15" x14ac:dyDescent="0.25">
      <c r="B24" s="6"/>
      <c r="C24" s="6"/>
      <c r="D24" s="17"/>
      <c r="E24" s="9"/>
      <c r="F24" s="1"/>
      <c r="G24" s="2"/>
      <c r="H24" s="2"/>
      <c r="I24" s="6"/>
      <c r="J24" s="6"/>
      <c r="K24" s="6"/>
      <c r="L24" s="6"/>
      <c r="M24" s="6"/>
    </row>
    <row r="25" spans="2:13" ht="15.6" x14ac:dyDescent="0.3">
      <c r="B25" s="6"/>
      <c r="C25" s="3" t="s">
        <v>12</v>
      </c>
      <c r="D25" s="20">
        <f>SUM(D16:D24)</f>
        <v>2235.6999999999998</v>
      </c>
      <c r="E25" s="12">
        <f>SUM(E16:E24)</f>
        <v>2742.2200000000003</v>
      </c>
      <c r="F25" s="1"/>
      <c r="G25" s="2"/>
      <c r="H25" s="2"/>
      <c r="I25" s="6"/>
      <c r="J25" s="6"/>
      <c r="K25" s="6"/>
      <c r="L25" s="6"/>
      <c r="M25" s="6"/>
    </row>
    <row r="26" spans="2:13" ht="15" x14ac:dyDescent="0.25">
      <c r="B26" s="6"/>
      <c r="C26" s="6"/>
      <c r="D26" s="17"/>
      <c r="E26" s="9"/>
      <c r="F26" s="1"/>
      <c r="G26" s="2"/>
      <c r="H26" s="2"/>
      <c r="I26" s="6"/>
      <c r="J26" s="6"/>
      <c r="K26" s="6"/>
      <c r="L26" s="6"/>
      <c r="M26" s="6"/>
    </row>
    <row r="27" spans="2:13" ht="15" x14ac:dyDescent="0.25">
      <c r="B27" s="6"/>
      <c r="C27" s="8"/>
      <c r="D27" s="17"/>
      <c r="E27" s="9"/>
      <c r="F27" s="1"/>
      <c r="G27" s="2"/>
      <c r="H27" s="2"/>
      <c r="I27" s="6"/>
      <c r="J27" s="6"/>
      <c r="K27" s="6"/>
      <c r="L27" s="6"/>
      <c r="M27" s="6"/>
    </row>
    <row r="28" spans="2:13" ht="15.6" x14ac:dyDescent="0.3">
      <c r="B28" s="6"/>
      <c r="C28" s="13" t="s">
        <v>45</v>
      </c>
      <c r="D28" s="21">
        <f>D13-D25</f>
        <v>-927.63999999999987</v>
      </c>
      <c r="E28" s="12">
        <f>E13-E25</f>
        <v>2693.8799999999992</v>
      </c>
      <c r="F28" s="1"/>
      <c r="G28" s="2"/>
      <c r="H28" s="2"/>
      <c r="I28" s="6"/>
      <c r="J28" s="6"/>
      <c r="K28" s="6"/>
      <c r="L28" s="6"/>
      <c r="M28" s="6"/>
    </row>
    <row r="29" spans="2:13" ht="15" x14ac:dyDescent="0.25">
      <c r="B29" s="6"/>
      <c r="C29" s="8"/>
      <c r="D29" s="17"/>
      <c r="E29" s="9"/>
      <c r="F29" s="1"/>
      <c r="G29" s="2"/>
      <c r="H29" s="2"/>
      <c r="I29" s="6"/>
      <c r="J29" s="6"/>
      <c r="K29" s="6"/>
      <c r="L29" s="6"/>
      <c r="M29" s="6"/>
    </row>
    <row r="30" spans="2:13" ht="15" x14ac:dyDescent="0.25">
      <c r="B30" s="6"/>
      <c r="C30" s="14"/>
      <c r="D30" s="17"/>
      <c r="E30" s="9"/>
      <c r="F30" s="6"/>
      <c r="G30" s="6"/>
      <c r="H30" s="6"/>
      <c r="I30" s="6"/>
      <c r="J30" s="6"/>
      <c r="K30" s="6"/>
      <c r="L30" s="6"/>
      <c r="M30" s="6"/>
    </row>
    <row r="31" spans="2:13" ht="15.6" x14ac:dyDescent="0.3">
      <c r="B31" s="6"/>
      <c r="C31" s="13" t="s">
        <v>0</v>
      </c>
      <c r="D31" s="17"/>
      <c r="E31" s="9"/>
      <c r="F31" s="6"/>
      <c r="G31" s="6"/>
      <c r="H31" s="6"/>
      <c r="I31" s="6"/>
      <c r="J31" s="6"/>
      <c r="K31" s="6"/>
      <c r="L31" s="6"/>
      <c r="M31" s="6"/>
    </row>
    <row r="32" spans="2:13" ht="15" x14ac:dyDescent="0.25">
      <c r="B32" s="6"/>
      <c r="C32" s="14" t="s">
        <v>15</v>
      </c>
      <c r="D32" s="19">
        <v>473.88</v>
      </c>
      <c r="E32" s="9">
        <v>72.069999999999993</v>
      </c>
      <c r="F32" s="6"/>
      <c r="G32" s="6"/>
      <c r="H32" s="6"/>
      <c r="I32" s="6"/>
      <c r="J32" s="6"/>
      <c r="K32" s="6"/>
      <c r="L32" s="6"/>
      <c r="M32" s="6"/>
    </row>
    <row r="33" spans="2:13" ht="15" x14ac:dyDescent="0.25">
      <c r="B33" s="6"/>
      <c r="C33" s="14" t="s">
        <v>16</v>
      </c>
      <c r="D33" s="19">
        <v>19694.990000000002</v>
      </c>
      <c r="E33" s="9">
        <v>20690.73</v>
      </c>
      <c r="F33" s="6"/>
      <c r="G33" s="6"/>
      <c r="H33" s="6"/>
      <c r="I33" s="6"/>
      <c r="J33" s="6"/>
      <c r="K33" s="6"/>
      <c r="L33" s="6"/>
      <c r="M33" s="6"/>
    </row>
    <row r="34" spans="2:13" ht="15.6" x14ac:dyDescent="0.3">
      <c r="B34" s="6"/>
      <c r="C34" s="14" t="s">
        <v>17</v>
      </c>
      <c r="D34" s="10" t="s">
        <v>22</v>
      </c>
      <c r="E34" s="9">
        <v>2160.0700000000002</v>
      </c>
      <c r="F34" s="6"/>
      <c r="G34" s="6"/>
      <c r="H34" s="6"/>
      <c r="I34" s="5"/>
      <c r="J34" s="6"/>
      <c r="K34" s="6"/>
      <c r="L34" s="6"/>
      <c r="M34" s="6"/>
    </row>
    <row r="35" spans="2:13" ht="15" x14ac:dyDescent="0.25">
      <c r="B35" s="6"/>
      <c r="C35" s="14" t="s">
        <v>18</v>
      </c>
      <c r="D35" s="1">
        <v>450</v>
      </c>
      <c r="E35" s="9">
        <v>270</v>
      </c>
      <c r="F35" s="6"/>
      <c r="G35" s="6"/>
      <c r="H35" s="6"/>
      <c r="I35" s="6"/>
      <c r="J35" s="6"/>
      <c r="K35" s="6"/>
      <c r="L35" s="6"/>
      <c r="M35" s="6"/>
    </row>
    <row r="36" spans="2:13" ht="15" x14ac:dyDescent="0.25">
      <c r="B36" s="6"/>
      <c r="C36" s="14"/>
      <c r="D36" s="17"/>
      <c r="E36" s="9"/>
      <c r="F36" s="6"/>
      <c r="G36" s="6"/>
      <c r="H36" s="6"/>
      <c r="I36" s="6"/>
      <c r="J36" s="6"/>
      <c r="K36" s="6"/>
      <c r="L36" s="6"/>
      <c r="M36" s="6"/>
    </row>
    <row r="37" spans="2:13" ht="15.6" x14ac:dyDescent="0.3">
      <c r="B37" s="6"/>
      <c r="C37" s="13" t="s">
        <v>8</v>
      </c>
      <c r="D37" s="20">
        <f>SUM(D32:D36)</f>
        <v>20618.870000000003</v>
      </c>
      <c r="E37" s="12">
        <f>E32+E33+E34+E35</f>
        <v>23192.87</v>
      </c>
      <c r="F37" s="6"/>
      <c r="G37" s="6"/>
      <c r="H37" s="6"/>
      <c r="I37" s="6"/>
      <c r="J37" s="6"/>
      <c r="K37" s="6"/>
      <c r="L37" s="6"/>
      <c r="M37" s="6"/>
    </row>
    <row r="38" spans="2:13" ht="15" x14ac:dyDescent="0.25">
      <c r="B38" s="6"/>
      <c r="C38" s="14"/>
      <c r="D38" s="17"/>
      <c r="E38" s="9"/>
      <c r="F38" s="6"/>
      <c r="G38" s="6"/>
      <c r="H38" s="6"/>
      <c r="I38" s="6"/>
      <c r="J38" s="6"/>
      <c r="K38" s="6"/>
      <c r="L38" s="6"/>
      <c r="M38" s="6"/>
    </row>
    <row r="39" spans="2:13" ht="15.6" x14ac:dyDescent="0.3">
      <c r="B39" s="6"/>
      <c r="C39" s="13" t="s">
        <v>1</v>
      </c>
      <c r="D39" s="17"/>
      <c r="E39" s="9"/>
      <c r="F39" s="6"/>
      <c r="G39" s="6"/>
      <c r="H39" s="6"/>
      <c r="I39" s="6"/>
      <c r="J39" s="6"/>
      <c r="K39" s="6"/>
      <c r="L39" s="6"/>
      <c r="M39" s="6"/>
    </row>
    <row r="40" spans="2:13" ht="15" x14ac:dyDescent="0.25">
      <c r="B40" s="6"/>
      <c r="C40" s="14" t="s">
        <v>19</v>
      </c>
      <c r="D40" s="19">
        <v>282.47000000000003</v>
      </c>
      <c r="E40" s="9">
        <v>231.19</v>
      </c>
      <c r="F40" s="6"/>
      <c r="G40" s="6"/>
      <c r="H40" s="6"/>
      <c r="I40" s="6"/>
      <c r="J40" s="6"/>
      <c r="K40" s="6"/>
      <c r="L40" s="6"/>
      <c r="M40" s="6"/>
    </row>
    <row r="41" spans="2:13" ht="15" x14ac:dyDescent="0.25">
      <c r="B41" s="6"/>
      <c r="C41" s="14" t="s">
        <v>20</v>
      </c>
      <c r="D41" s="19">
        <v>8916.83</v>
      </c>
      <c r="E41" s="9">
        <v>16632.2</v>
      </c>
      <c r="F41" s="6"/>
      <c r="G41" s="6"/>
      <c r="H41" s="6"/>
      <c r="I41" s="6"/>
      <c r="J41" s="6"/>
      <c r="K41" s="6"/>
      <c r="L41" s="6"/>
      <c r="M41" s="6"/>
    </row>
    <row r="42" spans="2:13" ht="15.6" x14ac:dyDescent="0.3">
      <c r="B42" s="6"/>
      <c r="C42" s="14" t="s">
        <v>52</v>
      </c>
      <c r="D42" s="19">
        <v>45</v>
      </c>
      <c r="E42" s="10" t="s">
        <v>22</v>
      </c>
      <c r="F42" s="6"/>
      <c r="G42" s="6"/>
      <c r="H42" s="6"/>
      <c r="I42" s="6"/>
      <c r="J42" s="6"/>
      <c r="K42" s="6"/>
      <c r="L42" s="6"/>
      <c r="M42" s="6"/>
    </row>
    <row r="43" spans="2:13" ht="15.6" x14ac:dyDescent="0.3">
      <c r="B43" s="6"/>
      <c r="C43" s="14" t="s">
        <v>46</v>
      </c>
      <c r="D43" s="19">
        <v>590</v>
      </c>
      <c r="E43" s="10" t="s">
        <v>22</v>
      </c>
      <c r="F43" s="6"/>
      <c r="G43" s="6"/>
      <c r="H43" s="6"/>
      <c r="I43" s="6"/>
      <c r="J43" s="6"/>
      <c r="K43" s="6"/>
      <c r="L43" s="6"/>
      <c r="M43" s="6"/>
    </row>
    <row r="44" spans="2:13" ht="15" x14ac:dyDescent="0.25">
      <c r="B44" s="6"/>
      <c r="C44" s="14"/>
      <c r="D44" s="17"/>
      <c r="E44" s="9"/>
      <c r="F44" s="6"/>
      <c r="G44" s="6"/>
      <c r="H44" s="6"/>
      <c r="I44" s="6"/>
      <c r="J44" s="6"/>
      <c r="K44" s="6"/>
      <c r="L44" s="6"/>
      <c r="M44" s="6"/>
    </row>
    <row r="45" spans="2:13" ht="15.6" x14ac:dyDescent="0.3">
      <c r="B45" s="6"/>
      <c r="C45" s="13" t="s">
        <v>12</v>
      </c>
      <c r="D45" s="20">
        <f>SUM(D40:D44)</f>
        <v>9834.2999999999993</v>
      </c>
      <c r="E45" s="12">
        <f>E40+E41</f>
        <v>16863.39</v>
      </c>
      <c r="F45" s="6"/>
      <c r="G45" s="6"/>
      <c r="H45" s="6"/>
      <c r="I45" s="6"/>
      <c r="J45" s="6"/>
      <c r="K45" s="6"/>
      <c r="L45" s="6"/>
      <c r="M45" s="6"/>
    </row>
    <row r="46" spans="2:13" ht="15" x14ac:dyDescent="0.25">
      <c r="B46" s="6"/>
      <c r="C46" s="14"/>
      <c r="D46" s="17"/>
      <c r="E46" s="9"/>
      <c r="F46" s="6"/>
      <c r="G46" s="6"/>
      <c r="H46" s="6"/>
      <c r="I46" s="6"/>
      <c r="J46" s="6"/>
      <c r="K46" s="6"/>
      <c r="L46" s="6"/>
      <c r="M46" s="6"/>
    </row>
    <row r="47" spans="2:13" ht="15.6" x14ac:dyDescent="0.3">
      <c r="B47" s="6"/>
      <c r="C47" s="13" t="s">
        <v>21</v>
      </c>
      <c r="D47" s="12">
        <f>D37-D45</f>
        <v>10784.570000000003</v>
      </c>
      <c r="E47" s="12">
        <f>E37-E45</f>
        <v>6329.48</v>
      </c>
      <c r="F47" s="6"/>
      <c r="G47" s="6"/>
      <c r="H47" s="6"/>
      <c r="I47" s="6"/>
      <c r="J47" s="6"/>
      <c r="K47" s="6"/>
      <c r="L47" s="6"/>
      <c r="M47" s="6"/>
    </row>
    <row r="48" spans="2:13" ht="15.6" x14ac:dyDescent="0.3">
      <c r="B48" s="6"/>
      <c r="C48" s="13"/>
      <c r="D48" s="17"/>
      <c r="E48" s="12"/>
      <c r="F48" s="6"/>
      <c r="G48" s="6"/>
      <c r="H48" s="6"/>
      <c r="I48" s="6"/>
      <c r="J48" s="6"/>
      <c r="K48" s="6"/>
      <c r="L48" s="6"/>
      <c r="M48" s="6"/>
    </row>
    <row r="49" spans="2:13" ht="15" x14ac:dyDescent="0.25">
      <c r="B49" s="6"/>
      <c r="C49" s="6"/>
      <c r="D49" s="17"/>
      <c r="E49" s="9"/>
      <c r="F49" s="6"/>
      <c r="G49" s="6"/>
      <c r="H49" s="6"/>
      <c r="I49" s="6"/>
      <c r="J49" s="6"/>
      <c r="K49" s="6"/>
      <c r="L49" s="6"/>
      <c r="M49" s="6"/>
    </row>
    <row r="50" spans="2:13" ht="15.6" x14ac:dyDescent="0.3">
      <c r="B50" s="6"/>
      <c r="C50" s="3" t="s">
        <v>23</v>
      </c>
      <c r="D50" s="15">
        <f>D28+D47</f>
        <v>9856.9300000000039</v>
      </c>
      <c r="E50" s="15">
        <f>E28+E47</f>
        <v>9023.3599999999988</v>
      </c>
      <c r="F50" s="6"/>
      <c r="G50" s="6"/>
      <c r="H50" s="6"/>
      <c r="I50" s="6"/>
      <c r="J50" s="6"/>
      <c r="K50" s="6"/>
      <c r="L50" s="6"/>
      <c r="M50" s="6"/>
    </row>
    <row r="51" spans="2:13" ht="15.6" x14ac:dyDescent="0.3">
      <c r="B51" s="6"/>
      <c r="C51" s="3"/>
      <c r="D51" s="17"/>
      <c r="E51" s="4"/>
      <c r="F51" s="6"/>
      <c r="G51" s="6"/>
      <c r="H51" s="6"/>
      <c r="I51" s="6"/>
      <c r="J51" s="6"/>
      <c r="K51" s="6"/>
      <c r="L51" s="6"/>
      <c r="M51" s="6"/>
    </row>
    <row r="52" spans="2:13" ht="15.6" x14ac:dyDescent="0.3">
      <c r="B52" s="6"/>
      <c r="C52" s="3"/>
      <c r="D52" s="17"/>
      <c r="E52" s="4"/>
      <c r="F52" s="6"/>
      <c r="G52" s="6"/>
      <c r="H52" s="6"/>
      <c r="I52" s="6"/>
      <c r="J52" s="6"/>
      <c r="K52" s="6"/>
      <c r="L52" s="6"/>
      <c r="M52" s="6"/>
    </row>
    <row r="53" spans="2:13" ht="15.6" x14ac:dyDescent="0.3">
      <c r="B53" s="6"/>
      <c r="C53" s="3" t="s">
        <v>24</v>
      </c>
      <c r="D53" s="10" t="s">
        <v>22</v>
      </c>
      <c r="E53" s="10" t="s">
        <v>22</v>
      </c>
      <c r="F53" s="6"/>
      <c r="G53" s="6"/>
      <c r="H53" s="6"/>
      <c r="I53" s="6"/>
      <c r="J53" s="6"/>
      <c r="K53" s="6"/>
      <c r="L53" s="6"/>
      <c r="M53" s="6"/>
    </row>
    <row r="54" spans="2:13" ht="15" x14ac:dyDescent="0.25">
      <c r="B54" s="6"/>
      <c r="C54" s="6"/>
      <c r="D54" s="17"/>
      <c r="E54" s="6"/>
      <c r="F54" s="6"/>
      <c r="G54" s="6"/>
      <c r="H54" s="6"/>
      <c r="I54" s="6"/>
      <c r="J54" s="6"/>
      <c r="K54" s="6"/>
      <c r="L54" s="6"/>
      <c r="M54" s="6"/>
    </row>
    <row r="55" spans="2:13" ht="15" x14ac:dyDescent="0.25">
      <c r="B55" s="6"/>
      <c r="C55" s="6"/>
      <c r="D55" s="17"/>
      <c r="E55" s="6"/>
      <c r="F55" s="6"/>
      <c r="G55" s="6"/>
      <c r="H55" s="6"/>
      <c r="I55" s="6"/>
      <c r="J55" s="6"/>
      <c r="K55" s="6"/>
      <c r="L55" s="6"/>
      <c r="M55" s="6"/>
    </row>
    <row r="56" spans="2:13" ht="15.6" x14ac:dyDescent="0.3">
      <c r="B56" s="6"/>
      <c r="C56" s="3" t="s">
        <v>25</v>
      </c>
      <c r="D56" s="15">
        <f>D50</f>
        <v>9856.9300000000039</v>
      </c>
      <c r="E56" s="15">
        <f>E50</f>
        <v>9023.3599999999988</v>
      </c>
      <c r="F56" s="6"/>
      <c r="G56" s="6"/>
      <c r="H56" s="6"/>
      <c r="I56" s="6"/>
      <c r="J56" s="6"/>
      <c r="K56" s="6"/>
      <c r="L56" s="6"/>
      <c r="M56" s="6"/>
    </row>
    <row r="57" spans="2:13" ht="15" x14ac:dyDescent="0.25">
      <c r="B57" s="6"/>
      <c r="C57" s="6"/>
      <c r="D57" s="17"/>
      <c r="E57" s="6"/>
      <c r="F57" s="6"/>
      <c r="G57" s="6"/>
      <c r="H57" s="6"/>
      <c r="I57" s="6"/>
      <c r="J57" s="6"/>
      <c r="K57" s="6"/>
      <c r="L57" s="6"/>
      <c r="M57" s="6"/>
    </row>
    <row r="58" spans="2:13" ht="15" x14ac:dyDescent="0.25">
      <c r="B58" s="6"/>
      <c r="C58" s="6"/>
      <c r="D58" s="17"/>
      <c r="E58" s="6"/>
      <c r="F58" s="6"/>
      <c r="G58" s="6"/>
      <c r="H58" s="6"/>
      <c r="I58" s="6"/>
      <c r="J58" s="6"/>
      <c r="K58" s="6"/>
      <c r="L58" s="6"/>
      <c r="M58" s="6"/>
    </row>
    <row r="59" spans="2:13" ht="15.6" x14ac:dyDescent="0.3">
      <c r="B59" s="6"/>
      <c r="C59" s="3" t="s">
        <v>26</v>
      </c>
      <c r="D59" s="23">
        <f>E63</f>
        <v>40652.119999999995</v>
      </c>
      <c r="E59" s="15">
        <f>31628.76</f>
        <v>31628.76</v>
      </c>
      <c r="F59" s="6"/>
      <c r="G59" s="6"/>
      <c r="H59" s="6"/>
      <c r="I59" s="6"/>
      <c r="J59" s="6"/>
      <c r="K59" s="6"/>
      <c r="L59" s="6"/>
      <c r="M59" s="6"/>
    </row>
    <row r="60" spans="2:13" ht="15.6" x14ac:dyDescent="0.3">
      <c r="B60" s="6"/>
      <c r="C60" s="3" t="s">
        <v>27</v>
      </c>
      <c r="D60" s="17"/>
      <c r="E60" s="6"/>
      <c r="F60" s="6"/>
      <c r="G60" s="6"/>
      <c r="H60" s="6"/>
      <c r="I60" s="6"/>
      <c r="J60" s="6"/>
      <c r="K60" s="6"/>
      <c r="L60" s="6"/>
      <c r="M60" s="6"/>
    </row>
    <row r="61" spans="2:13" ht="15" x14ac:dyDescent="0.25">
      <c r="B61" s="6"/>
      <c r="C61" s="6"/>
      <c r="D61" s="17"/>
      <c r="E61" s="6"/>
      <c r="F61" s="6"/>
      <c r="G61" s="6"/>
      <c r="H61" s="6"/>
      <c r="I61" s="6"/>
      <c r="J61" s="6"/>
      <c r="K61" s="6"/>
      <c r="L61" s="6"/>
      <c r="M61" s="6"/>
    </row>
    <row r="62" spans="2:13" ht="15" x14ac:dyDescent="0.25">
      <c r="B62" s="6"/>
      <c r="C62" s="6"/>
      <c r="D62" s="17"/>
      <c r="E62" s="6"/>
      <c r="F62" s="6"/>
      <c r="G62" s="6"/>
      <c r="H62" s="6"/>
      <c r="I62" s="6"/>
      <c r="J62" s="6"/>
      <c r="K62" s="6"/>
      <c r="L62" s="6"/>
      <c r="M62" s="6"/>
    </row>
    <row r="63" spans="2:13" ht="15.6" x14ac:dyDescent="0.3">
      <c r="B63" s="6"/>
      <c r="C63" s="3" t="s">
        <v>28</v>
      </c>
      <c r="D63" s="15">
        <f>D56+D59</f>
        <v>50509.05</v>
      </c>
      <c r="E63" s="15">
        <f>E56+E59</f>
        <v>40652.119999999995</v>
      </c>
      <c r="F63" s="6"/>
      <c r="G63" s="6"/>
      <c r="H63" s="6"/>
      <c r="I63" s="6"/>
      <c r="J63" s="6"/>
      <c r="K63" s="6"/>
      <c r="L63" s="6"/>
      <c r="M63" s="6"/>
    </row>
    <row r="64" spans="2:13" ht="15.6" x14ac:dyDescent="0.3">
      <c r="B64" s="6"/>
      <c r="C64" s="3" t="s">
        <v>27</v>
      </c>
      <c r="D64" s="17"/>
      <c r="E64" s="6"/>
      <c r="F64" s="6"/>
      <c r="G64" s="6"/>
      <c r="H64" s="6"/>
      <c r="I64" s="6"/>
      <c r="J64" s="6"/>
      <c r="K64" s="6"/>
      <c r="L64" s="6"/>
      <c r="M64" s="6"/>
    </row>
    <row r="65" spans="2:13" ht="15" x14ac:dyDescent="0.25">
      <c r="B65" s="6"/>
      <c r="C65" s="6"/>
      <c r="E65" s="6"/>
      <c r="F65" s="6"/>
      <c r="G65" s="6"/>
      <c r="H65" s="6"/>
      <c r="I65" s="6"/>
      <c r="J65" s="6"/>
      <c r="K65" s="6"/>
      <c r="L65" s="6"/>
      <c r="M65" s="6"/>
    </row>
    <row r="66" spans="2:13" ht="15" x14ac:dyDescent="0.25">
      <c r="B66" s="6"/>
      <c r="C66" s="6"/>
      <c r="E66" s="6"/>
      <c r="F66" s="6"/>
      <c r="G66" s="6"/>
      <c r="H66" s="6"/>
      <c r="I66" s="6"/>
      <c r="J66" s="6"/>
      <c r="K66" s="6"/>
      <c r="L66" s="6"/>
      <c r="M66" s="6"/>
    </row>
    <row r="67" spans="2:13" ht="15" x14ac:dyDescent="0.25">
      <c r="B67" s="6"/>
      <c r="C67" s="6"/>
      <c r="E67" s="6"/>
      <c r="F67" s="6"/>
      <c r="G67" s="6"/>
      <c r="H67" s="6"/>
      <c r="I67" s="6"/>
      <c r="J67" s="6"/>
      <c r="K67" s="6"/>
      <c r="L67" s="6"/>
      <c r="M67" s="6"/>
    </row>
    <row r="68" spans="2:13" ht="15" x14ac:dyDescent="0.25">
      <c r="B68" s="6"/>
      <c r="C68" s="6"/>
      <c r="E68" s="6"/>
      <c r="F68" s="6"/>
      <c r="G68" s="6"/>
      <c r="H68" s="6"/>
      <c r="I68" s="6"/>
      <c r="J68" s="6"/>
      <c r="K68" s="6"/>
      <c r="L68" s="6"/>
      <c r="M68" s="6"/>
    </row>
    <row r="69" spans="2:13" ht="15.6" x14ac:dyDescent="0.3">
      <c r="B69" s="6"/>
      <c r="C69" s="3" t="s">
        <v>2</v>
      </c>
      <c r="D69" s="17"/>
      <c r="E69" s="6"/>
      <c r="F69" s="6"/>
      <c r="G69" s="6"/>
      <c r="H69" s="6"/>
      <c r="I69" s="6"/>
      <c r="J69" s="6"/>
      <c r="K69" s="6"/>
      <c r="L69" s="6"/>
      <c r="M69" s="6"/>
    </row>
    <row r="70" spans="2:13" ht="15.6" x14ac:dyDescent="0.3">
      <c r="B70" s="6"/>
      <c r="C70" s="3" t="s">
        <v>29</v>
      </c>
      <c r="D70" s="17"/>
      <c r="E70" s="6"/>
      <c r="F70" s="6"/>
      <c r="G70" s="6"/>
      <c r="H70" s="6"/>
      <c r="I70" s="6"/>
      <c r="J70" s="6"/>
      <c r="K70" s="6"/>
      <c r="L70" s="6"/>
      <c r="M70" s="6"/>
    </row>
    <row r="71" spans="2:13" ht="15.6" x14ac:dyDescent="0.3">
      <c r="B71" s="6"/>
      <c r="C71" s="3" t="s">
        <v>30</v>
      </c>
      <c r="D71" s="17"/>
      <c r="E71" s="6"/>
      <c r="F71" s="6"/>
      <c r="G71" s="6"/>
      <c r="H71" s="6"/>
      <c r="I71" s="6"/>
      <c r="J71" s="6"/>
      <c r="K71" s="6"/>
      <c r="L71" s="6"/>
      <c r="M71" s="6"/>
    </row>
    <row r="72" spans="2:13" ht="15" x14ac:dyDescent="0.25">
      <c r="B72" s="6"/>
      <c r="C72" s="6"/>
      <c r="D72" s="17"/>
      <c r="E72" s="6"/>
      <c r="F72" s="6"/>
      <c r="G72" s="6"/>
      <c r="H72" s="6"/>
      <c r="I72" s="6"/>
      <c r="J72" s="6"/>
      <c r="K72" s="6"/>
      <c r="L72" s="6"/>
      <c r="M72" s="6"/>
    </row>
    <row r="73" spans="2:13" ht="15.6" x14ac:dyDescent="0.3">
      <c r="B73" s="6"/>
      <c r="C73" s="6"/>
      <c r="D73" s="16">
        <v>2003</v>
      </c>
      <c r="E73" s="16">
        <v>2002</v>
      </c>
      <c r="F73" s="6"/>
      <c r="G73" s="6"/>
      <c r="H73" s="6"/>
      <c r="I73" s="6"/>
      <c r="J73" s="6"/>
      <c r="K73" s="6"/>
      <c r="L73" s="6"/>
      <c r="M73" s="6"/>
    </row>
    <row r="74" spans="2:13" ht="15.6" x14ac:dyDescent="0.3">
      <c r="B74" s="6"/>
      <c r="C74" s="6"/>
      <c r="D74" s="16" t="s">
        <v>6</v>
      </c>
      <c r="E74" s="16" t="s">
        <v>6</v>
      </c>
      <c r="F74" s="6"/>
      <c r="G74" s="6"/>
      <c r="H74" s="6"/>
      <c r="I74" s="6"/>
      <c r="J74" s="6"/>
      <c r="K74" s="6"/>
      <c r="L74" s="6"/>
      <c r="M74" s="6"/>
    </row>
    <row r="75" spans="2:13" ht="15.6" x14ac:dyDescent="0.3">
      <c r="B75" s="6"/>
      <c r="C75" s="3" t="s">
        <v>31</v>
      </c>
      <c r="D75" s="17"/>
      <c r="E75" s="6"/>
      <c r="F75" s="6"/>
      <c r="G75" s="6"/>
      <c r="H75" s="6"/>
      <c r="I75" s="6"/>
      <c r="J75" s="6"/>
      <c r="K75" s="6"/>
      <c r="L75" s="6"/>
      <c r="M75" s="6"/>
    </row>
    <row r="76" spans="2:13" ht="15" x14ac:dyDescent="0.25">
      <c r="B76" s="6"/>
      <c r="C76" s="8" t="s">
        <v>32</v>
      </c>
      <c r="D76" s="19">
        <v>5630.74</v>
      </c>
      <c r="E76" s="9">
        <v>7134.09</v>
      </c>
      <c r="F76" s="6"/>
      <c r="G76" s="6"/>
      <c r="H76" s="22"/>
      <c r="I76" s="6"/>
      <c r="J76" s="6"/>
      <c r="K76" s="6"/>
      <c r="L76" s="6"/>
      <c r="M76" s="6"/>
    </row>
    <row r="77" spans="2:13" ht="15" x14ac:dyDescent="0.25">
      <c r="B77" s="6"/>
      <c r="C77" s="8" t="s">
        <v>33</v>
      </c>
      <c r="D77" s="19">
        <v>14182.97</v>
      </c>
      <c r="E77" s="9">
        <v>13598.25</v>
      </c>
      <c r="F77" s="6"/>
      <c r="G77" s="6"/>
      <c r="H77" s="5"/>
      <c r="I77" s="6"/>
      <c r="J77" s="6"/>
      <c r="K77" s="6"/>
      <c r="L77" s="6"/>
      <c r="M77" s="6"/>
    </row>
    <row r="78" spans="2:13" ht="15" x14ac:dyDescent="0.25">
      <c r="B78" s="6"/>
      <c r="C78" s="8" t="s">
        <v>34</v>
      </c>
      <c r="D78" s="19">
        <v>17280.98</v>
      </c>
      <c r="E78" s="9">
        <v>19905.52</v>
      </c>
      <c r="F78" s="6"/>
      <c r="G78" s="6"/>
      <c r="H78" s="22"/>
      <c r="I78" s="6"/>
      <c r="J78" s="6"/>
      <c r="K78" s="6"/>
      <c r="L78" s="6"/>
      <c r="M78" s="6"/>
    </row>
    <row r="79" spans="2:13" ht="15.6" x14ac:dyDescent="0.3">
      <c r="B79" s="6"/>
      <c r="C79" s="8" t="s">
        <v>47</v>
      </c>
      <c r="D79" s="19">
        <v>13409.11</v>
      </c>
      <c r="E79" s="10" t="s">
        <v>22</v>
      </c>
      <c r="F79" s="6"/>
      <c r="G79" s="6"/>
      <c r="H79" s="22"/>
      <c r="I79" s="6"/>
      <c r="J79" s="6"/>
      <c r="K79" s="6"/>
      <c r="L79" s="6"/>
      <c r="M79" s="6"/>
    </row>
    <row r="80" spans="2:13" ht="15" x14ac:dyDescent="0.25">
      <c r="B80" s="6"/>
      <c r="C80" s="8" t="s">
        <v>35</v>
      </c>
      <c r="D80" s="9">
        <v>5.25</v>
      </c>
      <c r="E80" s="9">
        <v>14.25</v>
      </c>
      <c r="F80" s="6"/>
      <c r="G80" s="6"/>
      <c r="H80" s="6"/>
      <c r="I80" s="6"/>
      <c r="J80" s="6"/>
      <c r="K80" s="6"/>
      <c r="L80" s="6"/>
      <c r="M80" s="6"/>
    </row>
    <row r="81" spans="2:13" ht="15" x14ac:dyDescent="0.25">
      <c r="B81" s="6"/>
      <c r="C81" s="6"/>
      <c r="D81" s="17"/>
      <c r="E81" s="6"/>
      <c r="F81" s="6"/>
      <c r="G81" s="6"/>
      <c r="H81" s="6"/>
      <c r="I81" s="6"/>
      <c r="J81" s="6"/>
      <c r="K81" s="6"/>
      <c r="L81" s="6"/>
      <c r="M81" s="6"/>
    </row>
    <row r="82" spans="2:13" ht="15.6" x14ac:dyDescent="0.3">
      <c r="B82" s="6"/>
      <c r="C82" s="3" t="s">
        <v>36</v>
      </c>
      <c r="D82" s="20">
        <f>SUM(D76:D81)</f>
        <v>50509.05</v>
      </c>
      <c r="E82" s="15">
        <f>SUM(E76:E81)</f>
        <v>40652.11</v>
      </c>
      <c r="F82" s="6"/>
      <c r="G82" s="6"/>
      <c r="H82" s="6"/>
      <c r="I82" s="6"/>
      <c r="J82" s="6"/>
      <c r="K82" s="6"/>
      <c r="L82" s="6"/>
      <c r="M82" s="6"/>
    </row>
    <row r="83" spans="2:13" ht="15" x14ac:dyDescent="0.25">
      <c r="B83" s="6"/>
      <c r="C83" s="6"/>
      <c r="D83" s="17"/>
      <c r="E83" s="6"/>
      <c r="F83" s="6"/>
      <c r="G83" s="6"/>
      <c r="H83" s="6"/>
      <c r="I83" s="6"/>
      <c r="J83" s="6"/>
      <c r="K83" s="6"/>
      <c r="L83" s="6"/>
      <c r="M83" s="6"/>
    </row>
    <row r="84" spans="2:13" ht="15" x14ac:dyDescent="0.25">
      <c r="B84" s="6"/>
      <c r="C84" s="6"/>
      <c r="D84" s="17"/>
      <c r="E84" s="6"/>
      <c r="F84" s="6"/>
      <c r="G84" s="6"/>
      <c r="H84" s="6"/>
      <c r="I84" s="6"/>
      <c r="J84" s="6"/>
      <c r="K84" s="6"/>
      <c r="L84" s="6"/>
      <c r="M84" s="6"/>
    </row>
    <row r="85" spans="2:13" ht="15.6" x14ac:dyDescent="0.3">
      <c r="B85" s="6"/>
      <c r="C85" s="3" t="s">
        <v>37</v>
      </c>
      <c r="D85" s="15">
        <f>D82</f>
        <v>50509.05</v>
      </c>
      <c r="E85" s="15">
        <f>E82</f>
        <v>40652.11</v>
      </c>
      <c r="F85" s="6"/>
      <c r="G85" s="6"/>
      <c r="H85" s="6"/>
      <c r="I85" s="6"/>
      <c r="J85" s="6"/>
      <c r="K85" s="6"/>
      <c r="L85" s="6"/>
      <c r="M85" s="6"/>
    </row>
    <row r="86" spans="2:13" ht="15" x14ac:dyDescent="0.25">
      <c r="B86" s="6"/>
      <c r="C86" s="6"/>
      <c r="D86" s="17"/>
      <c r="E86" s="6"/>
      <c r="F86" s="6"/>
      <c r="G86" s="6"/>
      <c r="H86" s="6"/>
      <c r="I86" s="6"/>
      <c r="J86" s="6"/>
      <c r="K86" s="6"/>
      <c r="L86" s="6"/>
      <c r="M86" s="6"/>
    </row>
    <row r="87" spans="2:13" ht="15" x14ac:dyDescent="0.25">
      <c r="D87" s="17"/>
    </row>
    <row r="88" spans="2:13" ht="15.6" x14ac:dyDescent="0.3">
      <c r="C88" s="3" t="s">
        <v>38</v>
      </c>
      <c r="D88" s="15">
        <f>D85</f>
        <v>50509.05</v>
      </c>
      <c r="E88" s="15">
        <f>E85</f>
        <v>40652.11</v>
      </c>
    </row>
    <row r="89" spans="2:13" ht="15" x14ac:dyDescent="0.25">
      <c r="D89" s="17"/>
    </row>
    <row r="90" spans="2:13" ht="15" x14ac:dyDescent="0.25">
      <c r="D90" s="17"/>
    </row>
    <row r="91" spans="2:13" ht="15" x14ac:dyDescent="0.25">
      <c r="D91" s="17"/>
    </row>
    <row r="92" spans="2:13" ht="15" x14ac:dyDescent="0.25">
      <c r="D92" s="17"/>
    </row>
    <row r="93" spans="2:13" ht="15.6" x14ac:dyDescent="0.3">
      <c r="C93" s="3" t="s">
        <v>40</v>
      </c>
      <c r="D93" s="17"/>
    </row>
    <row r="94" spans="2:13" ht="15.6" x14ac:dyDescent="0.3">
      <c r="C94" s="8" t="s">
        <v>39</v>
      </c>
      <c r="D94" s="15">
        <f>D88</f>
        <v>50509.05</v>
      </c>
      <c r="E94" s="15">
        <f>E88</f>
        <v>40652.11</v>
      </c>
    </row>
    <row r="95" spans="2:13" ht="15.6" x14ac:dyDescent="0.3">
      <c r="C95" s="8"/>
      <c r="D95" s="17"/>
      <c r="E95" s="15"/>
    </row>
    <row r="96" spans="2:13" ht="15" x14ac:dyDescent="0.25">
      <c r="D96" s="17"/>
    </row>
    <row r="97" spans="3:5" ht="15.6" x14ac:dyDescent="0.3">
      <c r="C97" s="3" t="s">
        <v>41</v>
      </c>
      <c r="D97" s="15">
        <f>D94</f>
        <v>50509.05</v>
      </c>
      <c r="E97" s="15">
        <f>E94</f>
        <v>40652.11</v>
      </c>
    </row>
    <row r="98" spans="3:5" ht="15" x14ac:dyDescent="0.25">
      <c r="D98" s="17"/>
    </row>
    <row r="99" spans="3:5" ht="15" x14ac:dyDescent="0.25">
      <c r="D99" s="17"/>
    </row>
    <row r="100" spans="3:5" ht="15" x14ac:dyDescent="0.25">
      <c r="D100" s="17"/>
    </row>
    <row r="101" spans="3:5" ht="15" x14ac:dyDescent="0.25">
      <c r="D101" s="17"/>
    </row>
    <row r="102" spans="3:5" ht="15" x14ac:dyDescent="0.25">
      <c r="D102" s="17"/>
    </row>
    <row r="103" spans="3:5" ht="15" x14ac:dyDescent="0.25">
      <c r="D103" s="17"/>
    </row>
    <row r="104" spans="3:5" ht="15" x14ac:dyDescent="0.25">
      <c r="D104" s="17"/>
    </row>
    <row r="105" spans="3:5" ht="15" x14ac:dyDescent="0.25">
      <c r="D105" s="17"/>
    </row>
    <row r="106" spans="3:5" ht="15" x14ac:dyDescent="0.25">
      <c r="D106" s="17"/>
    </row>
  </sheetData>
  <phoneticPr fontId="0" type="noConversion"/>
  <pageMargins left="0.75" right="0.75" top="1" bottom="1" header="0.5" footer="0.5"/>
  <pageSetup paperSize="9" scale="6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Adams</dc:creator>
  <cp:lastModifiedBy>Aniket Gupta</cp:lastModifiedBy>
  <cp:lastPrinted>2003-07-04T00:37:20Z</cp:lastPrinted>
  <dcterms:created xsi:type="dcterms:W3CDTF">2002-09-02T03:08:15Z</dcterms:created>
  <dcterms:modified xsi:type="dcterms:W3CDTF">2024-02-03T22:12:38Z</dcterms:modified>
</cp:coreProperties>
</file>