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17DAF9A6-8D3D-404C-9149-7B81B0CD5DC7}" xr6:coauthVersionLast="47" xr6:coauthVersionMax="47" xr10:uidLastSave="{00000000-0000-0000-0000-000000000000}"/>
  <bookViews>
    <workbookView xWindow="3348" yWindow="3348" windowWidth="17280" windowHeight="8880" tabRatio="858"/>
  </bookViews>
  <sheets>
    <sheet name="Att M1-Finan Proposal" sheetId="33" r:id="rId1"/>
    <sheet name="ListBox" sheetId="45" state="hidden" r:id="rId2"/>
    <sheet name="Att M2-Finan Compl Chklst" sheetId="34" r:id="rId3"/>
    <sheet name="Att M3-Compl Chklst Explan" sheetId="35" r:id="rId4"/>
    <sheet name="Att M4a-Fully Insured Prem_DPPO" sheetId="36" r:id="rId5"/>
    <sheet name="Att M4b-Fully Insured Prem_DHMO" sheetId="41" r:id="rId6"/>
    <sheet name="Att M5a - Premium Analysis_DPPO" sheetId="42" r:id="rId7"/>
    <sheet name="Att M5b - Premium Analysis_DHMO" sheetId="37" r:id="rId8"/>
    <sheet name="M-6_Prov Reim History_DPPO" sheetId="44" r:id="rId9"/>
  </sheets>
  <definedNames>
    <definedName name="ListYesNo">ListBox!$B$2:$B$3</definedName>
    <definedName name="_xlnm.Print_Area" localSheetId="0">'Att M1-Finan Proposal'!$A$1:$B$30</definedName>
    <definedName name="_xlnm.Print_Area" localSheetId="3">'Att M3-Compl Chklst Explan'!$A$1:$C$20</definedName>
    <definedName name="_xlnm.Print_Area" localSheetId="4">'Att M4a-Fully Insured Prem_DPPO'!$A$1:$J$47</definedName>
    <definedName name="_xlnm.Print_Area" localSheetId="5">'Att M4b-Fully Insured Prem_DHMO'!$A$1:$J$47</definedName>
    <definedName name="_xlnm.Print_Area" localSheetId="6">'Att M5a - Premium Analysis_DPPO'!$A$1:$H$45</definedName>
    <definedName name="_xlnm.Print_Area" localSheetId="7">'Att M5b - Premium Analysis_DHMO'!$A$1:$H$55</definedName>
    <definedName name="_xlnm.Print_Area" localSheetId="8">'M-6_Prov Reim History_DPPO'!$A$1:$L$51</definedName>
    <definedName name="_xlnm.Print_Titles" localSheetId="0">'Att M1-Finan Proposal'!$1:$8</definedName>
    <definedName name="_xlnm.Print_Titles" localSheetId="2">'Att M2-Finan Compl Chklst'!$9:$11</definedName>
    <definedName name="_xlnm.Print_Titles" localSheetId="4">'Att M4a-Fully Insured Prem_DPPO'!$1:$5</definedName>
    <definedName name="_xlnm.Print_Titles" localSheetId="5">'Att M4b-Fully Insured Prem_DHMO'!$1:$5</definedName>
    <definedName name="_xlnm.Print_Titles" localSheetId="6">'Att M5a - Premium Analysis_DPPO'!$1:$5</definedName>
    <definedName name="_xlnm.Print_Titles" localSheetId="7">'Att M5b - Premium Analysis_DHMO'!$1:$5</definedName>
    <definedName name="_xlnm.Print_Titles" localSheetId="8">'M-6_Prov Reim History_DPPO'!$1:$4</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4" l="1"/>
  <c r="A2" i="35"/>
  <c r="A2" i="36"/>
  <c r="F25" i="36"/>
  <c r="G25" i="36"/>
  <c r="G29" i="36" s="1"/>
  <c r="H25" i="36"/>
  <c r="F26" i="36"/>
  <c r="G26" i="36"/>
  <c r="H26" i="36"/>
  <c r="H29" i="36" s="1"/>
  <c r="F27" i="36"/>
  <c r="G27" i="36"/>
  <c r="H27" i="36"/>
  <c r="F28" i="36"/>
  <c r="G28" i="36"/>
  <c r="H28" i="36"/>
  <c r="E29" i="36"/>
  <c r="F29" i="36"/>
  <c r="F32" i="36" s="1"/>
  <c r="A2" i="41"/>
  <c r="F25" i="41"/>
  <c r="G25" i="41"/>
  <c r="H25" i="41"/>
  <c r="F26" i="41"/>
  <c r="F29" i="41" s="1"/>
  <c r="G26" i="41"/>
  <c r="G29" i="41" s="1"/>
  <c r="H26" i="41"/>
  <c r="F27" i="41"/>
  <c r="G27" i="41"/>
  <c r="H27" i="41"/>
  <c r="F28" i="41"/>
  <c r="G28" i="41"/>
  <c r="H28" i="41"/>
  <c r="H29" i="41" s="1"/>
  <c r="E29" i="41"/>
  <c r="A2" i="42"/>
  <c r="E15" i="42"/>
  <c r="F15" i="42"/>
  <c r="F20" i="42" s="1"/>
  <c r="F22" i="42" s="1"/>
  <c r="G15" i="42"/>
  <c r="E19" i="42"/>
  <c r="E20" i="42" s="1"/>
  <c r="E22" i="42" s="1"/>
  <c r="F19" i="42"/>
  <c r="G19" i="42"/>
  <c r="G20" i="42" s="1"/>
  <c r="G22" i="42" s="1"/>
  <c r="E38" i="42"/>
  <c r="F38" i="42"/>
  <c r="F39" i="42" s="1"/>
  <c r="G38" i="42"/>
  <c r="E39" i="42"/>
  <c r="G39" i="42"/>
  <c r="E42" i="42"/>
  <c r="E43" i="42"/>
  <c r="E44" i="42"/>
  <c r="E45" i="42"/>
  <c r="A2" i="37"/>
  <c r="E16" i="37"/>
  <c r="F16" i="37"/>
  <c r="F17" i="37" s="1"/>
  <c r="F19" i="37" s="1"/>
  <c r="G16" i="37"/>
  <c r="G17" i="37" s="1"/>
  <c r="G19" i="37" s="1"/>
  <c r="E17" i="37"/>
  <c r="E19" i="37"/>
  <c r="E35" i="37"/>
  <c r="E36" i="37" s="1"/>
  <c r="F35" i="37"/>
  <c r="F36" i="37" s="1"/>
  <c r="G35" i="37"/>
  <c r="G36" i="37"/>
  <c r="E52" i="37"/>
  <c r="E53" i="37"/>
  <c r="E54" i="37"/>
  <c r="E55" i="37"/>
  <c r="F32" i="41" l="1"/>
  <c r="F30" i="41"/>
  <c r="F31" i="41" s="1"/>
  <c r="G32" i="41"/>
  <c r="G30" i="41"/>
  <c r="G31" i="41" s="1"/>
  <c r="G32" i="36"/>
  <c r="G30" i="36"/>
  <c r="G31" i="36" s="1"/>
  <c r="H32" i="41"/>
  <c r="H30" i="41"/>
  <c r="H31" i="41" s="1"/>
  <c r="H32" i="36"/>
  <c r="H30" i="36"/>
  <c r="F30" i="36"/>
  <c r="F31" i="36" s="1"/>
  <c r="H31" i="36" l="1"/>
</calcChain>
</file>

<file path=xl/sharedStrings.xml><?xml version="1.0" encoding="utf-8"?>
<sst xmlns="http://schemas.openxmlformats.org/spreadsheetml/2006/main" count="428" uniqueCount="229">
  <si>
    <t>FINANCIAL PROPOSAL</t>
  </si>
  <si>
    <t>Instructions:</t>
  </si>
  <si>
    <t>1.</t>
  </si>
  <si>
    <t>.</t>
  </si>
  <si>
    <t>Administration Fees</t>
  </si>
  <si>
    <t>1a.</t>
  </si>
  <si>
    <t>1b.</t>
  </si>
  <si>
    <t>1c.</t>
  </si>
  <si>
    <t>1d.</t>
  </si>
  <si>
    <t>Taxes</t>
  </si>
  <si>
    <t>Profit</t>
  </si>
  <si>
    <t>Other  (please specify)</t>
  </si>
  <si>
    <t>2.</t>
  </si>
  <si>
    <t>State of Maryland</t>
  </si>
  <si>
    <t>Year 2005</t>
  </si>
  <si>
    <t>Year 2006</t>
  </si>
  <si>
    <t>Year 2007</t>
  </si>
  <si>
    <t>Vendor share of State-conducted member satisfaction survey</t>
  </si>
  <si>
    <t>Vendor share of State's annual open enrollment costs</t>
  </si>
  <si>
    <t>Utilization Review</t>
  </si>
  <si>
    <t>Care Management</t>
  </si>
  <si>
    <t>Notes:</t>
  </si>
  <si>
    <t>a.</t>
  </si>
  <si>
    <t>b.</t>
  </si>
  <si>
    <t>Customer Service</t>
  </si>
  <si>
    <t>Corporate and Other Overhead</t>
  </si>
  <si>
    <t>Financial Compliance Checklist</t>
  </si>
  <si>
    <t>Offeror's Response</t>
  </si>
  <si>
    <t>Financial Questionnaire</t>
  </si>
  <si>
    <t>Signature and Date</t>
  </si>
  <si>
    <t>Explanation</t>
  </si>
  <si>
    <t>Most importantly, keep all explanations brief.</t>
  </si>
  <si>
    <t>Section/      Question #</t>
  </si>
  <si>
    <t xml:space="preserve">Explanations must be numbered to correspond to the Financial Compliance Checklist item to which it pertains. </t>
  </si>
  <si>
    <t>Representations made by the Offeror in this proposal must be maintained for the duration of the contract term.</t>
  </si>
  <si>
    <t>Y or N</t>
  </si>
  <si>
    <t>Financial Compliance Checklist - Explanation</t>
  </si>
  <si>
    <t>5-10 annual Ad Hoc reporting requests</t>
  </si>
  <si>
    <t>Vendor will provide routine underwriting- and actuarial-related contract services, at no additional cost.</t>
  </si>
  <si>
    <t>Member communication materials (ID cards, booklets, etc.)</t>
  </si>
  <si>
    <t>Per Enrollee Per Month (PEPM)</t>
  </si>
  <si>
    <t>Attachment M - 1</t>
  </si>
  <si>
    <t>Attachment M - 2</t>
  </si>
  <si>
    <t>Attachment M - 3</t>
  </si>
  <si>
    <t>F-1</t>
  </si>
  <si>
    <t>F-2</t>
  </si>
  <si>
    <t>F-3</t>
  </si>
  <si>
    <t>F-4</t>
  </si>
  <si>
    <t>DENTAL PLAN</t>
  </si>
  <si>
    <t xml:space="preserve"> </t>
  </si>
  <si>
    <t>Attachment M - 4:  Fully Insured Maximum Premium Rates</t>
  </si>
  <si>
    <t>3.</t>
  </si>
  <si>
    <t>4.</t>
  </si>
  <si>
    <t>All PEPM premiums must be quoted on a fully-loaded basis, i.e., premiums must include all incurred claims and runout claims for each contract year, all direct and indirect costs, general and administrative overhead, purchasing burden and profit.  No other fees or charges may be added to the contract after award, nor will the contractor be compensated on any basis other than the applicable fully loaded PEPM premiums.</t>
  </si>
  <si>
    <t>F-5</t>
  </si>
  <si>
    <t>F-6</t>
  </si>
  <si>
    <t>For Proposal Analysis Purposes:</t>
  </si>
  <si>
    <t>2b.</t>
  </si>
  <si>
    <t>2c.</t>
  </si>
  <si>
    <t>2d.</t>
  </si>
  <si>
    <t>Total Cost Calculation</t>
  </si>
  <si>
    <t>5.</t>
  </si>
  <si>
    <t>6.</t>
  </si>
  <si>
    <t>7.</t>
  </si>
  <si>
    <t>8.</t>
  </si>
  <si>
    <t>Total Monthly</t>
  </si>
  <si>
    <t>Total Annualized</t>
  </si>
  <si>
    <t>Composite Monthly Cost</t>
  </si>
  <si>
    <t>Vendor must guarantee the maximum premium rates quoted above regardless of actual enrollment.</t>
  </si>
  <si>
    <t>Projected Fee-For-Service Paid Claims</t>
  </si>
  <si>
    <t>Fee-for-Service Claims Incurred, But Not Reported</t>
  </si>
  <si>
    <t>Current Year Claim Reserve</t>
  </si>
  <si>
    <t>Prior Year Claim Reserve</t>
  </si>
  <si>
    <t>c.</t>
  </si>
  <si>
    <t>Claim Reserve Adjustment (2a. - 2b.)</t>
  </si>
  <si>
    <t>Projected Incurred Fee-For-Service Claims (1 + 2c.)</t>
  </si>
  <si>
    <t>Capitated Claim Cost</t>
  </si>
  <si>
    <t>Total Claims Cost (3 + 4)</t>
  </si>
  <si>
    <t>6a.</t>
  </si>
  <si>
    <t>Claims Administration/Payment</t>
  </si>
  <si>
    <t>6b.</t>
  </si>
  <si>
    <t>6c.</t>
  </si>
  <si>
    <t>6d.</t>
  </si>
  <si>
    <t>6e.</t>
  </si>
  <si>
    <t>6f.</t>
  </si>
  <si>
    <t>6g.</t>
  </si>
  <si>
    <t>6h.</t>
  </si>
  <si>
    <t>6i.</t>
  </si>
  <si>
    <t>6j.</t>
  </si>
  <si>
    <t>6k.</t>
  </si>
  <si>
    <t>6l.</t>
  </si>
  <si>
    <t>6m.</t>
  </si>
  <si>
    <t>Total Administration Fees  (Sum of 6a-6l)</t>
  </si>
  <si>
    <t>Enrollment</t>
  </si>
  <si>
    <t>Individual</t>
  </si>
  <si>
    <t>Procedure Code</t>
  </si>
  <si>
    <t xml:space="preserve">Network Dentist Reimbursement </t>
  </si>
  <si>
    <t>80th Percentile R&amp;C</t>
  </si>
  <si>
    <t>LIMITED ORAL EVALUATION - PROBLEM FOCUSED</t>
  </si>
  <si>
    <t>COMPREHENSIVE ORAL EVALUATION</t>
  </si>
  <si>
    <t>BITEWINGS,TWO FILMS</t>
  </si>
  <si>
    <t>BITEWINGS,FOUR FILMS</t>
  </si>
  <si>
    <t>PROPHYLAXIS - ADULT</t>
  </si>
  <si>
    <t>PROPHYLAXIS - CHILD</t>
  </si>
  <si>
    <t>PROPHY &amp; FLUORIDE - CHILD</t>
  </si>
  <si>
    <t>FLUORIDE - CHILD</t>
  </si>
  <si>
    <t>FLUORIDE - ADULT</t>
  </si>
  <si>
    <t>SEALANT - PER TOOTH</t>
  </si>
  <si>
    <t>ROOT CANAL-MOLAR</t>
  </si>
  <si>
    <t>SURGICAL EXTRACTION</t>
  </si>
  <si>
    <t>multiplying each rate by the respective enrollment assumption and enter the result on line 5 of the chart below.</t>
  </si>
  <si>
    <t>Calculate the annualized cost by multiplying line 5 by 12 months, and enter result on line 6.</t>
  </si>
  <si>
    <t xml:space="preserve">Calculate Composite monthly cost on line 8 by dividing the monthly cost (line 5) by the </t>
  </si>
  <si>
    <t>enrollment assumption on line 5.</t>
  </si>
  <si>
    <t>"Dental Enrollment Assumption" above represent a uniform carrier assumption for purposes of evaluating proposals.  The uniform assumption</t>
  </si>
  <si>
    <t>Employee + 1 Child</t>
  </si>
  <si>
    <t>Family</t>
  </si>
  <si>
    <t>DPPO Enrollment Assumption</t>
  </si>
  <si>
    <t>DHMO Enrollment Assumption</t>
  </si>
  <si>
    <t>Uniform DHMO Enrollment Assumption</t>
  </si>
  <si>
    <t>Uniform DPPO Enrollment Assumption</t>
  </si>
  <si>
    <t>Attachment M - 5a</t>
  </si>
  <si>
    <t>Attachment M - 5b</t>
  </si>
  <si>
    <t>Attachments M - 2 and 3:  Financial Compliance Checklist and Explanation</t>
  </si>
  <si>
    <t>Offeror's quoted rates exclude commissions/compensation to outside consultants or brokers.</t>
  </si>
  <si>
    <t>Use this worksheet to provide additional explanation that you wish to offer for any questions for which a "no" response, or a "yes" response with a qualifier, was given.  Also, use this space to provide the additional services subject to capitation if there are not enough line items in Attachment M-5.</t>
  </si>
  <si>
    <t>The State expects each Offeror who is awarded a contract under this solicitation to validate its</t>
  </si>
  <si>
    <t xml:space="preserve">Calculate composite monthly cost on line 8 by dividing the monthly cost (line 5) by the </t>
  </si>
  <si>
    <t>2a.</t>
  </si>
  <si>
    <t>the premium rates quoted in its proposal.</t>
  </si>
  <si>
    <t xml:space="preserve">Active, Satellite, Direct Pay  and Retirees </t>
  </si>
  <si>
    <t>Administration Costs</t>
  </si>
  <si>
    <t>Active, Satellite, Direct Pay  and Retirees</t>
  </si>
  <si>
    <t>Total Composite Premium Cost (5 + 6m + 7)</t>
  </si>
  <si>
    <t>Attachment M - 4a</t>
  </si>
  <si>
    <t>Attachment M - 4b</t>
  </si>
  <si>
    <t>Offeror guarantees that the State will not be restricted in any rate negotiations by any federal or state mandates.</t>
  </si>
  <si>
    <t>Offeror's quoted premium rates are guaranteed maximum rates, regardless of actual enrollment, for the term of the contract.</t>
  </si>
  <si>
    <t>At least 240 days prior to each contract anniversary (January 1), for contract years 2006 through 2007, and optional renewal years, Offeror will prepare a premium rate validation (demonstration of the need for the maximum rates based on several factors including but not limited to historical claims, expected enrollment, demographic changes, reserve changes, trends, utilization, network discounts) for the upcoming contract year.  If warranted based on negotiations with the State, Offeror will reduce its rates quoted in its proposal for the upcoming contract year.</t>
  </si>
  <si>
    <t>As of Jan 1, 2004</t>
  </si>
  <si>
    <t xml:space="preserve">Premium rates will be evaluated based on cumulative cost for 2005 through 2007 (line 7.) of the total firm, fixed maximum rates quoted </t>
  </si>
  <si>
    <t>for years 2005, 2006 and 2007</t>
  </si>
  <si>
    <t>for years 2005, 2006, and 2007.</t>
  </si>
  <si>
    <t>Cumulative Cost:  2005 through 2007</t>
  </si>
  <si>
    <t>rates for years 2005 through 2007, and if warranted based on negotiations with the State, to reduce</t>
  </si>
  <si>
    <t>Attachment M - 6</t>
  </si>
  <si>
    <t>Solicitation No. F10R4200129</t>
  </si>
  <si>
    <t xml:space="preserve">2. </t>
  </si>
  <si>
    <t xml:space="preserve">Provide a list of services that are capitated (if more space is required, enter service categories in </t>
  </si>
  <si>
    <t>Attachment M-3, Financial Compliance Checklist - Explanation)</t>
  </si>
  <si>
    <t>Provide an illustrative DPPO premium cost, on a composite basis, per enrollee per month  (PEPM)</t>
  </si>
  <si>
    <t>based on the firm, fixed maximum premium rates in Attachment M - 4a, and the uniform enrollment assumption below.  Provide an illustrative breakdown of the composite cost components as indicated below.</t>
  </si>
  <si>
    <t>Provide an illustrative DHMO premium cost, on a composite basis, per enrollee per month  (PEPM)</t>
  </si>
  <si>
    <t>based on the firm, fixed maximum premium rates in Attachment M - 4b, and the uniform enrollment assumption below.  Provide an illustrative breakdown of the composite cost components as indicated below.</t>
  </si>
  <si>
    <t>Enter the sum-total of the cumulative cost for all 3 years from line 6. onto line 7.</t>
  </si>
  <si>
    <t xml:space="preserve">Provide firm, fixed monthly maximum premium rates by tier level, for each of the four (4) billing categories. </t>
  </si>
  <si>
    <t>Using the firm, fixed monthly maximum premium rates by tier level quoted above, calculate the total monthly cost by</t>
  </si>
  <si>
    <t xml:space="preserve">reflects current enrollment for the existing DPOS plan, and is not represented as the actual or expected enrollment for a particular vendor.  </t>
  </si>
  <si>
    <t>Attachment M - 6:  PPO Provider Reimbursement</t>
  </si>
  <si>
    <t>In-Network</t>
  </si>
  <si>
    <t>Out-of-Network</t>
  </si>
  <si>
    <t>Total (1a. + 1b.)</t>
  </si>
  <si>
    <t>Attachment M - 5:  Offeror's Premium Illustration</t>
  </si>
  <si>
    <t>Monthly Maximum Premium Rates by Tier Level</t>
  </si>
  <si>
    <r>
      <t>Monthly Maximum</t>
    </r>
    <r>
      <rPr>
        <b/>
        <sz val="12"/>
        <color indexed="10"/>
        <rFont val="Times New Roman"/>
        <family val="1"/>
      </rPr>
      <t xml:space="preserve"> </t>
    </r>
    <r>
      <rPr>
        <b/>
        <sz val="12"/>
        <rFont val="Times New Roman"/>
        <family val="1"/>
      </rPr>
      <t>Premium Rates by Tier Level</t>
    </r>
  </si>
  <si>
    <t>Projected Incurred Fee-For-Service Claims (1c. + 2c.)</t>
  </si>
  <si>
    <t xml:space="preserve">reflects current combined enrollment for both existing DHMO plans, and is not represented as the actual or expected enrollment for a particular vendor.  </t>
  </si>
  <si>
    <t>Employee + Spouse</t>
  </si>
  <si>
    <t>Projection Year</t>
  </si>
  <si>
    <t>DPPO Provider Reimbursement</t>
  </si>
  <si>
    <t>Offeror:  For each key location listed below, provide the Dental PPO reimbursement fees. Some networks have different fee schedules for a given zip code. If there are multiple fee schedules used in any of the selected 5-digit zip codes, provide the set of fees that apply to the largest number of dentists in the zip code.  This information will be weighted by expected utilization to develop an overall average cost that will be used to validate the Projected Fee-For-Service Paid Claims in Attachment M-5a.  Also, provide the expected average increase in fees for each of the projection years 2005, 2006 and 2007.</t>
  </si>
  <si>
    <t>The State, at its sole option, shall have the right to extend the Contract for up to two (2) additional, successive one-year terms beyond the initial three (3) year term. The Contractor will keep their premium rates at or below those submitted on their financial proposal throughout the initial three (3) year base term.  If the State exercises any renewal option, the Contractors may adjust their premium rates as outlined in Section 1.5 of the RFP.</t>
  </si>
  <si>
    <t>List Box Name</t>
  </si>
  <si>
    <t>List Options</t>
  </si>
  <si>
    <t>Modified all list box options</t>
  </si>
  <si>
    <t>ListYesNo</t>
  </si>
  <si>
    <t>Yes</t>
  </si>
  <si>
    <t>No - See "Explanation" Worksheet</t>
  </si>
  <si>
    <t>Changed 12/12/2003</t>
  </si>
  <si>
    <t>Complete all the attached financial exhibits for the dental plans.  Print your responses, and also send a completed file electronically via CD.  De-identified, aggregated claims, capitation and enrollment experience for the two DHMO plans and the DPOS plan are provided for your use in the Excel file labeled, Dental Data.xls (Attachment J).</t>
  </si>
  <si>
    <t>If you provide a "no" response, or a "yes" response with a qualifier, please provide an explanation for why you cannot comply with the requirement in full in the Attachment M - 3 tab, Financial Compliance Explanation.  All negative-type responses must have a corresponding explanation or alternative. All explanations must be numbered to correspond to the questions to which they pertain and they must be brief.</t>
  </si>
  <si>
    <t>For purposes of Attachment M - 4 and Attachment M - 5, "per enrollee per month (PEPM)" means a cost for each Member on a monthly basis.</t>
  </si>
  <si>
    <t>The Financial Proposal must be signed by an individual who is authorized to commit the Offeror to the pricing as quoted herein.</t>
  </si>
  <si>
    <t>Authorized Representative</t>
  </si>
  <si>
    <t>Witness</t>
  </si>
  <si>
    <t>Offeror Name</t>
  </si>
  <si>
    <t>This information will be used to understand the development of the maximum premiums and during rate renewals.</t>
  </si>
  <si>
    <r>
      <t xml:space="preserve">For the Attachment M - 2:  </t>
    </r>
    <r>
      <rPr>
        <sz val="10"/>
        <rFont val="Times New Roman"/>
        <family val="1"/>
      </rPr>
      <t>Financial Compliance Checklist:  Please indicate your willingness to comply with each requirement by placing a "Y" for yes and "N" for no in the response column of each item.</t>
    </r>
  </si>
  <si>
    <r>
      <t xml:space="preserve">For Attachments M - 4a-b:  </t>
    </r>
    <r>
      <rPr>
        <sz val="10"/>
        <rFont val="Times New Roman"/>
        <family val="1"/>
      </rPr>
      <t>All premiums are quoted on a firm, fixed, maximum basis.</t>
    </r>
  </si>
  <si>
    <r>
      <t xml:space="preserve">For Attachments M - 5a-b:  </t>
    </r>
    <r>
      <rPr>
        <sz val="10"/>
        <rFont val="Times New Roman"/>
        <family val="1"/>
      </rPr>
      <t>Using claims and enrollment data provided in Attachment J - 3 through J - 6,and the stated enrollment assumptions, provide a PEPM premium breakdown for 2005 through 2007.  This information will be used to understand the development of the maximum premiums in Attachment M - 4.</t>
    </r>
  </si>
  <si>
    <t>PERIODIC ORAL EVALUATION</t>
  </si>
  <si>
    <t>INTRAORAL-COMPL SER INCL BW</t>
  </si>
  <si>
    <t>INTRAORAL-PERIAPICAL FIRST FILM</t>
  </si>
  <si>
    <t>INTRAORAL-PERIAPICAL EACH ADDITIONAL FILM</t>
  </si>
  <si>
    <t>PANAROMIC FILM</t>
  </si>
  <si>
    <t>AMALGAM-TWO SURFACES, PRIMARY OR PERMANENT</t>
  </si>
  <si>
    <t>AMALGAM-ONE SURFACE, PRIMARY OR PERMANENT</t>
  </si>
  <si>
    <t>AMALGAM-THREE SURFACES, PRIMARY OR PERMANENT</t>
  </si>
  <si>
    <t>RESIN-BASED COMPOSITE-ONE SURFACE, ANTERIOR</t>
  </si>
  <si>
    <t>RESIN-BASED COMPOSITE-TWO SURFACES, ANTERIOR</t>
  </si>
  <si>
    <t>RESIN-BASED COMPOSITE-THREE SURFACES, ANTERIOR</t>
  </si>
  <si>
    <t>CORONAL REMNANTS, DECIDUOUS TOOTH</t>
  </si>
  <si>
    <t>RESIN-BASED COMPOSITE-ONE SURFACE, POSTERIOR</t>
  </si>
  <si>
    <t>RESIN-BASED COMPOSITE-TWO SURFACES, POSTERIOR</t>
  </si>
  <si>
    <t>RESIN-BASED COMPOSITE-THREE SURFACES, POSTERIOR</t>
  </si>
  <si>
    <t>CROWN-PORC FUSED TO HIGH NOBLE MTL</t>
  </si>
  <si>
    <t>CROWN-PORC FUSED TO NOBLE MTL</t>
  </si>
  <si>
    <t>PREFAB POST AND CORE IN ADDITION TO CROWN</t>
  </si>
  <si>
    <t>0120</t>
  </si>
  <si>
    <t>0140</t>
  </si>
  <si>
    <t>0150</t>
  </si>
  <si>
    <t>0210</t>
  </si>
  <si>
    <t>0220</t>
  </si>
  <si>
    <t>0230</t>
  </si>
  <si>
    <t>0272</t>
  </si>
  <si>
    <t>0274</t>
  </si>
  <si>
    <t>0330</t>
  </si>
  <si>
    <t>Procedure Name</t>
  </si>
  <si>
    <t>EXTRACTION, ERUPTED TOOTH OR EXPOSED ROOT</t>
  </si>
  <si>
    <r>
      <t xml:space="preserve">For Attachments M - 6: </t>
    </r>
    <r>
      <rPr>
        <sz val="10"/>
        <rFont val="Times New Roman"/>
        <family val="1"/>
      </rPr>
      <t>Complete the payment rate for each listed  CDT-4 procedure for both your network and non-network providers.  The exhibit lists common procedures by CDT-4 codes.  Provide payment rates for the requested services in the requested geographical zip codes as of January 1, 2004.  This information will be weighted by expected utilization to develop an overall average cost that will be used to validate the Projected Fee-For-Service Paid Claims in Attachment M-5a.</t>
    </r>
  </si>
  <si>
    <t>RESIN - 4 OR MORE SURFACES OR INVOLVING INCISAL ANGLE (ANTERIOR)</t>
  </si>
  <si>
    <t>CORE BUILDUP, INCLUDING ANY PINS</t>
  </si>
  <si>
    <t>PERIODONTAL SCALING AND ROOT PLANNING-QUAD</t>
  </si>
  <si>
    <t>PERIODNTAL MAINTENANCE</t>
  </si>
  <si>
    <t>For each MD zipcode below, please provide Offeror's estimate of the average increase in fees or reimbursement stated above from January 1, 2004 to the stated projection year, as reflected in Offeror's Projected Fee-For-Service Claims on Attachment M-5a:</t>
  </si>
  <si>
    <t>Fully Insured Maximum Premium Rates  (DPPO)</t>
  </si>
  <si>
    <t>Fully Insured Maximum Premium Rates  (DHMO)</t>
  </si>
  <si>
    <t>Premium Illustration (DPPO)</t>
  </si>
  <si>
    <t>Premium Illustration (DHMO)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</si>
</sst>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quot;$&quot;#,##0"/>
    <numFmt numFmtId="166" formatCode="_(* #,##0_);_(* \(#,##0\);_(* &quot;-&quot;??_);_(@_)"/>
    <numFmt numFmtId="171" formatCode="&quot;$&quot;#,##0.00"/>
  </numFmts>
  <fonts count="41" x14ac:knownFonts="1">
    <font>
      <sz val="10"/>
      <name val="Arial"/>
    </font>
    <font>
      <sz val="10"/>
      <name val="Arial"/>
    </font>
    <font>
      <b/>
      <sz val="14"/>
      <name val="Times New Roman"/>
      <family val="1"/>
    </font>
    <font>
      <sz val="12"/>
      <name val="Times New Roman"/>
      <family val="1"/>
    </font>
    <font>
      <b/>
      <u/>
      <sz val="14"/>
      <name val="Times New Roman"/>
      <family val="1"/>
    </font>
    <font>
      <b/>
      <sz val="12"/>
      <name val="Times New Roman"/>
      <family val="1"/>
    </font>
    <font>
      <sz val="10"/>
      <name val="Times New Roman"/>
      <family val="1"/>
    </font>
    <font>
      <sz val="10"/>
      <name val="Arial"/>
      <family val="2"/>
    </font>
    <font>
      <sz val="10"/>
      <name val="Times New Roman"/>
    </font>
    <font>
      <b/>
      <sz val="18"/>
      <name val="Arial"/>
      <family val="2"/>
    </font>
    <font>
      <sz val="12"/>
      <color indexed="10"/>
      <name val="Times New Roman"/>
      <family val="1"/>
    </font>
    <font>
      <b/>
      <sz val="10"/>
      <color indexed="9"/>
      <name val="Times New Roman"/>
      <family val="1"/>
    </font>
    <font>
      <sz val="10"/>
      <color indexed="9"/>
      <name val="Times New Roman"/>
      <family val="1"/>
    </font>
    <font>
      <sz val="14"/>
      <name val="Arial"/>
      <family val="2"/>
    </font>
    <font>
      <sz val="10"/>
      <color indexed="8"/>
      <name val="Arial"/>
      <family val="2"/>
    </font>
    <font>
      <b/>
      <sz val="10"/>
      <color indexed="18"/>
      <name val="Times New Roman"/>
      <family val="1"/>
    </font>
    <font>
      <sz val="10"/>
      <color indexed="18"/>
      <name val="Arial"/>
    </font>
    <font>
      <b/>
      <sz val="12"/>
      <color indexed="9"/>
      <name val="Times New Roman"/>
      <family val="1"/>
    </font>
    <font>
      <sz val="10"/>
      <color indexed="8"/>
      <name val="Times New Roman"/>
      <family val="1"/>
    </font>
    <font>
      <sz val="10"/>
      <color indexed="18"/>
      <name val="Times New Roman"/>
      <family val="1"/>
    </font>
    <font>
      <sz val="10"/>
      <color indexed="18"/>
      <name val="Arial"/>
      <family val="2"/>
    </font>
    <font>
      <b/>
      <sz val="18"/>
      <color indexed="18"/>
      <name val="Times New Roman"/>
      <family val="1"/>
    </font>
    <font>
      <sz val="11"/>
      <color indexed="16"/>
      <name val="Arial"/>
      <family val="2"/>
    </font>
    <font>
      <b/>
      <sz val="14"/>
      <color indexed="9"/>
      <name val="Times New Roman"/>
      <family val="1"/>
    </font>
    <font>
      <b/>
      <sz val="14"/>
      <name val="Arial"/>
      <family val="2"/>
    </font>
    <font>
      <sz val="10"/>
      <color indexed="18"/>
      <name val="Arial Narrow"/>
      <family val="2"/>
    </font>
    <font>
      <b/>
      <sz val="10"/>
      <color indexed="16"/>
      <name val="Arial"/>
      <family val="2"/>
    </font>
    <font>
      <b/>
      <sz val="10"/>
      <color indexed="18"/>
      <name val="Arial"/>
      <family val="2"/>
    </font>
    <font>
      <b/>
      <sz val="12"/>
      <color indexed="10"/>
      <name val="Times New Roman"/>
      <family val="1"/>
    </font>
    <font>
      <b/>
      <sz val="8"/>
      <color indexed="18"/>
      <name val="Arial"/>
      <family val="2"/>
    </font>
    <font>
      <b/>
      <sz val="8"/>
      <color indexed="50"/>
      <name val="Arial"/>
      <family val="2"/>
    </font>
    <font>
      <sz val="8"/>
      <color indexed="18"/>
      <name val="Arial"/>
      <family val="2"/>
    </font>
    <font>
      <sz val="8"/>
      <color indexed="21"/>
      <name val="Arial"/>
      <family val="2"/>
    </font>
    <font>
      <sz val="8"/>
      <name val="Arial"/>
      <family val="2"/>
    </font>
    <font>
      <sz val="10"/>
      <color indexed="16"/>
      <name val="Arial"/>
      <family val="2"/>
    </font>
    <font>
      <sz val="14"/>
      <name val="Times New Roman"/>
      <family val="1"/>
    </font>
    <font>
      <sz val="10"/>
      <color indexed="10"/>
      <name val="Times New Roman"/>
      <family val="1"/>
    </font>
    <font>
      <b/>
      <sz val="10"/>
      <name val="Times New Roman"/>
      <family val="1"/>
    </font>
    <font>
      <b/>
      <sz val="10"/>
      <color indexed="10"/>
      <name val="Times New Roman"/>
      <family val="1"/>
    </font>
    <font>
      <sz val="9"/>
      <color indexed="18"/>
      <name val="Times New Roman"/>
      <family val="1"/>
    </font>
    <font>
      <b/>
      <sz val="9"/>
      <color indexed="18"/>
      <name val="Times New Roman"/>
      <family val="1"/>
    </font>
  </fonts>
  <fills count="11">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4"/>
        <bgColor indexed="64"/>
      </patternFill>
    </fill>
    <fill>
      <patternFill patternType="solid">
        <fgColor indexed="26"/>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8"/>
        <bgColor indexed="64"/>
      </patternFill>
    </fill>
  </fills>
  <borders count="104">
    <border>
      <left/>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style="medium">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top/>
      <bottom style="double">
        <color indexed="64"/>
      </bottom>
      <diagonal/>
    </border>
    <border>
      <left style="thin">
        <color indexed="64"/>
      </left>
      <right style="double">
        <color indexed="64"/>
      </right>
      <top style="double">
        <color indexed="64"/>
      </top>
      <bottom style="medium">
        <color indexed="64"/>
      </bottom>
      <diagonal/>
    </border>
    <border>
      <left style="double">
        <color indexed="22"/>
      </left>
      <right style="dashed">
        <color indexed="22"/>
      </right>
      <top style="thin">
        <color indexed="22"/>
      </top>
      <bottom style="dashed">
        <color indexed="22"/>
      </bottom>
      <diagonal/>
    </border>
    <border>
      <left style="dashed">
        <color indexed="22"/>
      </left>
      <right style="double">
        <color indexed="22"/>
      </right>
      <top style="thin">
        <color indexed="22"/>
      </top>
      <bottom style="dashed">
        <color indexed="22"/>
      </bottom>
      <diagonal/>
    </border>
    <border>
      <left style="double">
        <color indexed="22"/>
      </left>
      <right style="dotted">
        <color indexed="22"/>
      </right>
      <top style="thin">
        <color indexed="22"/>
      </top>
      <bottom style="thin">
        <color indexed="22"/>
      </bottom>
      <diagonal/>
    </border>
    <border>
      <left style="dotted">
        <color indexed="22"/>
      </left>
      <right style="double">
        <color indexed="22"/>
      </right>
      <top style="thin">
        <color indexed="22"/>
      </top>
      <bottom style="thin">
        <color indexed="22"/>
      </bottom>
      <diagonal/>
    </border>
    <border>
      <left/>
      <right/>
      <top style="thin">
        <color indexed="22"/>
      </top>
      <bottom style="thin">
        <color indexed="22"/>
      </bottom>
      <diagonal/>
    </border>
    <border>
      <left style="double">
        <color indexed="22"/>
      </left>
      <right style="dashed">
        <color indexed="22"/>
      </right>
      <top style="dashed">
        <color indexed="22"/>
      </top>
      <bottom style="thin">
        <color indexed="22"/>
      </bottom>
      <diagonal/>
    </border>
    <border>
      <left style="dashed">
        <color indexed="22"/>
      </left>
      <right style="double">
        <color indexed="22"/>
      </right>
      <top/>
      <bottom style="thin">
        <color indexed="22"/>
      </bottom>
      <diagonal/>
    </border>
    <border>
      <left style="double">
        <color indexed="22"/>
      </left>
      <right/>
      <top style="thin">
        <color indexed="22"/>
      </top>
      <bottom style="thin">
        <color indexed="22"/>
      </bottom>
      <diagonal/>
    </border>
    <border>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double">
        <color indexed="64"/>
      </left>
      <right/>
      <top style="medium">
        <color indexed="64"/>
      </top>
      <bottom style="medium">
        <color indexed="64"/>
      </bottom>
      <diagonal/>
    </border>
    <border>
      <left style="thin">
        <color indexed="64"/>
      </left>
      <right style="double">
        <color indexed="64"/>
      </right>
      <top style="medium">
        <color indexed="64"/>
      </top>
      <bottom style="hair">
        <color indexed="64"/>
      </bottom>
      <diagonal/>
    </border>
    <border>
      <left style="thin">
        <color indexed="64"/>
      </left>
      <right style="double">
        <color indexed="64"/>
      </right>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style="hair">
        <color indexed="64"/>
      </top>
      <bottom style="double">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hair">
        <color indexed="64"/>
      </top>
      <bottom style="medium">
        <color indexed="64"/>
      </bottom>
      <diagonal/>
    </border>
    <border>
      <left style="thin">
        <color indexed="64"/>
      </left>
      <right style="double">
        <color indexed="64"/>
      </right>
      <top style="hair">
        <color indexed="64"/>
      </top>
      <bottom style="medium">
        <color indexed="64"/>
      </bottom>
      <diagonal/>
    </border>
    <border>
      <left/>
      <right style="thin">
        <color indexed="64"/>
      </right>
      <top style="double">
        <color indexed="64"/>
      </top>
      <bottom style="medium">
        <color indexed="64"/>
      </bottom>
      <diagonal/>
    </border>
    <border>
      <left style="double">
        <color indexed="22"/>
      </left>
      <right/>
      <top style="thin">
        <color indexed="22"/>
      </top>
      <bottom style="double">
        <color indexed="22"/>
      </bottom>
      <diagonal/>
    </border>
    <border>
      <left style="dotted">
        <color indexed="22"/>
      </left>
      <right style="double">
        <color indexed="22"/>
      </right>
      <top style="thin">
        <color indexed="22"/>
      </top>
      <bottom style="double">
        <color indexed="22"/>
      </bottom>
      <diagonal/>
    </border>
    <border>
      <left/>
      <right/>
      <top style="thin">
        <color indexed="22"/>
      </top>
      <bottom style="double">
        <color indexed="22"/>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style="double">
        <color indexed="64"/>
      </left>
      <right/>
      <top/>
      <bottom style="hair">
        <color indexed="64"/>
      </bottom>
      <diagonal/>
    </border>
    <border>
      <left style="double">
        <color indexed="64"/>
      </left>
      <right/>
      <top style="hair">
        <color indexed="64"/>
      </top>
      <bottom style="hair">
        <color indexed="64"/>
      </bottom>
      <diagonal/>
    </border>
    <border>
      <left style="double">
        <color indexed="64"/>
      </left>
      <right/>
      <top style="hair">
        <color indexed="64"/>
      </top>
      <bottom style="double">
        <color indexed="64"/>
      </bottom>
      <diagonal/>
    </border>
    <border>
      <left style="double">
        <color indexed="64"/>
      </left>
      <right/>
      <top/>
      <bottom/>
      <diagonal/>
    </border>
    <border>
      <left style="double">
        <color indexed="64"/>
      </left>
      <right/>
      <top/>
      <bottom style="double">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style="double">
        <color indexed="64"/>
      </left>
      <right/>
      <top style="hair">
        <color indexed="64"/>
      </top>
      <bottom style="dashed">
        <color indexed="64"/>
      </bottom>
      <diagonal/>
    </border>
    <border>
      <left/>
      <right/>
      <top style="hair">
        <color indexed="64"/>
      </top>
      <bottom style="dashed">
        <color indexed="64"/>
      </bottom>
      <diagonal/>
    </border>
    <border>
      <left/>
      <right style="thin">
        <color indexed="64"/>
      </right>
      <top style="hair">
        <color indexed="64"/>
      </top>
      <bottom style="dashed">
        <color indexed="64"/>
      </bottom>
      <diagonal/>
    </border>
    <border>
      <left style="double">
        <color indexed="64"/>
      </left>
      <right/>
      <top style="hair">
        <color indexed="64"/>
      </top>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double">
        <color indexed="64"/>
      </right>
      <top style="hair">
        <color indexed="64"/>
      </top>
      <bottom/>
      <diagonal/>
    </border>
    <border>
      <left/>
      <right/>
      <top style="thin">
        <color indexed="64"/>
      </top>
      <bottom style="thin">
        <color indexed="64"/>
      </bottom>
      <diagonal/>
    </border>
    <border>
      <left style="double">
        <color indexed="22"/>
      </left>
      <right/>
      <top/>
      <bottom/>
      <diagonal/>
    </border>
    <border>
      <left style="thin">
        <color indexed="22"/>
      </left>
      <right/>
      <top/>
      <bottom style="thin">
        <color indexed="22"/>
      </bottom>
      <diagonal/>
    </border>
    <border>
      <left style="dotted">
        <color indexed="22"/>
      </left>
      <right style="double">
        <color indexed="22"/>
      </right>
      <top/>
      <bottom style="thin">
        <color indexed="22"/>
      </bottom>
      <diagonal/>
    </border>
    <border>
      <left/>
      <right/>
      <top/>
      <bottom style="thin">
        <color indexed="22"/>
      </bottom>
      <diagonal/>
    </border>
    <border>
      <left style="dotted">
        <color indexed="22"/>
      </left>
      <right style="double">
        <color indexed="55"/>
      </right>
      <top/>
      <bottom style="thin">
        <color indexed="22"/>
      </bottom>
      <diagonal/>
    </border>
    <border>
      <left style="double">
        <color indexed="55"/>
      </left>
      <right style="dotted">
        <color indexed="22"/>
      </right>
      <top/>
      <bottom style="thin">
        <color indexed="22"/>
      </bottom>
      <diagonal/>
    </border>
    <border>
      <left style="double">
        <color indexed="55"/>
      </left>
      <right/>
      <top/>
      <bottom style="thin">
        <color indexed="22"/>
      </bottom>
      <diagonal/>
    </border>
    <border>
      <left/>
      <right style="dotted">
        <color indexed="22"/>
      </right>
      <top/>
      <bottom style="thin">
        <color indexed="22"/>
      </bottom>
      <diagonal/>
    </border>
    <border>
      <left style="double">
        <color indexed="22"/>
      </left>
      <right style="thin">
        <color indexed="22"/>
      </right>
      <top style="thin">
        <color indexed="22"/>
      </top>
      <bottom style="thin">
        <color indexed="22"/>
      </bottom>
      <diagonal/>
    </border>
    <border>
      <left style="double">
        <color indexed="22"/>
      </left>
      <right style="thin">
        <color indexed="22"/>
      </right>
      <top style="thin">
        <color indexed="22"/>
      </top>
      <bottom style="double">
        <color indexed="22"/>
      </bottom>
      <diagonal/>
    </border>
    <border>
      <left style="thin">
        <color indexed="22"/>
      </left>
      <right style="double">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thin">
        <color indexed="22"/>
      </top>
      <bottom style="double">
        <color indexed="22"/>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thin">
        <color indexed="64"/>
      </left>
      <right/>
      <top/>
      <bottom style="double">
        <color indexed="64"/>
      </bottom>
      <diagonal/>
    </border>
    <border>
      <left style="thin">
        <color indexed="64"/>
      </left>
      <right style="double">
        <color indexed="64"/>
      </right>
      <top/>
      <bottom style="double">
        <color indexed="64"/>
      </bottom>
      <diagonal/>
    </border>
    <border>
      <left style="thin">
        <color indexed="64"/>
      </left>
      <right style="thin">
        <color indexed="64"/>
      </right>
      <top style="hair">
        <color indexed="64"/>
      </top>
      <bottom style="dashed">
        <color indexed="64"/>
      </bottom>
      <diagonal/>
    </border>
    <border>
      <left style="thin">
        <color indexed="64"/>
      </left>
      <right style="double">
        <color indexed="64"/>
      </right>
      <top style="hair">
        <color indexed="64"/>
      </top>
      <bottom style="dashed">
        <color indexed="64"/>
      </bottom>
      <diagonal/>
    </border>
    <border>
      <left/>
      <right style="double">
        <color indexed="22"/>
      </right>
      <top style="thin">
        <color indexed="22"/>
      </top>
      <bottom style="thin">
        <color indexed="22"/>
      </bottom>
      <diagonal/>
    </border>
    <border>
      <left/>
      <right style="double">
        <color indexed="22"/>
      </right>
      <top style="thin">
        <color indexed="22"/>
      </top>
      <bottom style="double">
        <color indexed="22"/>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style="double">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double">
        <color indexed="55"/>
      </left>
      <right/>
      <top style="thin">
        <color indexed="64"/>
      </top>
      <bottom style="thin">
        <color indexed="55"/>
      </bottom>
      <diagonal/>
    </border>
    <border>
      <left/>
      <right style="double">
        <color indexed="55"/>
      </right>
      <top style="thin">
        <color indexed="64"/>
      </top>
      <bottom style="thin">
        <color indexed="55"/>
      </bottom>
      <diagonal/>
    </border>
    <border>
      <left style="double">
        <color indexed="22"/>
      </left>
      <right style="thin">
        <color indexed="22"/>
      </right>
      <top style="double">
        <color indexed="22"/>
      </top>
      <bottom style="thin">
        <color indexed="22"/>
      </bottom>
      <diagonal/>
    </border>
    <border>
      <left style="thin">
        <color indexed="22"/>
      </left>
      <right style="thin">
        <color indexed="22"/>
      </right>
      <top style="double">
        <color indexed="22"/>
      </top>
      <bottom style="thin">
        <color indexed="22"/>
      </bottom>
      <diagonal/>
    </border>
    <border>
      <left style="thin">
        <color indexed="22"/>
      </left>
      <right style="double">
        <color indexed="22"/>
      </right>
      <top style="double">
        <color indexed="22"/>
      </top>
      <bottom style="thin">
        <color indexed="22"/>
      </bottom>
      <diagonal/>
    </border>
    <border>
      <left style="double">
        <color indexed="55"/>
      </left>
      <right/>
      <top style="double">
        <color indexed="55"/>
      </top>
      <bottom style="thin">
        <color indexed="64"/>
      </bottom>
      <diagonal/>
    </border>
    <border>
      <left/>
      <right style="double">
        <color indexed="55"/>
      </right>
      <top style="double">
        <color indexed="55"/>
      </top>
      <bottom style="thin">
        <color indexed="64"/>
      </bottom>
      <diagonal/>
    </border>
    <border>
      <left/>
      <right/>
      <top style="double">
        <color indexed="55"/>
      </top>
      <bottom style="thin">
        <color indexed="64"/>
      </bottom>
      <diagonal/>
    </border>
    <border>
      <left/>
      <right/>
      <top style="thin">
        <color indexed="64"/>
      </top>
      <bottom style="thin">
        <color indexed="55"/>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0" fontId="8" fillId="0" borderId="0"/>
    <xf numFmtId="0" fontId="8" fillId="0" borderId="0">
      <alignment vertical="center"/>
    </xf>
    <xf numFmtId="0" fontId="1" fillId="0" borderId="0"/>
    <xf numFmtId="0" fontId="1" fillId="0" borderId="0"/>
    <xf numFmtId="0" fontId="7" fillId="0" borderId="0"/>
  </cellStyleXfs>
  <cellXfs count="333">
    <xf numFmtId="0" fontId="0" fillId="0" borderId="0" xfId="0"/>
    <xf numFmtId="0" fontId="18" fillId="2" borderId="0" xfId="6" applyFont="1" applyFill="1" applyBorder="1" applyProtection="1"/>
    <xf numFmtId="0" fontId="14" fillId="2" borderId="0" xfId="6" applyFont="1" applyFill="1" applyBorder="1" applyAlignment="1">
      <alignment horizontal="left"/>
    </xf>
    <xf numFmtId="0" fontId="19" fillId="2" borderId="0" xfId="6" applyFont="1" applyFill="1" applyBorder="1" applyAlignment="1">
      <alignment vertical="top"/>
    </xf>
    <xf numFmtId="0" fontId="21" fillId="2" borderId="0" xfId="6" applyFont="1" applyFill="1" applyBorder="1" applyAlignment="1">
      <alignment horizontal="left" vertical="top"/>
    </xf>
    <xf numFmtId="0" fontId="12" fillId="3" borderId="1" xfId="3" applyFont="1" applyFill="1" applyBorder="1" applyAlignment="1">
      <alignment horizontal="left" vertical="top" wrapText="1"/>
    </xf>
    <xf numFmtId="0" fontId="11" fillId="3" borderId="2" xfId="3" applyFont="1" applyFill="1" applyBorder="1" applyAlignment="1">
      <alignment horizontal="centerContinuous"/>
    </xf>
    <xf numFmtId="0" fontId="6" fillId="4" borderId="1" xfId="3" applyFont="1" applyFill="1" applyBorder="1" applyAlignment="1">
      <alignment horizontal="left" vertical="top" wrapText="1"/>
    </xf>
    <xf numFmtId="0" fontId="6" fillId="4" borderId="3" xfId="3" applyFont="1" applyFill="1" applyBorder="1" applyAlignment="1">
      <alignment horizontal="center"/>
    </xf>
    <xf numFmtId="0" fontId="6" fillId="0" borderId="3" xfId="3" applyFont="1" applyFill="1" applyBorder="1" applyAlignment="1" applyProtection="1">
      <alignment horizontal="center" vertical="top" wrapText="1"/>
      <protection locked="0"/>
    </xf>
    <xf numFmtId="0" fontId="21" fillId="2" borderId="0" xfId="6" applyFont="1" applyFill="1" applyBorder="1" applyAlignment="1">
      <alignment horizontal="left" vertical="center"/>
    </xf>
    <xf numFmtId="0" fontId="16" fillId="2" borderId="0" xfId="6" applyFont="1" applyFill="1" applyBorder="1" applyAlignment="1">
      <alignment vertical="top"/>
    </xf>
    <xf numFmtId="0" fontId="6" fillId="2" borderId="0" xfId="5" applyFont="1" applyFill="1"/>
    <xf numFmtId="0" fontId="19" fillId="2" borderId="0" xfId="5" applyFont="1" applyFill="1" applyBorder="1" applyProtection="1"/>
    <xf numFmtId="0" fontId="15" fillId="2" borderId="0" xfId="5" applyFont="1" applyFill="1" applyBorder="1" applyProtection="1"/>
    <xf numFmtId="0" fontId="6" fillId="2" borderId="0" xfId="5" applyFont="1" applyFill="1" applyBorder="1"/>
    <xf numFmtId="0" fontId="6" fillId="2" borderId="4" xfId="5" applyFont="1" applyFill="1" applyBorder="1"/>
    <xf numFmtId="0" fontId="11" fillId="3" borderId="5" xfId="5" applyFont="1" applyFill="1" applyBorder="1" applyAlignment="1">
      <alignment horizontal="center" vertical="top" wrapText="1"/>
    </xf>
    <xf numFmtId="0" fontId="6" fillId="2" borderId="5" xfId="5" applyFont="1" applyFill="1" applyBorder="1" applyAlignment="1" applyProtection="1">
      <alignment horizontal="left" vertical="top" wrapText="1"/>
      <protection locked="0"/>
    </xf>
    <xf numFmtId="0" fontId="6" fillId="2" borderId="0" xfId="5" applyFont="1" applyFill="1" applyBorder="1" applyProtection="1">
      <protection locked="0"/>
    </xf>
    <xf numFmtId="0" fontId="11" fillId="3" borderId="6" xfId="3" applyFont="1" applyFill="1" applyBorder="1" applyAlignment="1">
      <alignment horizontal="center"/>
    </xf>
    <xf numFmtId="0" fontId="18" fillId="2" borderId="0" xfId="6" applyFont="1" applyFill="1" applyBorder="1" applyAlignment="1" applyProtection="1">
      <alignment horizontal="centerContinuous"/>
    </xf>
    <xf numFmtId="0" fontId="19" fillId="2" borderId="0" xfId="6" applyFont="1" applyFill="1" applyBorder="1" applyAlignment="1">
      <alignment horizontal="centerContinuous" vertical="top"/>
    </xf>
    <xf numFmtId="0" fontId="3" fillId="0" borderId="7" xfId="0" applyFont="1" applyFill="1" applyBorder="1"/>
    <xf numFmtId="0" fontId="12" fillId="3" borderId="8" xfId="3" applyFont="1" applyFill="1" applyBorder="1" applyAlignment="1">
      <alignment horizontal="left" vertical="top" wrapText="1"/>
    </xf>
    <xf numFmtId="0" fontId="17" fillId="3" borderId="0" xfId="3" applyFont="1" applyFill="1" applyBorder="1"/>
    <xf numFmtId="0" fontId="6" fillId="4" borderId="8" xfId="3" applyFont="1" applyFill="1" applyBorder="1" applyAlignment="1">
      <alignment horizontal="left" vertical="top" wrapText="1"/>
    </xf>
    <xf numFmtId="0" fontId="6" fillId="0" borderId="1" xfId="0" applyFont="1" applyFill="1" applyBorder="1" applyAlignment="1">
      <alignment vertical="center" wrapText="1"/>
    </xf>
    <xf numFmtId="0" fontId="6" fillId="0" borderId="1" xfId="3" applyFont="1" applyFill="1" applyBorder="1" applyAlignment="1">
      <alignment horizontal="left" vertical="center" wrapText="1"/>
    </xf>
    <xf numFmtId="0" fontId="6" fillId="0" borderId="5" xfId="0" applyFont="1" applyFill="1" applyBorder="1" applyAlignment="1">
      <alignment vertical="center" wrapText="1"/>
    </xf>
    <xf numFmtId="0" fontId="6" fillId="0" borderId="5" xfId="3" applyFont="1" applyFill="1" applyBorder="1" applyAlignment="1">
      <alignment horizontal="left" vertical="center" wrapText="1"/>
    </xf>
    <xf numFmtId="0" fontId="3" fillId="0" borderId="0" xfId="0" applyFont="1" applyBorder="1"/>
    <xf numFmtId="0" fontId="5" fillId="5" borderId="9" xfId="0" applyFont="1" applyFill="1" applyBorder="1" applyAlignment="1">
      <alignment horizontal="center" vertical="center"/>
    </xf>
    <xf numFmtId="0" fontId="3" fillId="0" borderId="7" xfId="0" applyFont="1" applyBorder="1"/>
    <xf numFmtId="0" fontId="3" fillId="0" borderId="10" xfId="0" applyFont="1" applyBorder="1"/>
    <xf numFmtId="171" fontId="3" fillId="0" borderId="11" xfId="0" applyNumberFormat="1" applyFont="1" applyBorder="1" applyProtection="1">
      <protection locked="0"/>
    </xf>
    <xf numFmtId="171" fontId="10" fillId="0" borderId="12" xfId="0" applyNumberFormat="1" applyFont="1" applyBorder="1" applyProtection="1">
      <protection locked="0"/>
    </xf>
    <xf numFmtId="171" fontId="10" fillId="0" borderId="13" xfId="0" applyNumberFormat="1" applyFont="1" applyBorder="1" applyProtection="1">
      <protection locked="0"/>
    </xf>
    <xf numFmtId="0" fontId="3" fillId="0" borderId="14" xfId="0" applyFont="1" applyBorder="1"/>
    <xf numFmtId="0" fontId="5" fillId="5" borderId="15" xfId="0" applyFont="1" applyFill="1" applyBorder="1" applyAlignment="1">
      <alignment horizontal="center" vertical="center" wrapText="1"/>
    </xf>
    <xf numFmtId="171" fontId="20" fillId="6" borderId="16" xfId="1" applyNumberFormat="1" applyFont="1" applyFill="1" applyBorder="1" applyAlignment="1" applyProtection="1">
      <alignment horizontal="center" vertical="center"/>
      <protection locked="0"/>
    </xf>
    <xf numFmtId="171" fontId="20" fillId="6" borderId="17" xfId="1" applyNumberFormat="1" applyFont="1" applyFill="1" applyBorder="1" applyAlignment="1" applyProtection="1">
      <alignment horizontal="center" vertical="center"/>
      <protection locked="0"/>
    </xf>
    <xf numFmtId="4" fontId="20" fillId="6" borderId="18" xfId="0" applyNumberFormat="1" applyFont="1" applyFill="1" applyBorder="1" applyAlignment="1" applyProtection="1">
      <alignment horizontal="center" vertical="center" wrapText="1"/>
      <protection locked="0"/>
    </xf>
    <xf numFmtId="4" fontId="20" fillId="6" borderId="19" xfId="0" applyNumberFormat="1" applyFont="1" applyFill="1" applyBorder="1" applyAlignment="1" applyProtection="1">
      <alignment horizontal="center" vertical="center" wrapText="1"/>
      <protection locked="0"/>
    </xf>
    <xf numFmtId="4" fontId="20" fillId="6" borderId="20" xfId="0" applyNumberFormat="1" applyFont="1" applyFill="1" applyBorder="1" applyAlignment="1" applyProtection="1">
      <alignment horizontal="center" vertical="center" wrapText="1"/>
      <protection locked="0"/>
    </xf>
    <xf numFmtId="171" fontId="20" fillId="2" borderId="21" xfId="1" applyNumberFormat="1" applyFont="1" applyFill="1" applyBorder="1" applyAlignment="1" applyProtection="1">
      <alignment horizontal="center" vertical="center"/>
      <protection locked="0"/>
    </xf>
    <xf numFmtId="171" fontId="20" fillId="2" borderId="22" xfId="1" applyNumberFormat="1" applyFont="1" applyFill="1" applyBorder="1" applyAlignment="1" applyProtection="1">
      <alignment horizontal="center" vertical="center"/>
      <protection locked="0"/>
    </xf>
    <xf numFmtId="4" fontId="20" fillId="0" borderId="18" xfId="0" applyNumberFormat="1" applyFont="1" applyFill="1" applyBorder="1" applyAlignment="1" applyProtection="1">
      <alignment horizontal="center" vertical="center" wrapText="1"/>
      <protection locked="0"/>
    </xf>
    <xf numFmtId="4" fontId="20" fillId="0" borderId="19" xfId="0" applyNumberFormat="1" applyFont="1" applyFill="1" applyBorder="1" applyAlignment="1" applyProtection="1">
      <alignment horizontal="center" vertical="center" wrapText="1"/>
      <protection locked="0"/>
    </xf>
    <xf numFmtId="4" fontId="20" fillId="0" borderId="20" xfId="0" applyNumberFormat="1" applyFont="1" applyFill="1" applyBorder="1" applyAlignment="1" applyProtection="1">
      <alignment horizontal="center" vertical="center" wrapText="1"/>
      <protection locked="0"/>
    </xf>
    <xf numFmtId="4" fontId="20" fillId="6" borderId="23" xfId="0" applyNumberFormat="1" applyFont="1" applyFill="1" applyBorder="1" applyAlignment="1" applyProtection="1">
      <alignment horizontal="center" vertical="center" wrapText="1"/>
      <protection locked="0"/>
    </xf>
    <xf numFmtId="4" fontId="20" fillId="0" borderId="23" xfId="0" applyNumberFormat="1" applyFont="1" applyFill="1" applyBorder="1" applyAlignment="1" applyProtection="1">
      <alignment horizontal="center" vertical="center" wrapText="1"/>
      <protection locked="0"/>
    </xf>
    <xf numFmtId="0" fontId="3" fillId="0" borderId="24" xfId="0" applyFont="1" applyBorder="1"/>
    <xf numFmtId="171" fontId="10" fillId="0" borderId="25" xfId="0" applyNumberFormat="1" applyFont="1" applyBorder="1" applyProtection="1">
      <protection locked="0"/>
    </xf>
    <xf numFmtId="0" fontId="5" fillId="5" borderId="26" xfId="0" applyFont="1" applyFill="1" applyBorder="1" applyAlignment="1">
      <alignment horizontal="left" vertical="center"/>
    </xf>
    <xf numFmtId="0" fontId="5" fillId="5" borderId="15" xfId="0" applyFont="1" applyFill="1" applyBorder="1" applyAlignment="1">
      <alignment horizontal="center" vertical="center"/>
    </xf>
    <xf numFmtId="171" fontId="3" fillId="0" borderId="27" xfId="0" applyNumberFormat="1" applyFont="1" applyBorder="1" applyProtection="1">
      <protection locked="0"/>
    </xf>
    <xf numFmtId="171" fontId="10" fillId="0" borderId="28" xfId="0" applyNumberFormat="1" applyFont="1" applyBorder="1" applyProtection="1">
      <protection locked="0"/>
    </xf>
    <xf numFmtId="171" fontId="10" fillId="0" borderId="29" xfId="0" applyNumberFormat="1" applyFont="1" applyBorder="1" applyProtection="1">
      <protection locked="0"/>
    </xf>
    <xf numFmtId="171" fontId="10" fillId="0" borderId="30" xfId="0" applyNumberFormat="1" applyFont="1" applyBorder="1" applyProtection="1">
      <protection locked="0"/>
    </xf>
    <xf numFmtId="0" fontId="5" fillId="5" borderId="31" xfId="0" applyFont="1" applyFill="1" applyBorder="1" applyAlignment="1">
      <alignment horizontal="left" vertical="center"/>
    </xf>
    <xf numFmtId="0" fontId="5" fillId="5" borderId="32" xfId="0" applyFont="1" applyFill="1" applyBorder="1" applyAlignment="1">
      <alignment horizontal="left" vertical="center"/>
    </xf>
    <xf numFmtId="0" fontId="17" fillId="3" borderId="33" xfId="3" applyFont="1" applyFill="1" applyBorder="1"/>
    <xf numFmtId="0" fontId="5" fillId="0" borderId="0" xfId="0" applyFont="1" applyBorder="1"/>
    <xf numFmtId="0" fontId="5" fillId="5" borderId="34" xfId="0" applyFont="1" applyFill="1" applyBorder="1" applyAlignment="1">
      <alignment horizontal="center" vertical="center"/>
    </xf>
    <xf numFmtId="0" fontId="5" fillId="5" borderId="35" xfId="0" applyFont="1" applyFill="1" applyBorder="1" applyAlignment="1">
      <alignment horizontal="center" vertical="center"/>
    </xf>
    <xf numFmtId="0" fontId="5" fillId="5" borderId="36" xfId="0" applyFont="1" applyFill="1" applyBorder="1" applyAlignment="1">
      <alignment horizontal="center" vertical="center" wrapText="1"/>
    </xf>
    <xf numFmtId="4" fontId="20" fillId="6" borderId="37" xfId="0" applyNumberFormat="1" applyFont="1" applyFill="1" applyBorder="1" applyAlignment="1" applyProtection="1">
      <alignment horizontal="center" vertical="center" wrapText="1"/>
      <protection locked="0"/>
    </xf>
    <xf numFmtId="4" fontId="20" fillId="6" borderId="38" xfId="0" applyNumberFormat="1" applyFont="1" applyFill="1" applyBorder="1" applyAlignment="1" applyProtection="1">
      <alignment horizontal="center" vertical="center" wrapText="1"/>
      <protection locked="0"/>
    </xf>
    <xf numFmtId="4" fontId="20" fillId="6" borderId="39" xfId="0" applyNumberFormat="1" applyFont="1" applyFill="1" applyBorder="1" applyAlignment="1" applyProtection="1">
      <alignment horizontal="center" vertical="center" wrapText="1"/>
      <protection locked="0"/>
    </xf>
    <xf numFmtId="0" fontId="29" fillId="2" borderId="40" xfId="7" applyFont="1" applyFill="1" applyBorder="1" applyAlignment="1">
      <alignment horizontal="center" wrapText="1"/>
    </xf>
    <xf numFmtId="0" fontId="27" fillId="2" borderId="40" xfId="7" applyFont="1" applyFill="1" applyBorder="1" applyAlignment="1">
      <alignment horizontal="center" wrapText="1"/>
    </xf>
    <xf numFmtId="0" fontId="30" fillId="0" borderId="0" xfId="7" applyFont="1"/>
    <xf numFmtId="0" fontId="32" fillId="0" borderId="0" xfId="7" applyFont="1"/>
    <xf numFmtId="0" fontId="33" fillId="0" borderId="0" xfId="7" applyFont="1"/>
    <xf numFmtId="0" fontId="31" fillId="7" borderId="40" xfId="7" quotePrefix="1" applyFont="1" applyFill="1" applyBorder="1" applyAlignment="1">
      <alignment horizontal="left" vertical="center" wrapText="1"/>
    </xf>
    <xf numFmtId="0" fontId="20" fillId="0" borderId="40" xfId="7" applyFont="1" applyBorder="1" applyAlignment="1">
      <alignment vertical="center" wrapText="1"/>
    </xf>
    <xf numFmtId="0" fontId="31" fillId="0" borderId="40" xfId="7" applyFont="1" applyBorder="1" applyAlignment="1">
      <alignment vertical="center" wrapText="1"/>
    </xf>
    <xf numFmtId="0" fontId="34" fillId="7" borderId="40" xfId="7" applyFont="1" applyFill="1" applyBorder="1" applyAlignment="1">
      <alignment vertical="center" wrapText="1"/>
    </xf>
    <xf numFmtId="0" fontId="7" fillId="2" borderId="0" xfId="3" applyFont="1" applyFill="1"/>
    <xf numFmtId="0" fontId="9" fillId="2" borderId="0" xfId="0" applyFont="1" applyFill="1" applyAlignment="1">
      <alignment horizontal="centerContinuous"/>
    </xf>
    <xf numFmtId="0" fontId="6" fillId="2" borderId="0" xfId="3" applyFont="1" applyFill="1" applyAlignment="1">
      <alignment horizontal="center"/>
    </xf>
    <xf numFmtId="0" fontId="14" fillId="2" borderId="0" xfId="6" applyFont="1" applyFill="1" applyBorder="1" applyProtection="1"/>
    <xf numFmtId="0" fontId="2" fillId="2" borderId="0" xfId="0" applyFont="1" applyFill="1" applyAlignment="1">
      <alignment horizontal="centerContinuous"/>
    </xf>
    <xf numFmtId="0" fontId="14" fillId="2" borderId="0" xfId="6" applyFont="1" applyFill="1" applyBorder="1" applyAlignment="1" applyProtection="1">
      <alignment vertical="top"/>
    </xf>
    <xf numFmtId="0" fontId="4" fillId="2" borderId="0" xfId="0" applyFont="1" applyFill="1" applyAlignment="1">
      <alignment horizontal="centerContinuous"/>
    </xf>
    <xf numFmtId="0" fontId="6" fillId="2" borderId="0" xfId="3" applyFont="1" applyFill="1" applyAlignment="1">
      <alignment horizontal="left" vertical="top" wrapText="1"/>
    </xf>
    <xf numFmtId="0" fontId="6" fillId="2" borderId="41" xfId="3" applyFont="1" applyFill="1" applyBorder="1" applyAlignment="1">
      <alignment horizontal="left" vertical="top" wrapText="1"/>
    </xf>
    <xf numFmtId="0" fontId="6" fillId="2" borderId="41" xfId="3" applyFont="1" applyFill="1" applyBorder="1" applyAlignment="1">
      <alignment horizontal="center"/>
    </xf>
    <xf numFmtId="0" fontId="7" fillId="8" borderId="0" xfId="3" applyFont="1" applyFill="1"/>
    <xf numFmtId="0" fontId="14" fillId="8" borderId="0" xfId="6" applyFont="1" applyFill="1" applyBorder="1" applyProtection="1"/>
    <xf numFmtId="0" fontId="14" fillId="8" borderId="0" xfId="6" applyFont="1" applyFill="1" applyBorder="1" applyAlignment="1" applyProtection="1">
      <alignment vertical="top"/>
    </xf>
    <xf numFmtId="0" fontId="6" fillId="8" borderId="0" xfId="3" applyFont="1" applyFill="1" applyAlignment="1">
      <alignment horizontal="left" vertical="top" wrapText="1"/>
    </xf>
    <xf numFmtId="0" fontId="6" fillId="8" borderId="0" xfId="3" applyFont="1" applyFill="1" applyAlignment="1">
      <alignment horizontal="center"/>
    </xf>
    <xf numFmtId="0" fontId="0" fillId="2" borderId="0" xfId="0" applyFill="1" applyAlignment="1">
      <alignment horizontal="centerContinuous"/>
    </xf>
    <xf numFmtId="0" fontId="13" fillId="2" borderId="0" xfId="0" applyFont="1" applyFill="1" applyAlignment="1">
      <alignment horizontal="centerContinuous"/>
    </xf>
    <xf numFmtId="0" fontId="13" fillId="2" borderId="0" xfId="0" applyFont="1" applyFill="1"/>
    <xf numFmtId="0" fontId="9" fillId="8" borderId="0" xfId="0" applyFont="1" applyFill="1"/>
    <xf numFmtId="0" fontId="0" fillId="8" borderId="0" xfId="0" applyFill="1"/>
    <xf numFmtId="0" fontId="13" fillId="8" borderId="0" xfId="0" applyFont="1" applyFill="1"/>
    <xf numFmtId="0" fontId="6" fillId="2" borderId="0" xfId="3" applyFont="1" applyFill="1" applyAlignment="1">
      <alignment horizontal="centerContinuous"/>
    </xf>
    <xf numFmtId="0" fontId="6" fillId="8" borderId="0" xfId="5" applyFont="1" applyFill="1" applyBorder="1" applyProtection="1">
      <protection locked="0"/>
    </xf>
    <xf numFmtId="0" fontId="6" fillId="8" borderId="0" xfId="5" applyFont="1" applyFill="1"/>
    <xf numFmtId="0" fontId="9" fillId="2" borderId="0" xfId="0" applyFont="1" applyFill="1"/>
    <xf numFmtId="0" fontId="2" fillId="2" borderId="0" xfId="0" applyFont="1" applyFill="1"/>
    <xf numFmtId="0" fontId="3" fillId="2" borderId="0" xfId="0" quotePrefix="1" applyFont="1" applyFill="1" applyAlignment="1">
      <alignment horizontal="right"/>
    </xf>
    <xf numFmtId="0" fontId="3" fillId="2" borderId="0" xfId="0" applyFont="1" applyFill="1"/>
    <xf numFmtId="0" fontId="5" fillId="2" borderId="0" xfId="0" applyFont="1" applyFill="1"/>
    <xf numFmtId="0" fontId="3" fillId="2" borderId="42" xfId="0" applyFont="1" applyFill="1" applyBorder="1"/>
    <xf numFmtId="0" fontId="3" fillId="2" borderId="7" xfId="0" applyFont="1" applyFill="1" applyBorder="1"/>
    <xf numFmtId="0" fontId="3" fillId="2" borderId="10" xfId="0" applyFont="1" applyFill="1" applyBorder="1"/>
    <xf numFmtId="171" fontId="3" fillId="2" borderId="11" xfId="0" applyNumberFormat="1" applyFont="1" applyFill="1" applyBorder="1" applyProtection="1">
      <protection locked="0"/>
    </xf>
    <xf numFmtId="171" fontId="3" fillId="2" borderId="27" xfId="0" applyNumberFormat="1" applyFont="1" applyFill="1" applyBorder="1" applyProtection="1">
      <protection locked="0"/>
    </xf>
    <xf numFmtId="0" fontId="3" fillId="2" borderId="43" xfId="0" applyFont="1" applyFill="1" applyBorder="1"/>
    <xf numFmtId="171" fontId="10" fillId="2" borderId="12" xfId="0" applyNumberFormat="1" applyFont="1" applyFill="1" applyBorder="1" applyProtection="1">
      <protection locked="0"/>
    </xf>
    <xf numFmtId="171" fontId="10" fillId="2" borderId="28" xfId="0" applyNumberFormat="1" applyFont="1" applyFill="1" applyBorder="1" applyProtection="1">
      <protection locked="0"/>
    </xf>
    <xf numFmtId="171" fontId="10" fillId="2" borderId="13" xfId="0" applyNumberFormat="1" applyFont="1" applyFill="1" applyBorder="1" applyProtection="1">
      <protection locked="0"/>
    </xf>
    <xf numFmtId="171" fontId="10" fillId="2" borderId="29" xfId="0" applyNumberFormat="1" applyFont="1" applyFill="1" applyBorder="1" applyProtection="1">
      <protection locked="0"/>
    </xf>
    <xf numFmtId="0" fontId="3" fillId="2" borderId="44" xfId="0" applyFont="1" applyFill="1" applyBorder="1"/>
    <xf numFmtId="0" fontId="3" fillId="2" borderId="24" xfId="0" applyFont="1" applyFill="1" applyBorder="1"/>
    <xf numFmtId="171" fontId="10" fillId="2" borderId="25" xfId="0" applyNumberFormat="1" applyFont="1" applyFill="1" applyBorder="1" applyProtection="1">
      <protection locked="0"/>
    </xf>
    <xf numFmtId="171" fontId="10" fillId="2" borderId="30" xfId="0" applyNumberFormat="1" applyFont="1" applyFill="1" applyBorder="1" applyProtection="1">
      <protection locked="0"/>
    </xf>
    <xf numFmtId="0" fontId="3" fillId="2" borderId="0" xfId="0" applyFont="1" applyFill="1" applyBorder="1"/>
    <xf numFmtId="0" fontId="3" fillId="2" borderId="0" xfId="0" applyFont="1" applyFill="1" applyBorder="1" applyAlignment="1">
      <alignment wrapText="1"/>
    </xf>
    <xf numFmtId="3" fontId="10" fillId="2" borderId="0" xfId="0" applyNumberFormat="1" applyFont="1" applyFill="1" applyBorder="1"/>
    <xf numFmtId="0" fontId="3" fillId="2" borderId="0" xfId="0" applyFont="1" applyFill="1" applyAlignment="1">
      <alignment horizontal="left" indent="1"/>
    </xf>
    <xf numFmtId="0" fontId="3" fillId="2" borderId="7" xfId="0" quotePrefix="1" applyFont="1" applyFill="1" applyBorder="1"/>
    <xf numFmtId="0" fontId="3" fillId="2" borderId="45" xfId="0" quotePrefix="1" applyFont="1" applyFill="1" applyBorder="1" applyAlignment="1">
      <alignment horizontal="right"/>
    </xf>
    <xf numFmtId="0" fontId="3" fillId="2" borderId="0" xfId="0" quotePrefix="1" applyFont="1" applyFill="1" applyBorder="1"/>
    <xf numFmtId="0" fontId="3" fillId="2" borderId="45" xfId="0" applyFont="1" applyFill="1" applyBorder="1"/>
    <xf numFmtId="0" fontId="5" fillId="2" borderId="0" xfId="0" quotePrefix="1" applyFont="1" applyFill="1" applyBorder="1"/>
    <xf numFmtId="0" fontId="5" fillId="2" borderId="0" xfId="0" applyFont="1" applyFill="1" applyBorder="1"/>
    <xf numFmtId="0" fontId="3" fillId="2" borderId="46" xfId="0" applyFont="1" applyFill="1" applyBorder="1"/>
    <xf numFmtId="0" fontId="3" fillId="2" borderId="14" xfId="0" quotePrefix="1" applyFont="1" applyFill="1" applyBorder="1"/>
    <xf numFmtId="0" fontId="3" fillId="2" borderId="14" xfId="0" applyFont="1" applyFill="1" applyBorder="1"/>
    <xf numFmtId="164" fontId="3" fillId="2" borderId="0" xfId="0" applyNumberFormat="1" applyFont="1" applyFill="1" applyBorder="1"/>
    <xf numFmtId="0" fontId="3" fillId="2" borderId="0" xfId="0" applyFont="1" applyFill="1" applyAlignment="1" applyProtection="1">
      <alignment horizontal="centerContinuous" vertical="center" wrapText="1"/>
      <protection locked="0"/>
    </xf>
    <xf numFmtId="0" fontId="3" fillId="2" borderId="0" xfId="0" applyFont="1" applyFill="1" applyProtection="1">
      <protection locked="0"/>
    </xf>
    <xf numFmtId="0" fontId="12" fillId="2" borderId="0" xfId="3" applyFont="1" applyFill="1" applyBorder="1" applyAlignment="1" applyProtection="1">
      <alignment horizontal="center"/>
      <protection locked="0"/>
    </xf>
    <xf numFmtId="0" fontId="3" fillId="2" borderId="0" xfId="0" applyFont="1" applyFill="1" applyAlignment="1">
      <alignment horizontal="right" vertical="top"/>
    </xf>
    <xf numFmtId="0" fontId="5" fillId="9" borderId="9" xfId="0" applyFont="1" applyFill="1" applyBorder="1" applyAlignment="1">
      <alignment horizontal="center" vertical="center"/>
    </xf>
    <xf numFmtId="0" fontId="5" fillId="9" borderId="15" xfId="0" applyFont="1" applyFill="1" applyBorder="1" applyAlignment="1">
      <alignment horizontal="center" vertical="center"/>
    </xf>
    <xf numFmtId="0" fontId="5" fillId="9" borderId="9" xfId="0" applyFont="1" applyFill="1" applyBorder="1" applyAlignment="1">
      <alignment horizontal="center" vertical="center" wrapText="1"/>
    </xf>
    <xf numFmtId="0" fontId="28" fillId="2" borderId="0" xfId="0" applyFont="1" applyFill="1"/>
    <xf numFmtId="0" fontId="3" fillId="2" borderId="0" xfId="0" quotePrefix="1" applyFont="1" applyFill="1" applyAlignment="1">
      <alignment horizontal="right" wrapText="1"/>
    </xf>
    <xf numFmtId="0" fontId="3" fillId="2" borderId="47" xfId="0" applyFont="1" applyFill="1" applyBorder="1"/>
    <xf numFmtId="0" fontId="3" fillId="2" borderId="48" xfId="0" applyFont="1" applyFill="1" applyBorder="1"/>
    <xf numFmtId="44" fontId="10" fillId="2" borderId="11" xfId="2" applyFont="1" applyFill="1" applyBorder="1" applyProtection="1">
      <protection locked="0"/>
    </xf>
    <xf numFmtId="44" fontId="10" fillId="2" borderId="27" xfId="2" applyFont="1" applyFill="1" applyBorder="1" applyProtection="1">
      <protection locked="0"/>
    </xf>
    <xf numFmtId="44" fontId="10" fillId="2" borderId="12" xfId="2" applyFont="1" applyFill="1" applyBorder="1" applyProtection="1">
      <protection locked="0"/>
    </xf>
    <xf numFmtId="44" fontId="10" fillId="2" borderId="28" xfId="2" applyFont="1" applyFill="1" applyBorder="1" applyProtection="1">
      <protection locked="0"/>
    </xf>
    <xf numFmtId="44" fontId="10" fillId="2" borderId="13" xfId="2" applyFont="1" applyFill="1" applyBorder="1" applyProtection="1">
      <protection locked="0"/>
    </xf>
    <xf numFmtId="44" fontId="10" fillId="2" borderId="29" xfId="2" applyFont="1" applyFill="1" applyBorder="1" applyProtection="1">
      <protection locked="0"/>
    </xf>
    <xf numFmtId="44" fontId="10" fillId="2" borderId="13" xfId="2" applyFont="1" applyFill="1" applyBorder="1" applyAlignment="1" applyProtection="1">
      <alignment horizontal="right"/>
      <protection locked="0"/>
    </xf>
    <xf numFmtId="4" fontId="10" fillId="2" borderId="13" xfId="0" applyNumberFormat="1" applyFont="1" applyFill="1" applyBorder="1" applyProtection="1">
      <protection locked="0"/>
    </xf>
    <xf numFmtId="4" fontId="10" fillId="2" borderId="29" xfId="0" applyNumberFormat="1" applyFont="1" applyFill="1" applyBorder="1" applyProtection="1">
      <protection locked="0"/>
    </xf>
    <xf numFmtId="0" fontId="3" fillId="2" borderId="49" xfId="0" applyFont="1" applyFill="1" applyBorder="1"/>
    <xf numFmtId="0" fontId="3" fillId="2" borderId="50" xfId="0" applyFont="1" applyFill="1" applyBorder="1"/>
    <xf numFmtId="0" fontId="3" fillId="2" borderId="51" xfId="0" applyFont="1" applyFill="1" applyBorder="1"/>
    <xf numFmtId="4" fontId="3" fillId="2" borderId="12" xfId="0" applyNumberFormat="1" applyFont="1" applyFill="1" applyBorder="1" applyProtection="1">
      <protection locked="0"/>
    </xf>
    <xf numFmtId="4" fontId="3" fillId="2" borderId="28" xfId="0" applyNumberFormat="1" applyFont="1" applyFill="1" applyBorder="1" applyProtection="1">
      <protection locked="0"/>
    </xf>
    <xf numFmtId="4" fontId="10" fillId="2" borderId="13" xfId="0" applyNumberFormat="1" applyFont="1" applyFill="1" applyBorder="1" applyAlignment="1" applyProtection="1">
      <alignment horizontal="right"/>
      <protection locked="0"/>
    </xf>
    <xf numFmtId="0" fontId="3" fillId="2" borderId="52" xfId="0" applyFont="1" applyFill="1" applyBorder="1"/>
    <xf numFmtId="0" fontId="3" fillId="2" borderId="53" xfId="0" applyFont="1" applyFill="1" applyBorder="1"/>
    <xf numFmtId="4" fontId="10" fillId="2" borderId="54" xfId="0" applyNumberFormat="1" applyFont="1" applyFill="1" applyBorder="1" applyProtection="1">
      <protection locked="0"/>
    </xf>
    <xf numFmtId="4" fontId="10" fillId="2" borderId="55" xfId="0" applyNumberFormat="1" applyFont="1" applyFill="1" applyBorder="1" applyProtection="1">
      <protection locked="0"/>
    </xf>
    <xf numFmtId="0" fontId="3" fillId="2" borderId="7" xfId="0" applyFont="1" applyFill="1" applyBorder="1" applyAlignment="1">
      <alignment wrapText="1"/>
    </xf>
    <xf numFmtId="0" fontId="3" fillId="2" borderId="24" xfId="0" quotePrefix="1" applyFont="1" applyFill="1" applyBorder="1"/>
    <xf numFmtId="44" fontId="3" fillId="2" borderId="0" xfId="2" applyNumberFormat="1" applyFont="1" applyFill="1" applyBorder="1" applyProtection="1">
      <protection locked="0"/>
    </xf>
    <xf numFmtId="0" fontId="3" fillId="2" borderId="0" xfId="0" quotePrefix="1" applyFont="1" applyFill="1" applyBorder="1" applyAlignment="1">
      <alignment wrapText="1"/>
    </xf>
    <xf numFmtId="0" fontId="3" fillId="2" borderId="4" xfId="0" applyFont="1" applyFill="1" applyBorder="1" applyProtection="1">
      <protection locked="0"/>
    </xf>
    <xf numFmtId="0" fontId="3" fillId="2" borderId="0" xfId="0" applyFont="1" applyFill="1" applyBorder="1" applyProtection="1">
      <protection locked="0"/>
    </xf>
    <xf numFmtId="164" fontId="3" fillId="2" borderId="0" xfId="0" applyNumberFormat="1" applyFont="1" applyFill="1" applyBorder="1" applyProtection="1">
      <protection locked="0"/>
    </xf>
    <xf numFmtId="0" fontId="3" fillId="2" borderId="56" xfId="0" applyFont="1" applyFill="1" applyBorder="1" applyProtection="1">
      <protection locked="0"/>
    </xf>
    <xf numFmtId="0" fontId="11" fillId="2" borderId="0" xfId="3" applyFont="1" applyFill="1" applyBorder="1" applyAlignment="1">
      <alignment horizontal="centerContinuous"/>
    </xf>
    <xf numFmtId="0" fontId="4" fillId="2" borderId="0" xfId="0" applyFont="1" applyFill="1" applyAlignment="1">
      <alignment horizontal="center"/>
    </xf>
    <xf numFmtId="0" fontId="25" fillId="2" borderId="0" xfId="0" applyFont="1" applyFill="1" applyProtection="1">
      <protection locked="0"/>
    </xf>
    <xf numFmtId="0" fontId="26" fillId="2" borderId="0" xfId="0" applyNumberFormat="1" applyFont="1" applyFill="1" applyBorder="1" applyAlignment="1" applyProtection="1">
      <alignment horizontal="right" vertical="center" wrapText="1"/>
    </xf>
    <xf numFmtId="0" fontId="2" fillId="8" borderId="0" xfId="0" applyFont="1" applyFill="1"/>
    <xf numFmtId="0" fontId="3" fillId="8" borderId="0" xfId="0" applyFont="1" applyFill="1"/>
    <xf numFmtId="0" fontId="5" fillId="8" borderId="0" xfId="0" applyFont="1" applyFill="1"/>
    <xf numFmtId="0" fontId="3" fillId="8" borderId="0" xfId="0" applyFont="1" applyFill="1" applyBorder="1"/>
    <xf numFmtId="0" fontId="9" fillId="8" borderId="0" xfId="0" applyFont="1" applyFill="1" applyAlignment="1">
      <alignment horizontal="centerContinuous"/>
    </xf>
    <xf numFmtId="0" fontId="2" fillId="8" borderId="0" xfId="0" applyFont="1" applyFill="1" applyAlignment="1">
      <alignment horizontal="centerContinuous"/>
    </xf>
    <xf numFmtId="44" fontId="3" fillId="8" borderId="0" xfId="2" applyNumberFormat="1" applyFont="1" applyFill="1" applyBorder="1" applyProtection="1">
      <protection locked="0"/>
    </xf>
    <xf numFmtId="0" fontId="35" fillId="2" borderId="0" xfId="0" applyFont="1" applyFill="1"/>
    <xf numFmtId="0" fontId="6" fillId="2" borderId="0" xfId="0" quotePrefix="1" applyFont="1" applyFill="1" applyAlignment="1">
      <alignment horizontal="center" vertical="top"/>
    </xf>
    <xf numFmtId="0" fontId="6" fillId="2" borderId="0" xfId="0" quotePrefix="1" applyFont="1" applyFill="1" applyAlignment="1">
      <alignment horizontal="left" wrapText="1"/>
    </xf>
    <xf numFmtId="0" fontId="6" fillId="2" borderId="0" xfId="0" applyFont="1" applyFill="1" applyAlignment="1">
      <alignment horizontal="center"/>
    </xf>
    <xf numFmtId="0" fontId="6" fillId="2" borderId="0" xfId="0" applyFont="1" applyFill="1"/>
    <xf numFmtId="0" fontId="36" fillId="2" borderId="0" xfId="0" applyFont="1" applyFill="1"/>
    <xf numFmtId="0" fontId="37" fillId="2" borderId="0" xfId="0" quotePrefix="1" applyFont="1" applyFill="1" applyAlignment="1">
      <alignment horizontal="left" wrapText="1"/>
    </xf>
    <xf numFmtId="0" fontId="6" fillId="2" borderId="0" xfId="0" quotePrefix="1" applyFont="1" applyFill="1" applyAlignment="1">
      <alignment horizontal="left"/>
    </xf>
    <xf numFmtId="0" fontId="6" fillId="2" borderId="0" xfId="0" quotePrefix="1" applyFont="1" applyFill="1" applyAlignment="1">
      <alignment horizontal="center"/>
    </xf>
    <xf numFmtId="0" fontId="37" fillId="2" borderId="0" xfId="0" applyFont="1" applyFill="1" applyAlignment="1">
      <alignment wrapText="1"/>
    </xf>
    <xf numFmtId="0" fontId="6" fillId="2" borderId="0" xfId="0" applyFont="1" applyFill="1" applyAlignment="1">
      <alignment wrapText="1"/>
    </xf>
    <xf numFmtId="0" fontId="36" fillId="2" borderId="0" xfId="0" applyFont="1" applyFill="1" applyAlignment="1">
      <alignment wrapText="1"/>
    </xf>
    <xf numFmtId="0" fontId="6" fillId="2" borderId="0" xfId="0" applyFont="1" applyFill="1" applyAlignment="1">
      <alignment vertical="top"/>
    </xf>
    <xf numFmtId="0" fontId="15" fillId="2" borderId="0" xfId="0" applyNumberFormat="1" applyFont="1" applyFill="1" applyAlignment="1" applyProtection="1">
      <alignment vertical="center"/>
      <protection locked="0"/>
    </xf>
    <xf numFmtId="0" fontId="38" fillId="2" borderId="0" xfId="0" applyNumberFormat="1" applyFont="1" applyFill="1" applyBorder="1" applyAlignment="1" applyProtection="1">
      <alignment horizontal="right" vertical="center"/>
      <protection locked="0"/>
    </xf>
    <xf numFmtId="0" fontId="11" fillId="3" borderId="57" xfId="0" applyNumberFormat="1" applyFont="1" applyFill="1" applyBorder="1" applyAlignment="1" applyProtection="1">
      <alignment horizontal="center" vertical="center" wrapText="1"/>
    </xf>
    <xf numFmtId="0" fontId="11" fillId="3" borderId="0" xfId="0" applyNumberFormat="1" applyFont="1" applyFill="1" applyBorder="1" applyAlignment="1" applyProtection="1">
      <alignment vertical="center"/>
    </xf>
    <xf numFmtId="0" fontId="15" fillId="0" borderId="58" xfId="0" applyNumberFormat="1" applyFont="1" applyFill="1" applyBorder="1" applyAlignment="1" applyProtection="1">
      <alignment horizontal="center" vertical="center" wrapText="1"/>
    </xf>
    <xf numFmtId="0" fontId="15" fillId="0" borderId="59" xfId="0" applyNumberFormat="1" applyFont="1" applyFill="1" applyBorder="1" applyAlignment="1" applyProtection="1">
      <alignment horizontal="center" vertical="center" wrapText="1"/>
    </xf>
    <xf numFmtId="0" fontId="15" fillId="0" borderId="60" xfId="0" applyNumberFormat="1" applyFont="1" applyFill="1" applyBorder="1" applyAlignment="1" applyProtection="1">
      <alignment horizontal="center" vertical="center" wrapText="1"/>
    </xf>
    <xf numFmtId="0" fontId="15" fillId="0" borderId="61" xfId="0" applyNumberFormat="1" applyFont="1" applyFill="1" applyBorder="1" applyAlignment="1" applyProtection="1">
      <alignment horizontal="center" vertical="center" wrapText="1"/>
    </xf>
    <xf numFmtId="0" fontId="15" fillId="0" borderId="62" xfId="0" applyNumberFormat="1" applyFont="1" applyFill="1" applyBorder="1" applyAlignment="1" applyProtection="1">
      <alignment horizontal="center" vertical="center" wrapText="1"/>
    </xf>
    <xf numFmtId="0" fontId="15" fillId="0" borderId="63" xfId="0" applyNumberFormat="1" applyFont="1" applyFill="1" applyBorder="1" applyAlignment="1" applyProtection="1">
      <alignment horizontal="center" vertical="center" wrapText="1"/>
    </xf>
    <xf numFmtId="0" fontId="15" fillId="0" borderId="64" xfId="0" applyNumberFormat="1" applyFont="1" applyFill="1" applyBorder="1" applyAlignment="1" applyProtection="1">
      <alignment horizontal="center" vertical="center" wrapText="1"/>
    </xf>
    <xf numFmtId="0" fontId="39" fillId="6" borderId="65" xfId="0" applyFont="1" applyFill="1" applyBorder="1" applyAlignment="1" applyProtection="1">
      <alignment horizontal="center" vertical="center"/>
    </xf>
    <xf numFmtId="0" fontId="39" fillId="0" borderId="65" xfId="0" applyFont="1" applyFill="1" applyBorder="1" applyAlignment="1" applyProtection="1">
      <alignment horizontal="center" vertical="center"/>
    </xf>
    <xf numFmtId="0" fontId="39" fillId="6" borderId="66" xfId="0" applyFont="1" applyFill="1" applyBorder="1" applyAlignment="1" applyProtection="1">
      <alignment horizontal="center" vertical="center"/>
    </xf>
    <xf numFmtId="0" fontId="39" fillId="6" borderId="67" xfId="0" applyFont="1" applyFill="1" applyBorder="1" applyAlignment="1" applyProtection="1">
      <alignment vertical="center" wrapText="1"/>
    </xf>
    <xf numFmtId="0" fontId="39" fillId="0" borderId="67" xfId="0" applyFont="1" applyFill="1" applyBorder="1" applyAlignment="1" applyProtection="1">
      <alignment vertical="center" wrapText="1"/>
    </xf>
    <xf numFmtId="0" fontId="39" fillId="6" borderId="68" xfId="0" applyFont="1" applyFill="1" applyBorder="1" applyAlignment="1" applyProtection="1">
      <alignment vertical="center" wrapText="1"/>
    </xf>
    <xf numFmtId="0" fontId="39" fillId="0" borderId="68" xfId="0" applyFont="1" applyFill="1" applyBorder="1" applyAlignment="1" applyProtection="1">
      <alignment vertical="center" wrapText="1"/>
    </xf>
    <xf numFmtId="0" fontId="39" fillId="6" borderId="68" xfId="0" quotePrefix="1" applyFont="1" applyFill="1" applyBorder="1" applyAlignment="1" applyProtection="1">
      <alignment horizontal="left" vertical="center" wrapText="1"/>
    </xf>
    <xf numFmtId="0" fontId="39" fillId="0" borderId="68" xfId="0" applyFont="1" applyFill="1" applyBorder="1" applyAlignment="1" applyProtection="1">
      <alignment horizontal="left" vertical="center" wrapText="1"/>
    </xf>
    <xf numFmtId="0" fontId="39" fillId="6" borderId="68" xfId="0" applyFont="1" applyFill="1" applyBorder="1" applyAlignment="1" applyProtection="1">
      <alignment horizontal="left" vertical="center" wrapText="1"/>
    </xf>
    <xf numFmtId="0" fontId="39" fillId="6" borderId="69" xfId="0" applyFont="1" applyFill="1" applyBorder="1" applyAlignment="1" applyProtection="1">
      <alignment vertical="center" wrapText="1"/>
    </xf>
    <xf numFmtId="0" fontId="19" fillId="2" borderId="0" xfId="0" applyFont="1" applyFill="1" applyProtection="1">
      <protection locked="0"/>
    </xf>
    <xf numFmtId="0" fontId="39" fillId="6" borderId="65" xfId="0" quotePrefix="1" applyFont="1" applyFill="1" applyBorder="1" applyAlignment="1" applyProtection="1">
      <alignment horizontal="center" vertical="center"/>
    </xf>
    <xf numFmtId="0" fontId="39" fillId="0" borderId="65" xfId="0" quotePrefix="1" applyFont="1" applyFill="1" applyBorder="1" applyAlignment="1" applyProtection="1">
      <alignment horizontal="center" vertical="center"/>
    </xf>
    <xf numFmtId="0" fontId="37" fillId="0" borderId="0" xfId="0" quotePrefix="1" applyFont="1" applyFill="1" applyAlignment="1">
      <alignment horizontal="left" vertical="top" wrapText="1"/>
    </xf>
    <xf numFmtId="0" fontId="37" fillId="0" borderId="65" xfId="0" applyFont="1" applyFill="1" applyBorder="1" applyAlignment="1" applyProtection="1">
      <alignment wrapText="1"/>
      <protection locked="0"/>
    </xf>
    <xf numFmtId="0" fontId="6" fillId="0" borderId="40" xfId="0" applyFont="1" applyFill="1" applyBorder="1" applyAlignment="1">
      <alignment wrapText="1"/>
    </xf>
    <xf numFmtId="0" fontId="40" fillId="0" borderId="40" xfId="0" applyFont="1" applyFill="1" applyBorder="1" applyAlignment="1" applyProtection="1">
      <alignment horizontal="right" vertical="center"/>
    </xf>
    <xf numFmtId="0" fontId="39" fillId="0" borderId="40" xfId="0" applyFont="1" applyFill="1" applyBorder="1" applyAlignment="1" applyProtection="1">
      <alignment horizontal="right" vertical="center"/>
    </xf>
    <xf numFmtId="0" fontId="39" fillId="0" borderId="66" xfId="0" applyFont="1" applyFill="1" applyBorder="1" applyAlignment="1" applyProtection="1">
      <alignment horizontal="center" vertical="center"/>
    </xf>
    <xf numFmtId="0" fontId="39" fillId="0" borderId="70" xfId="0" applyFont="1" applyFill="1" applyBorder="1" applyAlignment="1" applyProtection="1">
      <alignment horizontal="right" vertical="center"/>
    </xf>
    <xf numFmtId="0" fontId="19" fillId="0" borderId="0" xfId="0" applyFont="1" applyFill="1" applyProtection="1">
      <protection locked="0"/>
    </xf>
    <xf numFmtId="166" fontId="3" fillId="0" borderId="71" xfId="1" applyNumberFormat="1" applyFont="1" applyFill="1" applyBorder="1" applyProtection="1"/>
    <xf numFmtId="164" fontId="3" fillId="2" borderId="11" xfId="0" applyNumberFormat="1" applyFont="1" applyFill="1" applyBorder="1" applyProtection="1"/>
    <xf numFmtId="164" fontId="3" fillId="2" borderId="27" xfId="0" applyNumberFormat="1" applyFont="1" applyFill="1" applyBorder="1" applyProtection="1"/>
    <xf numFmtId="166" fontId="3" fillId="0" borderId="72" xfId="1" applyNumberFormat="1" applyFont="1" applyFill="1" applyBorder="1" applyProtection="1"/>
    <xf numFmtId="164" fontId="3" fillId="2" borderId="13" xfId="0" applyNumberFormat="1" applyFont="1" applyFill="1" applyBorder="1" applyProtection="1"/>
    <xf numFmtId="164" fontId="3" fillId="2" borderId="29" xfId="0" applyNumberFormat="1" applyFont="1" applyFill="1" applyBorder="1" applyProtection="1"/>
    <xf numFmtId="166" fontId="3" fillId="2" borderId="73" xfId="1" applyNumberFormat="1" applyFont="1" applyFill="1" applyBorder="1" applyProtection="1"/>
    <xf numFmtId="0" fontId="3" fillId="2" borderId="73" xfId="0" applyFont="1" applyFill="1" applyBorder="1" applyProtection="1"/>
    <xf numFmtId="0" fontId="3" fillId="2" borderId="28" xfId="0" applyFont="1" applyFill="1" applyBorder="1" applyProtection="1"/>
    <xf numFmtId="0" fontId="3" fillId="2" borderId="72" xfId="0" applyFont="1" applyFill="1" applyBorder="1" applyProtection="1"/>
    <xf numFmtId="164" fontId="3" fillId="2" borderId="72" xfId="0" applyNumberFormat="1" applyFont="1" applyFill="1" applyBorder="1" applyProtection="1"/>
    <xf numFmtId="164" fontId="5" fillId="10" borderId="72" xfId="0" applyNumberFormat="1" applyFont="1" applyFill="1" applyBorder="1" applyProtection="1"/>
    <xf numFmtId="164" fontId="5" fillId="9" borderId="29" xfId="0" applyNumberFormat="1" applyFont="1" applyFill="1" applyBorder="1" applyProtection="1"/>
    <xf numFmtId="0" fontId="3" fillId="2" borderId="74" xfId="0" applyFont="1" applyFill="1" applyBorder="1" applyProtection="1"/>
    <xf numFmtId="164" fontId="3" fillId="2" borderId="74" xfId="0" applyNumberFormat="1" applyFont="1" applyFill="1" applyBorder="1" applyProtection="1"/>
    <xf numFmtId="164" fontId="3" fillId="2" borderId="75" xfId="0" applyNumberFormat="1" applyFont="1" applyFill="1" applyBorder="1" applyProtection="1"/>
    <xf numFmtId="164" fontId="3" fillId="0" borderId="11" xfId="0" applyNumberFormat="1" applyFont="1" applyFill="1" applyBorder="1" applyProtection="1"/>
    <xf numFmtId="164" fontId="3" fillId="0" borderId="27" xfId="0" applyNumberFormat="1" applyFont="1" applyFill="1" applyBorder="1" applyProtection="1"/>
    <xf numFmtId="164" fontId="3" fillId="0" borderId="13" xfId="0" applyNumberFormat="1" applyFont="1" applyFill="1" applyBorder="1" applyProtection="1"/>
    <xf numFmtId="164" fontId="3" fillId="0" borderId="29" xfId="0" applyNumberFormat="1" applyFont="1" applyFill="1" applyBorder="1" applyProtection="1"/>
    <xf numFmtId="166" fontId="3" fillId="0" borderId="73" xfId="1" applyNumberFormat="1" applyFont="1" applyFill="1" applyBorder="1" applyProtection="1"/>
    <xf numFmtId="0" fontId="3" fillId="0" borderId="73" xfId="0" applyFont="1" applyBorder="1" applyProtection="1"/>
    <xf numFmtId="0" fontId="3" fillId="0" borderId="28" xfId="0" applyFont="1" applyBorder="1" applyProtection="1"/>
    <xf numFmtId="0" fontId="3" fillId="0" borderId="72" xfId="0" applyFont="1" applyFill="1" applyBorder="1" applyProtection="1"/>
    <xf numFmtId="164" fontId="3" fillId="0" borderId="72" xfId="0" applyNumberFormat="1" applyFont="1" applyBorder="1" applyProtection="1"/>
    <xf numFmtId="164" fontId="3" fillId="0" borderId="29" xfId="0" applyNumberFormat="1" applyFont="1" applyBorder="1" applyProtection="1"/>
    <xf numFmtId="0" fontId="3" fillId="0" borderId="74" xfId="0" applyFont="1" applyFill="1" applyBorder="1" applyProtection="1"/>
    <xf numFmtId="164" fontId="3" fillId="0" borderId="74" xfId="0" applyNumberFormat="1" applyFont="1" applyBorder="1" applyProtection="1"/>
    <xf numFmtId="164" fontId="3" fillId="0" borderId="75" xfId="0" applyNumberFormat="1" applyFont="1" applyBorder="1" applyProtection="1"/>
    <xf numFmtId="44" fontId="3" fillId="2" borderId="12" xfId="2" applyFont="1" applyFill="1" applyBorder="1" applyProtection="1"/>
    <xf numFmtId="44" fontId="3" fillId="2" borderId="29" xfId="2" applyFont="1" applyFill="1" applyBorder="1" applyProtection="1"/>
    <xf numFmtId="44" fontId="3" fillId="2" borderId="13" xfId="2" applyFont="1" applyFill="1" applyBorder="1" applyProtection="1"/>
    <xf numFmtId="44" fontId="3" fillId="2" borderId="76" xfId="2" applyNumberFormat="1" applyFont="1" applyFill="1" applyBorder="1" applyProtection="1"/>
    <xf numFmtId="44" fontId="3" fillId="2" borderId="77" xfId="2" applyNumberFormat="1" applyFont="1" applyFill="1" applyBorder="1" applyProtection="1"/>
    <xf numFmtId="164" fontId="3" fillId="2" borderId="25" xfId="2" applyNumberFormat="1" applyFont="1" applyFill="1" applyBorder="1" applyProtection="1"/>
    <xf numFmtId="164" fontId="3" fillId="2" borderId="30" xfId="2" applyNumberFormat="1" applyFont="1" applyFill="1" applyBorder="1" applyProtection="1"/>
    <xf numFmtId="166" fontId="3" fillId="0" borderId="29" xfId="1" applyNumberFormat="1" applyFont="1" applyFill="1" applyBorder="1" applyProtection="1"/>
    <xf numFmtId="166" fontId="3" fillId="0" borderId="30" xfId="1" applyNumberFormat="1" applyFont="1" applyFill="1" applyBorder="1" applyProtection="1"/>
    <xf numFmtId="44" fontId="3" fillId="2" borderId="25" xfId="2" applyNumberFormat="1" applyFont="1" applyFill="1" applyBorder="1" applyProtection="1"/>
    <xf numFmtId="44" fontId="3" fillId="2" borderId="30" xfId="2" applyNumberFormat="1" applyFont="1" applyFill="1" applyBorder="1" applyProtection="1"/>
    <xf numFmtId="0" fontId="39" fillId="0" borderId="20" xfId="0" applyFont="1" applyFill="1" applyBorder="1" applyAlignment="1" applyProtection="1">
      <alignment horizontal="center" vertical="center"/>
      <protection locked="0"/>
    </xf>
    <xf numFmtId="0" fontId="39" fillId="0" borderId="78" xfId="0" applyFont="1" applyFill="1" applyBorder="1" applyAlignment="1" applyProtection="1">
      <alignment horizontal="center" vertical="center"/>
      <protection locked="0"/>
    </xf>
    <xf numFmtId="0" fontId="39" fillId="0" borderId="39" xfId="0" applyFont="1" applyFill="1" applyBorder="1" applyAlignment="1" applyProtection="1">
      <alignment horizontal="center" vertical="center"/>
      <protection locked="0"/>
    </xf>
    <xf numFmtId="0" fontId="39" fillId="0" borderId="79" xfId="0" applyFont="1" applyFill="1" applyBorder="1" applyAlignment="1" applyProtection="1">
      <alignment horizontal="center" vertical="center"/>
      <protection locked="0"/>
    </xf>
    <xf numFmtId="0" fontId="6" fillId="0" borderId="0" xfId="0" applyFont="1" applyFill="1" applyAlignment="1">
      <alignment horizontal="left" wrapText="1"/>
    </xf>
    <xf numFmtId="0" fontId="13" fillId="2" borderId="0" xfId="0" applyFont="1" applyFill="1" applyAlignment="1">
      <alignment horizontal="center"/>
    </xf>
    <xf numFmtId="0" fontId="22" fillId="2" borderId="0" xfId="0" applyFont="1" applyFill="1" applyAlignment="1">
      <alignment wrapText="1"/>
    </xf>
    <xf numFmtId="0" fontId="6" fillId="0" borderId="80" xfId="3" applyFont="1" applyFill="1" applyBorder="1" applyAlignment="1" applyProtection="1">
      <alignment horizontal="center"/>
      <protection locked="0"/>
    </xf>
    <xf numFmtId="0" fontId="0" fillId="0" borderId="81" xfId="0" applyFill="1" applyBorder="1" applyAlignment="1" applyProtection="1">
      <alignment horizontal="center"/>
      <protection locked="0"/>
    </xf>
    <xf numFmtId="0" fontId="6" fillId="0" borderId="82" xfId="3" applyFont="1" applyFill="1" applyBorder="1" applyAlignment="1" applyProtection="1">
      <alignment horizontal="left"/>
      <protection locked="0"/>
    </xf>
    <xf numFmtId="0" fontId="0" fillId="0" borderId="31" xfId="0" applyFill="1" applyBorder="1" applyAlignment="1" applyProtection="1">
      <protection locked="0"/>
    </xf>
    <xf numFmtId="0" fontId="0" fillId="0" borderId="83" xfId="0" applyFill="1" applyBorder="1" applyAlignment="1" applyProtection="1">
      <protection locked="0"/>
    </xf>
    <xf numFmtId="0" fontId="6" fillId="0" borderId="84" xfId="3" applyFont="1" applyFill="1" applyBorder="1" applyAlignment="1" applyProtection="1">
      <alignment horizontal="left"/>
      <protection locked="0"/>
    </xf>
    <xf numFmtId="0" fontId="0" fillId="0" borderId="85" xfId="0" applyBorder="1" applyAlignment="1" applyProtection="1">
      <alignment horizontal="left"/>
      <protection locked="0"/>
    </xf>
    <xf numFmtId="0" fontId="0" fillId="0" borderId="86" xfId="0" applyBorder="1" applyAlignment="1" applyProtection="1">
      <alignment horizontal="left"/>
      <protection locked="0"/>
    </xf>
    <xf numFmtId="0" fontId="0" fillId="0" borderId="87" xfId="0" applyBorder="1" applyAlignment="1" applyProtection="1">
      <alignment horizontal="left"/>
      <protection locked="0"/>
    </xf>
    <xf numFmtId="0" fontId="22" fillId="0" borderId="0" xfId="0" applyFont="1" applyAlignment="1">
      <alignment vertical="center" wrapText="1"/>
    </xf>
    <xf numFmtId="0" fontId="19" fillId="2" borderId="0" xfId="5" applyFont="1" applyFill="1" applyBorder="1" applyAlignment="1" applyProtection="1">
      <alignment horizontal="left" wrapText="1"/>
    </xf>
    <xf numFmtId="0" fontId="3" fillId="0" borderId="84" xfId="0" applyFont="1" applyFill="1" applyBorder="1" applyAlignment="1" applyProtection="1">
      <protection locked="0"/>
    </xf>
    <xf numFmtId="0" fontId="0" fillId="0" borderId="88" xfId="0" applyFill="1" applyBorder="1" applyAlignment="1" applyProtection="1">
      <protection locked="0"/>
    </xf>
    <xf numFmtId="0" fontId="0" fillId="0" borderId="85" xfId="0" applyFill="1" applyBorder="1" applyAlignment="1" applyProtection="1">
      <protection locked="0"/>
    </xf>
    <xf numFmtId="0" fontId="0" fillId="0" borderId="86" xfId="0" applyFill="1" applyBorder="1" applyAlignment="1" applyProtection="1">
      <protection locked="0"/>
    </xf>
    <xf numFmtId="0" fontId="0" fillId="0" borderId="89" xfId="0" applyFill="1" applyBorder="1" applyAlignment="1" applyProtection="1">
      <protection locked="0"/>
    </xf>
    <xf numFmtId="0" fontId="0" fillId="0" borderId="87" xfId="0" applyFill="1" applyBorder="1" applyAlignment="1" applyProtection="1">
      <protection locked="0"/>
    </xf>
    <xf numFmtId="0" fontId="5" fillId="9" borderId="90" xfId="0" applyFont="1" applyFill="1" applyBorder="1" applyAlignment="1">
      <alignment horizontal="center" vertical="center"/>
    </xf>
    <xf numFmtId="0" fontId="5" fillId="9" borderId="91" xfId="0" applyFont="1" applyFill="1" applyBorder="1" applyAlignment="1">
      <alignment horizontal="center" vertical="center"/>
    </xf>
    <xf numFmtId="0" fontId="5" fillId="9" borderId="36" xfId="0" applyFont="1" applyFill="1" applyBorder="1" applyAlignment="1">
      <alignment horizontal="center" vertical="center"/>
    </xf>
    <xf numFmtId="0" fontId="5" fillId="5" borderId="90" xfId="0" applyFont="1" applyFill="1" applyBorder="1" applyAlignment="1">
      <alignment horizontal="center" vertical="center"/>
    </xf>
    <xf numFmtId="0" fontId="5" fillId="5" borderId="91" xfId="0" applyFont="1" applyFill="1" applyBorder="1" applyAlignment="1">
      <alignment horizontal="center" vertical="center"/>
    </xf>
    <xf numFmtId="0" fontId="5" fillId="5" borderId="36" xfId="0" applyFont="1" applyFill="1" applyBorder="1" applyAlignment="1">
      <alignment horizontal="center" vertical="center"/>
    </xf>
    <xf numFmtId="0" fontId="3" fillId="2" borderId="0" xfId="0" applyFont="1" applyFill="1" applyAlignment="1">
      <alignment horizontal="left" wrapText="1"/>
    </xf>
    <xf numFmtId="0" fontId="3" fillId="0" borderId="0" xfId="0" applyFont="1" applyFill="1" applyAlignment="1">
      <alignment horizontal="left" wrapText="1"/>
    </xf>
    <xf numFmtId="0" fontId="5" fillId="5" borderId="92" xfId="0" applyFont="1" applyFill="1" applyBorder="1" applyAlignment="1">
      <alignment horizontal="center" vertical="center"/>
    </xf>
    <xf numFmtId="0" fontId="5" fillId="5" borderId="93" xfId="0" applyFont="1" applyFill="1" applyBorder="1" applyAlignment="1">
      <alignment horizontal="center" vertical="center"/>
    </xf>
    <xf numFmtId="0" fontId="5" fillId="5" borderId="94" xfId="0" applyFont="1" applyFill="1" applyBorder="1" applyAlignment="1">
      <alignment horizontal="center" vertical="center"/>
    </xf>
    <xf numFmtId="0" fontId="3" fillId="2" borderId="0" xfId="0" applyFont="1" applyFill="1" applyAlignment="1">
      <alignment wrapText="1"/>
    </xf>
    <xf numFmtId="0" fontId="3" fillId="2" borderId="0" xfId="0" applyFont="1" applyFill="1" applyBorder="1" applyAlignment="1">
      <alignment horizontal="left" wrapText="1"/>
    </xf>
    <xf numFmtId="0" fontId="3" fillId="2" borderId="0" xfId="0" applyFont="1" applyFill="1" applyBorder="1" applyAlignment="1">
      <alignment wrapText="1"/>
    </xf>
    <xf numFmtId="0" fontId="0" fillId="2" borderId="0" xfId="0" applyFill="1" applyAlignment="1">
      <alignment wrapText="1"/>
    </xf>
    <xf numFmtId="0" fontId="23" fillId="3" borderId="40" xfId="0" applyFont="1" applyFill="1" applyBorder="1" applyAlignment="1">
      <alignment horizontal="center"/>
    </xf>
    <xf numFmtId="0" fontId="23" fillId="3" borderId="67" xfId="0" applyFont="1" applyFill="1" applyBorder="1" applyAlignment="1">
      <alignment horizontal="center"/>
    </xf>
    <xf numFmtId="0" fontId="37" fillId="0" borderId="0" xfId="4" applyFont="1" applyFill="1" applyBorder="1" applyAlignment="1" applyProtection="1">
      <alignment horizontal="left" vertical="center" wrapText="1"/>
    </xf>
    <xf numFmtId="0" fontId="23" fillId="3" borderId="95" xfId="0" applyFont="1" applyFill="1" applyBorder="1" applyAlignment="1">
      <alignment horizontal="center"/>
    </xf>
    <xf numFmtId="0" fontId="23" fillId="3" borderId="96" xfId="0" applyFont="1" applyFill="1" applyBorder="1" applyAlignment="1">
      <alignment horizontal="center"/>
    </xf>
    <xf numFmtId="0" fontId="23" fillId="3" borderId="103" xfId="0" applyFont="1" applyFill="1" applyBorder="1" applyAlignment="1">
      <alignment horizontal="center"/>
    </xf>
    <xf numFmtId="0" fontId="37" fillId="2" borderId="0" xfId="4" applyFont="1" applyFill="1" applyBorder="1" applyAlignment="1" applyProtection="1">
      <alignment horizontal="left" vertical="center" wrapText="1"/>
      <protection locked="0"/>
    </xf>
    <xf numFmtId="0" fontId="37" fillId="0" borderId="97" xfId="0" applyFont="1" applyFill="1" applyBorder="1" applyAlignment="1" applyProtection="1">
      <alignment wrapText="1"/>
      <protection locked="0"/>
    </xf>
    <xf numFmtId="0" fontId="6" fillId="0" borderId="98" xfId="0" applyFont="1" applyFill="1" applyBorder="1" applyAlignment="1">
      <alignment wrapText="1"/>
    </xf>
    <xf numFmtId="0" fontId="6" fillId="0" borderId="98" xfId="0" applyFont="1" applyFill="1" applyBorder="1" applyAlignment="1"/>
    <xf numFmtId="0" fontId="6" fillId="0" borderId="99" xfId="0" applyFont="1" applyFill="1" applyBorder="1" applyAlignment="1"/>
    <xf numFmtId="0" fontId="23" fillId="3" borderId="100" xfId="0" applyFont="1" applyFill="1" applyBorder="1" applyAlignment="1">
      <alignment horizontal="center"/>
    </xf>
    <xf numFmtId="0" fontId="23" fillId="3" borderId="101" xfId="0" applyFont="1" applyFill="1" applyBorder="1" applyAlignment="1">
      <alignment horizontal="center"/>
    </xf>
    <xf numFmtId="0" fontId="23" fillId="3" borderId="102" xfId="0" applyFont="1" applyFill="1" applyBorder="1" applyAlignment="1">
      <alignment horizontal="center"/>
    </xf>
    <xf numFmtId="0" fontId="9" fillId="2" borderId="0" xfId="0" applyFont="1" applyFill="1" applyAlignment="1">
      <alignment horizontal="center"/>
    </xf>
    <xf numFmtId="0" fontId="24" fillId="2" borderId="0" xfId="0" applyFont="1" applyFill="1" applyAlignment="1">
      <alignment horizontal="center"/>
    </xf>
    <xf numFmtId="0" fontId="4" fillId="2" borderId="0" xfId="0" applyFont="1" applyFill="1" applyAlignment="1">
      <alignment horizontal="center"/>
    </xf>
    <xf numFmtId="0" fontId="39" fillId="0" borderId="68" xfId="0" applyFont="1" applyFill="1" applyBorder="1" applyAlignment="1" applyProtection="1">
      <alignment horizontal="center" vertical="center"/>
      <protection locked="0"/>
    </xf>
    <xf numFmtId="0" fontId="0" fillId="0" borderId="78" xfId="0" applyFill="1" applyBorder="1" applyAlignment="1" applyProtection="1">
      <alignment horizontal="center" vertical="center"/>
      <protection locked="0"/>
    </xf>
    <xf numFmtId="0" fontId="39" fillId="0" borderId="69" xfId="0" applyFont="1" applyFill="1" applyBorder="1" applyAlignment="1" applyProtection="1">
      <alignment horizontal="center" vertical="center"/>
      <protection locked="0"/>
    </xf>
    <xf numFmtId="0" fontId="0" fillId="0" borderId="79" xfId="0" applyFill="1" applyBorder="1" applyAlignment="1" applyProtection="1">
      <alignment horizontal="center" vertical="center"/>
      <protection locked="0"/>
    </xf>
    <xf numFmtId="0" fontId="39" fillId="0" borderId="23" xfId="0" applyFont="1" applyFill="1" applyBorder="1" applyAlignment="1" applyProtection="1">
      <alignment horizontal="center" vertical="center"/>
      <protection locked="0"/>
    </xf>
    <xf numFmtId="0" fontId="39" fillId="0" borderId="37" xfId="0" applyFont="1" applyFill="1" applyBorder="1" applyAlignment="1" applyProtection="1">
      <alignment horizontal="center" vertical="center"/>
      <protection locked="0"/>
    </xf>
  </cellXfs>
  <cellStyles count="8">
    <cellStyle name="Comma" xfId="1" builtinId="3"/>
    <cellStyle name="Currency" xfId="2" builtinId="4"/>
    <cellStyle name="Normal" xfId="0" builtinId="0"/>
    <cellStyle name="Normal_2002 RFP CHKLIST" xfId="3"/>
    <cellStyle name="Normal_DATREQ" xfId="4"/>
    <cellStyle name="Normal_HMORFI2000" xfId="5"/>
    <cellStyle name="Normal_HmoRFP11" xfId="6"/>
    <cellStyle name="Normal_PPO_SingleRFI2003CAD"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tabSelected="1" zoomScaleNormal="100" zoomScaleSheetLayoutView="85" workbookViewId="0"/>
  </sheetViews>
  <sheetFormatPr defaultColWidth="9.109375" defaultRowHeight="13.2" x14ac:dyDescent="0.25"/>
  <cols>
    <col min="1" max="1" width="4.109375" style="98" customWidth="1"/>
    <col min="2" max="2" width="112.109375" style="98" customWidth="1"/>
    <col min="3" max="16384" width="9.109375" style="98"/>
  </cols>
  <sheetData>
    <row r="1" spans="1:2" s="97" customFormat="1" ht="22.8" x14ac:dyDescent="0.4">
      <c r="A1" s="80" t="s">
        <v>13</v>
      </c>
      <c r="B1" s="80"/>
    </row>
    <row r="2" spans="1:2" s="97" customFormat="1" ht="22.8" x14ac:dyDescent="0.4">
      <c r="A2" s="80" t="s">
        <v>146</v>
      </c>
      <c r="B2" s="80"/>
    </row>
    <row r="3" spans="1:2" x14ac:dyDescent="0.25">
      <c r="A3" s="94"/>
      <c r="B3" s="94"/>
    </row>
    <row r="4" spans="1:2" s="99" customFormat="1" ht="17.399999999999999" x14ac:dyDescent="0.3">
      <c r="A4" s="95" t="s">
        <v>41</v>
      </c>
      <c r="B4" s="95"/>
    </row>
    <row r="5" spans="1:2" s="99" customFormat="1" ht="17.399999999999999" x14ac:dyDescent="0.3">
      <c r="A5" s="95"/>
      <c r="B5" s="95"/>
    </row>
    <row r="6" spans="1:2" s="99" customFormat="1" ht="17.399999999999999" x14ac:dyDescent="0.3">
      <c r="A6" s="95" t="s">
        <v>0</v>
      </c>
      <c r="B6" s="95"/>
    </row>
    <row r="7" spans="1:2" s="99" customFormat="1" ht="17.399999999999999" x14ac:dyDescent="0.3">
      <c r="A7" s="276" t="s">
        <v>48</v>
      </c>
      <c r="B7" s="276"/>
    </row>
    <row r="8" spans="1:2" s="99" customFormat="1" ht="17.399999999999999" x14ac:dyDescent="0.3">
      <c r="A8" s="96" t="s">
        <v>1</v>
      </c>
      <c r="B8" s="96"/>
    </row>
    <row r="9" spans="1:2" s="99" customFormat="1" ht="19.5" customHeight="1" x14ac:dyDescent="0.3">
      <c r="A9" s="275" t="s">
        <v>182</v>
      </c>
      <c r="B9" s="275"/>
    </row>
    <row r="10" spans="1:2" s="99" customFormat="1" ht="5.25" customHeight="1" x14ac:dyDescent="0.35">
      <c r="A10" s="185"/>
      <c r="B10" s="185"/>
    </row>
    <row r="11" spans="1:2" s="99" customFormat="1" ht="40.200000000000003" x14ac:dyDescent="0.3">
      <c r="A11" s="186" t="s">
        <v>2</v>
      </c>
      <c r="B11" s="187" t="s">
        <v>179</v>
      </c>
    </row>
    <row r="12" spans="1:2" s="99" customFormat="1" ht="13.5" customHeight="1" x14ac:dyDescent="0.3">
      <c r="A12" s="188"/>
      <c r="B12" s="189" t="s">
        <v>123</v>
      </c>
    </row>
    <row r="13" spans="1:2" s="99" customFormat="1" ht="13.5" customHeight="1" x14ac:dyDescent="0.3">
      <c r="A13" s="188"/>
      <c r="B13" s="189" t="s">
        <v>50</v>
      </c>
    </row>
    <row r="14" spans="1:2" s="99" customFormat="1" ht="13.5" customHeight="1" x14ac:dyDescent="0.3">
      <c r="A14" s="188"/>
      <c r="B14" s="189" t="s">
        <v>162</v>
      </c>
    </row>
    <row r="15" spans="1:2" x14ac:dyDescent="0.25">
      <c r="A15" s="188"/>
      <c r="B15" s="189" t="s">
        <v>158</v>
      </c>
    </row>
    <row r="16" spans="1:2" x14ac:dyDescent="0.25">
      <c r="A16" s="188"/>
      <c r="B16" s="190"/>
    </row>
    <row r="17" spans="1:2" ht="26.4" x14ac:dyDescent="0.25">
      <c r="A17" s="186" t="s">
        <v>12</v>
      </c>
      <c r="B17" s="191" t="s">
        <v>187</v>
      </c>
    </row>
    <row r="18" spans="1:2" ht="3" customHeight="1" x14ac:dyDescent="0.25">
      <c r="A18" s="188"/>
      <c r="B18" s="192"/>
    </row>
    <row r="19" spans="1:2" ht="39.6" x14ac:dyDescent="0.25">
      <c r="A19" s="188"/>
      <c r="B19" s="187" t="s">
        <v>180</v>
      </c>
    </row>
    <row r="20" spans="1:2" x14ac:dyDescent="0.25">
      <c r="A20" s="188"/>
      <c r="B20" s="189"/>
    </row>
    <row r="21" spans="1:2" x14ac:dyDescent="0.25">
      <c r="A21" s="193" t="s">
        <v>51</v>
      </c>
      <c r="B21" s="194" t="s">
        <v>188</v>
      </c>
    </row>
    <row r="22" spans="1:2" ht="15.75" customHeight="1" x14ac:dyDescent="0.25">
      <c r="A22" s="188"/>
      <c r="B22" s="187" t="s">
        <v>181</v>
      </c>
    </row>
    <row r="23" spans="1:2" ht="3.75" customHeight="1" x14ac:dyDescent="0.25">
      <c r="A23" s="188"/>
      <c r="B23" s="195"/>
    </row>
    <row r="24" spans="1:2" ht="41.25" customHeight="1" x14ac:dyDescent="0.25">
      <c r="A24" s="188"/>
      <c r="B24" s="195" t="s">
        <v>171</v>
      </c>
    </row>
    <row r="25" spans="1:2" ht="6" customHeight="1" x14ac:dyDescent="0.25">
      <c r="A25" s="188"/>
      <c r="B25" s="195"/>
    </row>
    <row r="26" spans="1:2" ht="36.75" customHeight="1" x14ac:dyDescent="0.25">
      <c r="A26" s="188"/>
      <c r="B26" s="195" t="s">
        <v>53</v>
      </c>
    </row>
    <row r="27" spans="1:2" x14ac:dyDescent="0.25">
      <c r="A27" s="188"/>
      <c r="B27" s="196"/>
    </row>
    <row r="28" spans="1:2" ht="39.6" x14ac:dyDescent="0.25">
      <c r="A28" s="186" t="s">
        <v>52</v>
      </c>
      <c r="B28" s="191" t="s">
        <v>189</v>
      </c>
    </row>
    <row r="29" spans="1:2" x14ac:dyDescent="0.25">
      <c r="A29" s="197"/>
      <c r="B29" s="187"/>
    </row>
    <row r="30" spans="1:2" ht="52.8" x14ac:dyDescent="0.25">
      <c r="A30" s="186" t="s">
        <v>61</v>
      </c>
      <c r="B30" s="223" t="s">
        <v>219</v>
      </c>
    </row>
  </sheetData>
  <sheetProtection password="C31C" sheet="1" objects="1" scenarios="1"/>
  <mergeCells count="2">
    <mergeCell ref="A9:B9"/>
    <mergeCell ref="A7:B7"/>
  </mergeCells>
  <phoneticPr fontId="0" type="noConversion"/>
  <printOptions horizontalCentered="1"/>
  <pageMargins left="0.75" right="0.75" top="0.52" bottom="0.67" header="0.32" footer="0.36"/>
  <pageSetup orientation="landscape" r:id="rId1"/>
  <headerFooter alignWithMargins="0">
    <oddFooter>&amp;L&amp;F &amp;A   &amp;D&amp;R&amp;P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view="pageBreakPreview" zoomScale="60" zoomScaleNormal="100" workbookViewId="0">
      <selection activeCell="B13" sqref="B13"/>
    </sheetView>
  </sheetViews>
  <sheetFormatPr defaultRowHeight="13.2" x14ac:dyDescent="0.25"/>
  <cols>
    <col min="1" max="1" width="17.109375" customWidth="1"/>
    <col min="2" max="2" width="29.33203125" customWidth="1"/>
    <col min="3" max="3" width="28.88671875" bestFit="1" customWidth="1"/>
  </cols>
  <sheetData>
    <row r="1" spans="1:3" x14ac:dyDescent="0.25">
      <c r="A1" s="70" t="s">
        <v>172</v>
      </c>
      <c r="B1" s="71" t="s">
        <v>173</v>
      </c>
      <c r="C1" s="72" t="s">
        <v>174</v>
      </c>
    </row>
    <row r="2" spans="1:3" x14ac:dyDescent="0.25">
      <c r="A2" s="75" t="s">
        <v>175</v>
      </c>
      <c r="B2" s="76" t="s">
        <v>176</v>
      </c>
      <c r="C2" s="74"/>
    </row>
    <row r="3" spans="1:3" ht="26.4" x14ac:dyDescent="0.25">
      <c r="A3" s="77"/>
      <c r="B3" s="78" t="s">
        <v>177</v>
      </c>
      <c r="C3" s="73" t="s">
        <v>178</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heetViews>
  <sheetFormatPr defaultColWidth="8" defaultRowHeight="13.2" x14ac:dyDescent="0.25"/>
  <cols>
    <col min="1" max="1" width="3.5546875" style="89" customWidth="1"/>
    <col min="2" max="2" width="80" style="92" customWidth="1"/>
    <col min="3" max="3" width="19.44140625" style="93" customWidth="1"/>
    <col min="4" max="16384" width="8" style="89"/>
  </cols>
  <sheetData>
    <row r="1" spans="1:3" ht="22.8" x14ac:dyDescent="0.4">
      <c r="A1" s="79"/>
      <c r="B1" s="80" t="s">
        <v>13</v>
      </c>
      <c r="C1" s="81"/>
    </row>
    <row r="2" spans="1:3" ht="22.8" x14ac:dyDescent="0.4">
      <c r="A2" s="79"/>
      <c r="B2" s="80" t="str">
        <f>+'Att M1-Finan Proposal'!A2</f>
        <v>Solicitation No. F10R4200129</v>
      </c>
      <c r="C2" s="81"/>
    </row>
    <row r="3" spans="1:3" s="90" customFormat="1" ht="21" customHeight="1" x14ac:dyDescent="0.3">
      <c r="A3" s="82"/>
      <c r="B3" s="83" t="s">
        <v>42</v>
      </c>
      <c r="C3" s="1"/>
    </row>
    <row r="4" spans="1:3" s="91" customFormat="1" ht="17.399999999999999" x14ac:dyDescent="0.3">
      <c r="A4" s="84"/>
      <c r="B4" s="85" t="s">
        <v>26</v>
      </c>
      <c r="C4" s="3"/>
    </row>
    <row r="5" spans="1:3" s="91" customFormat="1" ht="9.75" customHeight="1" x14ac:dyDescent="0.25">
      <c r="A5" s="84"/>
      <c r="B5" s="4"/>
      <c r="C5" s="3"/>
    </row>
    <row r="6" spans="1:3" ht="30.75" customHeight="1" x14ac:dyDescent="0.25">
      <c r="A6" s="79"/>
      <c r="B6" s="277" t="s">
        <v>34</v>
      </c>
      <c r="C6" s="277"/>
    </row>
    <row r="7" spans="1:3" ht="3.75" customHeight="1" x14ac:dyDescent="0.25">
      <c r="A7" s="79"/>
      <c r="B7" s="86"/>
      <c r="C7" s="81"/>
    </row>
    <row r="8" spans="1:3" ht="14.25" customHeight="1" x14ac:dyDescent="0.25">
      <c r="A8" s="79"/>
      <c r="B8" s="86"/>
      <c r="C8" s="81"/>
    </row>
    <row r="9" spans="1:3" x14ac:dyDescent="0.25">
      <c r="A9" s="24"/>
      <c r="B9" s="5"/>
      <c r="C9" s="6" t="s">
        <v>27</v>
      </c>
    </row>
    <row r="10" spans="1:3" ht="21.75" customHeight="1" x14ac:dyDescent="0.3">
      <c r="A10" s="62" t="s">
        <v>28</v>
      </c>
      <c r="B10" s="25"/>
      <c r="C10" s="20" t="s">
        <v>35</v>
      </c>
    </row>
    <row r="11" spans="1:3" x14ac:dyDescent="0.25">
      <c r="A11" s="26"/>
      <c r="B11" s="7"/>
      <c r="C11" s="8"/>
    </row>
    <row r="12" spans="1:3" ht="29.25" customHeight="1" x14ac:dyDescent="0.25">
      <c r="A12" s="29" t="s">
        <v>44</v>
      </c>
      <c r="B12" s="27" t="s">
        <v>137</v>
      </c>
      <c r="C12" s="9"/>
    </row>
    <row r="13" spans="1:3" ht="87" customHeight="1" x14ac:dyDescent="0.25">
      <c r="A13" s="29" t="s">
        <v>45</v>
      </c>
      <c r="B13" s="27" t="s">
        <v>138</v>
      </c>
      <c r="C13" s="9"/>
    </row>
    <row r="14" spans="1:3" ht="26.4" x14ac:dyDescent="0.25">
      <c r="A14" s="29" t="s">
        <v>46</v>
      </c>
      <c r="B14" s="27" t="s">
        <v>124</v>
      </c>
      <c r="C14" s="9"/>
    </row>
    <row r="15" spans="1:3" ht="69" customHeight="1" x14ac:dyDescent="0.25">
      <c r="A15" s="30" t="s">
        <v>47</v>
      </c>
      <c r="B15" s="28" t="s">
        <v>53</v>
      </c>
      <c r="C15" s="9"/>
    </row>
    <row r="16" spans="1:3" ht="26.4" x14ac:dyDescent="0.25">
      <c r="A16" s="30" t="s">
        <v>54</v>
      </c>
      <c r="B16" s="28" t="s">
        <v>38</v>
      </c>
      <c r="C16" s="9"/>
    </row>
    <row r="17" spans="1:3" ht="26.4" x14ac:dyDescent="0.25">
      <c r="A17" s="30" t="s">
        <v>55</v>
      </c>
      <c r="B17" s="28" t="s">
        <v>136</v>
      </c>
      <c r="C17" s="9"/>
    </row>
    <row r="18" spans="1:3" ht="13.8" thickBot="1" x14ac:dyDescent="0.3">
      <c r="A18" s="87"/>
      <c r="B18" s="87"/>
      <c r="C18" s="88"/>
    </row>
    <row r="19" spans="1:3" ht="18.75" customHeight="1" thickBot="1" x14ac:dyDescent="0.3">
      <c r="A19" s="280" t="s">
        <v>185</v>
      </c>
      <c r="B19" s="281"/>
      <c r="C19" s="282"/>
    </row>
    <row r="20" spans="1:3" x14ac:dyDescent="0.25">
      <c r="A20" s="283" t="s">
        <v>183</v>
      </c>
      <c r="B20" s="284"/>
      <c r="C20" s="278" t="s">
        <v>29</v>
      </c>
    </row>
    <row r="21" spans="1:3" ht="13.8" thickBot="1" x14ac:dyDescent="0.3">
      <c r="A21" s="285"/>
      <c r="B21" s="286"/>
      <c r="C21" s="279"/>
    </row>
    <row r="22" spans="1:3" x14ac:dyDescent="0.25">
      <c r="A22" s="283" t="s">
        <v>184</v>
      </c>
      <c r="B22" s="284"/>
      <c r="C22" s="278" t="s">
        <v>29</v>
      </c>
    </row>
    <row r="23" spans="1:3" ht="13.8" thickBot="1" x14ac:dyDescent="0.3">
      <c r="A23" s="285"/>
      <c r="B23" s="286"/>
      <c r="C23" s="279"/>
    </row>
  </sheetData>
  <sheetProtection password="C31C" sheet="1" objects="1" scenarios="1"/>
  <mergeCells count="6">
    <mergeCell ref="B6:C6"/>
    <mergeCell ref="C20:C21"/>
    <mergeCell ref="C22:C23"/>
    <mergeCell ref="A19:C19"/>
    <mergeCell ref="A20:B21"/>
    <mergeCell ref="A22:B23"/>
  </mergeCells>
  <phoneticPr fontId="0" type="noConversion"/>
  <dataValidations count="1">
    <dataValidation type="list" allowBlank="1" showInputMessage="1" showErrorMessage="1" sqref="C12:C17">
      <formula1>ListYesNo</formula1>
    </dataValidation>
  </dataValidations>
  <printOptions horizontalCentered="1"/>
  <pageMargins left="0.34" right="0.25" top="0.64" bottom="0.62" header="0.5" footer="0.24"/>
  <pageSetup orientation="landscape" r:id="rId1"/>
  <headerFooter alignWithMargins="0">
    <oddFooter>&amp;L&amp;F &amp;A  &amp;D&amp;R&amp;P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
  <sheetViews>
    <sheetView zoomScaleNormal="100" workbookViewId="0"/>
  </sheetViews>
  <sheetFormatPr defaultColWidth="9.109375" defaultRowHeight="13.2" x14ac:dyDescent="0.25"/>
  <cols>
    <col min="1" max="1" width="10.109375" style="98" customWidth="1"/>
    <col min="2" max="2" width="86.44140625" style="98" customWidth="1"/>
    <col min="3" max="3" width="3.33203125" style="98" customWidth="1"/>
    <col min="4" max="16384" width="9.109375" style="98"/>
  </cols>
  <sheetData>
    <row r="1" spans="1:3" s="89" customFormat="1" ht="22.8" x14ac:dyDescent="0.4">
      <c r="A1" s="80" t="s">
        <v>13</v>
      </c>
      <c r="B1" s="100"/>
      <c r="C1" s="79"/>
    </row>
    <row r="2" spans="1:3" s="89" customFormat="1" ht="22.8" x14ac:dyDescent="0.4">
      <c r="A2" s="80" t="str">
        <f>+'Att M1-Finan Proposal'!A2</f>
        <v>Solicitation No. F10R4200129</v>
      </c>
      <c r="B2" s="100"/>
      <c r="C2" s="79"/>
    </row>
    <row r="3" spans="1:3" s="90" customFormat="1" ht="21" customHeight="1" x14ac:dyDescent="0.3">
      <c r="A3" s="83" t="s">
        <v>43</v>
      </c>
      <c r="B3" s="21"/>
      <c r="C3" s="2"/>
    </row>
    <row r="4" spans="1:3" s="91" customFormat="1" ht="17.399999999999999" x14ac:dyDescent="0.3">
      <c r="A4" s="85" t="s">
        <v>36</v>
      </c>
      <c r="B4" s="22"/>
      <c r="C4" s="2"/>
    </row>
    <row r="5" spans="1:3" ht="9.75" customHeight="1" x14ac:dyDescent="0.25">
      <c r="A5" s="10"/>
      <c r="B5" s="10"/>
      <c r="C5" s="11"/>
    </row>
    <row r="6" spans="1:3" ht="32.25" customHeight="1" x14ac:dyDescent="0.25">
      <c r="A6" s="287" t="s">
        <v>34</v>
      </c>
      <c r="B6" s="287"/>
      <c r="C6" s="11"/>
    </row>
    <row r="7" spans="1:3" ht="40.5" customHeight="1" x14ac:dyDescent="0.25">
      <c r="A7" s="288" t="s">
        <v>125</v>
      </c>
      <c r="B7" s="288"/>
      <c r="C7" s="12"/>
    </row>
    <row r="8" spans="1:3" ht="18.75" customHeight="1" x14ac:dyDescent="0.25">
      <c r="A8" s="288" t="s">
        <v>33</v>
      </c>
      <c r="B8" s="288"/>
      <c r="C8" s="12"/>
    </row>
    <row r="9" spans="1:3" x14ac:dyDescent="0.25">
      <c r="A9" s="13"/>
      <c r="B9" s="13"/>
      <c r="C9" s="12"/>
    </row>
    <row r="10" spans="1:3" x14ac:dyDescent="0.25">
      <c r="A10" s="14" t="s">
        <v>31</v>
      </c>
      <c r="B10" s="13"/>
      <c r="C10" s="12"/>
    </row>
    <row r="11" spans="1:3" ht="12" customHeight="1" x14ac:dyDescent="0.25">
      <c r="A11" s="15"/>
      <c r="B11" s="16"/>
      <c r="C11" s="12"/>
    </row>
    <row r="12" spans="1:3" ht="39.6" x14ac:dyDescent="0.25">
      <c r="A12" s="17" t="s">
        <v>32</v>
      </c>
      <c r="B12" s="17" t="s">
        <v>30</v>
      </c>
      <c r="C12" s="12"/>
    </row>
    <row r="13" spans="1:3" x14ac:dyDescent="0.25">
      <c r="A13" s="18"/>
      <c r="B13" s="18"/>
      <c r="C13" s="12"/>
    </row>
    <row r="14" spans="1:3" x14ac:dyDescent="0.25">
      <c r="A14" s="18"/>
      <c r="B14" s="18"/>
      <c r="C14" s="12"/>
    </row>
    <row r="15" spans="1:3" x14ac:dyDescent="0.25">
      <c r="A15" s="18"/>
      <c r="B15" s="18"/>
      <c r="C15" s="12"/>
    </row>
    <row r="16" spans="1:3" x14ac:dyDescent="0.25">
      <c r="A16" s="18"/>
      <c r="B16" s="18"/>
      <c r="C16" s="12"/>
    </row>
    <row r="17" spans="1:3" x14ac:dyDescent="0.25">
      <c r="A17" s="18"/>
      <c r="B17" s="18"/>
      <c r="C17" s="12"/>
    </row>
    <row r="18" spans="1:3" x14ac:dyDescent="0.25">
      <c r="A18" s="18"/>
      <c r="B18" s="18"/>
      <c r="C18" s="12"/>
    </row>
    <row r="19" spans="1:3" x14ac:dyDescent="0.25">
      <c r="A19" s="18"/>
      <c r="B19" s="18"/>
      <c r="C19" s="12"/>
    </row>
    <row r="20" spans="1:3" x14ac:dyDescent="0.25">
      <c r="A20" s="19"/>
      <c r="B20" s="19"/>
      <c r="C20" s="12"/>
    </row>
    <row r="21" spans="1:3" x14ac:dyDescent="0.25">
      <c r="A21" s="101"/>
      <c r="B21" s="101"/>
      <c r="C21" s="102"/>
    </row>
    <row r="22" spans="1:3" x14ac:dyDescent="0.25">
      <c r="A22" s="101"/>
      <c r="B22" s="101"/>
      <c r="C22" s="102"/>
    </row>
    <row r="178" ht="16.5" customHeight="1" x14ac:dyDescent="0.25"/>
  </sheetData>
  <sheetProtection password="C31C" sheet="1" objects="1" scenarios="1"/>
  <mergeCells count="3">
    <mergeCell ref="A6:B6"/>
    <mergeCell ref="A8:B8"/>
    <mergeCell ref="A7:B7"/>
  </mergeCells>
  <phoneticPr fontId="0" type="noConversion"/>
  <printOptions horizontalCentered="1"/>
  <pageMargins left="0.28000000000000003" right="0.21" top="0.61" bottom="0.46" header="0.5" footer="0.19"/>
  <pageSetup orientation="landscape" r:id="rId1"/>
  <headerFooter alignWithMargins="0">
    <oddFooter>&amp;L&amp;F&amp;A   &amp;D&amp;R&amp;P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75" zoomScaleNormal="100" zoomScaleSheetLayoutView="75" workbookViewId="0"/>
  </sheetViews>
  <sheetFormatPr defaultColWidth="10" defaultRowHeight="15.6" x14ac:dyDescent="0.3"/>
  <cols>
    <col min="1" max="1" width="3.109375" style="179" customWidth="1"/>
    <col min="2" max="2" width="3.88671875" style="179" bestFit="1" customWidth="1"/>
    <col min="3" max="3" width="3.109375" style="179" customWidth="1"/>
    <col min="4" max="4" width="41.44140625" style="179" customWidth="1"/>
    <col min="5" max="5" width="17.5546875" style="179" customWidth="1"/>
    <col min="6" max="7" width="13.33203125" style="179" customWidth="1"/>
    <col min="8" max="8" width="15.109375" style="179" customWidth="1"/>
    <col min="9" max="9" width="14.88671875" style="179" customWidth="1"/>
    <col min="10" max="10" width="19.88671875" style="179" customWidth="1"/>
    <col min="11" max="16384" width="10" style="179"/>
  </cols>
  <sheetData>
    <row r="1" spans="1:10" s="97" customFormat="1" ht="22.8" x14ac:dyDescent="0.4">
      <c r="A1" s="80" t="s">
        <v>13</v>
      </c>
      <c r="B1" s="80"/>
      <c r="C1" s="80"/>
      <c r="D1" s="80"/>
      <c r="E1" s="80"/>
      <c r="F1" s="80"/>
      <c r="G1" s="80"/>
      <c r="H1" s="80"/>
      <c r="I1" s="80"/>
      <c r="J1" s="103"/>
    </row>
    <row r="2" spans="1:10" s="97" customFormat="1" ht="22.8" x14ac:dyDescent="0.4">
      <c r="A2" s="80" t="str">
        <f>+'Att M1-Finan Proposal'!A2</f>
        <v>Solicitation No. F10R4200129</v>
      </c>
      <c r="B2" s="80"/>
      <c r="C2" s="80"/>
      <c r="D2" s="80"/>
      <c r="E2" s="80"/>
      <c r="F2" s="80"/>
      <c r="G2" s="80"/>
      <c r="H2" s="80"/>
      <c r="I2" s="80"/>
      <c r="J2" s="103"/>
    </row>
    <row r="3" spans="1:10" s="178" customFormat="1" ht="17.399999999999999" x14ac:dyDescent="0.3">
      <c r="A3" s="83" t="s">
        <v>134</v>
      </c>
      <c r="B3" s="83"/>
      <c r="C3" s="83"/>
      <c r="D3" s="83"/>
      <c r="E3" s="83"/>
      <c r="F3" s="83"/>
      <c r="G3" s="83"/>
      <c r="H3" s="83"/>
      <c r="I3" s="83"/>
      <c r="J3" s="104"/>
    </row>
    <row r="4" spans="1:10" s="178" customFormat="1" ht="17.399999999999999" x14ac:dyDescent="0.3">
      <c r="A4" s="85" t="s">
        <v>225</v>
      </c>
      <c r="B4" s="85"/>
      <c r="C4" s="85"/>
      <c r="D4" s="85"/>
      <c r="E4" s="85"/>
      <c r="F4" s="85"/>
      <c r="G4" s="85"/>
      <c r="H4" s="83"/>
      <c r="I4" s="83"/>
      <c r="J4" s="104"/>
    </row>
    <row r="5" spans="1:10" s="178" customFormat="1" ht="17.399999999999999" x14ac:dyDescent="0.3">
      <c r="A5" s="104"/>
      <c r="B5" s="104"/>
      <c r="C5" s="104"/>
      <c r="D5" s="104"/>
      <c r="E5" s="104"/>
      <c r="F5" s="104"/>
      <c r="G5" s="104"/>
      <c r="H5" s="104"/>
      <c r="I5" s="104"/>
      <c r="J5" s="104"/>
    </row>
    <row r="6" spans="1:10" x14ac:dyDescent="0.3">
      <c r="A6" s="105" t="s">
        <v>2</v>
      </c>
      <c r="B6" s="106"/>
      <c r="C6" s="106" t="s">
        <v>155</v>
      </c>
      <c r="D6" s="106"/>
      <c r="E6" s="106"/>
      <c r="F6" s="106"/>
      <c r="G6" s="106"/>
      <c r="H6" s="106"/>
      <c r="I6" s="106"/>
      <c r="J6" s="106"/>
    </row>
    <row r="7" spans="1:10" x14ac:dyDescent="0.3">
      <c r="A7" s="105"/>
      <c r="B7" s="106"/>
      <c r="C7" s="106" t="s">
        <v>126</v>
      </c>
      <c r="D7" s="106"/>
      <c r="E7" s="106"/>
      <c r="F7" s="106"/>
      <c r="G7" s="106"/>
      <c r="H7" s="106"/>
      <c r="I7" s="106"/>
      <c r="J7" s="106"/>
    </row>
    <row r="8" spans="1:10" x14ac:dyDescent="0.3">
      <c r="A8" s="105"/>
      <c r="B8" s="106"/>
      <c r="C8" s="106" t="s">
        <v>144</v>
      </c>
      <c r="D8" s="106"/>
      <c r="E8" s="106"/>
      <c r="F8" s="106"/>
      <c r="G8" s="106"/>
      <c r="H8" s="106"/>
      <c r="I8" s="106"/>
      <c r="J8" s="106"/>
    </row>
    <row r="9" spans="1:10" x14ac:dyDescent="0.3">
      <c r="A9" s="105"/>
      <c r="B9" s="106"/>
      <c r="C9" s="106" t="s">
        <v>129</v>
      </c>
      <c r="D9" s="106"/>
      <c r="E9" s="106"/>
      <c r="F9" s="106"/>
      <c r="G9" s="106"/>
      <c r="H9" s="106"/>
      <c r="I9" s="106"/>
      <c r="J9" s="106"/>
    </row>
    <row r="10" spans="1:10" s="180" customFormat="1" ht="16.2" thickBot="1" x14ac:dyDescent="0.35">
      <c r="A10" s="107"/>
      <c r="B10" s="107"/>
      <c r="C10" s="106"/>
      <c r="D10" s="107"/>
      <c r="E10" s="107" t="s">
        <v>49</v>
      </c>
      <c r="F10" s="107"/>
      <c r="G10" s="107"/>
      <c r="H10" s="107"/>
      <c r="I10" s="107"/>
      <c r="J10" s="106"/>
    </row>
    <row r="11" spans="1:10" s="180" customFormat="1" ht="28.2" customHeight="1" thickTop="1" thickBot="1" x14ac:dyDescent="0.35">
      <c r="A11" s="295" t="s">
        <v>163</v>
      </c>
      <c r="B11" s="296"/>
      <c r="C11" s="296"/>
      <c r="D11" s="297"/>
      <c r="E11" s="140" t="s">
        <v>14</v>
      </c>
      <c r="F11" s="140" t="s">
        <v>15</v>
      </c>
      <c r="G11" s="141" t="s">
        <v>16</v>
      </c>
      <c r="H11" s="106"/>
      <c r="I11" s="106"/>
      <c r="J11" s="106"/>
    </row>
    <row r="12" spans="1:10" ht="17.100000000000001" customHeight="1" x14ac:dyDescent="0.3">
      <c r="A12" s="108"/>
      <c r="B12" s="109" t="s">
        <v>5</v>
      </c>
      <c r="C12" s="110"/>
      <c r="D12" s="110" t="s">
        <v>94</v>
      </c>
      <c r="E12" s="111"/>
      <c r="F12" s="111"/>
      <c r="G12" s="112"/>
      <c r="H12" s="106"/>
      <c r="I12" s="106"/>
      <c r="J12" s="106"/>
    </row>
    <row r="13" spans="1:10" ht="17.100000000000001" customHeight="1" x14ac:dyDescent="0.3">
      <c r="A13" s="113"/>
      <c r="B13" s="109" t="s">
        <v>6</v>
      </c>
      <c r="C13" s="109"/>
      <c r="D13" s="109" t="s">
        <v>115</v>
      </c>
      <c r="E13" s="114"/>
      <c r="F13" s="114"/>
      <c r="G13" s="115"/>
      <c r="H13" s="106"/>
      <c r="I13" s="106"/>
      <c r="J13" s="106"/>
    </row>
    <row r="14" spans="1:10" ht="17.100000000000001" customHeight="1" x14ac:dyDescent="0.3">
      <c r="A14" s="113"/>
      <c r="B14" s="109" t="s">
        <v>7</v>
      </c>
      <c r="C14" s="109"/>
      <c r="D14" s="23" t="s">
        <v>167</v>
      </c>
      <c r="E14" s="116"/>
      <c r="F14" s="116"/>
      <c r="G14" s="117"/>
      <c r="H14" s="106"/>
      <c r="I14" s="106"/>
      <c r="J14" s="106"/>
    </row>
    <row r="15" spans="1:10" ht="17.100000000000001" customHeight="1" thickBot="1" x14ac:dyDescent="0.35">
      <c r="A15" s="118"/>
      <c r="B15" s="119" t="s">
        <v>8</v>
      </c>
      <c r="C15" s="119"/>
      <c r="D15" s="119" t="s">
        <v>116</v>
      </c>
      <c r="E15" s="120"/>
      <c r="F15" s="120"/>
      <c r="G15" s="121"/>
      <c r="H15" s="106"/>
      <c r="I15" s="106"/>
      <c r="J15" s="106"/>
    </row>
    <row r="16" spans="1:10" s="181" customFormat="1" ht="21.9" customHeight="1" thickTop="1" x14ac:dyDescent="0.3">
      <c r="A16" s="122"/>
      <c r="B16" s="122"/>
      <c r="C16" s="122"/>
      <c r="D16" s="123"/>
      <c r="E16" s="124"/>
      <c r="F16" s="124"/>
      <c r="G16" s="124"/>
      <c r="H16" s="106"/>
      <c r="I16" s="106"/>
      <c r="J16" s="106"/>
    </row>
    <row r="17" spans="1:10" x14ac:dyDescent="0.3">
      <c r="A17" s="105" t="s">
        <v>12</v>
      </c>
      <c r="B17" s="106"/>
      <c r="C17" s="106" t="s">
        <v>56</v>
      </c>
      <c r="D17" s="106"/>
      <c r="E17" s="106"/>
      <c r="F17" s="106"/>
      <c r="G17" s="106"/>
      <c r="H17" s="106"/>
      <c r="I17" s="106"/>
      <c r="J17" s="106"/>
    </row>
    <row r="18" spans="1:10" x14ac:dyDescent="0.3">
      <c r="A18" s="106"/>
      <c r="B18" s="106"/>
      <c r="C18" s="106" t="s">
        <v>128</v>
      </c>
      <c r="D18" s="125" t="s">
        <v>156</v>
      </c>
      <c r="E18" s="106"/>
      <c r="F18" s="106"/>
      <c r="G18" s="106"/>
      <c r="H18" s="106"/>
      <c r="I18" s="106"/>
      <c r="J18" s="106"/>
    </row>
    <row r="19" spans="1:10" x14ac:dyDescent="0.3">
      <c r="A19" s="106"/>
      <c r="B19" s="106"/>
      <c r="C19" s="106"/>
      <c r="D19" s="125" t="s">
        <v>110</v>
      </c>
      <c r="E19" s="106"/>
      <c r="F19" s="106"/>
      <c r="G19" s="106"/>
      <c r="H19" s="106"/>
      <c r="I19" s="106"/>
      <c r="J19" s="106"/>
    </row>
    <row r="20" spans="1:10" x14ac:dyDescent="0.3">
      <c r="A20" s="106"/>
      <c r="B20" s="106"/>
      <c r="C20" s="106" t="s">
        <v>57</v>
      </c>
      <c r="D20" s="125" t="s">
        <v>111</v>
      </c>
      <c r="E20" s="106"/>
      <c r="F20" s="106"/>
      <c r="G20" s="106"/>
      <c r="H20" s="106"/>
      <c r="I20" s="106"/>
      <c r="J20" s="106"/>
    </row>
    <row r="21" spans="1:10" x14ac:dyDescent="0.3">
      <c r="A21" s="106"/>
      <c r="B21" s="106"/>
      <c r="C21" s="106" t="s">
        <v>58</v>
      </c>
      <c r="D21" s="125" t="s">
        <v>154</v>
      </c>
      <c r="E21" s="106"/>
      <c r="F21" s="106"/>
      <c r="G21" s="106"/>
      <c r="H21" s="106"/>
      <c r="I21" s="106"/>
      <c r="J21" s="106"/>
    </row>
    <row r="22" spans="1:10" x14ac:dyDescent="0.3">
      <c r="A22" s="106"/>
      <c r="B22" s="106"/>
      <c r="C22" s="106" t="s">
        <v>59</v>
      </c>
      <c r="D22" s="125" t="s">
        <v>127</v>
      </c>
      <c r="E22" s="106"/>
      <c r="F22" s="106"/>
      <c r="G22" s="106"/>
      <c r="H22" s="106"/>
      <c r="I22" s="106"/>
      <c r="J22" s="106"/>
    </row>
    <row r="23" spans="1:10" s="180" customFormat="1" ht="17.25" customHeight="1" thickBot="1" x14ac:dyDescent="0.35">
      <c r="A23" s="107"/>
      <c r="B23" s="107"/>
      <c r="C23" s="107"/>
      <c r="D23" s="125" t="s">
        <v>113</v>
      </c>
      <c r="E23" s="107" t="s">
        <v>49</v>
      </c>
      <c r="F23" s="107"/>
      <c r="G23" s="107"/>
      <c r="H23" s="107"/>
      <c r="I23" s="106"/>
      <c r="J23" s="106"/>
    </row>
    <row r="24" spans="1:10" s="180" customFormat="1" ht="46.5" customHeight="1" thickTop="1" thickBot="1" x14ac:dyDescent="0.35">
      <c r="A24" s="295" t="s">
        <v>60</v>
      </c>
      <c r="B24" s="296"/>
      <c r="C24" s="296"/>
      <c r="D24" s="297"/>
      <c r="E24" s="142" t="s">
        <v>117</v>
      </c>
      <c r="F24" s="140" t="s">
        <v>14</v>
      </c>
      <c r="G24" s="140" t="s">
        <v>15</v>
      </c>
      <c r="H24" s="141" t="s">
        <v>16</v>
      </c>
      <c r="I24" s="106"/>
      <c r="J24" s="106"/>
    </row>
    <row r="25" spans="1:10" s="180" customFormat="1" ht="31.5" customHeight="1" x14ac:dyDescent="0.3">
      <c r="A25" s="113"/>
      <c r="B25" s="126" t="s">
        <v>2</v>
      </c>
      <c r="C25" s="109"/>
      <c r="D25" s="110" t="s">
        <v>94</v>
      </c>
      <c r="E25" s="231">
        <v>10833</v>
      </c>
      <c r="F25" s="232">
        <f t="shared" ref="F25:H28" si="0">+$E25*E12</f>
        <v>0</v>
      </c>
      <c r="G25" s="232">
        <f t="shared" si="0"/>
        <v>0</v>
      </c>
      <c r="H25" s="233">
        <f t="shared" si="0"/>
        <v>0</v>
      </c>
      <c r="I25" s="106"/>
      <c r="J25" s="106"/>
    </row>
    <row r="26" spans="1:10" ht="17.100000000000001" customHeight="1" x14ac:dyDescent="0.3">
      <c r="A26" s="113"/>
      <c r="B26" s="126" t="s">
        <v>12</v>
      </c>
      <c r="C26" s="109"/>
      <c r="D26" s="109" t="s">
        <v>115</v>
      </c>
      <c r="E26" s="234">
        <v>1676</v>
      </c>
      <c r="F26" s="235">
        <f t="shared" si="0"/>
        <v>0</v>
      </c>
      <c r="G26" s="235">
        <f t="shared" si="0"/>
        <v>0</v>
      </c>
      <c r="H26" s="236">
        <f t="shared" si="0"/>
        <v>0</v>
      </c>
      <c r="I26" s="106"/>
      <c r="J26" s="106"/>
    </row>
    <row r="27" spans="1:10" ht="17.100000000000001" customHeight="1" x14ac:dyDescent="0.3">
      <c r="A27" s="113"/>
      <c r="B27" s="126" t="s">
        <v>51</v>
      </c>
      <c r="C27" s="109"/>
      <c r="D27" s="23" t="s">
        <v>167</v>
      </c>
      <c r="E27" s="234">
        <v>6522</v>
      </c>
      <c r="F27" s="235">
        <f t="shared" si="0"/>
        <v>0</v>
      </c>
      <c r="G27" s="235">
        <f t="shared" si="0"/>
        <v>0</v>
      </c>
      <c r="H27" s="236">
        <f t="shared" si="0"/>
        <v>0</v>
      </c>
      <c r="I27" s="106"/>
      <c r="J27" s="106"/>
    </row>
    <row r="28" spans="1:10" ht="17.100000000000001" customHeight="1" x14ac:dyDescent="0.3">
      <c r="A28" s="113"/>
      <c r="B28" s="126" t="s">
        <v>52</v>
      </c>
      <c r="C28" s="109"/>
      <c r="D28" s="109" t="s">
        <v>116</v>
      </c>
      <c r="E28" s="234">
        <v>6988</v>
      </c>
      <c r="F28" s="235">
        <f t="shared" si="0"/>
        <v>0</v>
      </c>
      <c r="G28" s="235">
        <f t="shared" si="0"/>
        <v>0</v>
      </c>
      <c r="H28" s="236">
        <f t="shared" si="0"/>
        <v>0</v>
      </c>
      <c r="I28" s="106"/>
      <c r="J28" s="106"/>
    </row>
    <row r="29" spans="1:10" ht="17.100000000000001" customHeight="1" x14ac:dyDescent="0.3">
      <c r="A29" s="127"/>
      <c r="B29" s="128" t="s">
        <v>61</v>
      </c>
      <c r="C29" s="122"/>
      <c r="D29" s="122" t="s">
        <v>65</v>
      </c>
      <c r="E29" s="237">
        <f>SUM(E25:E28)</f>
        <v>26019</v>
      </c>
      <c r="F29" s="238">
        <f>SUM(F25:F28)</f>
        <v>0</v>
      </c>
      <c r="G29" s="238">
        <f>SUM(G25:G28)</f>
        <v>0</v>
      </c>
      <c r="H29" s="239">
        <f>SUM(H25:H28)</f>
        <v>0</v>
      </c>
      <c r="I29" s="106"/>
      <c r="J29" s="106"/>
    </row>
    <row r="30" spans="1:10" ht="17.100000000000001" customHeight="1" x14ac:dyDescent="0.3">
      <c r="A30" s="129"/>
      <c r="B30" s="128" t="s">
        <v>62</v>
      </c>
      <c r="C30" s="122"/>
      <c r="D30" s="122" t="s">
        <v>66</v>
      </c>
      <c r="E30" s="240"/>
      <c r="F30" s="241">
        <f>+F29*12</f>
        <v>0</v>
      </c>
      <c r="G30" s="241">
        <f>+G29*12</f>
        <v>0</v>
      </c>
      <c r="H30" s="236">
        <f>+H29*12</f>
        <v>0</v>
      </c>
      <c r="I30" s="106"/>
      <c r="J30" s="106"/>
    </row>
    <row r="31" spans="1:10" ht="17.100000000000001" customHeight="1" x14ac:dyDescent="0.3">
      <c r="A31" s="129"/>
      <c r="B31" s="130" t="s">
        <v>63</v>
      </c>
      <c r="C31" s="122"/>
      <c r="D31" s="131" t="s">
        <v>143</v>
      </c>
      <c r="E31" s="240"/>
      <c r="F31" s="242">
        <f>+F30</f>
        <v>0</v>
      </c>
      <c r="G31" s="242">
        <f>+G30+F31</f>
        <v>0</v>
      </c>
      <c r="H31" s="243">
        <f>+H30+G31</f>
        <v>0</v>
      </c>
      <c r="I31" s="106"/>
      <c r="J31" s="106"/>
    </row>
    <row r="32" spans="1:10" ht="17.100000000000001" customHeight="1" thickBot="1" x14ac:dyDescent="0.35">
      <c r="A32" s="132"/>
      <c r="B32" s="133" t="s">
        <v>64</v>
      </c>
      <c r="C32" s="134"/>
      <c r="D32" s="134" t="s">
        <v>67</v>
      </c>
      <c r="E32" s="244"/>
      <c r="F32" s="245">
        <f>+F29/$E$29</f>
        <v>0</v>
      </c>
      <c r="G32" s="245">
        <f>+G29/$E$29</f>
        <v>0</v>
      </c>
      <c r="H32" s="246">
        <f>+H29/$E$29</f>
        <v>0</v>
      </c>
      <c r="I32" s="106"/>
      <c r="J32" s="106"/>
    </row>
    <row r="33" spans="1:10" ht="17.100000000000001" customHeight="1" thickTop="1" x14ac:dyDescent="0.3">
      <c r="A33" s="122"/>
      <c r="B33" s="128"/>
      <c r="C33" s="122"/>
      <c r="D33" s="122"/>
      <c r="E33" s="122"/>
      <c r="F33" s="135"/>
      <c r="G33" s="135"/>
      <c r="H33" s="135"/>
      <c r="I33" s="106"/>
      <c r="J33" s="106"/>
    </row>
    <row r="34" spans="1:10" x14ac:dyDescent="0.3">
      <c r="A34" s="106" t="s">
        <v>21</v>
      </c>
      <c r="B34" s="106"/>
      <c r="C34" s="106"/>
      <c r="D34" s="136"/>
      <c r="E34" s="137"/>
      <c r="F34" s="137"/>
      <c r="G34" s="138"/>
      <c r="H34" s="137"/>
      <c r="I34" s="106"/>
      <c r="J34" s="106"/>
    </row>
    <row r="35" spans="1:10" x14ac:dyDescent="0.3">
      <c r="A35" s="139" t="s">
        <v>22</v>
      </c>
      <c r="B35" s="106"/>
      <c r="C35" s="106" t="s">
        <v>114</v>
      </c>
      <c r="D35" s="136"/>
      <c r="E35" s="137"/>
      <c r="F35" s="137"/>
      <c r="G35" s="138"/>
      <c r="H35" s="137"/>
      <c r="I35" s="106"/>
      <c r="J35" s="106"/>
    </row>
    <row r="36" spans="1:10" x14ac:dyDescent="0.3">
      <c r="A36" s="106"/>
      <c r="B36" s="106"/>
      <c r="C36" s="106" t="s">
        <v>157</v>
      </c>
      <c r="D36" s="136"/>
      <c r="E36" s="137"/>
      <c r="F36" s="137"/>
      <c r="G36" s="138"/>
      <c r="H36" s="137"/>
      <c r="I36" s="106"/>
      <c r="J36" s="106"/>
    </row>
    <row r="37" spans="1:10" x14ac:dyDescent="0.3">
      <c r="A37" s="106"/>
      <c r="B37" s="106"/>
      <c r="C37" s="106" t="s">
        <v>68</v>
      </c>
      <c r="D37" s="136"/>
      <c r="E37" s="137"/>
      <c r="F37" s="137"/>
      <c r="G37" s="138"/>
      <c r="H37" s="137"/>
      <c r="I37" s="106"/>
      <c r="J37" s="106"/>
    </row>
    <row r="38" spans="1:10" x14ac:dyDescent="0.3">
      <c r="A38" s="106"/>
      <c r="B38" s="106"/>
      <c r="C38" s="106"/>
      <c r="D38" s="136"/>
      <c r="E38" s="137"/>
      <c r="F38" s="137"/>
      <c r="G38" s="138"/>
      <c r="H38" s="137"/>
      <c r="I38" s="106"/>
      <c r="J38" s="106"/>
    </row>
    <row r="39" spans="1:10" x14ac:dyDescent="0.3">
      <c r="A39" s="139" t="s">
        <v>23</v>
      </c>
      <c r="B39" s="106"/>
      <c r="C39" s="106" t="s">
        <v>140</v>
      </c>
      <c r="D39" s="136"/>
      <c r="E39" s="137"/>
      <c r="F39" s="137"/>
      <c r="G39" s="138"/>
      <c r="H39" s="137"/>
      <c r="I39" s="106"/>
      <c r="J39" s="106"/>
    </row>
    <row r="40" spans="1:10" x14ac:dyDescent="0.3">
      <c r="A40" s="106"/>
      <c r="B40" s="106"/>
      <c r="C40" s="106" t="s">
        <v>142</v>
      </c>
      <c r="D40" s="136"/>
      <c r="E40" s="137"/>
      <c r="F40" s="137"/>
      <c r="G40" s="138"/>
      <c r="H40" s="137"/>
      <c r="I40" s="106"/>
      <c r="J40" s="106"/>
    </row>
    <row r="41" spans="1:10" ht="16.2" thickBot="1" x14ac:dyDescent="0.35">
      <c r="A41" s="106"/>
      <c r="B41" s="106"/>
      <c r="C41" s="106"/>
      <c r="D41" s="106"/>
      <c r="E41" s="106"/>
      <c r="F41" s="106"/>
      <c r="G41" s="106"/>
      <c r="H41" s="106"/>
      <c r="I41" s="106"/>
      <c r="J41" s="106"/>
    </row>
    <row r="42" spans="1:10" x14ac:dyDescent="0.3">
      <c r="A42" s="289" t="s">
        <v>185</v>
      </c>
      <c r="B42" s="290"/>
      <c r="C42" s="290"/>
      <c r="D42" s="290"/>
      <c r="E42" s="290"/>
      <c r="F42" s="290"/>
      <c r="G42" s="290"/>
      <c r="H42" s="290"/>
      <c r="I42" s="291"/>
      <c r="J42" s="106"/>
    </row>
    <row r="43" spans="1:10" ht="16.2" thickBot="1" x14ac:dyDescent="0.35">
      <c r="A43" s="292"/>
      <c r="B43" s="293"/>
      <c r="C43" s="293"/>
      <c r="D43" s="293"/>
      <c r="E43" s="293"/>
      <c r="F43" s="293"/>
      <c r="G43" s="293"/>
      <c r="H43" s="293"/>
      <c r="I43" s="294"/>
      <c r="J43" s="106"/>
    </row>
    <row r="44" spans="1:10" x14ac:dyDescent="0.3">
      <c r="A44" s="289" t="s">
        <v>183</v>
      </c>
      <c r="B44" s="290"/>
      <c r="C44" s="290"/>
      <c r="D44" s="290"/>
      <c r="E44" s="290"/>
      <c r="F44" s="290"/>
      <c r="G44" s="290"/>
      <c r="H44" s="289" t="s">
        <v>29</v>
      </c>
      <c r="I44" s="291"/>
      <c r="J44" s="106"/>
    </row>
    <row r="45" spans="1:10" ht="16.2" thickBot="1" x14ac:dyDescent="0.35">
      <c r="A45" s="292"/>
      <c r="B45" s="293"/>
      <c r="C45" s="293"/>
      <c r="D45" s="293"/>
      <c r="E45" s="293"/>
      <c r="F45" s="293"/>
      <c r="G45" s="293"/>
      <c r="H45" s="292"/>
      <c r="I45" s="294"/>
      <c r="J45" s="106"/>
    </row>
    <row r="46" spans="1:10" x14ac:dyDescent="0.3">
      <c r="A46" s="289" t="s">
        <v>184</v>
      </c>
      <c r="B46" s="290"/>
      <c r="C46" s="290"/>
      <c r="D46" s="290"/>
      <c r="E46" s="290"/>
      <c r="F46" s="290"/>
      <c r="G46" s="290"/>
      <c r="H46" s="289" t="s">
        <v>29</v>
      </c>
      <c r="I46" s="291"/>
      <c r="J46" s="106"/>
    </row>
    <row r="47" spans="1:10" ht="16.2" thickBot="1" x14ac:dyDescent="0.35">
      <c r="A47" s="292"/>
      <c r="B47" s="293"/>
      <c r="C47" s="293"/>
      <c r="D47" s="293"/>
      <c r="E47" s="293"/>
      <c r="F47" s="293"/>
      <c r="G47" s="293"/>
      <c r="H47" s="292"/>
      <c r="I47" s="294"/>
      <c r="J47" s="106"/>
    </row>
    <row r="48" spans="1:10" x14ac:dyDescent="0.3">
      <c r="A48" s="106"/>
      <c r="B48" s="106"/>
      <c r="C48" s="106"/>
      <c r="D48" s="106"/>
      <c r="E48" s="106"/>
      <c r="F48" s="106"/>
      <c r="G48" s="106"/>
      <c r="H48" s="106"/>
      <c r="I48" s="106"/>
      <c r="J48" s="106"/>
    </row>
  </sheetData>
  <sheetProtection password="C31C" sheet="1" objects="1" scenarios="1"/>
  <mergeCells count="7">
    <mergeCell ref="A42:I43"/>
    <mergeCell ref="H46:I47"/>
    <mergeCell ref="A46:G47"/>
    <mergeCell ref="A11:D11"/>
    <mergeCell ref="A24:D24"/>
    <mergeCell ref="H44:I45"/>
    <mergeCell ref="A44:G45"/>
  </mergeCells>
  <phoneticPr fontId="0" type="noConversion"/>
  <printOptions horizontalCentered="1"/>
  <pageMargins left="1.06" right="0.19" top="0.3" bottom="0.43" header="0.14000000000000001" footer="0.11"/>
  <pageSetup scale="85" orientation="landscape" r:id="rId1"/>
  <headerFooter alignWithMargins="0">
    <oddFooter>&amp;L&amp;F &amp;A   &amp;D&amp;R&amp;P</oddFooter>
  </headerFooter>
  <rowBreaks count="1" manualBreakCount="1">
    <brk id="16"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zoomScale="75" zoomScaleNormal="75" workbookViewId="0">
      <selection activeCell="K30" sqref="K30"/>
    </sheetView>
  </sheetViews>
  <sheetFormatPr defaultColWidth="10" defaultRowHeight="15.6" x14ac:dyDescent="0.3"/>
  <cols>
    <col min="1" max="1" width="3.109375" style="179" customWidth="1"/>
    <col min="2" max="2" width="3.88671875" style="179" bestFit="1" customWidth="1"/>
    <col min="3" max="3" width="3.109375" style="179" customWidth="1"/>
    <col min="4" max="4" width="41.44140625" style="179" customWidth="1"/>
    <col min="5" max="5" width="18" style="179" customWidth="1"/>
    <col min="6" max="7" width="13.33203125" style="179" customWidth="1"/>
    <col min="8" max="8" width="15.109375" style="179" customWidth="1"/>
    <col min="9" max="9" width="14.88671875" style="179" customWidth="1"/>
    <col min="10" max="10" width="19.88671875" style="179" customWidth="1"/>
    <col min="11" max="16384" width="10" style="179"/>
  </cols>
  <sheetData>
    <row r="1" spans="1:10" s="97" customFormat="1" ht="22.8" x14ac:dyDescent="0.4">
      <c r="A1" s="80" t="s">
        <v>13</v>
      </c>
      <c r="B1" s="80"/>
      <c r="C1" s="80"/>
      <c r="D1" s="80"/>
      <c r="E1" s="80"/>
      <c r="F1" s="80"/>
      <c r="G1" s="80"/>
      <c r="H1" s="80"/>
      <c r="I1" s="80"/>
      <c r="J1" s="103"/>
    </row>
    <row r="2" spans="1:10" s="97" customFormat="1" ht="22.8" x14ac:dyDescent="0.4">
      <c r="A2" s="80" t="str">
        <f>+'Att M1-Finan Proposal'!A2</f>
        <v>Solicitation No. F10R4200129</v>
      </c>
      <c r="B2" s="80"/>
      <c r="C2" s="80"/>
      <c r="D2" s="80"/>
      <c r="E2" s="80"/>
      <c r="F2" s="80"/>
      <c r="G2" s="80"/>
      <c r="H2" s="80"/>
      <c r="I2" s="80"/>
      <c r="J2" s="103"/>
    </row>
    <row r="3" spans="1:10" s="178" customFormat="1" ht="17.399999999999999" x14ac:dyDescent="0.3">
      <c r="A3" s="83" t="s">
        <v>135</v>
      </c>
      <c r="B3" s="83"/>
      <c r="C3" s="83"/>
      <c r="D3" s="83"/>
      <c r="E3" s="83"/>
      <c r="F3" s="83"/>
      <c r="G3" s="83"/>
      <c r="H3" s="83"/>
      <c r="I3" s="83"/>
      <c r="J3" s="104"/>
    </row>
    <row r="4" spans="1:10" s="178" customFormat="1" ht="17.399999999999999" x14ac:dyDescent="0.3">
      <c r="A4" s="85" t="s">
        <v>226</v>
      </c>
      <c r="B4" s="85"/>
      <c r="C4" s="85"/>
      <c r="D4" s="85"/>
      <c r="E4" s="85"/>
      <c r="F4" s="85"/>
      <c r="G4" s="85"/>
      <c r="H4" s="83"/>
      <c r="I4" s="83"/>
      <c r="J4" s="104"/>
    </row>
    <row r="5" spans="1:10" s="178" customFormat="1" ht="17.399999999999999" x14ac:dyDescent="0.3">
      <c r="A5" s="104"/>
      <c r="B5" s="104"/>
      <c r="C5" s="104"/>
      <c r="D5" s="104"/>
      <c r="E5" s="104"/>
      <c r="F5" s="104"/>
      <c r="G5" s="104"/>
      <c r="H5" s="104"/>
      <c r="I5" s="104"/>
      <c r="J5" s="104"/>
    </row>
    <row r="6" spans="1:10" x14ac:dyDescent="0.3">
      <c r="A6" s="105" t="s">
        <v>2</v>
      </c>
      <c r="B6" s="106"/>
      <c r="C6" s="106" t="s">
        <v>155</v>
      </c>
      <c r="D6" s="106"/>
      <c r="E6" s="106"/>
      <c r="F6" s="106"/>
      <c r="G6" s="106"/>
      <c r="H6" s="106"/>
      <c r="I6" s="106"/>
      <c r="J6" s="106"/>
    </row>
    <row r="7" spans="1:10" x14ac:dyDescent="0.3">
      <c r="A7" s="105"/>
      <c r="B7" s="106"/>
      <c r="C7" s="106" t="s">
        <v>126</v>
      </c>
      <c r="D7" s="106"/>
      <c r="E7" s="106"/>
      <c r="F7" s="106"/>
      <c r="G7" s="106"/>
      <c r="H7" s="106"/>
      <c r="I7" s="106"/>
      <c r="J7" s="106"/>
    </row>
    <row r="8" spans="1:10" x14ac:dyDescent="0.3">
      <c r="A8" s="105"/>
      <c r="B8" s="106"/>
      <c r="C8" s="106" t="s">
        <v>144</v>
      </c>
      <c r="D8" s="106"/>
      <c r="E8" s="106"/>
      <c r="F8" s="106"/>
      <c r="G8" s="106"/>
      <c r="H8" s="106"/>
      <c r="I8" s="106"/>
      <c r="J8" s="106"/>
    </row>
    <row r="9" spans="1:10" x14ac:dyDescent="0.3">
      <c r="A9" s="105"/>
      <c r="B9" s="106"/>
      <c r="C9" s="106" t="s">
        <v>129</v>
      </c>
      <c r="D9" s="106"/>
      <c r="E9" s="106"/>
      <c r="F9" s="106"/>
      <c r="G9" s="106"/>
      <c r="H9" s="106"/>
      <c r="I9" s="106"/>
      <c r="J9" s="106"/>
    </row>
    <row r="10" spans="1:10" s="180" customFormat="1" ht="16.2" thickBot="1" x14ac:dyDescent="0.35">
      <c r="A10" s="107"/>
      <c r="B10" s="107"/>
      <c r="C10" s="106"/>
      <c r="D10" s="107"/>
      <c r="E10" s="107"/>
      <c r="F10" s="107"/>
      <c r="G10" s="107"/>
      <c r="H10" s="106"/>
      <c r="I10" s="106"/>
      <c r="J10" s="106"/>
    </row>
    <row r="11" spans="1:10" s="180" customFormat="1" ht="28.2" customHeight="1" thickTop="1" thickBot="1" x14ac:dyDescent="0.35">
      <c r="A11" s="298" t="s">
        <v>164</v>
      </c>
      <c r="B11" s="299"/>
      <c r="C11" s="299"/>
      <c r="D11" s="300"/>
      <c r="E11" s="32" t="s">
        <v>14</v>
      </c>
      <c r="F11" s="32" t="s">
        <v>15</v>
      </c>
      <c r="G11" s="55" t="s">
        <v>16</v>
      </c>
      <c r="H11" s="106"/>
      <c r="I11" s="106"/>
      <c r="J11" s="106"/>
    </row>
    <row r="12" spans="1:10" ht="17.100000000000001" customHeight="1" x14ac:dyDescent="0.3">
      <c r="A12" s="108"/>
      <c r="B12" s="109" t="s">
        <v>5</v>
      </c>
      <c r="C12" s="110"/>
      <c r="D12" s="34" t="s">
        <v>94</v>
      </c>
      <c r="E12" s="35"/>
      <c r="F12" s="35"/>
      <c r="G12" s="56"/>
      <c r="H12" s="106"/>
      <c r="I12" s="106"/>
      <c r="J12" s="106"/>
    </row>
    <row r="13" spans="1:10" ht="17.100000000000001" customHeight="1" x14ac:dyDescent="0.3">
      <c r="A13" s="113"/>
      <c r="B13" s="109" t="s">
        <v>6</v>
      </c>
      <c r="C13" s="109"/>
      <c r="D13" s="23" t="s">
        <v>115</v>
      </c>
      <c r="E13" s="36"/>
      <c r="F13" s="36"/>
      <c r="G13" s="57"/>
      <c r="H13" s="106"/>
      <c r="I13" s="106"/>
      <c r="J13" s="106"/>
    </row>
    <row r="14" spans="1:10" ht="17.100000000000001" customHeight="1" x14ac:dyDescent="0.3">
      <c r="A14" s="113"/>
      <c r="B14" s="109" t="s">
        <v>7</v>
      </c>
      <c r="C14" s="109"/>
      <c r="D14" s="23" t="s">
        <v>167</v>
      </c>
      <c r="E14" s="37"/>
      <c r="F14" s="37"/>
      <c r="G14" s="58"/>
      <c r="H14" s="106"/>
      <c r="I14" s="106"/>
      <c r="J14" s="106"/>
    </row>
    <row r="15" spans="1:10" ht="17.100000000000001" customHeight="1" thickBot="1" x14ac:dyDescent="0.35">
      <c r="A15" s="118"/>
      <c r="B15" s="119" t="s">
        <v>8</v>
      </c>
      <c r="C15" s="119"/>
      <c r="D15" s="52" t="s">
        <v>116</v>
      </c>
      <c r="E15" s="53"/>
      <c r="F15" s="53"/>
      <c r="G15" s="59"/>
      <c r="H15" s="106"/>
      <c r="I15" s="106"/>
      <c r="J15" s="106"/>
    </row>
    <row r="16" spans="1:10" s="181" customFormat="1" ht="21.9" customHeight="1" thickTop="1" x14ac:dyDescent="0.3">
      <c r="A16" s="122"/>
      <c r="B16" s="122"/>
      <c r="C16" s="122"/>
      <c r="D16" s="123"/>
      <c r="E16" s="124"/>
      <c r="F16" s="124"/>
      <c r="G16" s="124"/>
      <c r="H16" s="124"/>
      <c r="I16" s="124"/>
      <c r="J16" s="106"/>
    </row>
    <row r="17" spans="1:14" x14ac:dyDescent="0.3">
      <c r="A17" s="105" t="s">
        <v>12</v>
      </c>
      <c r="B17" s="106"/>
      <c r="C17" s="106" t="s">
        <v>56</v>
      </c>
      <c r="D17" s="106"/>
      <c r="E17" s="106"/>
      <c r="F17" s="106"/>
      <c r="G17" s="106"/>
      <c r="H17" s="106"/>
      <c r="I17" s="106"/>
      <c r="J17" s="106"/>
    </row>
    <row r="18" spans="1:14" x14ac:dyDescent="0.3">
      <c r="A18" s="106"/>
      <c r="B18" s="106"/>
      <c r="C18" s="106" t="s">
        <v>128</v>
      </c>
      <c r="D18" s="125" t="s">
        <v>156</v>
      </c>
      <c r="E18" s="106"/>
      <c r="F18" s="106"/>
      <c r="G18" s="106"/>
      <c r="H18" s="106"/>
      <c r="I18" s="106"/>
      <c r="J18" s="106"/>
    </row>
    <row r="19" spans="1:14" x14ac:dyDescent="0.3">
      <c r="A19" s="106"/>
      <c r="B19" s="106"/>
      <c r="C19" s="106"/>
      <c r="D19" s="125" t="s">
        <v>110</v>
      </c>
      <c r="E19" s="106"/>
      <c r="F19" s="106"/>
      <c r="G19" s="106"/>
      <c r="H19" s="106"/>
      <c r="I19" s="106"/>
      <c r="J19" s="106"/>
    </row>
    <row r="20" spans="1:14" x14ac:dyDescent="0.3">
      <c r="A20" s="106"/>
      <c r="B20" s="106"/>
      <c r="C20" s="106" t="s">
        <v>57</v>
      </c>
      <c r="D20" s="125" t="s">
        <v>111</v>
      </c>
      <c r="E20" s="106"/>
      <c r="F20" s="106"/>
      <c r="G20" s="106"/>
      <c r="H20" s="106"/>
      <c r="I20" s="106"/>
      <c r="J20" s="106"/>
    </row>
    <row r="21" spans="1:14" x14ac:dyDescent="0.3">
      <c r="A21" s="106"/>
      <c r="B21" s="106"/>
      <c r="C21" s="106" t="s">
        <v>58</v>
      </c>
      <c r="D21" s="125" t="s">
        <v>154</v>
      </c>
      <c r="E21" s="106"/>
      <c r="F21" s="106"/>
      <c r="G21" s="106"/>
      <c r="H21" s="106"/>
      <c r="I21" s="106"/>
      <c r="J21" s="106"/>
    </row>
    <row r="22" spans="1:14" x14ac:dyDescent="0.3">
      <c r="A22" s="106"/>
      <c r="B22" s="106"/>
      <c r="C22" s="106" t="s">
        <v>59</v>
      </c>
      <c r="D22" s="125" t="s">
        <v>112</v>
      </c>
      <c r="E22" s="106"/>
      <c r="F22" s="106"/>
      <c r="G22" s="106"/>
      <c r="H22" s="106"/>
      <c r="I22" s="106"/>
      <c r="J22" s="106"/>
    </row>
    <row r="23" spans="1:14" s="180" customFormat="1" ht="17.25" customHeight="1" thickBot="1" x14ac:dyDescent="0.35">
      <c r="A23" s="107"/>
      <c r="B23" s="107"/>
      <c r="C23" s="107"/>
      <c r="D23" s="125" t="s">
        <v>113</v>
      </c>
      <c r="E23" s="143"/>
      <c r="F23" s="107"/>
      <c r="G23" s="107"/>
      <c r="H23" s="107"/>
      <c r="I23" s="106"/>
      <c r="J23" s="106"/>
    </row>
    <row r="24" spans="1:14" s="180" customFormat="1" ht="59.25" customHeight="1" thickTop="1" thickBot="1" x14ac:dyDescent="0.35">
      <c r="A24" s="298" t="s">
        <v>60</v>
      </c>
      <c r="B24" s="299"/>
      <c r="C24" s="299"/>
      <c r="D24" s="300"/>
      <c r="E24" s="66" t="s">
        <v>118</v>
      </c>
      <c r="F24" s="32" t="s">
        <v>14</v>
      </c>
      <c r="G24" s="32" t="s">
        <v>15</v>
      </c>
      <c r="H24" s="55" t="s">
        <v>16</v>
      </c>
      <c r="I24" s="106"/>
      <c r="J24" s="106"/>
    </row>
    <row r="25" spans="1:14" s="180" customFormat="1" ht="31.5" customHeight="1" x14ac:dyDescent="0.3">
      <c r="A25" s="113"/>
      <c r="B25" s="126" t="s">
        <v>2</v>
      </c>
      <c r="C25" s="109"/>
      <c r="D25" s="34" t="s">
        <v>94</v>
      </c>
      <c r="E25" s="231">
        <v>22454</v>
      </c>
      <c r="F25" s="247">
        <f t="shared" ref="F25:H28" si="0">+$E25*E12</f>
        <v>0</v>
      </c>
      <c r="G25" s="247">
        <f t="shared" si="0"/>
        <v>0</v>
      </c>
      <c r="H25" s="248">
        <f t="shared" si="0"/>
        <v>0</v>
      </c>
      <c r="I25" s="106"/>
      <c r="J25" s="106"/>
    </row>
    <row r="26" spans="1:14" ht="17.100000000000001" customHeight="1" x14ac:dyDescent="0.3">
      <c r="A26" s="113"/>
      <c r="B26" s="126" t="s">
        <v>12</v>
      </c>
      <c r="C26" s="109"/>
      <c r="D26" s="23" t="s">
        <v>115</v>
      </c>
      <c r="E26" s="234">
        <v>4039</v>
      </c>
      <c r="F26" s="249">
        <f t="shared" si="0"/>
        <v>0</v>
      </c>
      <c r="G26" s="249">
        <f t="shared" si="0"/>
        <v>0</v>
      </c>
      <c r="H26" s="250">
        <f t="shared" si="0"/>
        <v>0</v>
      </c>
      <c r="I26" s="106"/>
      <c r="J26" s="106"/>
    </row>
    <row r="27" spans="1:14" ht="17.100000000000001" customHeight="1" x14ac:dyDescent="0.3">
      <c r="A27" s="113"/>
      <c r="B27" s="126" t="s">
        <v>51</v>
      </c>
      <c r="C27" s="109"/>
      <c r="D27" s="23" t="s">
        <v>167</v>
      </c>
      <c r="E27" s="234">
        <v>11094</v>
      </c>
      <c r="F27" s="249">
        <f t="shared" si="0"/>
        <v>0</v>
      </c>
      <c r="G27" s="249">
        <f t="shared" si="0"/>
        <v>0</v>
      </c>
      <c r="H27" s="250">
        <f t="shared" si="0"/>
        <v>0</v>
      </c>
      <c r="I27" s="106"/>
      <c r="J27" s="106"/>
    </row>
    <row r="28" spans="1:14" ht="17.100000000000001" customHeight="1" x14ac:dyDescent="0.3">
      <c r="A28" s="113"/>
      <c r="B28" s="126" t="s">
        <v>52</v>
      </c>
      <c r="C28" s="109"/>
      <c r="D28" s="33" t="s">
        <v>116</v>
      </c>
      <c r="E28" s="234">
        <v>13915</v>
      </c>
      <c r="F28" s="249">
        <f t="shared" si="0"/>
        <v>0</v>
      </c>
      <c r="G28" s="249">
        <f t="shared" si="0"/>
        <v>0</v>
      </c>
      <c r="H28" s="250">
        <f t="shared" si="0"/>
        <v>0</v>
      </c>
      <c r="I28" s="106"/>
      <c r="J28" s="106"/>
    </row>
    <row r="29" spans="1:14" ht="17.100000000000001" customHeight="1" x14ac:dyDescent="0.3">
      <c r="A29" s="127"/>
      <c r="B29" s="128" t="s">
        <v>61</v>
      </c>
      <c r="C29" s="122"/>
      <c r="D29" s="31" t="s">
        <v>65</v>
      </c>
      <c r="E29" s="251">
        <f>SUM(E25:E28)</f>
        <v>51502</v>
      </c>
      <c r="F29" s="252">
        <f>SUM(F25:F28)</f>
        <v>0</v>
      </c>
      <c r="G29" s="252">
        <f>SUM(G25:G28)</f>
        <v>0</v>
      </c>
      <c r="H29" s="253">
        <f>SUM(H25:H28)</f>
        <v>0</v>
      </c>
      <c r="I29" s="106"/>
      <c r="J29" s="106"/>
      <c r="N29" s="179" t="s">
        <v>49</v>
      </c>
    </row>
    <row r="30" spans="1:14" ht="17.100000000000001" customHeight="1" x14ac:dyDescent="0.3">
      <c r="A30" s="129"/>
      <c r="B30" s="128" t="s">
        <v>62</v>
      </c>
      <c r="C30" s="122"/>
      <c r="D30" s="31" t="s">
        <v>66</v>
      </c>
      <c r="E30" s="254"/>
      <c r="F30" s="255">
        <f>+F29*12</f>
        <v>0</v>
      </c>
      <c r="G30" s="255">
        <f>+G29*12</f>
        <v>0</v>
      </c>
      <c r="H30" s="256">
        <f>+H29*12</f>
        <v>0</v>
      </c>
      <c r="I30" s="106"/>
      <c r="J30" s="106"/>
    </row>
    <row r="31" spans="1:14" ht="17.100000000000001" customHeight="1" x14ac:dyDescent="0.3">
      <c r="A31" s="129"/>
      <c r="B31" s="130" t="s">
        <v>63</v>
      </c>
      <c r="C31" s="122"/>
      <c r="D31" s="63" t="s">
        <v>143</v>
      </c>
      <c r="E31" s="254"/>
      <c r="F31" s="242">
        <f>+F30</f>
        <v>0</v>
      </c>
      <c r="G31" s="242">
        <f>+G30+F31</f>
        <v>0</v>
      </c>
      <c r="H31" s="243">
        <f>+H30+G31</f>
        <v>0</v>
      </c>
      <c r="I31" s="106"/>
      <c r="J31" s="106"/>
    </row>
    <row r="32" spans="1:14" ht="17.100000000000001" customHeight="1" thickBot="1" x14ac:dyDescent="0.35">
      <c r="A32" s="132"/>
      <c r="B32" s="133" t="s">
        <v>64</v>
      </c>
      <c r="C32" s="134"/>
      <c r="D32" s="38" t="s">
        <v>67</v>
      </c>
      <c r="E32" s="257"/>
      <c r="F32" s="258">
        <f>+F29/$E$29</f>
        <v>0</v>
      </c>
      <c r="G32" s="258">
        <f>+G29/$E$29</f>
        <v>0</v>
      </c>
      <c r="H32" s="259">
        <f>+H29/$E$29</f>
        <v>0</v>
      </c>
      <c r="I32" s="106"/>
      <c r="J32" s="106"/>
    </row>
    <row r="33" spans="1:10" ht="17.100000000000001" customHeight="1" thickTop="1" x14ac:dyDescent="0.3">
      <c r="A33" s="122"/>
      <c r="B33" s="128"/>
      <c r="C33" s="122"/>
      <c r="D33" s="122"/>
      <c r="E33" s="122"/>
      <c r="F33" s="135"/>
      <c r="G33" s="135"/>
      <c r="H33" s="135"/>
      <c r="I33" s="106"/>
      <c r="J33" s="106"/>
    </row>
    <row r="34" spans="1:10" x14ac:dyDescent="0.3">
      <c r="A34" s="106" t="s">
        <v>21</v>
      </c>
      <c r="B34" s="106"/>
      <c r="C34" s="106"/>
      <c r="D34" s="136"/>
      <c r="E34" s="137"/>
      <c r="F34" s="137"/>
      <c r="G34" s="138"/>
      <c r="H34" s="137"/>
      <c r="I34" s="106"/>
      <c r="J34" s="106"/>
    </row>
    <row r="35" spans="1:10" x14ac:dyDescent="0.3">
      <c r="A35" s="139" t="s">
        <v>22</v>
      </c>
      <c r="B35" s="106"/>
      <c r="C35" s="106" t="s">
        <v>114</v>
      </c>
      <c r="D35" s="136"/>
      <c r="E35" s="137"/>
      <c r="F35" s="137"/>
      <c r="G35" s="138"/>
      <c r="H35" s="137"/>
      <c r="I35" s="106"/>
      <c r="J35" s="106"/>
    </row>
    <row r="36" spans="1:10" x14ac:dyDescent="0.3">
      <c r="A36" s="106"/>
      <c r="B36" s="106"/>
      <c r="C36" s="106" t="s">
        <v>166</v>
      </c>
      <c r="D36" s="136"/>
      <c r="E36" s="137"/>
      <c r="F36" s="137"/>
      <c r="G36" s="138"/>
      <c r="H36" s="137"/>
      <c r="I36" s="106"/>
      <c r="J36" s="106"/>
    </row>
    <row r="37" spans="1:10" x14ac:dyDescent="0.3">
      <c r="A37" s="106"/>
      <c r="B37" s="106"/>
      <c r="C37" s="106" t="s">
        <v>68</v>
      </c>
      <c r="D37" s="136"/>
      <c r="E37" s="137"/>
      <c r="F37" s="137"/>
      <c r="G37" s="138"/>
      <c r="H37" s="137"/>
      <c r="I37" s="106"/>
      <c r="J37" s="106"/>
    </row>
    <row r="38" spans="1:10" x14ac:dyDescent="0.3">
      <c r="A38" s="106"/>
      <c r="B38" s="106"/>
      <c r="C38" s="106"/>
      <c r="D38" s="136"/>
      <c r="E38" s="137"/>
      <c r="F38" s="137"/>
      <c r="G38" s="138"/>
      <c r="H38" s="137"/>
      <c r="I38" s="106"/>
      <c r="J38" s="106"/>
    </row>
    <row r="39" spans="1:10" x14ac:dyDescent="0.3">
      <c r="A39" s="139" t="s">
        <v>23</v>
      </c>
      <c r="B39" s="106"/>
      <c r="C39" s="106" t="s">
        <v>140</v>
      </c>
      <c r="D39" s="136"/>
      <c r="E39" s="137"/>
      <c r="F39" s="137"/>
      <c r="G39" s="138"/>
      <c r="H39" s="137"/>
      <c r="I39" s="106"/>
      <c r="J39" s="106"/>
    </row>
    <row r="40" spans="1:10" x14ac:dyDescent="0.3">
      <c r="A40" s="106"/>
      <c r="B40" s="106"/>
      <c r="C40" s="106" t="s">
        <v>141</v>
      </c>
      <c r="D40" s="136"/>
      <c r="E40" s="137"/>
      <c r="F40" s="137"/>
      <c r="G40" s="138"/>
      <c r="H40" s="137"/>
      <c r="I40" s="106"/>
      <c r="J40" s="106"/>
    </row>
    <row r="41" spans="1:10" ht="16.2" thickBot="1" x14ac:dyDescent="0.35">
      <c r="A41" s="106"/>
      <c r="B41" s="106"/>
      <c r="C41" s="106"/>
      <c r="D41" s="106"/>
      <c r="E41" s="106"/>
      <c r="F41" s="106"/>
      <c r="G41" s="106"/>
      <c r="H41" s="106"/>
      <c r="I41" s="106"/>
      <c r="J41" s="106"/>
    </row>
    <row r="42" spans="1:10" x14ac:dyDescent="0.3">
      <c r="A42" s="289" t="s">
        <v>185</v>
      </c>
      <c r="B42" s="290"/>
      <c r="C42" s="290"/>
      <c r="D42" s="290"/>
      <c r="E42" s="290"/>
      <c r="F42" s="290"/>
      <c r="G42" s="290"/>
      <c r="H42" s="290"/>
      <c r="I42" s="291"/>
      <c r="J42" s="106"/>
    </row>
    <row r="43" spans="1:10" ht="16.2" thickBot="1" x14ac:dyDescent="0.35">
      <c r="A43" s="292"/>
      <c r="B43" s="293"/>
      <c r="C43" s="293"/>
      <c r="D43" s="293"/>
      <c r="E43" s="293"/>
      <c r="F43" s="293"/>
      <c r="G43" s="293"/>
      <c r="H43" s="293"/>
      <c r="I43" s="294"/>
      <c r="J43" s="106"/>
    </row>
    <row r="44" spans="1:10" x14ac:dyDescent="0.3">
      <c r="A44" s="289" t="s">
        <v>183</v>
      </c>
      <c r="B44" s="290"/>
      <c r="C44" s="290"/>
      <c r="D44" s="290"/>
      <c r="E44" s="290"/>
      <c r="F44" s="290"/>
      <c r="G44" s="290"/>
      <c r="H44" s="289" t="s">
        <v>29</v>
      </c>
      <c r="I44" s="291"/>
      <c r="J44" s="106"/>
    </row>
    <row r="45" spans="1:10" ht="16.2" thickBot="1" x14ac:dyDescent="0.35">
      <c r="A45" s="292"/>
      <c r="B45" s="293"/>
      <c r="C45" s="293"/>
      <c r="D45" s="293"/>
      <c r="E45" s="293"/>
      <c r="F45" s="293"/>
      <c r="G45" s="293"/>
      <c r="H45" s="292"/>
      <c r="I45" s="294"/>
      <c r="J45" s="106"/>
    </row>
    <row r="46" spans="1:10" x14ac:dyDescent="0.3">
      <c r="A46" s="289" t="s">
        <v>184</v>
      </c>
      <c r="B46" s="290"/>
      <c r="C46" s="290"/>
      <c r="D46" s="290"/>
      <c r="E46" s="290"/>
      <c r="F46" s="290"/>
      <c r="G46" s="290"/>
      <c r="H46" s="289" t="s">
        <v>29</v>
      </c>
      <c r="I46" s="291"/>
      <c r="J46" s="106"/>
    </row>
    <row r="47" spans="1:10" ht="16.2" thickBot="1" x14ac:dyDescent="0.35">
      <c r="A47" s="292"/>
      <c r="B47" s="293"/>
      <c r="C47" s="293"/>
      <c r="D47" s="293"/>
      <c r="E47" s="293"/>
      <c r="F47" s="293"/>
      <c r="G47" s="293"/>
      <c r="H47" s="292"/>
      <c r="I47" s="294"/>
      <c r="J47" s="106"/>
    </row>
  </sheetData>
  <sheetProtection password="C31C" sheet="1" objects="1" scenarios="1"/>
  <mergeCells count="7">
    <mergeCell ref="A46:G47"/>
    <mergeCell ref="H46:I47"/>
    <mergeCell ref="A11:D11"/>
    <mergeCell ref="A24:D24"/>
    <mergeCell ref="A42:I43"/>
    <mergeCell ref="A44:G45"/>
    <mergeCell ref="H44:I45"/>
  </mergeCells>
  <phoneticPr fontId="0" type="noConversion"/>
  <pageMargins left="1.06" right="0.19" top="0.39" bottom="0.43" header="0.14000000000000001" footer="0.11"/>
  <pageSetup scale="85" orientation="landscape" r:id="rId1"/>
  <headerFooter alignWithMargins="0">
    <oddFooter>&amp;L&amp;F &amp;A   &amp;D&amp;R&amp;P</oddFooter>
  </headerFooter>
  <rowBreaks count="1" manualBreakCount="1">
    <brk id="16" max="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zoomScale="75" zoomScaleNormal="75" zoomScaleSheetLayoutView="75" workbookViewId="0"/>
  </sheetViews>
  <sheetFormatPr defaultColWidth="10" defaultRowHeight="15.6" x14ac:dyDescent="0.3"/>
  <cols>
    <col min="1" max="1" width="3.109375" style="179" customWidth="1"/>
    <col min="2" max="2" width="3.88671875" style="179" bestFit="1" customWidth="1"/>
    <col min="3" max="3" width="3.109375" style="179" customWidth="1"/>
    <col min="4" max="4" width="47.44140625" style="179" customWidth="1"/>
    <col min="5" max="5" width="14" style="179" customWidth="1"/>
    <col min="6" max="6" width="13.33203125" style="179" customWidth="1"/>
    <col min="7" max="7" width="14" style="179" customWidth="1"/>
    <col min="8" max="8" width="15" style="179" customWidth="1"/>
    <col min="9" max="9" width="14.88671875" style="179" customWidth="1"/>
    <col min="10" max="16384" width="10" style="179"/>
  </cols>
  <sheetData>
    <row r="1" spans="1:9" s="97" customFormat="1" ht="22.8" x14ac:dyDescent="0.4">
      <c r="A1" s="80" t="s">
        <v>13</v>
      </c>
      <c r="B1" s="80"/>
      <c r="C1" s="80"/>
      <c r="D1" s="80"/>
      <c r="E1" s="80"/>
      <c r="F1" s="80"/>
      <c r="G1" s="80"/>
      <c r="H1" s="80"/>
      <c r="I1" s="182"/>
    </row>
    <row r="2" spans="1:9" s="97" customFormat="1" ht="22.8" x14ac:dyDescent="0.4">
      <c r="A2" s="80" t="str">
        <f>+'Att M1-Finan Proposal'!A2</f>
        <v>Solicitation No. F10R4200129</v>
      </c>
      <c r="B2" s="80"/>
      <c r="C2" s="80"/>
      <c r="D2" s="80"/>
      <c r="E2" s="80"/>
      <c r="F2" s="80"/>
      <c r="G2" s="80"/>
      <c r="H2" s="80"/>
      <c r="I2" s="182"/>
    </row>
    <row r="3" spans="1:9" s="178" customFormat="1" ht="17.399999999999999" x14ac:dyDescent="0.3">
      <c r="A3" s="83" t="s">
        <v>121</v>
      </c>
      <c r="B3" s="83"/>
      <c r="C3" s="83"/>
      <c r="D3" s="83"/>
      <c r="E3" s="83"/>
      <c r="F3" s="83"/>
      <c r="G3" s="83"/>
      <c r="H3" s="83"/>
      <c r="I3" s="183"/>
    </row>
    <row r="4" spans="1:9" s="178" customFormat="1" ht="17.399999999999999" x14ac:dyDescent="0.3">
      <c r="A4" s="85" t="s">
        <v>227</v>
      </c>
      <c r="B4" s="85"/>
      <c r="C4" s="85"/>
      <c r="D4" s="85"/>
      <c r="E4" s="85"/>
      <c r="F4" s="85"/>
      <c r="G4" s="85"/>
      <c r="H4" s="83"/>
      <c r="I4" s="183"/>
    </row>
    <row r="5" spans="1:9" s="178" customFormat="1" ht="17.399999999999999" x14ac:dyDescent="0.3">
      <c r="A5" s="104"/>
      <c r="B5" s="104"/>
      <c r="C5" s="104"/>
      <c r="D5" s="104"/>
      <c r="E5" s="104"/>
      <c r="F5" s="104"/>
      <c r="G5" s="104"/>
      <c r="H5" s="104"/>
    </row>
    <row r="6" spans="1:9" x14ac:dyDescent="0.3">
      <c r="A6" s="144" t="s">
        <v>2</v>
      </c>
      <c r="B6" s="106"/>
      <c r="C6" s="301" t="s">
        <v>150</v>
      </c>
      <c r="D6" s="301"/>
      <c r="E6" s="301"/>
      <c r="F6" s="301"/>
      <c r="G6" s="301"/>
      <c r="H6" s="301"/>
    </row>
    <row r="7" spans="1:9" ht="31.5" customHeight="1" x14ac:dyDescent="0.3">
      <c r="A7" s="144"/>
      <c r="B7" s="106"/>
      <c r="C7" s="301" t="s">
        <v>151</v>
      </c>
      <c r="D7" s="301"/>
      <c r="E7" s="301"/>
      <c r="F7" s="301"/>
      <c r="G7" s="301"/>
      <c r="H7" s="301"/>
    </row>
    <row r="8" spans="1:9" x14ac:dyDescent="0.3">
      <c r="A8" s="144"/>
      <c r="B8" s="106"/>
      <c r="C8" s="302" t="s">
        <v>186</v>
      </c>
      <c r="D8" s="302"/>
      <c r="E8" s="302"/>
      <c r="F8" s="302"/>
      <c r="G8" s="302"/>
      <c r="H8" s="302"/>
    </row>
    <row r="9" spans="1:9" s="180" customFormat="1" ht="16.2" thickBot="1" x14ac:dyDescent="0.35">
      <c r="A9" s="106"/>
      <c r="B9" s="106"/>
      <c r="C9" s="106"/>
      <c r="D9" s="106"/>
      <c r="E9" s="106"/>
      <c r="F9" s="106"/>
      <c r="G9" s="106"/>
      <c r="H9" s="106"/>
      <c r="I9" s="179"/>
    </row>
    <row r="10" spans="1:9" s="180" customFormat="1" ht="28.2" customHeight="1" thickTop="1" thickBot="1" x14ac:dyDescent="0.35">
      <c r="A10" s="298" t="s">
        <v>40</v>
      </c>
      <c r="B10" s="299"/>
      <c r="C10" s="299"/>
      <c r="D10" s="300"/>
      <c r="E10" s="32" t="s">
        <v>14</v>
      </c>
      <c r="F10" s="32" t="s">
        <v>15</v>
      </c>
      <c r="G10" s="55" t="s">
        <v>16</v>
      </c>
      <c r="H10" s="106"/>
      <c r="I10" s="179"/>
    </row>
    <row r="11" spans="1:9" s="180" customFormat="1" ht="28.2" customHeight="1" thickBot="1" x14ac:dyDescent="0.35">
      <c r="A11" s="54" t="s">
        <v>132</v>
      </c>
      <c r="B11" s="60"/>
      <c r="C11" s="60"/>
      <c r="D11" s="60"/>
      <c r="E11" s="60"/>
      <c r="F11" s="60"/>
      <c r="G11" s="61"/>
      <c r="H11" s="106"/>
      <c r="I11" s="179"/>
    </row>
    <row r="12" spans="1:9" ht="21.9" customHeight="1" x14ac:dyDescent="0.3">
      <c r="A12" s="145">
        <v>1</v>
      </c>
      <c r="B12" s="146" t="s">
        <v>3</v>
      </c>
      <c r="C12" s="146" t="s">
        <v>69</v>
      </c>
      <c r="D12" s="146"/>
      <c r="E12" s="147"/>
      <c r="F12" s="147"/>
      <c r="G12" s="148"/>
      <c r="H12" s="106"/>
    </row>
    <row r="13" spans="1:9" ht="21.9" customHeight="1" x14ac:dyDescent="0.3">
      <c r="A13" s="108"/>
      <c r="B13" s="109" t="s">
        <v>22</v>
      </c>
      <c r="C13" s="109"/>
      <c r="D13" s="109" t="s">
        <v>159</v>
      </c>
      <c r="E13" s="149"/>
      <c r="F13" s="149"/>
      <c r="G13" s="150"/>
      <c r="H13" s="106"/>
    </row>
    <row r="14" spans="1:9" ht="21.9" customHeight="1" x14ac:dyDescent="0.3">
      <c r="A14" s="108"/>
      <c r="B14" s="109" t="s">
        <v>23</v>
      </c>
      <c r="C14" s="109"/>
      <c r="D14" s="109" t="s">
        <v>160</v>
      </c>
      <c r="E14" s="149"/>
      <c r="F14" s="149"/>
      <c r="G14" s="150"/>
      <c r="H14" s="106"/>
    </row>
    <row r="15" spans="1:9" ht="21.9" customHeight="1" x14ac:dyDescent="0.3">
      <c r="A15" s="108"/>
      <c r="B15" s="109" t="s">
        <v>73</v>
      </c>
      <c r="C15" s="109"/>
      <c r="D15" s="109" t="s">
        <v>161</v>
      </c>
      <c r="E15" s="260">
        <f>+E14+E13</f>
        <v>0</v>
      </c>
      <c r="F15" s="260">
        <f>+F14+F13</f>
        <v>0</v>
      </c>
      <c r="G15" s="261">
        <f>+G14+G13</f>
        <v>0</v>
      </c>
      <c r="H15" s="106"/>
    </row>
    <row r="16" spans="1:9" ht="21.9" customHeight="1" x14ac:dyDescent="0.3">
      <c r="A16" s="113">
        <v>2</v>
      </c>
      <c r="B16" s="109" t="s">
        <v>3</v>
      </c>
      <c r="C16" s="109" t="s">
        <v>70</v>
      </c>
      <c r="D16" s="109"/>
      <c r="E16" s="149"/>
      <c r="F16" s="149"/>
      <c r="G16" s="150"/>
      <c r="H16" s="106"/>
    </row>
    <row r="17" spans="1:9" ht="21.9" customHeight="1" x14ac:dyDescent="0.3">
      <c r="A17" s="113"/>
      <c r="B17" s="109" t="s">
        <v>22</v>
      </c>
      <c r="C17" s="109"/>
      <c r="D17" s="109" t="s">
        <v>71</v>
      </c>
      <c r="E17" s="151"/>
      <c r="F17" s="151"/>
      <c r="G17" s="152"/>
      <c r="H17" s="106"/>
    </row>
    <row r="18" spans="1:9" ht="21.9" customHeight="1" x14ac:dyDescent="0.3">
      <c r="A18" s="113"/>
      <c r="B18" s="109" t="s">
        <v>23</v>
      </c>
      <c r="C18" s="109"/>
      <c r="D18" s="109" t="s">
        <v>72</v>
      </c>
      <c r="E18" s="151"/>
      <c r="F18" s="151"/>
      <c r="G18" s="152"/>
      <c r="H18" s="106"/>
    </row>
    <row r="19" spans="1:9" ht="21.9" customHeight="1" x14ac:dyDescent="0.3">
      <c r="A19" s="113"/>
      <c r="B19" s="109" t="s">
        <v>73</v>
      </c>
      <c r="C19" s="109"/>
      <c r="D19" s="109" t="s">
        <v>74</v>
      </c>
      <c r="E19" s="262">
        <f>+E17-E18</f>
        <v>0</v>
      </c>
      <c r="F19" s="262">
        <f>+F17-F18</f>
        <v>0</v>
      </c>
      <c r="G19" s="261">
        <f>+G17-G18</f>
        <v>0</v>
      </c>
      <c r="H19" s="106"/>
    </row>
    <row r="20" spans="1:9" ht="21.9" customHeight="1" x14ac:dyDescent="0.3">
      <c r="A20" s="113">
        <v>3</v>
      </c>
      <c r="B20" s="109" t="s">
        <v>3</v>
      </c>
      <c r="C20" s="109" t="s">
        <v>165</v>
      </c>
      <c r="D20" s="109"/>
      <c r="E20" s="262">
        <f>+E19+E15</f>
        <v>0</v>
      </c>
      <c r="F20" s="262">
        <f>+F19+F15</f>
        <v>0</v>
      </c>
      <c r="G20" s="261">
        <f>+G19+G15</f>
        <v>0</v>
      </c>
      <c r="H20" s="106"/>
    </row>
    <row r="21" spans="1:9" ht="21.9" customHeight="1" x14ac:dyDescent="0.3">
      <c r="A21" s="113">
        <v>4</v>
      </c>
      <c r="B21" s="109" t="s">
        <v>3</v>
      </c>
      <c r="C21" s="109" t="s">
        <v>76</v>
      </c>
      <c r="D21" s="109"/>
      <c r="E21" s="153"/>
      <c r="F21" s="154"/>
      <c r="G21" s="155"/>
      <c r="H21" s="106"/>
    </row>
    <row r="22" spans="1:9" ht="21.9" customHeight="1" x14ac:dyDescent="0.3">
      <c r="A22" s="156">
        <v>5</v>
      </c>
      <c r="B22" s="157" t="s">
        <v>3</v>
      </c>
      <c r="C22" s="157" t="s">
        <v>77</v>
      </c>
      <c r="D22" s="158"/>
      <c r="E22" s="263">
        <f>+E21+E20</f>
        <v>0</v>
      </c>
      <c r="F22" s="263">
        <f>+F21+F20</f>
        <v>0</v>
      </c>
      <c r="G22" s="264">
        <f>+G21+G20</f>
        <v>0</v>
      </c>
      <c r="H22" s="106"/>
    </row>
    <row r="23" spans="1:9" ht="21.9" customHeight="1" x14ac:dyDescent="0.3">
      <c r="A23" s="108">
        <v>6</v>
      </c>
      <c r="B23" s="110" t="s">
        <v>3</v>
      </c>
      <c r="C23" s="110" t="s">
        <v>4</v>
      </c>
      <c r="D23" s="110"/>
      <c r="E23" s="159"/>
      <c r="F23" s="159"/>
      <c r="G23" s="160"/>
      <c r="H23" s="106"/>
    </row>
    <row r="24" spans="1:9" ht="21.9" customHeight="1" x14ac:dyDescent="0.3">
      <c r="A24" s="113"/>
      <c r="B24" s="109" t="s">
        <v>78</v>
      </c>
      <c r="C24" s="109"/>
      <c r="D24" s="109" t="s">
        <v>79</v>
      </c>
      <c r="E24" s="154"/>
      <c r="F24" s="154"/>
      <c r="G24" s="155"/>
      <c r="H24" s="106"/>
    </row>
    <row r="25" spans="1:9" ht="21.9" customHeight="1" x14ac:dyDescent="0.3">
      <c r="A25" s="113"/>
      <c r="B25" s="109" t="s">
        <v>80</v>
      </c>
      <c r="C25" s="109"/>
      <c r="D25" s="109" t="s">
        <v>24</v>
      </c>
      <c r="E25" s="154"/>
      <c r="F25" s="154"/>
      <c r="G25" s="155"/>
      <c r="H25" s="106"/>
    </row>
    <row r="26" spans="1:9" ht="21.9" customHeight="1" x14ac:dyDescent="0.3">
      <c r="A26" s="113"/>
      <c r="B26" s="109" t="s">
        <v>81</v>
      </c>
      <c r="C26" s="109"/>
      <c r="D26" s="109" t="s">
        <v>25</v>
      </c>
      <c r="E26" s="154"/>
      <c r="F26" s="154"/>
      <c r="G26" s="155"/>
      <c r="H26" s="106"/>
    </row>
    <row r="27" spans="1:9" ht="21.9" customHeight="1" x14ac:dyDescent="0.3">
      <c r="A27" s="113"/>
      <c r="B27" s="109" t="s">
        <v>82</v>
      </c>
      <c r="C27" s="109"/>
      <c r="D27" s="109" t="s">
        <v>9</v>
      </c>
      <c r="E27" s="161"/>
      <c r="F27" s="154"/>
      <c r="G27" s="155"/>
      <c r="H27" s="106"/>
    </row>
    <row r="28" spans="1:9" s="180" customFormat="1" ht="28.2" customHeight="1" thickBot="1" x14ac:dyDescent="0.35">
      <c r="A28" s="303" t="s">
        <v>40</v>
      </c>
      <c r="B28" s="304"/>
      <c r="C28" s="304"/>
      <c r="D28" s="305"/>
      <c r="E28" s="64" t="s">
        <v>14</v>
      </c>
      <c r="F28" s="64" t="s">
        <v>15</v>
      </c>
      <c r="G28" s="65" t="s">
        <v>16</v>
      </c>
      <c r="H28" s="107"/>
    </row>
    <row r="29" spans="1:9" s="180" customFormat="1" ht="28.2" customHeight="1" thickBot="1" x14ac:dyDescent="0.35">
      <c r="A29" s="54" t="s">
        <v>132</v>
      </c>
      <c r="B29" s="54"/>
      <c r="C29" s="60"/>
      <c r="D29" s="60"/>
      <c r="E29" s="60"/>
      <c r="F29" s="60"/>
      <c r="G29" s="61"/>
      <c r="H29" s="107"/>
    </row>
    <row r="30" spans="1:9" ht="21.9" customHeight="1" x14ac:dyDescent="0.3">
      <c r="A30" s="162"/>
      <c r="B30" s="163" t="s">
        <v>83</v>
      </c>
      <c r="C30" s="163"/>
      <c r="D30" s="163" t="s">
        <v>10</v>
      </c>
      <c r="E30" s="164"/>
      <c r="F30" s="164"/>
      <c r="G30" s="165"/>
      <c r="H30" s="106"/>
    </row>
    <row r="31" spans="1:9" ht="30" customHeight="1" x14ac:dyDescent="0.3">
      <c r="A31" s="113"/>
      <c r="B31" s="109" t="s">
        <v>84</v>
      </c>
      <c r="C31" s="109"/>
      <c r="D31" s="166" t="s">
        <v>17</v>
      </c>
      <c r="E31" s="154"/>
      <c r="F31" s="154"/>
      <c r="G31" s="155"/>
      <c r="H31" s="106"/>
    </row>
    <row r="32" spans="1:9" ht="33" customHeight="1" x14ac:dyDescent="0.3">
      <c r="A32" s="113"/>
      <c r="B32" s="109" t="s">
        <v>85</v>
      </c>
      <c r="C32" s="109"/>
      <c r="D32" s="166" t="s">
        <v>18</v>
      </c>
      <c r="E32" s="116"/>
      <c r="F32" s="116"/>
      <c r="G32" s="117"/>
      <c r="H32" s="107"/>
      <c r="I32" s="180"/>
    </row>
    <row r="33" spans="1:9" ht="21.9" customHeight="1" x14ac:dyDescent="0.3">
      <c r="A33" s="113"/>
      <c r="B33" s="109" t="s">
        <v>86</v>
      </c>
      <c r="C33" s="109"/>
      <c r="D33" s="109" t="s">
        <v>19</v>
      </c>
      <c r="E33" s="116"/>
      <c r="F33" s="116"/>
      <c r="G33" s="117"/>
      <c r="H33" s="107"/>
      <c r="I33" s="180"/>
    </row>
    <row r="34" spans="1:9" ht="21.9" customHeight="1" x14ac:dyDescent="0.3">
      <c r="A34" s="113"/>
      <c r="B34" s="109" t="s">
        <v>87</v>
      </c>
      <c r="C34" s="109"/>
      <c r="D34" s="109" t="s">
        <v>20</v>
      </c>
      <c r="E34" s="116"/>
      <c r="F34" s="116"/>
      <c r="G34" s="117"/>
      <c r="H34" s="107"/>
      <c r="I34" s="180"/>
    </row>
    <row r="35" spans="1:9" ht="21.9" customHeight="1" x14ac:dyDescent="0.3">
      <c r="A35" s="113"/>
      <c r="B35" s="109" t="s">
        <v>88</v>
      </c>
      <c r="C35" s="109"/>
      <c r="D35" s="109" t="s">
        <v>37</v>
      </c>
      <c r="E35" s="116"/>
      <c r="F35" s="116"/>
      <c r="G35" s="117"/>
      <c r="H35" s="107"/>
      <c r="I35" s="180"/>
    </row>
    <row r="36" spans="1:9" ht="34.5" customHeight="1" x14ac:dyDescent="0.3">
      <c r="A36" s="113"/>
      <c r="B36" s="109" t="s">
        <v>89</v>
      </c>
      <c r="C36" s="109"/>
      <c r="D36" s="166" t="s">
        <v>39</v>
      </c>
      <c r="E36" s="116"/>
      <c r="F36" s="116"/>
      <c r="G36" s="117"/>
      <c r="H36" s="107"/>
      <c r="I36" s="180"/>
    </row>
    <row r="37" spans="1:9" ht="21.9" customHeight="1" x14ac:dyDescent="0.3">
      <c r="A37" s="113"/>
      <c r="B37" s="109" t="s">
        <v>90</v>
      </c>
      <c r="C37" s="109"/>
      <c r="D37" s="109" t="s">
        <v>11</v>
      </c>
      <c r="E37" s="116"/>
      <c r="F37" s="116"/>
      <c r="G37" s="117"/>
      <c r="H37" s="107"/>
      <c r="I37" s="180"/>
    </row>
    <row r="38" spans="1:9" ht="21.9" customHeight="1" x14ac:dyDescent="0.3">
      <c r="A38" s="113"/>
      <c r="B38" s="109" t="s">
        <v>91</v>
      </c>
      <c r="C38" s="109"/>
      <c r="D38" s="109" t="s">
        <v>92</v>
      </c>
      <c r="E38" s="263">
        <f>SUM(E24:E37)</f>
        <v>0</v>
      </c>
      <c r="F38" s="263">
        <f>SUM(F24:F37)</f>
        <v>0</v>
      </c>
      <c r="G38" s="264">
        <f>SUM(G24:G37)</f>
        <v>0</v>
      </c>
      <c r="H38" s="107"/>
      <c r="I38" s="180"/>
    </row>
    <row r="39" spans="1:9" ht="21.9" customHeight="1" thickBot="1" x14ac:dyDescent="0.35">
      <c r="A39" s="132">
        <v>7</v>
      </c>
      <c r="B39" s="134" t="s">
        <v>3</v>
      </c>
      <c r="C39" s="134"/>
      <c r="D39" s="134" t="s">
        <v>133</v>
      </c>
      <c r="E39" s="265">
        <f>E38</f>
        <v>0</v>
      </c>
      <c r="F39" s="265">
        <f>F38</f>
        <v>0</v>
      </c>
      <c r="G39" s="266">
        <f>G38</f>
        <v>0</v>
      </c>
      <c r="H39" s="107"/>
      <c r="I39" s="180"/>
    </row>
    <row r="40" spans="1:9" ht="21.9" customHeight="1" thickTop="1" thickBot="1" x14ac:dyDescent="0.35">
      <c r="A40" s="122"/>
      <c r="B40" s="122"/>
      <c r="C40" s="306"/>
      <c r="D40" s="306"/>
      <c r="E40" s="306"/>
      <c r="F40" s="306"/>
      <c r="G40" s="306"/>
      <c r="H40" s="107"/>
      <c r="I40" s="180"/>
    </row>
    <row r="41" spans="1:9" ht="16.8" thickTop="1" thickBot="1" x14ac:dyDescent="0.35">
      <c r="A41" s="298" t="s">
        <v>120</v>
      </c>
      <c r="B41" s="299"/>
      <c r="C41" s="299"/>
      <c r="D41" s="300"/>
      <c r="E41" s="39" t="s">
        <v>93</v>
      </c>
      <c r="F41" s="106"/>
      <c r="G41" s="106"/>
      <c r="H41" s="106"/>
    </row>
    <row r="42" spans="1:9" x14ac:dyDescent="0.3">
      <c r="A42" s="113"/>
      <c r="B42" s="126" t="s">
        <v>2</v>
      </c>
      <c r="C42" s="109"/>
      <c r="D42" s="110" t="s">
        <v>94</v>
      </c>
      <c r="E42" s="267">
        <f>+'Att M4a-Fully Insured Prem_DPPO'!E25</f>
        <v>10833</v>
      </c>
      <c r="F42" s="106"/>
      <c r="G42" s="106"/>
      <c r="H42" s="106"/>
    </row>
    <row r="43" spans="1:9" x14ac:dyDescent="0.3">
      <c r="A43" s="113"/>
      <c r="B43" s="126" t="s">
        <v>12</v>
      </c>
      <c r="C43" s="109"/>
      <c r="D43" s="109" t="s">
        <v>115</v>
      </c>
      <c r="E43" s="267">
        <f>+'Att M4a-Fully Insured Prem_DPPO'!E26</f>
        <v>1676</v>
      </c>
      <c r="F43" s="106"/>
      <c r="G43" s="106"/>
      <c r="H43" s="106"/>
    </row>
    <row r="44" spans="1:9" x14ac:dyDescent="0.3">
      <c r="A44" s="113"/>
      <c r="B44" s="126" t="s">
        <v>51</v>
      </c>
      <c r="C44" s="109"/>
      <c r="D44" s="109" t="s">
        <v>167</v>
      </c>
      <c r="E44" s="267">
        <f>+'Att M4a-Fully Insured Prem_DPPO'!E27</f>
        <v>6522</v>
      </c>
      <c r="F44" s="106"/>
      <c r="G44" s="106"/>
      <c r="H44" s="106"/>
    </row>
    <row r="45" spans="1:9" ht="16.2" thickBot="1" x14ac:dyDescent="0.35">
      <c r="A45" s="118"/>
      <c r="B45" s="167" t="s">
        <v>52</v>
      </c>
      <c r="C45" s="119"/>
      <c r="D45" s="119" t="s">
        <v>116</v>
      </c>
      <c r="E45" s="268">
        <f>+'Att M4a-Fully Insured Prem_DPPO'!E28</f>
        <v>6988</v>
      </c>
      <c r="F45" s="106"/>
      <c r="G45" s="106"/>
      <c r="H45" s="106"/>
    </row>
    <row r="46" spans="1:9" ht="16.2" thickTop="1" x14ac:dyDescent="0.3"/>
  </sheetData>
  <sheetProtection password="C31C" sheet="1" objects="1" scenarios="1"/>
  <mergeCells count="7">
    <mergeCell ref="C6:H6"/>
    <mergeCell ref="C7:H7"/>
    <mergeCell ref="C8:H8"/>
    <mergeCell ref="A41:D41"/>
    <mergeCell ref="A10:D10"/>
    <mergeCell ref="A28:D28"/>
    <mergeCell ref="C40:G40"/>
  </mergeCells>
  <phoneticPr fontId="0" type="noConversion"/>
  <pageMargins left="1.1599999999999999" right="0.31" top="0.3" bottom="0.55000000000000004" header="0.14000000000000001" footer="0.11"/>
  <pageSetup scale="95" orientation="landscape" r:id="rId1"/>
  <headerFooter alignWithMargins="0">
    <oddFooter>&amp;L&amp;F &amp;A   &amp;D&amp;R&amp;P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75" zoomScaleNormal="75" zoomScaleSheetLayoutView="75" workbookViewId="0"/>
  </sheetViews>
  <sheetFormatPr defaultColWidth="10" defaultRowHeight="15.6" x14ac:dyDescent="0.3"/>
  <cols>
    <col min="1" max="1" width="3.109375" style="179" customWidth="1"/>
    <col min="2" max="2" width="3.88671875" style="179" bestFit="1" customWidth="1"/>
    <col min="3" max="3" width="3.109375" style="179" customWidth="1"/>
    <col min="4" max="4" width="45.6640625" style="179" customWidth="1"/>
    <col min="5" max="5" width="14" style="179" customWidth="1"/>
    <col min="6" max="7" width="13.33203125" style="179" customWidth="1"/>
    <col min="8" max="8" width="16.6640625" style="179" customWidth="1"/>
    <col min="9" max="9" width="14.88671875" style="179" customWidth="1"/>
    <col min="10" max="16384" width="10" style="179"/>
  </cols>
  <sheetData>
    <row r="1" spans="1:9" s="97" customFormat="1" ht="22.8" x14ac:dyDescent="0.4">
      <c r="A1" s="80" t="s">
        <v>13</v>
      </c>
      <c r="B1" s="80"/>
      <c r="C1" s="80"/>
      <c r="D1" s="80"/>
      <c r="E1" s="80"/>
      <c r="F1" s="80"/>
      <c r="G1" s="80"/>
      <c r="H1" s="80"/>
      <c r="I1" s="182"/>
    </row>
    <row r="2" spans="1:9" s="97" customFormat="1" ht="22.8" x14ac:dyDescent="0.4">
      <c r="A2" s="80" t="str">
        <f>+'Att M1-Finan Proposal'!A2</f>
        <v>Solicitation No. F10R4200129</v>
      </c>
      <c r="B2" s="80"/>
      <c r="C2" s="80"/>
      <c r="D2" s="80"/>
      <c r="E2" s="80"/>
      <c r="F2" s="80"/>
      <c r="G2" s="80"/>
      <c r="H2" s="80"/>
      <c r="I2" s="182"/>
    </row>
    <row r="3" spans="1:9" s="178" customFormat="1" ht="17.399999999999999" x14ac:dyDescent="0.3">
      <c r="A3" s="83" t="s">
        <v>122</v>
      </c>
      <c r="B3" s="83"/>
      <c r="C3" s="83"/>
      <c r="D3" s="83"/>
      <c r="E3" s="83"/>
      <c r="F3" s="83"/>
      <c r="G3" s="83"/>
      <c r="H3" s="83"/>
      <c r="I3" s="183"/>
    </row>
    <row r="4" spans="1:9" s="178" customFormat="1" ht="17.399999999999999" x14ac:dyDescent="0.3">
      <c r="A4" s="85" t="s">
        <v>228</v>
      </c>
      <c r="B4" s="85"/>
      <c r="C4" s="85"/>
      <c r="D4" s="85"/>
      <c r="E4" s="85"/>
      <c r="F4" s="85"/>
      <c r="G4" s="85"/>
      <c r="H4" s="83"/>
      <c r="I4" s="183"/>
    </row>
    <row r="5" spans="1:9" s="178" customFormat="1" ht="17.399999999999999" x14ac:dyDescent="0.3">
      <c r="A5" s="104"/>
      <c r="B5" s="104"/>
      <c r="C5" s="104"/>
      <c r="D5" s="104"/>
      <c r="E5" s="104"/>
      <c r="F5" s="104"/>
      <c r="G5" s="104"/>
      <c r="H5" s="104"/>
    </row>
    <row r="6" spans="1:9" ht="15.75" customHeight="1" x14ac:dyDescent="0.3">
      <c r="A6" s="144" t="s">
        <v>2</v>
      </c>
      <c r="B6" s="106"/>
      <c r="C6" s="301" t="s">
        <v>152</v>
      </c>
      <c r="D6" s="301"/>
      <c r="E6" s="301"/>
      <c r="F6" s="301"/>
      <c r="G6" s="301"/>
      <c r="H6" s="301"/>
    </row>
    <row r="7" spans="1:9" ht="33.75" customHeight="1" x14ac:dyDescent="0.3">
      <c r="A7" s="144"/>
      <c r="B7" s="106"/>
      <c r="C7" s="301" t="s">
        <v>153</v>
      </c>
      <c r="D7" s="301"/>
      <c r="E7" s="301"/>
      <c r="F7" s="301"/>
      <c r="G7" s="301"/>
      <c r="H7" s="301"/>
    </row>
    <row r="8" spans="1:9" x14ac:dyDescent="0.3">
      <c r="A8" s="144"/>
      <c r="B8" s="106"/>
      <c r="C8" s="302" t="s">
        <v>186</v>
      </c>
      <c r="D8" s="302"/>
      <c r="E8" s="302"/>
      <c r="F8" s="302"/>
      <c r="G8" s="302"/>
      <c r="H8" s="302"/>
    </row>
    <row r="9" spans="1:9" s="180" customFormat="1" ht="16.2" thickBot="1" x14ac:dyDescent="0.35">
      <c r="A9" s="107"/>
      <c r="B9" s="107"/>
      <c r="C9" s="107"/>
      <c r="D9" s="107"/>
      <c r="E9" s="107"/>
      <c r="F9" s="107"/>
      <c r="G9" s="107"/>
      <c r="H9" s="107"/>
    </row>
    <row r="10" spans="1:9" s="180" customFormat="1" ht="28.2" customHeight="1" thickTop="1" thickBot="1" x14ac:dyDescent="0.35">
      <c r="A10" s="298" t="s">
        <v>40</v>
      </c>
      <c r="B10" s="299"/>
      <c r="C10" s="299"/>
      <c r="D10" s="300"/>
      <c r="E10" s="32" t="s">
        <v>14</v>
      </c>
      <c r="F10" s="32" t="s">
        <v>15</v>
      </c>
      <c r="G10" s="55" t="s">
        <v>16</v>
      </c>
      <c r="H10" s="107"/>
    </row>
    <row r="11" spans="1:9" s="180" customFormat="1" ht="28.2" customHeight="1" thickBot="1" x14ac:dyDescent="0.35">
      <c r="A11" s="54" t="s">
        <v>130</v>
      </c>
      <c r="B11" s="60"/>
      <c r="C11" s="60"/>
      <c r="D11" s="60"/>
      <c r="E11" s="60"/>
      <c r="F11" s="60"/>
      <c r="G11" s="61"/>
      <c r="H11" s="107"/>
    </row>
    <row r="12" spans="1:9" ht="21.9" customHeight="1" x14ac:dyDescent="0.3">
      <c r="A12" s="145">
        <v>1</v>
      </c>
      <c r="B12" s="146" t="s">
        <v>3</v>
      </c>
      <c r="C12" s="146" t="s">
        <v>69</v>
      </c>
      <c r="D12" s="146"/>
      <c r="E12" s="147"/>
      <c r="F12" s="147"/>
      <c r="G12" s="148"/>
      <c r="H12" s="107"/>
      <c r="I12" s="180"/>
    </row>
    <row r="13" spans="1:9" ht="21.9" customHeight="1" x14ac:dyDescent="0.3">
      <c r="A13" s="113">
        <v>2</v>
      </c>
      <c r="B13" s="109" t="s">
        <v>3</v>
      </c>
      <c r="C13" s="109" t="s">
        <v>70</v>
      </c>
      <c r="D13" s="109"/>
      <c r="E13" s="149"/>
      <c r="F13" s="149"/>
      <c r="G13" s="150"/>
      <c r="H13" s="107"/>
      <c r="I13" s="180"/>
    </row>
    <row r="14" spans="1:9" ht="21.9" customHeight="1" x14ac:dyDescent="0.3">
      <c r="A14" s="113"/>
      <c r="B14" s="109" t="s">
        <v>22</v>
      </c>
      <c r="C14" s="109"/>
      <c r="D14" s="109" t="s">
        <v>71</v>
      </c>
      <c r="E14" s="151"/>
      <c r="F14" s="151"/>
      <c r="G14" s="152"/>
      <c r="H14" s="107"/>
      <c r="I14" s="180"/>
    </row>
    <row r="15" spans="1:9" ht="21.9" customHeight="1" x14ac:dyDescent="0.3">
      <c r="A15" s="113"/>
      <c r="B15" s="109" t="s">
        <v>23</v>
      </c>
      <c r="C15" s="109"/>
      <c r="D15" s="109" t="s">
        <v>72</v>
      </c>
      <c r="E15" s="151"/>
      <c r="F15" s="151"/>
      <c r="G15" s="152"/>
      <c r="H15" s="107"/>
      <c r="I15" s="180"/>
    </row>
    <row r="16" spans="1:9" ht="21.9" customHeight="1" x14ac:dyDescent="0.3">
      <c r="A16" s="113"/>
      <c r="B16" s="109" t="s">
        <v>73</v>
      </c>
      <c r="C16" s="109"/>
      <c r="D16" s="109" t="s">
        <v>74</v>
      </c>
      <c r="E16" s="262">
        <f>+E14-E15</f>
        <v>0</v>
      </c>
      <c r="F16" s="262">
        <f>+F14-F15</f>
        <v>0</v>
      </c>
      <c r="G16" s="261">
        <f>+G14-G15</f>
        <v>0</v>
      </c>
      <c r="H16" s="107"/>
      <c r="I16" s="180"/>
    </row>
    <row r="17" spans="1:9" ht="21.9" customHeight="1" x14ac:dyDescent="0.3">
      <c r="A17" s="113">
        <v>3</v>
      </c>
      <c r="B17" s="109" t="s">
        <v>3</v>
      </c>
      <c r="C17" s="109" t="s">
        <v>75</v>
      </c>
      <c r="D17" s="109"/>
      <c r="E17" s="262">
        <f>+E16+E12</f>
        <v>0</v>
      </c>
      <c r="F17" s="262">
        <f>+F16+F12</f>
        <v>0</v>
      </c>
      <c r="G17" s="261">
        <f>+G16+G12</f>
        <v>0</v>
      </c>
      <c r="H17" s="107"/>
      <c r="I17" s="180"/>
    </row>
    <row r="18" spans="1:9" ht="21.9" customHeight="1" x14ac:dyDescent="0.3">
      <c r="A18" s="113">
        <v>4</v>
      </c>
      <c r="B18" s="109" t="s">
        <v>3</v>
      </c>
      <c r="C18" s="109" t="s">
        <v>76</v>
      </c>
      <c r="D18" s="109"/>
      <c r="E18" s="153"/>
      <c r="F18" s="154"/>
      <c r="G18" s="155"/>
      <c r="H18" s="107"/>
      <c r="I18" s="180"/>
    </row>
    <row r="19" spans="1:9" ht="21.9" customHeight="1" x14ac:dyDescent="0.3">
      <c r="A19" s="156">
        <v>5</v>
      </c>
      <c r="B19" s="157" t="s">
        <v>3</v>
      </c>
      <c r="C19" s="157" t="s">
        <v>77</v>
      </c>
      <c r="D19" s="158"/>
      <c r="E19" s="263">
        <f>+E18+E17</f>
        <v>0</v>
      </c>
      <c r="F19" s="263">
        <f>+F18+F17</f>
        <v>0</v>
      </c>
      <c r="G19" s="264">
        <f>+G18+G17</f>
        <v>0</v>
      </c>
      <c r="H19" s="107"/>
      <c r="I19" s="180"/>
    </row>
    <row r="20" spans="1:9" ht="21.9" customHeight="1" x14ac:dyDescent="0.3">
      <c r="A20" s="108">
        <v>6</v>
      </c>
      <c r="B20" s="110" t="s">
        <v>3</v>
      </c>
      <c r="C20" s="110" t="s">
        <v>131</v>
      </c>
      <c r="D20" s="110"/>
      <c r="E20" s="159"/>
      <c r="F20" s="159"/>
      <c r="G20" s="160"/>
      <c r="H20" s="107"/>
      <c r="I20" s="180"/>
    </row>
    <row r="21" spans="1:9" ht="21.9" customHeight="1" x14ac:dyDescent="0.3">
      <c r="A21" s="113"/>
      <c r="B21" s="109" t="s">
        <v>78</v>
      </c>
      <c r="C21" s="109"/>
      <c r="D21" s="109" t="s">
        <v>79</v>
      </c>
      <c r="E21" s="154"/>
      <c r="F21" s="154"/>
      <c r="G21" s="155"/>
      <c r="H21" s="107"/>
      <c r="I21" s="180"/>
    </row>
    <row r="22" spans="1:9" ht="21.9" customHeight="1" x14ac:dyDescent="0.3">
      <c r="A22" s="113"/>
      <c r="B22" s="109" t="s">
        <v>80</v>
      </c>
      <c r="C22" s="109"/>
      <c r="D22" s="109" t="s">
        <v>24</v>
      </c>
      <c r="E22" s="154"/>
      <c r="F22" s="154"/>
      <c r="G22" s="155"/>
      <c r="H22" s="107"/>
      <c r="I22" s="180"/>
    </row>
    <row r="23" spans="1:9" ht="21.9" customHeight="1" x14ac:dyDescent="0.3">
      <c r="A23" s="113"/>
      <c r="B23" s="109" t="s">
        <v>81</v>
      </c>
      <c r="C23" s="109"/>
      <c r="D23" s="109" t="s">
        <v>25</v>
      </c>
      <c r="E23" s="154"/>
      <c r="F23" s="154"/>
      <c r="G23" s="155"/>
      <c r="H23" s="107"/>
      <c r="I23" s="180"/>
    </row>
    <row r="24" spans="1:9" ht="21.9" customHeight="1" x14ac:dyDescent="0.3">
      <c r="A24" s="113"/>
      <c r="B24" s="109" t="s">
        <v>82</v>
      </c>
      <c r="C24" s="109"/>
      <c r="D24" s="109" t="s">
        <v>9</v>
      </c>
      <c r="E24" s="161"/>
      <c r="F24" s="154"/>
      <c r="G24" s="155"/>
      <c r="H24" s="107"/>
      <c r="I24" s="180"/>
    </row>
    <row r="25" spans="1:9" ht="21.9" customHeight="1" thickBot="1" x14ac:dyDescent="0.35">
      <c r="A25" s="303" t="s">
        <v>40</v>
      </c>
      <c r="B25" s="304"/>
      <c r="C25" s="304"/>
      <c r="D25" s="305"/>
      <c r="E25" s="64" t="s">
        <v>14</v>
      </c>
      <c r="F25" s="64" t="s">
        <v>15</v>
      </c>
      <c r="G25" s="65" t="s">
        <v>16</v>
      </c>
      <c r="H25" s="107"/>
      <c r="I25" s="180"/>
    </row>
    <row r="26" spans="1:9" ht="21.9" customHeight="1" thickBot="1" x14ac:dyDescent="0.35">
      <c r="A26" s="54" t="s">
        <v>132</v>
      </c>
      <c r="B26" s="60"/>
      <c r="C26" s="60"/>
      <c r="D26" s="60"/>
      <c r="E26" s="60"/>
      <c r="F26" s="60"/>
      <c r="G26" s="61"/>
      <c r="H26" s="107"/>
      <c r="I26" s="180"/>
    </row>
    <row r="27" spans="1:9" ht="21.9" customHeight="1" x14ac:dyDescent="0.3">
      <c r="A27" s="113"/>
      <c r="B27" s="109" t="s">
        <v>83</v>
      </c>
      <c r="C27" s="109"/>
      <c r="D27" s="109" t="s">
        <v>10</v>
      </c>
      <c r="E27" s="154"/>
      <c r="F27" s="154"/>
      <c r="G27" s="155"/>
      <c r="H27" s="107"/>
      <c r="I27" s="180"/>
    </row>
    <row r="28" spans="1:9" ht="30" customHeight="1" x14ac:dyDescent="0.3">
      <c r="A28" s="113"/>
      <c r="B28" s="109" t="s">
        <v>84</v>
      </c>
      <c r="C28" s="109"/>
      <c r="D28" s="166" t="s">
        <v>17</v>
      </c>
      <c r="E28" s="154"/>
      <c r="F28" s="154"/>
      <c r="G28" s="155"/>
      <c r="H28" s="107"/>
      <c r="I28" s="180"/>
    </row>
    <row r="29" spans="1:9" ht="33" customHeight="1" x14ac:dyDescent="0.3">
      <c r="A29" s="113"/>
      <c r="B29" s="109" t="s">
        <v>85</v>
      </c>
      <c r="C29" s="109"/>
      <c r="D29" s="166" t="s">
        <v>18</v>
      </c>
      <c r="E29" s="116"/>
      <c r="F29" s="116"/>
      <c r="G29" s="117"/>
      <c r="H29" s="107"/>
      <c r="I29" s="180"/>
    </row>
    <row r="30" spans="1:9" ht="21.9" customHeight="1" x14ac:dyDescent="0.3">
      <c r="A30" s="113"/>
      <c r="B30" s="109" t="s">
        <v>86</v>
      </c>
      <c r="C30" s="109"/>
      <c r="D30" s="109" t="s">
        <v>19</v>
      </c>
      <c r="E30" s="116"/>
      <c r="F30" s="116"/>
      <c r="G30" s="117"/>
      <c r="H30" s="107"/>
      <c r="I30" s="180"/>
    </row>
    <row r="31" spans="1:9" ht="21.9" customHeight="1" x14ac:dyDescent="0.3">
      <c r="A31" s="113"/>
      <c r="B31" s="109" t="s">
        <v>87</v>
      </c>
      <c r="C31" s="109"/>
      <c r="D31" s="109" t="s">
        <v>20</v>
      </c>
      <c r="E31" s="116"/>
      <c r="F31" s="116"/>
      <c r="G31" s="117"/>
      <c r="H31" s="107"/>
      <c r="I31" s="180"/>
    </row>
    <row r="32" spans="1:9" ht="21.9" customHeight="1" x14ac:dyDescent="0.3">
      <c r="A32" s="113"/>
      <c r="B32" s="109" t="s">
        <v>88</v>
      </c>
      <c r="C32" s="109"/>
      <c r="D32" s="109" t="s">
        <v>37</v>
      </c>
      <c r="E32" s="116"/>
      <c r="F32" s="116"/>
      <c r="G32" s="117"/>
      <c r="H32" s="107"/>
      <c r="I32" s="180"/>
    </row>
    <row r="33" spans="1:10" ht="34.5" customHeight="1" x14ac:dyDescent="0.3">
      <c r="A33" s="113"/>
      <c r="B33" s="109" t="s">
        <v>89</v>
      </c>
      <c r="C33" s="109"/>
      <c r="D33" s="166" t="s">
        <v>39</v>
      </c>
      <c r="E33" s="116"/>
      <c r="F33" s="116"/>
      <c r="G33" s="117"/>
      <c r="H33" s="107"/>
      <c r="I33" s="180"/>
    </row>
    <row r="34" spans="1:10" ht="21.9" customHeight="1" x14ac:dyDescent="0.3">
      <c r="A34" s="113"/>
      <c r="B34" s="109" t="s">
        <v>90</v>
      </c>
      <c r="C34" s="109"/>
      <c r="D34" s="109" t="s">
        <v>11</v>
      </c>
      <c r="E34" s="116"/>
      <c r="F34" s="116"/>
      <c r="G34" s="117"/>
      <c r="H34" s="107"/>
      <c r="I34" s="180"/>
    </row>
    <row r="35" spans="1:10" ht="21.9" customHeight="1" x14ac:dyDescent="0.3">
      <c r="A35" s="113"/>
      <c r="B35" s="109" t="s">
        <v>91</v>
      </c>
      <c r="C35" s="109"/>
      <c r="D35" s="109" t="s">
        <v>92</v>
      </c>
      <c r="E35" s="263">
        <f>SUM(E21:E34)</f>
        <v>0</v>
      </c>
      <c r="F35" s="263">
        <f>SUM(F21:F34)</f>
        <v>0</v>
      </c>
      <c r="G35" s="264">
        <f>SUM(G21:G34)</f>
        <v>0</v>
      </c>
      <c r="H35" s="107"/>
      <c r="I35" s="180"/>
    </row>
    <row r="36" spans="1:10" ht="21.9" customHeight="1" thickBot="1" x14ac:dyDescent="0.35">
      <c r="A36" s="132">
        <v>7</v>
      </c>
      <c r="B36" s="134" t="s">
        <v>3</v>
      </c>
      <c r="C36" s="134"/>
      <c r="D36" s="134" t="s">
        <v>133</v>
      </c>
      <c r="E36" s="269">
        <f>E35</f>
        <v>0</v>
      </c>
      <c r="F36" s="269">
        <f>F35</f>
        <v>0</v>
      </c>
      <c r="G36" s="270">
        <f>G35</f>
        <v>0</v>
      </c>
      <c r="H36" s="107"/>
      <c r="I36" s="180"/>
    </row>
    <row r="37" spans="1:10" ht="21.9" customHeight="1" thickTop="1" x14ac:dyDescent="0.3">
      <c r="A37" s="122"/>
      <c r="B37" s="122"/>
      <c r="C37" s="122"/>
      <c r="D37" s="122"/>
      <c r="E37" s="135"/>
      <c r="F37" s="135"/>
      <c r="G37" s="135"/>
      <c r="H37" s="107"/>
      <c r="I37" s="180"/>
    </row>
    <row r="38" spans="1:10" ht="21.9" customHeight="1" x14ac:dyDescent="0.3">
      <c r="A38" s="122"/>
      <c r="B38" s="122"/>
      <c r="C38" s="122"/>
      <c r="D38" s="122"/>
      <c r="E38" s="168"/>
      <c r="F38" s="168"/>
      <c r="G38" s="168"/>
      <c r="H38" s="168"/>
      <c r="I38" s="184"/>
    </row>
    <row r="39" spans="1:10" ht="17.100000000000001" customHeight="1" x14ac:dyDescent="0.3">
      <c r="A39" s="169" t="s">
        <v>147</v>
      </c>
      <c r="B39" s="128"/>
      <c r="C39" s="307" t="s">
        <v>148</v>
      </c>
      <c r="D39" s="307"/>
      <c r="E39" s="307"/>
      <c r="F39" s="307"/>
      <c r="G39" s="307"/>
      <c r="H39" s="307"/>
      <c r="I39" s="181"/>
      <c r="J39" s="181"/>
    </row>
    <row r="40" spans="1:10" ht="19.95" customHeight="1" x14ac:dyDescent="0.3">
      <c r="A40" s="122" t="s">
        <v>49</v>
      </c>
      <c r="B40" s="122" t="s">
        <v>49</v>
      </c>
      <c r="C40" s="308" t="s">
        <v>149</v>
      </c>
      <c r="D40" s="309"/>
      <c r="E40" s="309"/>
      <c r="F40" s="309"/>
      <c r="G40" s="309"/>
      <c r="H40" s="135"/>
      <c r="I40" s="181"/>
      <c r="J40" s="181"/>
    </row>
    <row r="41" spans="1:10" ht="52.5" customHeight="1" x14ac:dyDescent="0.3">
      <c r="A41" s="122"/>
      <c r="B41" s="128"/>
      <c r="C41" s="122"/>
      <c r="D41" s="170"/>
      <c r="E41" s="171"/>
      <c r="F41" s="172"/>
      <c r="G41" s="172"/>
      <c r="H41" s="172"/>
      <c r="I41" s="181"/>
      <c r="J41" s="181"/>
    </row>
    <row r="42" spans="1:10" ht="16.5" customHeight="1" x14ac:dyDescent="0.3">
      <c r="A42" s="122"/>
      <c r="B42" s="128"/>
      <c r="C42" s="122"/>
      <c r="D42" s="173"/>
      <c r="E42" s="171"/>
      <c r="F42" s="173"/>
      <c r="G42" s="173"/>
      <c r="H42" s="173"/>
      <c r="I42" s="181"/>
      <c r="J42" s="181"/>
    </row>
    <row r="43" spans="1:10" ht="18.75" customHeight="1" x14ac:dyDescent="0.3">
      <c r="A43" s="122"/>
      <c r="B43" s="128"/>
      <c r="C43" s="122"/>
      <c r="D43" s="173"/>
      <c r="E43" s="171"/>
      <c r="F43" s="173"/>
      <c r="G43" s="173"/>
      <c r="H43" s="173"/>
      <c r="I43" s="181"/>
      <c r="J43" s="181"/>
    </row>
    <row r="44" spans="1:10" x14ac:dyDescent="0.3">
      <c r="A44" s="122"/>
      <c r="B44" s="128"/>
      <c r="C44" s="122"/>
      <c r="D44" s="173"/>
      <c r="E44" s="171"/>
      <c r="F44" s="173"/>
      <c r="G44" s="173"/>
      <c r="H44" s="173"/>
      <c r="I44" s="181"/>
      <c r="J44" s="181"/>
    </row>
    <row r="45" spans="1:10" x14ac:dyDescent="0.3">
      <c r="A45" s="122"/>
      <c r="B45" s="128"/>
      <c r="C45" s="122"/>
      <c r="D45" s="173"/>
      <c r="E45" s="171"/>
      <c r="F45" s="173"/>
      <c r="G45" s="173"/>
      <c r="H45" s="173"/>
      <c r="I45" s="181"/>
      <c r="J45" s="181"/>
    </row>
    <row r="46" spans="1:10" x14ac:dyDescent="0.3">
      <c r="A46" s="122"/>
      <c r="B46" s="128"/>
      <c r="C46" s="122"/>
      <c r="D46" s="173"/>
      <c r="E46" s="171"/>
      <c r="F46" s="173"/>
      <c r="G46" s="173"/>
      <c r="H46" s="173"/>
      <c r="I46" s="181"/>
      <c r="J46" s="181"/>
    </row>
    <row r="47" spans="1:10" ht="18" customHeight="1" x14ac:dyDescent="0.3">
      <c r="A47" s="122"/>
      <c r="B47" s="128"/>
      <c r="C47" s="122"/>
      <c r="D47" s="173"/>
      <c r="E47" s="171"/>
      <c r="F47" s="173"/>
      <c r="G47" s="173"/>
      <c r="H47" s="173"/>
      <c r="I47" s="181"/>
      <c r="J47" s="181"/>
    </row>
    <row r="48" spans="1:10" x14ac:dyDescent="0.3">
      <c r="A48" s="122"/>
      <c r="B48" s="122"/>
      <c r="C48" s="106"/>
      <c r="D48" s="173"/>
      <c r="E48" s="171"/>
      <c r="F48" s="173"/>
      <c r="G48" s="173"/>
      <c r="H48" s="173"/>
    </row>
    <row r="49" spans="1:8" x14ac:dyDescent="0.3">
      <c r="A49" s="122"/>
      <c r="B49" s="122"/>
      <c r="C49" s="106"/>
      <c r="D49" s="171"/>
      <c r="E49" s="171"/>
      <c r="F49" s="171"/>
      <c r="G49" s="171"/>
      <c r="H49" s="171"/>
    </row>
    <row r="50" spans="1:8" ht="19.95" customHeight="1" thickBot="1" x14ac:dyDescent="0.35">
      <c r="A50" s="106"/>
      <c r="B50" s="106"/>
      <c r="C50" s="106"/>
      <c r="D50" s="106"/>
      <c r="E50" s="106"/>
      <c r="F50" s="106"/>
      <c r="G50" s="174"/>
      <c r="H50" s="106"/>
    </row>
    <row r="51" spans="1:8" ht="22.5" customHeight="1" thickTop="1" thickBot="1" x14ac:dyDescent="0.35">
      <c r="A51" s="298" t="s">
        <v>119</v>
      </c>
      <c r="B51" s="299"/>
      <c r="C51" s="299"/>
      <c r="D51" s="300"/>
      <c r="E51" s="39" t="s">
        <v>93</v>
      </c>
      <c r="F51" s="106"/>
      <c r="G51" s="106"/>
      <c r="H51" s="106"/>
    </row>
    <row r="52" spans="1:8" x14ac:dyDescent="0.3">
      <c r="A52" s="113"/>
      <c r="B52" s="126" t="s">
        <v>2</v>
      </c>
      <c r="C52" s="109"/>
      <c r="D52" s="110" t="s">
        <v>94</v>
      </c>
      <c r="E52" s="267">
        <f>'Att M4b-Fully Insured Prem_DHMO'!E25</f>
        <v>22454</v>
      </c>
      <c r="F52" s="106"/>
      <c r="G52" s="106"/>
      <c r="H52" s="106"/>
    </row>
    <row r="53" spans="1:8" x14ac:dyDescent="0.3">
      <c r="A53" s="113"/>
      <c r="B53" s="126" t="s">
        <v>12</v>
      </c>
      <c r="C53" s="109"/>
      <c r="D53" s="109" t="s">
        <v>115</v>
      </c>
      <c r="E53" s="267">
        <f>'Att M4b-Fully Insured Prem_DHMO'!E26</f>
        <v>4039</v>
      </c>
      <c r="F53" s="106"/>
      <c r="G53" s="106"/>
      <c r="H53" s="106"/>
    </row>
    <row r="54" spans="1:8" x14ac:dyDescent="0.3">
      <c r="A54" s="113"/>
      <c r="B54" s="126" t="s">
        <v>51</v>
      </c>
      <c r="C54" s="109"/>
      <c r="D54" s="109" t="s">
        <v>167</v>
      </c>
      <c r="E54" s="267">
        <f>'Att M4b-Fully Insured Prem_DHMO'!E27</f>
        <v>11094</v>
      </c>
      <c r="F54" s="106"/>
      <c r="G54" s="106"/>
      <c r="H54" s="106"/>
    </row>
    <row r="55" spans="1:8" ht="16.2" thickBot="1" x14ac:dyDescent="0.35">
      <c r="A55" s="118"/>
      <c r="B55" s="167" t="s">
        <v>52</v>
      </c>
      <c r="C55" s="119"/>
      <c r="D55" s="119" t="s">
        <v>116</v>
      </c>
      <c r="E55" s="268">
        <f>'Att M4b-Fully Insured Prem_DHMO'!E28</f>
        <v>13915</v>
      </c>
      <c r="F55" s="106"/>
      <c r="G55" s="106"/>
      <c r="H55" s="106"/>
    </row>
    <row r="56" spans="1:8" ht="16.2" thickTop="1" x14ac:dyDescent="0.3"/>
  </sheetData>
  <sheetProtection password="C31C" sheet="1" objects="1" scenarios="1"/>
  <mergeCells count="8">
    <mergeCell ref="A51:D51"/>
    <mergeCell ref="A10:D10"/>
    <mergeCell ref="C6:H6"/>
    <mergeCell ref="C7:H7"/>
    <mergeCell ref="C39:H39"/>
    <mergeCell ref="C40:G40"/>
    <mergeCell ref="C8:H8"/>
    <mergeCell ref="A25:D25"/>
  </mergeCells>
  <phoneticPr fontId="0" type="noConversion"/>
  <pageMargins left="1.1599999999999999" right="0.31" top="0.3" bottom="0.55000000000000004" header="0.14000000000000001" footer="0.11"/>
  <pageSetup scale="95" orientation="landscape" r:id="rId1"/>
  <headerFooter alignWithMargins="0">
    <oddFooter>&amp;L&amp;F &amp;A   &amp;D&amp;R&amp;P</oddFooter>
  </headerFooter>
  <rowBreaks count="2" manualBreakCount="2">
    <brk id="24" max="7" man="1"/>
    <brk id="3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zoomScaleNormal="100" workbookViewId="0">
      <selection sqref="A1:L1"/>
    </sheetView>
  </sheetViews>
  <sheetFormatPr defaultColWidth="9.109375" defaultRowHeight="13.8" x14ac:dyDescent="0.3"/>
  <cols>
    <col min="1" max="1" width="11.6640625" style="176" bestFit="1" customWidth="1"/>
    <col min="2" max="2" width="36.6640625" style="176" customWidth="1"/>
    <col min="3" max="3" width="15.6640625" style="176" customWidth="1"/>
    <col min="4" max="4" width="17.6640625" style="176" bestFit="1" customWidth="1"/>
    <col min="5" max="5" width="15.6640625" style="176" customWidth="1"/>
    <col min="6" max="6" width="17.6640625" style="176" bestFit="1" customWidth="1"/>
    <col min="7" max="7" width="15.6640625" style="176" customWidth="1"/>
    <col min="8" max="8" width="17.6640625" style="176" bestFit="1" customWidth="1"/>
    <col min="9" max="9" width="15.6640625" style="176" customWidth="1"/>
    <col min="10" max="10" width="17.6640625" style="176" customWidth="1"/>
    <col min="11" max="11" width="15.6640625" style="176" customWidth="1"/>
    <col min="12" max="12" width="17.6640625" style="176" customWidth="1"/>
    <col min="13" max="16384" width="9.109375" style="176"/>
  </cols>
  <sheetData>
    <row r="1" spans="1:12" ht="22.8" x14ac:dyDescent="0.4">
      <c r="A1" s="324" t="s">
        <v>13</v>
      </c>
      <c r="B1" s="324"/>
      <c r="C1" s="324"/>
      <c r="D1" s="324"/>
      <c r="E1" s="324"/>
      <c r="F1" s="324"/>
      <c r="G1" s="324"/>
      <c r="H1" s="324"/>
      <c r="I1" s="324"/>
      <c r="J1" s="324"/>
      <c r="K1" s="324"/>
      <c r="L1" s="324"/>
    </row>
    <row r="2" spans="1:12" ht="22.8" x14ac:dyDescent="0.4">
      <c r="A2" s="324" t="s">
        <v>146</v>
      </c>
      <c r="B2" s="324"/>
      <c r="C2" s="324"/>
      <c r="D2" s="324"/>
      <c r="E2" s="324"/>
      <c r="F2" s="324"/>
      <c r="G2" s="324"/>
      <c r="H2" s="324"/>
      <c r="I2" s="324"/>
      <c r="J2" s="324"/>
      <c r="K2" s="324"/>
      <c r="L2" s="324"/>
    </row>
    <row r="3" spans="1:12" ht="20.25" customHeight="1" x14ac:dyDescent="0.3">
      <c r="A3" s="325" t="s">
        <v>145</v>
      </c>
      <c r="B3" s="325"/>
      <c r="C3" s="325"/>
      <c r="D3" s="325"/>
      <c r="E3" s="325"/>
      <c r="F3" s="325"/>
      <c r="G3" s="325"/>
      <c r="H3" s="325"/>
      <c r="I3" s="325"/>
      <c r="J3" s="325"/>
      <c r="K3" s="325"/>
      <c r="L3" s="325"/>
    </row>
    <row r="4" spans="1:12" ht="20.25" customHeight="1" x14ac:dyDescent="0.3">
      <c r="A4" s="326" t="s">
        <v>169</v>
      </c>
      <c r="B4" s="326"/>
      <c r="C4" s="326"/>
      <c r="D4" s="326"/>
      <c r="E4" s="326"/>
      <c r="F4" s="326"/>
      <c r="G4" s="326"/>
      <c r="H4" s="326"/>
      <c r="I4" s="326"/>
      <c r="J4" s="326"/>
      <c r="K4" s="326"/>
      <c r="L4" s="326"/>
    </row>
    <row r="5" spans="1:12" ht="10.5" customHeight="1" x14ac:dyDescent="0.3">
      <c r="A5" s="175"/>
      <c r="B5" s="175"/>
      <c r="C5" s="175"/>
      <c r="D5" s="175"/>
      <c r="G5" s="177"/>
    </row>
    <row r="6" spans="1:12" ht="54" customHeight="1" thickBot="1" x14ac:dyDescent="0.35">
      <c r="A6" s="312" t="s">
        <v>170</v>
      </c>
      <c r="B6" s="312"/>
      <c r="C6" s="312"/>
      <c r="D6" s="312"/>
      <c r="E6" s="312"/>
      <c r="F6" s="312"/>
      <c r="G6" s="312"/>
      <c r="H6" s="312"/>
      <c r="I6" s="312"/>
      <c r="J6" s="312"/>
      <c r="K6" s="312"/>
      <c r="L6" s="312"/>
    </row>
    <row r="7" spans="1:12" ht="18" customHeight="1" thickTop="1" x14ac:dyDescent="0.3">
      <c r="A7" s="316"/>
      <c r="B7" s="316"/>
      <c r="C7" s="321" t="s">
        <v>139</v>
      </c>
      <c r="D7" s="322"/>
      <c r="E7" s="323" t="s">
        <v>139</v>
      </c>
      <c r="F7" s="322"/>
      <c r="G7" s="321" t="s">
        <v>139</v>
      </c>
      <c r="H7" s="322"/>
      <c r="I7" s="321" t="s">
        <v>139</v>
      </c>
      <c r="J7" s="322"/>
      <c r="K7" s="323" t="s">
        <v>139</v>
      </c>
      <c r="L7" s="322"/>
    </row>
    <row r="8" spans="1:12" ht="13.5" customHeight="1" x14ac:dyDescent="0.3">
      <c r="A8" s="198"/>
      <c r="B8" s="199" t="s">
        <v>49</v>
      </c>
      <c r="C8" s="313">
        <v>21207</v>
      </c>
      <c r="D8" s="314"/>
      <c r="E8" s="315">
        <v>21502</v>
      </c>
      <c r="F8" s="314"/>
      <c r="G8" s="313">
        <v>21740</v>
      </c>
      <c r="H8" s="314"/>
      <c r="I8" s="313">
        <v>20740</v>
      </c>
      <c r="J8" s="314"/>
      <c r="K8" s="315">
        <v>21801</v>
      </c>
      <c r="L8" s="314"/>
    </row>
    <row r="9" spans="1:12" ht="26.4" x14ac:dyDescent="0.3">
      <c r="A9" s="200" t="s">
        <v>95</v>
      </c>
      <c r="B9" s="201" t="s">
        <v>217</v>
      </c>
      <c r="C9" s="202" t="s">
        <v>97</v>
      </c>
      <c r="D9" s="203" t="s">
        <v>96</v>
      </c>
      <c r="E9" s="204" t="s">
        <v>97</v>
      </c>
      <c r="F9" s="205" t="s">
        <v>96</v>
      </c>
      <c r="G9" s="206" t="s">
        <v>97</v>
      </c>
      <c r="H9" s="205" t="s">
        <v>96</v>
      </c>
      <c r="I9" s="207" t="s">
        <v>97</v>
      </c>
      <c r="J9" s="205" t="s">
        <v>96</v>
      </c>
      <c r="K9" s="208" t="s">
        <v>97</v>
      </c>
      <c r="L9" s="203" t="s">
        <v>96</v>
      </c>
    </row>
    <row r="10" spans="1:12" x14ac:dyDescent="0.3">
      <c r="A10" s="221" t="s">
        <v>208</v>
      </c>
      <c r="B10" s="212" t="s">
        <v>190</v>
      </c>
      <c r="C10" s="40"/>
      <c r="D10" s="41"/>
      <c r="E10" s="42" t="s">
        <v>49</v>
      </c>
      <c r="F10" s="43"/>
      <c r="G10" s="44"/>
      <c r="H10" s="43"/>
      <c r="I10" s="42" t="s">
        <v>49</v>
      </c>
      <c r="J10" s="43"/>
      <c r="K10" s="44"/>
      <c r="L10" s="43"/>
    </row>
    <row r="11" spans="1:12" ht="24" x14ac:dyDescent="0.3">
      <c r="A11" s="222" t="s">
        <v>209</v>
      </c>
      <c r="B11" s="213" t="s">
        <v>98</v>
      </c>
      <c r="C11" s="45"/>
      <c r="D11" s="46"/>
      <c r="E11" s="47"/>
      <c r="F11" s="48"/>
      <c r="G11" s="49"/>
      <c r="H11" s="48"/>
      <c r="I11" s="47"/>
      <c r="J11" s="48"/>
      <c r="K11" s="49"/>
      <c r="L11" s="48"/>
    </row>
    <row r="12" spans="1:12" x14ac:dyDescent="0.3">
      <c r="A12" s="221" t="s">
        <v>210</v>
      </c>
      <c r="B12" s="214" t="s">
        <v>99</v>
      </c>
      <c r="C12" s="50"/>
      <c r="D12" s="43"/>
      <c r="E12" s="44"/>
      <c r="F12" s="43"/>
      <c r="G12" s="44"/>
      <c r="H12" s="43"/>
      <c r="I12" s="44"/>
      <c r="J12" s="43"/>
      <c r="K12" s="44"/>
      <c r="L12" s="43"/>
    </row>
    <row r="13" spans="1:12" x14ac:dyDescent="0.3">
      <c r="A13" s="222" t="s">
        <v>211</v>
      </c>
      <c r="B13" s="215" t="s">
        <v>191</v>
      </c>
      <c r="C13" s="51"/>
      <c r="D13" s="48"/>
      <c r="E13" s="49"/>
      <c r="F13" s="48"/>
      <c r="G13" s="49"/>
      <c r="H13" s="48"/>
      <c r="I13" s="49"/>
      <c r="J13" s="48"/>
      <c r="K13" s="49"/>
      <c r="L13" s="48"/>
    </row>
    <row r="14" spans="1:12" x14ac:dyDescent="0.3">
      <c r="A14" s="221" t="s">
        <v>212</v>
      </c>
      <c r="B14" s="214" t="s">
        <v>192</v>
      </c>
      <c r="C14" s="50"/>
      <c r="D14" s="43"/>
      <c r="E14" s="44"/>
      <c r="F14" s="43"/>
      <c r="G14" s="44"/>
      <c r="H14" s="43"/>
      <c r="I14" s="44"/>
      <c r="J14" s="43"/>
      <c r="K14" s="44"/>
      <c r="L14" s="43"/>
    </row>
    <row r="15" spans="1:12" ht="24" x14ac:dyDescent="0.3">
      <c r="A15" s="222" t="s">
        <v>213</v>
      </c>
      <c r="B15" s="215" t="s">
        <v>193</v>
      </c>
      <c r="C15" s="51"/>
      <c r="D15" s="48"/>
      <c r="E15" s="49"/>
      <c r="F15" s="48"/>
      <c r="G15" s="49"/>
      <c r="H15" s="48"/>
      <c r="I15" s="49"/>
      <c r="J15" s="48"/>
      <c r="K15" s="49"/>
      <c r="L15" s="48"/>
    </row>
    <row r="16" spans="1:12" x14ac:dyDescent="0.3">
      <c r="A16" s="221" t="s">
        <v>214</v>
      </c>
      <c r="B16" s="216" t="s">
        <v>100</v>
      </c>
      <c r="C16" s="50"/>
      <c r="D16" s="43"/>
      <c r="E16" s="44"/>
      <c r="F16" s="43"/>
      <c r="G16" s="44"/>
      <c r="H16" s="43"/>
      <c r="I16" s="44"/>
      <c r="J16" s="43"/>
      <c r="K16" s="44"/>
      <c r="L16" s="43"/>
    </row>
    <row r="17" spans="1:12" x14ac:dyDescent="0.3">
      <c r="A17" s="222" t="s">
        <v>215</v>
      </c>
      <c r="B17" s="215" t="s">
        <v>101</v>
      </c>
      <c r="C17" s="51"/>
      <c r="D17" s="48"/>
      <c r="E17" s="49"/>
      <c r="F17" s="48"/>
      <c r="G17" s="49"/>
      <c r="H17" s="48"/>
      <c r="I17" s="49"/>
      <c r="J17" s="48"/>
      <c r="K17" s="49"/>
      <c r="L17" s="48"/>
    </row>
    <row r="18" spans="1:12" ht="21" customHeight="1" x14ac:dyDescent="0.3">
      <c r="A18" s="221" t="s">
        <v>216</v>
      </c>
      <c r="B18" s="214" t="s">
        <v>194</v>
      </c>
      <c r="C18" s="50"/>
      <c r="D18" s="43"/>
      <c r="E18" s="44"/>
      <c r="F18" s="43"/>
      <c r="G18" s="44"/>
      <c r="H18" s="43"/>
      <c r="I18" s="44"/>
      <c r="J18" s="43"/>
      <c r="K18" s="44"/>
      <c r="L18" s="43"/>
    </row>
    <row r="19" spans="1:12" x14ac:dyDescent="0.3">
      <c r="A19" s="210">
        <v>1110</v>
      </c>
      <c r="B19" s="215" t="s">
        <v>102</v>
      </c>
      <c r="C19" s="51"/>
      <c r="D19" s="48"/>
      <c r="E19" s="49"/>
      <c r="F19" s="48"/>
      <c r="G19" s="49"/>
      <c r="H19" s="48"/>
      <c r="I19" s="49"/>
      <c r="J19" s="48"/>
      <c r="K19" s="49"/>
      <c r="L19" s="48"/>
    </row>
    <row r="20" spans="1:12" x14ac:dyDescent="0.3">
      <c r="A20" s="209">
        <v>1120</v>
      </c>
      <c r="B20" s="214" t="s">
        <v>103</v>
      </c>
      <c r="C20" s="50"/>
      <c r="D20" s="43"/>
      <c r="E20" s="44"/>
      <c r="F20" s="43"/>
      <c r="G20" s="44"/>
      <c r="H20" s="43"/>
      <c r="I20" s="44"/>
      <c r="J20" s="43"/>
      <c r="K20" s="44"/>
      <c r="L20" s="43"/>
    </row>
    <row r="21" spans="1:12" x14ac:dyDescent="0.3">
      <c r="A21" s="210">
        <v>1201</v>
      </c>
      <c r="B21" s="215" t="s">
        <v>104</v>
      </c>
      <c r="C21" s="51"/>
      <c r="D21" s="48"/>
      <c r="E21" s="49"/>
      <c r="F21" s="48"/>
      <c r="G21" s="49"/>
      <c r="H21" s="48"/>
      <c r="I21" s="49"/>
      <c r="J21" s="48"/>
      <c r="K21" s="49"/>
      <c r="L21" s="48"/>
    </row>
    <row r="22" spans="1:12" x14ac:dyDescent="0.3">
      <c r="A22" s="209">
        <v>1203</v>
      </c>
      <c r="B22" s="214" t="s">
        <v>105</v>
      </c>
      <c r="C22" s="50"/>
      <c r="D22" s="43"/>
      <c r="E22" s="44"/>
      <c r="F22" s="43"/>
      <c r="G22" s="44"/>
      <c r="H22" s="43"/>
      <c r="I22" s="44"/>
      <c r="J22" s="43"/>
      <c r="K22" s="44"/>
      <c r="L22" s="43"/>
    </row>
    <row r="23" spans="1:12" x14ac:dyDescent="0.3">
      <c r="A23" s="210">
        <v>1204</v>
      </c>
      <c r="B23" s="215" t="s">
        <v>106</v>
      </c>
      <c r="C23" s="51"/>
      <c r="D23" s="48"/>
      <c r="E23" s="49"/>
      <c r="F23" s="48"/>
      <c r="G23" s="49"/>
      <c r="H23" s="48"/>
      <c r="I23" s="49"/>
      <c r="J23" s="48"/>
      <c r="K23" s="49"/>
      <c r="L23" s="48"/>
    </row>
    <row r="24" spans="1:12" x14ac:dyDescent="0.3">
      <c r="A24" s="209">
        <v>1351</v>
      </c>
      <c r="B24" s="214" t="s">
        <v>107</v>
      </c>
      <c r="C24" s="50"/>
      <c r="D24" s="43"/>
      <c r="E24" s="44"/>
      <c r="F24" s="43"/>
      <c r="G24" s="44"/>
      <c r="H24" s="43"/>
      <c r="I24" s="44"/>
      <c r="J24" s="43"/>
      <c r="K24" s="44"/>
      <c r="L24" s="43"/>
    </row>
    <row r="25" spans="1:12" ht="24" x14ac:dyDescent="0.3">
      <c r="A25" s="210">
        <v>2140</v>
      </c>
      <c r="B25" s="215" t="s">
        <v>196</v>
      </c>
      <c r="C25" s="51"/>
      <c r="D25" s="48"/>
      <c r="E25" s="49"/>
      <c r="F25" s="48"/>
      <c r="G25" s="49"/>
      <c r="H25" s="48"/>
      <c r="I25" s="49"/>
      <c r="J25" s="48"/>
      <c r="K25" s="49"/>
      <c r="L25" s="48"/>
    </row>
    <row r="26" spans="1:12" ht="24" x14ac:dyDescent="0.3">
      <c r="A26" s="209">
        <v>2150</v>
      </c>
      <c r="B26" s="214" t="s">
        <v>195</v>
      </c>
      <c r="C26" s="50"/>
      <c r="D26" s="43"/>
      <c r="E26" s="44"/>
      <c r="F26" s="43"/>
      <c r="G26" s="44"/>
      <c r="H26" s="43"/>
      <c r="I26" s="44"/>
      <c r="J26" s="43"/>
      <c r="K26" s="44"/>
      <c r="L26" s="43"/>
    </row>
    <row r="27" spans="1:12" ht="24" x14ac:dyDescent="0.3">
      <c r="A27" s="210">
        <v>2160</v>
      </c>
      <c r="B27" s="215" t="s">
        <v>197</v>
      </c>
      <c r="C27" s="51"/>
      <c r="D27" s="48"/>
      <c r="E27" s="49"/>
      <c r="F27" s="48"/>
      <c r="G27" s="49"/>
      <c r="H27" s="48"/>
      <c r="I27" s="49"/>
      <c r="J27" s="48"/>
      <c r="K27" s="49"/>
      <c r="L27" s="48"/>
    </row>
    <row r="28" spans="1:12" ht="24" x14ac:dyDescent="0.3">
      <c r="A28" s="209">
        <v>2330</v>
      </c>
      <c r="B28" s="214" t="s">
        <v>198</v>
      </c>
      <c r="C28" s="50"/>
      <c r="D28" s="43"/>
      <c r="E28" s="44"/>
      <c r="F28" s="43"/>
      <c r="G28" s="44"/>
      <c r="H28" s="43"/>
      <c r="I28" s="44"/>
      <c r="J28" s="43"/>
      <c r="K28" s="44"/>
      <c r="L28" s="43"/>
    </row>
    <row r="29" spans="1:12" ht="24" x14ac:dyDescent="0.3">
      <c r="A29" s="210">
        <v>2331</v>
      </c>
      <c r="B29" s="215" t="s">
        <v>199</v>
      </c>
      <c r="C29" s="51"/>
      <c r="D29" s="48"/>
      <c r="E29" s="49"/>
      <c r="F29" s="48"/>
      <c r="G29" s="49"/>
      <c r="H29" s="48"/>
      <c r="I29" s="49"/>
      <c r="J29" s="48"/>
      <c r="K29" s="49"/>
      <c r="L29" s="48"/>
    </row>
    <row r="30" spans="1:12" ht="24" x14ac:dyDescent="0.3">
      <c r="A30" s="209">
        <v>2332</v>
      </c>
      <c r="B30" s="214" t="s">
        <v>200</v>
      </c>
      <c r="C30" s="50"/>
      <c r="D30" s="43"/>
      <c r="E30" s="44"/>
      <c r="F30" s="43"/>
      <c r="G30" s="44"/>
      <c r="H30" s="43"/>
      <c r="I30" s="44"/>
      <c r="J30" s="43"/>
      <c r="K30" s="44"/>
      <c r="L30" s="43"/>
    </row>
    <row r="31" spans="1:12" ht="24" x14ac:dyDescent="0.3">
      <c r="A31" s="210">
        <v>2335</v>
      </c>
      <c r="B31" s="215" t="s">
        <v>220</v>
      </c>
      <c r="C31" s="51"/>
      <c r="D31" s="48"/>
      <c r="E31" s="49"/>
      <c r="F31" s="48"/>
      <c r="G31" s="49"/>
      <c r="H31" s="48"/>
      <c r="I31" s="49"/>
      <c r="J31" s="48"/>
      <c r="K31" s="49"/>
      <c r="L31" s="48"/>
    </row>
    <row r="32" spans="1:12" ht="24" x14ac:dyDescent="0.3">
      <c r="A32" s="209">
        <v>2391</v>
      </c>
      <c r="B32" s="214" t="s">
        <v>202</v>
      </c>
      <c r="C32" s="50"/>
      <c r="D32" s="43"/>
      <c r="E32" s="44"/>
      <c r="F32" s="43"/>
      <c r="G32" s="44"/>
      <c r="H32" s="43"/>
      <c r="I32" s="44"/>
      <c r="J32" s="43"/>
      <c r="K32" s="44"/>
      <c r="L32" s="43"/>
    </row>
    <row r="33" spans="1:12" ht="24" x14ac:dyDescent="0.3">
      <c r="A33" s="210">
        <v>2392</v>
      </c>
      <c r="B33" s="215" t="s">
        <v>203</v>
      </c>
      <c r="C33" s="51"/>
      <c r="D33" s="48"/>
      <c r="E33" s="49"/>
      <c r="F33" s="48"/>
      <c r="G33" s="49"/>
      <c r="H33" s="48"/>
      <c r="I33" s="49"/>
      <c r="J33" s="48"/>
      <c r="K33" s="49"/>
      <c r="L33" s="48"/>
    </row>
    <row r="34" spans="1:12" ht="24" x14ac:dyDescent="0.3">
      <c r="A34" s="209">
        <v>2393</v>
      </c>
      <c r="B34" s="214" t="s">
        <v>204</v>
      </c>
      <c r="C34" s="50"/>
      <c r="D34" s="43"/>
      <c r="E34" s="44"/>
      <c r="F34" s="43"/>
      <c r="G34" s="44"/>
      <c r="H34" s="43"/>
      <c r="I34" s="44"/>
      <c r="J34" s="43"/>
      <c r="K34" s="44"/>
      <c r="L34" s="43"/>
    </row>
    <row r="35" spans="1:12" x14ac:dyDescent="0.3">
      <c r="A35" s="210">
        <v>2750</v>
      </c>
      <c r="B35" s="217" t="s">
        <v>205</v>
      </c>
      <c r="C35" s="51"/>
      <c r="D35" s="48"/>
      <c r="E35" s="49"/>
      <c r="F35" s="48"/>
      <c r="G35" s="49"/>
      <c r="H35" s="48"/>
      <c r="I35" s="49"/>
      <c r="J35" s="48"/>
      <c r="K35" s="49"/>
      <c r="L35" s="48"/>
    </row>
    <row r="36" spans="1:12" x14ac:dyDescent="0.3">
      <c r="A36" s="209">
        <v>2752</v>
      </c>
      <c r="B36" s="218" t="s">
        <v>206</v>
      </c>
      <c r="C36" s="50"/>
      <c r="D36" s="43"/>
      <c r="E36" s="44"/>
      <c r="F36" s="43"/>
      <c r="G36" s="44"/>
      <c r="H36" s="43"/>
      <c r="I36" s="44"/>
      <c r="J36" s="43"/>
      <c r="K36" s="44"/>
      <c r="L36" s="43"/>
    </row>
    <row r="37" spans="1:12" x14ac:dyDescent="0.3">
      <c r="A37" s="210">
        <v>2950</v>
      </c>
      <c r="B37" s="217" t="s">
        <v>221</v>
      </c>
      <c r="C37" s="51"/>
      <c r="D37" s="48"/>
      <c r="E37" s="49"/>
      <c r="F37" s="48"/>
      <c r="G37" s="49"/>
      <c r="H37" s="48"/>
      <c r="I37" s="49"/>
      <c r="J37" s="48"/>
      <c r="K37" s="49"/>
      <c r="L37" s="48"/>
    </row>
    <row r="38" spans="1:12" ht="24" x14ac:dyDescent="0.3">
      <c r="A38" s="209">
        <v>2954</v>
      </c>
      <c r="B38" s="214" t="s">
        <v>207</v>
      </c>
      <c r="C38" s="50"/>
      <c r="D38" s="43"/>
      <c r="E38" s="44"/>
      <c r="F38" s="43"/>
      <c r="G38" s="44"/>
      <c r="H38" s="43"/>
      <c r="I38" s="44"/>
      <c r="J38" s="43"/>
      <c r="K38" s="44"/>
      <c r="L38" s="43"/>
    </row>
    <row r="39" spans="1:12" x14ac:dyDescent="0.3">
      <c r="A39" s="210">
        <v>3330</v>
      </c>
      <c r="B39" s="217" t="s">
        <v>108</v>
      </c>
      <c r="C39" s="51"/>
      <c r="D39" s="48"/>
      <c r="E39" s="49"/>
      <c r="F39" s="48"/>
      <c r="G39" s="49"/>
      <c r="H39" s="48"/>
      <c r="I39" s="49"/>
      <c r="J39" s="48"/>
      <c r="K39" s="49"/>
      <c r="L39" s="48"/>
    </row>
    <row r="40" spans="1:12" ht="24" x14ac:dyDescent="0.3">
      <c r="A40" s="209">
        <v>4341</v>
      </c>
      <c r="B40" s="214" t="s">
        <v>222</v>
      </c>
      <c r="C40" s="50"/>
      <c r="D40" s="43"/>
      <c r="E40" s="44"/>
      <c r="F40" s="43"/>
      <c r="G40" s="44"/>
      <c r="H40" s="43"/>
      <c r="I40" s="44"/>
      <c r="J40" s="43"/>
      <c r="K40" s="44"/>
      <c r="L40" s="43"/>
    </row>
    <row r="41" spans="1:12" x14ac:dyDescent="0.3">
      <c r="A41" s="210">
        <v>4910</v>
      </c>
      <c r="B41" s="215" t="s">
        <v>223</v>
      </c>
      <c r="C41" s="51"/>
      <c r="D41" s="48"/>
      <c r="E41" s="49"/>
      <c r="F41" s="48"/>
      <c r="G41" s="49"/>
      <c r="H41" s="48"/>
      <c r="I41" s="49"/>
      <c r="J41" s="48"/>
      <c r="K41" s="49"/>
      <c r="L41" s="48"/>
    </row>
    <row r="42" spans="1:12" x14ac:dyDescent="0.3">
      <c r="A42" s="209">
        <v>7111</v>
      </c>
      <c r="B42" s="214" t="s">
        <v>201</v>
      </c>
      <c r="C42" s="50"/>
      <c r="D42" s="43"/>
      <c r="E42" s="44"/>
      <c r="F42" s="43"/>
      <c r="G42" s="44"/>
      <c r="H42" s="43"/>
      <c r="I42" s="44"/>
      <c r="J42" s="43"/>
      <c r="K42" s="44"/>
      <c r="L42" s="43"/>
    </row>
    <row r="43" spans="1:12" ht="24" x14ac:dyDescent="0.3">
      <c r="A43" s="210">
        <v>7140</v>
      </c>
      <c r="B43" s="215" t="s">
        <v>218</v>
      </c>
      <c r="C43" s="51"/>
      <c r="D43" s="48"/>
      <c r="E43" s="49"/>
      <c r="F43" s="48"/>
      <c r="G43" s="49"/>
      <c r="H43" s="48"/>
      <c r="I43" s="49"/>
      <c r="J43" s="48"/>
      <c r="K43" s="49"/>
      <c r="L43" s="48"/>
    </row>
    <row r="44" spans="1:12" ht="14.4" thickBot="1" x14ac:dyDescent="0.35">
      <c r="A44" s="211">
        <v>7210</v>
      </c>
      <c r="B44" s="219" t="s">
        <v>109</v>
      </c>
      <c r="C44" s="67"/>
      <c r="D44" s="68"/>
      <c r="E44" s="69"/>
      <c r="F44" s="68"/>
      <c r="G44" s="69"/>
      <c r="H44" s="68"/>
      <c r="I44" s="69"/>
      <c r="J44" s="68"/>
      <c r="K44" s="69"/>
      <c r="L44" s="68"/>
    </row>
    <row r="45" spans="1:12" ht="18" customHeight="1" thickTop="1" thickBot="1" x14ac:dyDescent="0.35"/>
    <row r="46" spans="1:12" ht="38.25" customHeight="1" thickTop="1" x14ac:dyDescent="0.3">
      <c r="A46" s="317" t="s">
        <v>224</v>
      </c>
      <c r="B46" s="318"/>
      <c r="C46" s="318"/>
      <c r="D46" s="318"/>
      <c r="E46" s="318"/>
      <c r="F46" s="318"/>
      <c r="G46" s="318"/>
      <c r="H46" s="318"/>
      <c r="I46" s="319"/>
      <c r="J46" s="319"/>
      <c r="K46" s="319"/>
      <c r="L46" s="320"/>
    </row>
    <row r="47" spans="1:12" s="220" customFormat="1" ht="25.5" customHeight="1" x14ac:dyDescent="0.3">
      <c r="A47" s="224"/>
      <c r="B47" s="225"/>
      <c r="C47" s="310">
        <v>21207</v>
      </c>
      <c r="D47" s="310"/>
      <c r="E47" s="310">
        <v>21502</v>
      </c>
      <c r="F47" s="310"/>
      <c r="G47" s="310">
        <v>21740</v>
      </c>
      <c r="H47" s="310"/>
      <c r="I47" s="310">
        <v>20740</v>
      </c>
      <c r="J47" s="310"/>
      <c r="K47" s="310">
        <v>21801</v>
      </c>
      <c r="L47" s="311"/>
    </row>
    <row r="48" spans="1:12" s="220" customFormat="1" ht="13.2" x14ac:dyDescent="0.25">
      <c r="A48" s="210"/>
      <c r="B48" s="226" t="s">
        <v>168</v>
      </c>
      <c r="C48" s="327"/>
      <c r="D48" s="328"/>
      <c r="E48" s="331"/>
      <c r="F48" s="328"/>
      <c r="G48" s="271"/>
      <c r="H48" s="272"/>
      <c r="I48" s="331"/>
      <c r="J48" s="328"/>
      <c r="K48" s="331"/>
      <c r="L48" s="328"/>
    </row>
    <row r="49" spans="1:12" s="220" customFormat="1" ht="13.2" x14ac:dyDescent="0.25">
      <c r="A49" s="210"/>
      <c r="B49" s="227">
        <v>2005</v>
      </c>
      <c r="C49" s="327"/>
      <c r="D49" s="328"/>
      <c r="E49" s="331"/>
      <c r="F49" s="328"/>
      <c r="G49" s="271"/>
      <c r="H49" s="272"/>
      <c r="I49" s="331"/>
      <c r="J49" s="328"/>
      <c r="K49" s="331"/>
      <c r="L49" s="328"/>
    </row>
    <row r="50" spans="1:12" s="220" customFormat="1" ht="13.2" x14ac:dyDescent="0.25">
      <c r="A50" s="210"/>
      <c r="B50" s="227">
        <v>2006</v>
      </c>
      <c r="C50" s="327"/>
      <c r="D50" s="328"/>
      <c r="E50" s="331"/>
      <c r="F50" s="328"/>
      <c r="G50" s="271"/>
      <c r="H50" s="272"/>
      <c r="I50" s="331"/>
      <c r="J50" s="328"/>
      <c r="K50" s="331"/>
      <c r="L50" s="328"/>
    </row>
    <row r="51" spans="1:12" s="230" customFormat="1" thickBot="1" x14ac:dyDescent="0.3">
      <c r="A51" s="228"/>
      <c r="B51" s="229">
        <v>2007</v>
      </c>
      <c r="C51" s="329"/>
      <c r="D51" s="330"/>
      <c r="E51" s="332"/>
      <c r="F51" s="330"/>
      <c r="G51" s="273"/>
      <c r="H51" s="274"/>
      <c r="I51" s="332"/>
      <c r="J51" s="330"/>
      <c r="K51" s="332"/>
      <c r="L51" s="330"/>
    </row>
    <row r="52" spans="1:12" ht="14.4" thickTop="1" x14ac:dyDescent="0.3">
      <c r="C52" s="177"/>
    </row>
    <row r="53" spans="1:12" x14ac:dyDescent="0.3">
      <c r="C53" s="177"/>
    </row>
    <row r="54" spans="1:12" x14ac:dyDescent="0.3">
      <c r="C54" s="177"/>
    </row>
    <row r="61" spans="1:12" x14ac:dyDescent="0.3">
      <c r="C61" s="177"/>
    </row>
    <row r="62" spans="1:12" x14ac:dyDescent="0.3">
      <c r="C62" s="177"/>
    </row>
    <row r="63" spans="1:12" x14ac:dyDescent="0.3">
      <c r="C63" s="177"/>
    </row>
    <row r="64" spans="1:12" x14ac:dyDescent="0.3">
      <c r="C64" s="177"/>
    </row>
    <row r="65" spans="3:3" x14ac:dyDescent="0.3">
      <c r="C65" s="177"/>
    </row>
    <row r="66" spans="3:3" x14ac:dyDescent="0.3">
      <c r="C66" s="177"/>
    </row>
    <row r="67" spans="3:3" x14ac:dyDescent="0.3">
      <c r="C67" s="177"/>
    </row>
  </sheetData>
  <sheetProtection password="C31C" sheet="1" objects="1" scenarios="1"/>
  <mergeCells count="38">
    <mergeCell ref="I50:J50"/>
    <mergeCell ref="I51:J51"/>
    <mergeCell ref="K49:L49"/>
    <mergeCell ref="K50:L50"/>
    <mergeCell ref="K51:L51"/>
    <mergeCell ref="K48:L48"/>
    <mergeCell ref="C50:D50"/>
    <mergeCell ref="C51:D51"/>
    <mergeCell ref="E48:F48"/>
    <mergeCell ref="E49:F49"/>
    <mergeCell ref="E50:F50"/>
    <mergeCell ref="E51:F51"/>
    <mergeCell ref="A1:L1"/>
    <mergeCell ref="A2:L2"/>
    <mergeCell ref="A3:L3"/>
    <mergeCell ref="A4:L4"/>
    <mergeCell ref="C48:D48"/>
    <mergeCell ref="C49:D49"/>
    <mergeCell ref="I48:J48"/>
    <mergeCell ref="I49:J49"/>
    <mergeCell ref="A46:L46"/>
    <mergeCell ref="C7:D7"/>
    <mergeCell ref="I7:J7"/>
    <mergeCell ref="K7:L7"/>
    <mergeCell ref="C8:D8"/>
    <mergeCell ref="E8:F8"/>
    <mergeCell ref="E7:F7"/>
    <mergeCell ref="G7:H7"/>
    <mergeCell ref="K47:L47"/>
    <mergeCell ref="A6:L6"/>
    <mergeCell ref="C47:D47"/>
    <mergeCell ref="E47:F47"/>
    <mergeCell ref="G47:H47"/>
    <mergeCell ref="I47:J47"/>
    <mergeCell ref="I8:J8"/>
    <mergeCell ref="K8:L8"/>
    <mergeCell ref="G8:H8"/>
    <mergeCell ref="A7:B7"/>
  </mergeCells>
  <phoneticPr fontId="0" type="noConversion"/>
  <pageMargins left="0.5" right="0.5" top="0.75" bottom="0.5" header="0.5" footer="0.5"/>
  <pageSetup scale="60" orientation="landscape" r:id="rId1"/>
  <headerFooter alignWithMargins="0">
    <oddFooter>&amp;L&amp;F &amp;A  &amp;D&amp;R&amp;P</oddFooter>
  </headerFooter>
  <rowBreaks count="1" manualBreakCount="1">
    <brk id="44"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Att M1-Finan Proposal</vt:lpstr>
      <vt:lpstr>ListBox</vt:lpstr>
      <vt:lpstr>Att M2-Finan Compl Chklst</vt:lpstr>
      <vt:lpstr>Att M3-Compl Chklst Explan</vt:lpstr>
      <vt:lpstr>Att M4a-Fully Insured Prem_DPPO</vt:lpstr>
      <vt:lpstr>Att M4b-Fully Insured Prem_DHMO</vt:lpstr>
      <vt:lpstr>Att M5a - Premium Analysis_DPPO</vt:lpstr>
      <vt:lpstr>Att M5b - Premium Analysis_DHMO</vt:lpstr>
      <vt:lpstr>M-6_Prov Reim History_DPPO</vt:lpstr>
      <vt:lpstr>ListYesNo</vt:lpstr>
      <vt:lpstr>'Att M1-Finan Proposal'!Print_Area</vt:lpstr>
      <vt:lpstr>'Att M3-Compl Chklst Explan'!Print_Area</vt:lpstr>
      <vt:lpstr>'Att M4a-Fully Insured Prem_DPPO'!Print_Area</vt:lpstr>
      <vt:lpstr>'Att M4b-Fully Insured Prem_DHMO'!Print_Area</vt:lpstr>
      <vt:lpstr>'Att M5a - Premium Analysis_DPPO'!Print_Area</vt:lpstr>
      <vt:lpstr>'Att M5b - Premium Analysis_DHMO'!Print_Area</vt:lpstr>
      <vt:lpstr>'M-6_Prov Reim History_DPPO'!Print_Area</vt:lpstr>
      <vt:lpstr>'Att M1-Finan Proposal'!Print_Titles</vt:lpstr>
      <vt:lpstr>'Att M2-Finan Compl Chklst'!Print_Titles</vt:lpstr>
      <vt:lpstr>'Att M4a-Fully Insured Prem_DPPO'!Print_Titles</vt:lpstr>
      <vt:lpstr>'Att M4b-Fully Insured Prem_DHMO'!Print_Titles</vt:lpstr>
      <vt:lpstr>'Att M5a - Premium Analysis_DPPO'!Print_Titles</vt:lpstr>
      <vt:lpstr>'Att M5b - Premium Analysis_DHMO'!Print_Titles</vt:lpstr>
      <vt:lpstr>'M-6_Prov Reim History_DPPO'!Print_Titles</vt:lpstr>
    </vt:vector>
  </TitlesOfParts>
  <Company>Aon Consulting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furrcm</dc:creator>
  <cp:lastModifiedBy>Aniket Gupta</cp:lastModifiedBy>
  <cp:lastPrinted>2004-03-06T19:49:45Z</cp:lastPrinted>
  <dcterms:created xsi:type="dcterms:W3CDTF">2003-11-12T20:18:14Z</dcterms:created>
  <dcterms:modified xsi:type="dcterms:W3CDTF">2024-02-03T22:13:37Z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-1405906343</vt:i4>
  </property>
  <property fmtid="{D5CDD505-2E9C-101B-9397-08002B2CF9AE}" pid="3" name="_EmailSubject">
    <vt:lpwstr>Formatted file</vt:lpwstr>
  </property>
  <property fmtid="{D5CDD505-2E9C-101B-9397-08002B2CF9AE}" pid="4" name="_AuthorEmail">
    <vt:lpwstr>kwalton@managedcareadvisors.com</vt:lpwstr>
  </property>
  <property fmtid="{D5CDD505-2E9C-101B-9397-08002B2CF9AE}" pid="5" name="_AuthorEmailDisplayName">
    <vt:lpwstr>Kyle Walton</vt:lpwstr>
  </property>
  <property fmtid="{D5CDD505-2E9C-101B-9397-08002B2CF9AE}" pid="6" name="_ReviewingToolsShownOnce">
    <vt:lpwstr/>
  </property>
</Properties>
</file>