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15A099F-BADF-4BC6-B470-7063D12E684E}" xr6:coauthVersionLast="47" xr6:coauthVersionMax="47" xr10:uidLastSave="{00000000-0000-0000-0000-000000000000}"/>
  <bookViews>
    <workbookView xWindow="3348" yWindow="3348" windowWidth="17280" windowHeight="8880" tabRatio="565"/>
  </bookViews>
  <sheets>
    <sheet name="Cost of Attendance" sheetId="4" r:id="rId1"/>
    <sheet name="Volume" sheetId="5" r:id="rId2"/>
    <sheet name="Aid Types" sheetId="1" r:id="rId3"/>
    <sheet name="Pie Charts" sheetId="2" r:id="rId4"/>
    <sheet name="Average Debt" sheetId="3" r:id="rId5"/>
  </sheets>
  <definedNames>
    <definedName name="_xlnm.Print_Area" localSheetId="2">'Aid Types'!$A$1:$M$47</definedName>
    <definedName name="_xlnm.Print_Area" localSheetId="4">'Average Debt'!$A$1:$L$28</definedName>
    <definedName name="_xlnm.Print_Area" localSheetId="0">'Cost of Attendance'!$A$1:$M$27</definedName>
    <definedName name="_xlnm.Print_Area" localSheetId="3">'Pie Charts'!$A$1:$J$26</definedName>
    <definedName name="_xlnm.Print_Area" localSheetId="1">Volume!$A$1:$L$27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L7" i="4"/>
  <c r="L12" i="4"/>
  <c r="L10" i="4"/>
  <c r="G20" i="2"/>
  <c r="B20" i="2"/>
  <c r="G9" i="2"/>
  <c r="B9" i="2"/>
  <c r="L35" i="5"/>
  <c r="K35" i="5"/>
  <c r="J35" i="5"/>
  <c r="I35" i="5"/>
  <c r="H35" i="5"/>
  <c r="G35" i="5"/>
  <c r="F35" i="5"/>
  <c r="E35" i="5"/>
  <c r="D35" i="5"/>
  <c r="C35" i="5"/>
</calcChain>
</file>

<file path=xl/sharedStrings.xml><?xml version="1.0" encoding="utf-8"?>
<sst xmlns="http://schemas.openxmlformats.org/spreadsheetml/2006/main" count="196" uniqueCount="110">
  <si>
    <t>1997-98</t>
  </si>
  <si>
    <t>1996-97</t>
  </si>
  <si>
    <t>1995-96</t>
  </si>
  <si>
    <t>Recipients</t>
  </si>
  <si>
    <t>$ Amount</t>
  </si>
  <si>
    <t>Federal Scholarships</t>
  </si>
  <si>
    <t>Misc. State Scholarships</t>
  </si>
  <si>
    <t>Athletic Scholarships</t>
  </si>
  <si>
    <t>Alumni Scholarships</t>
  </si>
  <si>
    <t>Departmental Scholarships</t>
  </si>
  <si>
    <t>Misc. Institutional Scholarships</t>
  </si>
  <si>
    <t>Private Scholarships</t>
  </si>
  <si>
    <t>Federal Pell Grant</t>
  </si>
  <si>
    <t>Misc. Federal Need-based Grants</t>
  </si>
  <si>
    <t>Wisconsin Higher Education Grant</t>
  </si>
  <si>
    <t>Misc. State Need-based Grants</t>
  </si>
  <si>
    <t>Institutional Need-based Grants</t>
  </si>
  <si>
    <t>Federal Subsidized Stafford Loans</t>
  </si>
  <si>
    <t>Federal Perkins Loans</t>
  </si>
  <si>
    <t>Federal PLUS Loans</t>
  </si>
  <si>
    <t>Federal Unsubsidized Stafford Loans</t>
  </si>
  <si>
    <t>Health Professions &amp; Nursing Loans</t>
  </si>
  <si>
    <t>Institutional Loans</t>
  </si>
  <si>
    <t>Misc. Student loans</t>
  </si>
  <si>
    <t>Employment and Other Resources:</t>
  </si>
  <si>
    <t>Federal Work-Study Program</t>
  </si>
  <si>
    <t>Veterans' Benefits</t>
  </si>
  <si>
    <t>State Vocational Rehab Grant</t>
  </si>
  <si>
    <t>Undergraduate</t>
  </si>
  <si>
    <t>All Students</t>
  </si>
  <si>
    <t>Loans</t>
  </si>
  <si>
    <t>Scholarships</t>
  </si>
  <si>
    <t>Grants</t>
  </si>
  <si>
    <t>Work Study</t>
  </si>
  <si>
    <t>Other</t>
  </si>
  <si>
    <t>Total</t>
  </si>
  <si>
    <t>Federal</t>
  </si>
  <si>
    <t>Institutional</t>
  </si>
  <si>
    <t>State</t>
  </si>
  <si>
    <t>Undergraduates</t>
  </si>
  <si>
    <t>Masters</t>
  </si>
  <si>
    <t>1993-94</t>
  </si>
  <si>
    <t>1994-95</t>
  </si>
  <si>
    <t>Applicants</t>
  </si>
  <si>
    <t>Resident Total Costs</t>
  </si>
  <si>
    <t>Non - Resident Total Costs</t>
  </si>
  <si>
    <t>Source: Office of Student Financial Services</t>
  </si>
  <si>
    <t>Grand Total</t>
  </si>
  <si>
    <t>Enrolled</t>
  </si>
  <si>
    <t>Non-Resident Tuition &amp; Fees</t>
  </si>
  <si>
    <t>Academic Year Student Financial Aid Awards by Type</t>
  </si>
  <si>
    <t>Books and Living Costs:</t>
  </si>
  <si>
    <t>Undergraduate Cost of Attendance per Academic Year</t>
  </si>
  <si>
    <t xml:space="preserve">Source: Office of Student Financial Services    </t>
  </si>
  <si>
    <r>
      <t xml:space="preserve">Fee Remissions </t>
    </r>
    <r>
      <rPr>
        <b/>
        <sz val="10"/>
        <rFont val="Arial"/>
        <family val="2"/>
      </rPr>
      <t>*</t>
    </r>
  </si>
  <si>
    <r>
      <t xml:space="preserve">Fellowships &amp; Traineeships </t>
    </r>
    <r>
      <rPr>
        <b/>
        <sz val="10"/>
        <rFont val="Arial"/>
        <family val="2"/>
      </rPr>
      <t>*</t>
    </r>
  </si>
  <si>
    <r>
      <t xml:space="preserve">Research Assistantships </t>
    </r>
    <r>
      <rPr>
        <b/>
        <sz val="10"/>
        <rFont val="Arial"/>
        <family val="2"/>
      </rPr>
      <t>*</t>
    </r>
  </si>
  <si>
    <t>Year of Graduation</t>
  </si>
  <si>
    <t>Degree Level</t>
  </si>
  <si>
    <t xml:space="preserve">Volume of Financial Aid </t>
  </si>
  <si>
    <t>CALCULATIONS</t>
  </si>
  <si>
    <t>percentUgrads</t>
  </si>
  <si>
    <t>Ph.D.</t>
  </si>
  <si>
    <t>Percent of Graduating Students with Debt:</t>
  </si>
  <si>
    <t>1998-99</t>
  </si>
  <si>
    <t>Need-based Fee Remissions</t>
  </si>
  <si>
    <t>Tuition &amp; Fees</t>
  </si>
  <si>
    <t xml:space="preserve">$ Amount </t>
  </si>
  <si>
    <t>93-94</t>
  </si>
  <si>
    <t>95-96</t>
  </si>
  <si>
    <t>96-97</t>
  </si>
  <si>
    <t>97-98</t>
  </si>
  <si>
    <t>94-95</t>
  </si>
  <si>
    <t>Books &amp; Supplies</t>
  </si>
  <si>
    <t>Room &amp; Board</t>
  </si>
  <si>
    <t>Misc. &amp; Travel</t>
  </si>
  <si>
    <t>Resident Tuition &amp; Fees</t>
  </si>
  <si>
    <t>Average Total Debt of Graduating Students with Debt</t>
  </si>
  <si>
    <t xml:space="preserve"> * The categories: Fee Remissions, Fellowships &amp; Traineeships, Research Assistantships only include data for students applying for financial aid.</t>
  </si>
  <si>
    <r>
      <t xml:space="preserve">Academic Year Student Financial Aid Awards by Type,  </t>
    </r>
    <r>
      <rPr>
        <b/>
        <i/>
        <sz val="10"/>
        <rFont val="Blacksmith"/>
      </rPr>
      <t>continued</t>
    </r>
  </si>
  <si>
    <t>1999-00</t>
  </si>
  <si>
    <t>98-99</t>
  </si>
  <si>
    <t>Lables only</t>
  </si>
  <si>
    <r>
      <t>Average Total Debt of Graduating Students with Debt (</t>
    </r>
    <r>
      <rPr>
        <b/>
        <sz val="8"/>
        <rFont val="Arial"/>
        <family val="2"/>
      </rPr>
      <t>$ amount</t>
    </r>
    <r>
      <rPr>
        <sz val="8"/>
        <rFont val="Arial"/>
        <family val="2"/>
      </rPr>
      <t>):</t>
    </r>
  </si>
  <si>
    <t>Wisconsin Academic Excellence
      Scholarships</t>
  </si>
  <si>
    <t>Federal Supplemental Education
     Opportunity Grant</t>
  </si>
  <si>
    <t>99-00</t>
  </si>
  <si>
    <t>2000-01</t>
  </si>
  <si>
    <t>valuable label:</t>
  </si>
  <si>
    <t>2001-02</t>
  </si>
  <si>
    <t>00-01</t>
  </si>
  <si>
    <r>
      <t xml:space="preserve">Note : $ amount in thousands.  </t>
    </r>
    <r>
      <rPr>
        <sz val="6.5"/>
        <rFont val="Arial"/>
        <family val="2"/>
      </rPr>
      <t>Applicants include students who decided not to enroll at UW-Madison.</t>
    </r>
  </si>
  <si>
    <t>2000-2001</t>
  </si>
  <si>
    <t>2002-03</t>
  </si>
  <si>
    <t>01-02</t>
  </si>
  <si>
    <t>2003-04</t>
  </si>
  <si>
    <t>02-03</t>
  </si>
  <si>
    <t>Types of Financial Aid for 2002-2003</t>
  </si>
  <si>
    <t>Sources of Financial Aid for 2002-2003</t>
  </si>
  <si>
    <t>95</t>
  </si>
  <si>
    <t>96</t>
  </si>
  <si>
    <t>97</t>
  </si>
  <si>
    <t>98</t>
  </si>
  <si>
    <t>99</t>
  </si>
  <si>
    <t>00</t>
  </si>
  <si>
    <t>01</t>
  </si>
  <si>
    <t>02</t>
  </si>
  <si>
    <t>03</t>
  </si>
  <si>
    <t xml:space="preserve">Debt of graduate students includes debt still outstanding from their time as undergraduates. </t>
  </si>
  <si>
    <t>Includes debt reported by the Department of Education National Student Loan Data System, as well as all funds borrowed through UW-Madison.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</si>
</sst>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  <numFmt numFmtId="168" formatCode="&quot;$&quot;#,##0"/>
    <numFmt numFmtId="170" formatCode="#,##0.0"/>
    <numFmt numFmtId="175" formatCode="0.0"/>
  </numFmts>
  <fonts count="21">
    <font>
      <sz val="7.5"/>
      <name val="Arial"/>
      <family val="2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10"/>
      <name val="Arial"/>
      <family val="2"/>
    </font>
    <font>
      <b/>
      <sz val="12"/>
      <name val="Blacksmith"/>
    </font>
    <font>
      <sz val="10"/>
      <name val="Arial"/>
    </font>
    <font>
      <b/>
      <sz val="8"/>
      <name val="Arial"/>
    </font>
    <font>
      <b/>
      <sz val="7.5"/>
      <name val="Arial"/>
      <family val="2"/>
    </font>
    <font>
      <sz val="7.5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i/>
      <sz val="10"/>
      <name val="Blacksmith"/>
    </font>
    <font>
      <sz val="6.5"/>
      <name val="Arial"/>
      <family val="2"/>
    </font>
    <font>
      <b/>
      <sz val="6.5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Protection="0">
      <alignment horizontal="center"/>
    </xf>
    <xf numFmtId="44" fontId="2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Continuous"/>
    </xf>
    <xf numFmtId="165" fontId="0" fillId="0" borderId="0" xfId="3" applyNumberFormat="1" applyFont="1"/>
    <xf numFmtId="41" fontId="0" fillId="0" borderId="0" xfId="2" applyFo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centerContinuous"/>
    </xf>
    <xf numFmtId="0" fontId="0" fillId="0" borderId="0" xfId="0" applyAlignment="1"/>
    <xf numFmtId="0" fontId="9" fillId="0" borderId="0" xfId="0" applyFont="1"/>
    <xf numFmtId="0" fontId="10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3" fillId="0" borderId="0" xfId="0" applyFont="1"/>
    <xf numFmtId="167" fontId="12" fillId="0" borderId="0" xfId="1" applyNumberFormat="1" applyFont="1"/>
    <xf numFmtId="0" fontId="12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10" fillId="0" borderId="0" xfId="0" applyFont="1" applyBorder="1"/>
    <xf numFmtId="167" fontId="12" fillId="0" borderId="0" xfId="1" applyNumberFormat="1" applyFont="1" applyBorder="1"/>
    <xf numFmtId="167" fontId="12" fillId="0" borderId="0" xfId="0" applyNumberFormat="1" applyFont="1" applyBorder="1"/>
    <xf numFmtId="0" fontId="4" fillId="0" borderId="0" xfId="0" applyFont="1" applyBorder="1"/>
    <xf numFmtId="0" fontId="0" fillId="0" borderId="0" xfId="0" applyAlignment="1">
      <alignment horizontal="centerContinuous" wrapText="1"/>
    </xf>
    <xf numFmtId="0" fontId="16" fillId="0" borderId="0" xfId="0" applyFont="1"/>
    <xf numFmtId="0" fontId="14" fillId="0" borderId="0" xfId="0" applyFont="1" applyAlignment="1">
      <alignment horizontal="centerContinuous" wrapText="1"/>
    </xf>
    <xf numFmtId="0" fontId="9" fillId="0" borderId="0" xfId="0" applyFont="1" applyAlignment="1">
      <alignment horizontal="centerContinuous" wrapText="1"/>
    </xf>
    <xf numFmtId="167" fontId="11" fillId="0" borderId="0" xfId="1" applyNumberFormat="1" applyFont="1"/>
    <xf numFmtId="3" fontId="5" fillId="0" borderId="0" xfId="1" applyNumberFormat="1" applyFont="1"/>
    <xf numFmtId="3" fontId="0" fillId="0" borderId="0" xfId="0" applyNumberFormat="1"/>
    <xf numFmtId="165" fontId="13" fillId="0" borderId="0" xfId="3" applyNumberFormat="1" applyFont="1"/>
    <xf numFmtId="0" fontId="0" fillId="2" borderId="0" xfId="0" applyFill="1"/>
    <xf numFmtId="175" fontId="12" fillId="0" borderId="0" xfId="0" applyNumberFormat="1" applyFont="1"/>
    <xf numFmtId="0" fontId="11" fillId="2" borderId="1" xfId="0" applyFont="1" applyFill="1" applyBorder="1" applyAlignment="1">
      <alignment horizontal="right"/>
    </xf>
    <xf numFmtId="175" fontId="12" fillId="2" borderId="0" xfId="0" applyNumberFormat="1" applyFont="1" applyFill="1"/>
    <xf numFmtId="166" fontId="12" fillId="0" borderId="0" xfId="1" applyNumberFormat="1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3" fontId="12" fillId="0" borderId="0" xfId="1" applyNumberFormat="1" applyFont="1"/>
    <xf numFmtId="0" fontId="0" fillId="0" borderId="3" xfId="0" applyBorder="1"/>
    <xf numFmtId="0" fontId="12" fillId="0" borderId="3" xfId="0" applyFont="1" applyBorder="1"/>
    <xf numFmtId="0" fontId="5" fillId="0" borderId="3" xfId="0" applyFont="1" applyBorder="1"/>
    <xf numFmtId="0" fontId="0" fillId="0" borderId="3" xfId="0" applyBorder="1" applyAlignment="1"/>
    <xf numFmtId="0" fontId="9" fillId="0" borderId="3" xfId="0" applyFont="1" applyBorder="1"/>
    <xf numFmtId="0" fontId="0" fillId="0" borderId="1" xfId="0" applyBorder="1"/>
    <xf numFmtId="0" fontId="11" fillId="0" borderId="1" xfId="0" applyFont="1" applyBorder="1"/>
    <xf numFmtId="0" fontId="11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67" fontId="11" fillId="0" borderId="1" xfId="1" applyNumberFormat="1" applyFont="1" applyBorder="1"/>
    <xf numFmtId="167" fontId="12" fillId="0" borderId="1" xfId="1" applyNumberFormat="1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Continuous"/>
    </xf>
    <xf numFmtId="0" fontId="4" fillId="0" borderId="3" xfId="0" applyFont="1" applyBorder="1"/>
    <xf numFmtId="0" fontId="10" fillId="0" borderId="1" xfId="0" applyFont="1" applyBorder="1" applyAlignment="1">
      <alignment horizontal="centerContinuous"/>
    </xf>
    <xf numFmtId="3" fontId="12" fillId="0" borderId="1" xfId="1" applyNumberFormat="1" applyFont="1" applyBorder="1"/>
    <xf numFmtId="0" fontId="16" fillId="0" borderId="2" xfId="0" applyFont="1" applyBorder="1" applyAlignment="1">
      <alignment horizontal="right"/>
    </xf>
    <xf numFmtId="0" fontId="0" fillId="0" borderId="0" xfId="0" quotePrefix="1" applyAlignment="1">
      <alignment horizontal="right"/>
    </xf>
    <xf numFmtId="0" fontId="15" fillId="0" borderId="0" xfId="0" applyFont="1" applyAlignment="1">
      <alignment horizontal="centerContinuous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0" fillId="0" borderId="2" xfId="0" applyFont="1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 wrapText="1"/>
    </xf>
    <xf numFmtId="0" fontId="0" fillId="0" borderId="0" xfId="0" applyAlignment="1">
      <alignment horizontal="centerContinuous" vertical="center" wrapText="1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1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Continuous" vertical="center" wrapText="1"/>
    </xf>
    <xf numFmtId="0" fontId="0" fillId="0" borderId="1" xfId="0" applyBorder="1" applyAlignment="1">
      <alignment horizontal="centerContinuous" vertical="center" wrapText="1"/>
    </xf>
    <xf numFmtId="0" fontId="0" fillId="0" borderId="1" xfId="0" applyBorder="1" applyAlignment="1">
      <alignment horizontal="centerContinuous" vertical="center"/>
    </xf>
    <xf numFmtId="0" fontId="0" fillId="0" borderId="0" xfId="0" quotePrefix="1" applyAlignment="1">
      <alignment horizontal="center"/>
    </xf>
    <xf numFmtId="0" fontId="11" fillId="3" borderId="0" xfId="0" applyFont="1" applyFill="1" applyAlignment="1">
      <alignment horizontal="center"/>
    </xf>
    <xf numFmtId="0" fontId="4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1" xfId="0" applyFont="1" applyBorder="1" applyAlignment="1">
      <alignment horizontal="left" indent="1"/>
    </xf>
    <xf numFmtId="0" fontId="12" fillId="0" borderId="0" xfId="0" applyFont="1" applyBorder="1" applyAlignment="1">
      <alignment horizontal="left" indent="1"/>
    </xf>
    <xf numFmtId="0" fontId="16" fillId="0" borderId="1" xfId="0" applyFont="1" applyBorder="1" applyAlignment="1">
      <alignment horizontal="right"/>
    </xf>
    <xf numFmtId="0" fontId="12" fillId="0" borderId="0" xfId="0" applyFont="1" applyAlignment="1"/>
    <xf numFmtId="4" fontId="0" fillId="0" borderId="0" xfId="0" applyNumberFormat="1"/>
    <xf numFmtId="0" fontId="0" fillId="3" borderId="0" xfId="0" applyFill="1"/>
    <xf numFmtId="0" fontId="0" fillId="0" borderId="0" xfId="0" applyAlignment="1">
      <alignment horizontal="right"/>
    </xf>
    <xf numFmtId="0" fontId="11" fillId="0" borderId="1" xfId="0" applyFont="1" applyBorder="1" applyAlignment="1">
      <alignment horizontal="right" vertical="center"/>
    </xf>
    <xf numFmtId="0" fontId="11" fillId="2" borderId="1" xfId="0" quotePrefix="1" applyFont="1" applyFill="1" applyBorder="1" applyAlignment="1">
      <alignment horizontal="right"/>
    </xf>
    <xf numFmtId="0" fontId="19" fillId="0" borderId="0" xfId="0" applyFont="1"/>
    <xf numFmtId="0" fontId="18" fillId="0" borderId="0" xfId="0" applyFont="1"/>
    <xf numFmtId="0" fontId="11" fillId="0" borderId="1" xfId="0" quotePrefix="1" applyFont="1" applyBorder="1" applyAlignment="1">
      <alignment horizontal="right" vertical="center"/>
    </xf>
    <xf numFmtId="0" fontId="3" fillId="0" borderId="1" xfId="0" applyFont="1" applyBorder="1" applyAlignment="1">
      <alignment horizontal="left"/>
    </xf>
    <xf numFmtId="3" fontId="12" fillId="0" borderId="1" xfId="0" applyNumberFormat="1" applyFont="1" applyBorder="1"/>
    <xf numFmtId="3" fontId="0" fillId="0" borderId="1" xfId="0" applyNumberFormat="1" applyBorder="1"/>
    <xf numFmtId="3" fontId="12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12" fillId="0" borderId="0" xfId="2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12" fillId="0" borderId="0" xfId="2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3" fontId="12" fillId="0" borderId="0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2" xfId="0" applyNumberFormat="1" applyFont="1" applyBorder="1" applyAlignment="1">
      <alignment horizontal="right"/>
    </xf>
    <xf numFmtId="3" fontId="12" fillId="0" borderId="2" xfId="1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5" fillId="0" borderId="0" xfId="0" applyNumberFormat="1" applyFont="1" applyAlignment="1">
      <alignment horizontal="right"/>
    </xf>
    <xf numFmtId="3" fontId="12" fillId="0" borderId="0" xfId="1" applyNumberFormat="1" applyFont="1" applyFill="1"/>
    <xf numFmtId="3" fontId="12" fillId="0" borderId="1" xfId="1" applyNumberFormat="1" applyFont="1" applyFill="1" applyBorder="1"/>
    <xf numFmtId="3" fontId="20" fillId="0" borderId="0" xfId="0" applyNumberFormat="1" applyFont="1" applyFill="1" applyAlignment="1">
      <alignment horizontal="right"/>
    </xf>
    <xf numFmtId="3" fontId="12" fillId="0" borderId="0" xfId="0" applyNumberFormat="1" applyFont="1" applyFill="1" applyAlignment="1">
      <alignment horizontal="right"/>
    </xf>
    <xf numFmtId="3" fontId="12" fillId="0" borderId="1" xfId="0" applyNumberFormat="1" applyFont="1" applyFill="1" applyBorder="1"/>
    <xf numFmtId="3" fontId="12" fillId="0" borderId="2" xfId="1" applyNumberFormat="1" applyFont="1" applyFill="1" applyBorder="1" applyAlignment="1">
      <alignment horizontal="right"/>
    </xf>
    <xf numFmtId="3" fontId="12" fillId="0" borderId="1" xfId="1" applyNumberFormat="1" applyFont="1" applyBorder="1" applyAlignment="1">
      <alignment horizontal="right"/>
    </xf>
    <xf numFmtId="168" fontId="12" fillId="0" borderId="0" xfId="1" applyNumberFormat="1" applyFont="1"/>
    <xf numFmtId="0" fontId="13" fillId="0" borderId="0" xfId="0" applyNumberFormat="1" applyFont="1" applyBorder="1"/>
    <xf numFmtId="4" fontId="0" fillId="0" borderId="0" xfId="0" applyNumberFormat="1" applyAlignment="1"/>
    <xf numFmtId="3" fontId="0" fillId="0" borderId="0" xfId="0" applyNumberFormat="1" applyAlignment="1"/>
    <xf numFmtId="170" fontId="0" fillId="0" borderId="0" xfId="0" applyNumberFormat="1"/>
  </cellXfs>
  <cellStyles count="4">
    <cellStyle name="Comma" xfId="1" builtinId="3"/>
    <cellStyle name="Comma [0]" xfId="2" builtinId="6"/>
    <cellStyle name="Currency" xfId="3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00FF"/>
      <rgbColor rgb="0000FF00"/>
      <rgbColor rgb="0033CCFF"/>
      <rgbColor rgb="00009900"/>
      <rgbColor rgb="00010000"/>
      <rgbColor rgb="007D7D7D"/>
      <rgbColor rgb="00D2D2D2"/>
      <rgbColor rgb="00FFFFFF"/>
      <rgbColor rgb="000000FF"/>
      <rgbColor rgb="0000FF00"/>
      <rgbColor rgb="0033CCFF"/>
      <rgbColor rgb="00009900"/>
      <rgbColor rgb="00000000"/>
      <rgbColor rgb="007D7D7D"/>
      <rgbColor rgb="00D2D2D2"/>
      <rgbColor rgb="00FFFF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Annual Percentage Change in Total Cost of Attendance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Resident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'Cost of Attendance'!$D$2:$L$2</c:f>
              <c:strCache>
                <c:ptCount val="9"/>
                <c:pt idx="0">
                  <c:v>1994-95</c:v>
                </c:pt>
                <c:pt idx="1">
                  <c:v>1995-96</c:v>
                </c:pt>
                <c:pt idx="2">
                  <c:v>1996-97</c:v>
                </c:pt>
                <c:pt idx="3">
                  <c:v>1997-98</c:v>
                </c:pt>
                <c:pt idx="4">
                  <c:v>1998-99</c:v>
                </c:pt>
                <c:pt idx="5">
                  <c:v>1999-00</c:v>
                </c:pt>
                <c:pt idx="6">
                  <c:v>2000-01</c:v>
                </c:pt>
                <c:pt idx="7">
                  <c:v>2001-02</c:v>
                </c:pt>
                <c:pt idx="8">
                  <c:v>2002-03</c:v>
                </c:pt>
              </c:strCache>
            </c:strRef>
          </c:cat>
          <c:val>
            <c:numRef>
              <c:f>'Cost of Attendance'!#REF!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5-4C6B-B554-A94B124917A6}"/>
            </c:ext>
          </c:extLst>
        </c:ser>
        <c:ser>
          <c:idx val="1"/>
          <c:order val="1"/>
          <c:tx>
            <c:v>Non-Resident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'Cost of Attendance'!$D$2:$L$2</c:f>
              <c:strCache>
                <c:ptCount val="9"/>
                <c:pt idx="0">
                  <c:v>1994-95</c:v>
                </c:pt>
                <c:pt idx="1">
                  <c:v>1995-96</c:v>
                </c:pt>
                <c:pt idx="2">
                  <c:v>1996-97</c:v>
                </c:pt>
                <c:pt idx="3">
                  <c:v>1997-98</c:v>
                </c:pt>
                <c:pt idx="4">
                  <c:v>1998-99</c:v>
                </c:pt>
                <c:pt idx="5">
                  <c:v>1999-00</c:v>
                </c:pt>
                <c:pt idx="6">
                  <c:v>2000-01</c:v>
                </c:pt>
                <c:pt idx="7">
                  <c:v>2001-02</c:v>
                </c:pt>
                <c:pt idx="8">
                  <c:v>2002-03</c:v>
                </c:pt>
              </c:strCache>
            </c:strRef>
          </c:cat>
          <c:val>
            <c:numRef>
              <c:f>'Cost of Attendance'!#REF!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5-4C6B-B554-A94B1249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274064"/>
        <c:axId val="1"/>
      </c:lineChart>
      <c:catAx>
        <c:axId val="155827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274064"/>
        <c:crosses val="autoZero"/>
        <c:crossBetween val="midCat"/>
        <c:majorUnit val="2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1C3-4E0A-8883-37B6E3D3537D}"/>
              </c:ext>
            </c:extLst>
          </c:dPt>
          <c:dPt>
            <c:idx val="1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C3-4E0A-8883-37B6E3D3537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C3-4E0A-8883-37B6E3D3537D}"/>
              </c:ext>
            </c:extLst>
          </c:dPt>
          <c:dPt>
            <c:idx val="3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C3-4E0A-8883-37B6E3D3537D}"/>
              </c:ext>
            </c:extLst>
          </c:dPt>
          <c:dPt>
            <c:idx val="4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C3-4E0A-8883-37B6E3D3537D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C3-4E0A-8883-37B6E3D3537D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C3-4E0A-8883-37B6E3D3537D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C3-4E0A-8883-37B6E3D3537D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C3-4E0A-8883-37B6E3D3537D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C3-4E0A-8883-37B6E3D3537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Charts'!$A$4:$A$8</c:f>
              <c:strCache>
                <c:ptCount val="5"/>
                <c:pt idx="0">
                  <c:v>Loans</c:v>
                </c:pt>
                <c:pt idx="1">
                  <c:v>Scholarships</c:v>
                </c:pt>
                <c:pt idx="2">
                  <c:v>Grants</c:v>
                </c:pt>
                <c:pt idx="3">
                  <c:v>Work Study</c:v>
                </c:pt>
                <c:pt idx="4">
                  <c:v>Other</c:v>
                </c:pt>
              </c:strCache>
            </c:strRef>
          </c:cat>
          <c:val>
            <c:numRef>
              <c:f>'Pie Charts'!$B$4:$B$8</c:f>
              <c:numCache>
                <c:formatCode>#,##0</c:formatCode>
                <c:ptCount val="5"/>
                <c:pt idx="0" formatCode="&quot;$&quot;#,##0">
                  <c:v>65336434.829999998</c:v>
                </c:pt>
                <c:pt idx="1">
                  <c:v>25605217.949999999</c:v>
                </c:pt>
                <c:pt idx="2">
                  <c:v>22746879.620000001</c:v>
                </c:pt>
                <c:pt idx="3">
                  <c:v>6966297.6799999997</c:v>
                </c:pt>
                <c:pt idx="4">
                  <c:v>1069751.67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3-4E0A-8883-37B6E3D3537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940-4B4F-9864-0D9A5F581F2B}"/>
              </c:ext>
            </c:extLst>
          </c:dPt>
          <c:dPt>
            <c:idx val="1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940-4B4F-9864-0D9A5F581F2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940-4B4F-9864-0D9A5F581F2B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940-4B4F-9864-0D9A5F581F2B}"/>
              </c:ext>
            </c:extLst>
          </c:dPt>
          <c:dPt>
            <c:idx val="4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940-4B4F-9864-0D9A5F581F2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9141596273547381"/>
                  <c:y val="0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40-4B4F-9864-0D9A5F581F2B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40-4B4F-9864-0D9A5F581F2B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40-4B4F-9864-0D9A5F581F2B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40-4B4F-9864-0D9A5F581F2B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40-4B4F-9864-0D9A5F581F2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Charts'!$A$16:$A$19</c:f>
              <c:strCache>
                <c:ptCount val="4"/>
                <c:pt idx="0">
                  <c:v>Federal</c:v>
                </c:pt>
                <c:pt idx="1">
                  <c:v>Institutional</c:v>
                </c:pt>
                <c:pt idx="2">
                  <c:v>State</c:v>
                </c:pt>
                <c:pt idx="3">
                  <c:v>Other</c:v>
                </c:pt>
              </c:strCache>
            </c:strRef>
          </c:cat>
          <c:val>
            <c:numRef>
              <c:f>'Pie Charts'!$B$16:$B$19</c:f>
              <c:numCache>
                <c:formatCode>#,##0</c:formatCode>
                <c:ptCount val="4"/>
                <c:pt idx="0" formatCode="&quot;$&quot;#,##0">
                  <c:v>78991792.840000004</c:v>
                </c:pt>
                <c:pt idx="1">
                  <c:v>22534080.41</c:v>
                </c:pt>
                <c:pt idx="2">
                  <c:v>7640142.1299999999</c:v>
                </c:pt>
                <c:pt idx="3">
                  <c:v>12558566.369999999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40-4B4F-9864-0D9A5F581F2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2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BA-46CB-850C-3B6A70FD14A9}"/>
              </c:ext>
            </c:extLst>
          </c:dPt>
          <c:dPt>
            <c:idx val="1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BA-46CB-850C-3B6A70FD14A9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ABA-46CB-850C-3B6A70FD14A9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BA-46CB-850C-3B6A70FD14A9}"/>
              </c:ext>
            </c:extLst>
          </c:dPt>
          <c:dPt>
            <c:idx val="4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ABA-46CB-850C-3B6A70FD14A9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BA-46CB-850C-3B6A70FD14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7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Institutional
19%</a:t>
                    </a:r>
                  </a:p>
                </c:rich>
              </c:tx>
              <c:numFmt formatCode="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ABA-46CB-850C-3B6A70FD14A9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BA-46CB-850C-3B6A70FD14A9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BA-46CB-850C-3B6A70FD14A9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BA-46CB-850C-3B6A70FD14A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Charts'!$F$16:$F$19</c:f>
              <c:strCache>
                <c:ptCount val="4"/>
                <c:pt idx="0">
                  <c:v>Federal</c:v>
                </c:pt>
                <c:pt idx="1">
                  <c:v>Institutional</c:v>
                </c:pt>
                <c:pt idx="2">
                  <c:v>State</c:v>
                </c:pt>
                <c:pt idx="3">
                  <c:v>Other</c:v>
                </c:pt>
              </c:strCache>
            </c:strRef>
          </c:cat>
          <c:val>
            <c:numRef>
              <c:f>'Pie Charts'!$G$16:$G$19</c:f>
              <c:numCache>
                <c:formatCode>#,##0</c:formatCode>
                <c:ptCount val="4"/>
                <c:pt idx="0" formatCode="&quot;$&quot;#,##0">
                  <c:v>139654149.43000001</c:v>
                </c:pt>
                <c:pt idx="1">
                  <c:v>58998013.689999998</c:v>
                </c:pt>
                <c:pt idx="2">
                  <c:v>7825452.1299999999</c:v>
                </c:pt>
                <c:pt idx="3">
                  <c:v>16359818.439999999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BA-46CB-850C-3B6A70FD14A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2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514-471D-A2C8-0A565258B437}"/>
              </c:ext>
            </c:extLst>
          </c:dPt>
          <c:dPt>
            <c:idx val="1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514-471D-A2C8-0A565258B437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514-471D-A2C8-0A565258B437}"/>
              </c:ext>
            </c:extLst>
          </c:dPt>
          <c:dPt>
            <c:idx val="3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514-471D-A2C8-0A565258B437}"/>
              </c:ext>
            </c:extLst>
          </c:dPt>
          <c:dPt>
            <c:idx val="4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514-471D-A2C8-0A565258B437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just"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0514-471D-A2C8-0A565258B437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514-471D-A2C8-0A565258B437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just"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514-471D-A2C8-0A565258B437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just"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514-471D-A2C8-0A565258B437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just"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514-471D-A2C8-0A565258B43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just">
                  <a:defRPr sz="7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Charts'!$F$4:$F$8</c:f>
              <c:strCache>
                <c:ptCount val="5"/>
                <c:pt idx="0">
                  <c:v>Loans</c:v>
                </c:pt>
                <c:pt idx="1">
                  <c:v>Scholarships</c:v>
                </c:pt>
                <c:pt idx="2">
                  <c:v>Grants</c:v>
                </c:pt>
                <c:pt idx="3">
                  <c:v>Work Study</c:v>
                </c:pt>
                <c:pt idx="4">
                  <c:v>Other</c:v>
                </c:pt>
              </c:strCache>
            </c:strRef>
          </c:cat>
          <c:val>
            <c:numRef>
              <c:f>'Pie Charts'!$G$4:$G$8</c:f>
              <c:numCache>
                <c:formatCode>#,##0</c:formatCode>
                <c:ptCount val="5"/>
                <c:pt idx="0" formatCode="&quot;$&quot;#,##0">
                  <c:v>127152840.47</c:v>
                </c:pt>
                <c:pt idx="1">
                  <c:v>60825165.68</c:v>
                </c:pt>
                <c:pt idx="2">
                  <c:v>24519436.57</c:v>
                </c:pt>
                <c:pt idx="3">
                  <c:v>9021804.8000000007</c:v>
                </c:pt>
                <c:pt idx="4">
                  <c:v>1318186.17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14-471D-A2C8-0A565258B43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4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7031005792733"/>
          <c:y val="0.24023206465457123"/>
          <c:w val="0.45001578459718722"/>
          <c:h val="0.65365468754848466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F4F-4B4E-B900-030B5CF31CF2}"/>
              </c:ext>
            </c:extLst>
          </c:dPt>
          <c:dPt>
            <c:idx val="1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F4F-4B4E-B900-030B5CF31CF2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F4F-4B4E-B900-030B5CF31CF2}"/>
              </c:ext>
            </c:extLst>
          </c:dPt>
          <c:dPt>
            <c:idx val="3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F4F-4B4E-B900-030B5CF31CF2}"/>
              </c:ext>
            </c:extLst>
          </c:dPt>
          <c:dPt>
            <c:idx val="4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F4F-4B4E-B900-030B5CF31CF2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39232145323857348"/>
                  <c:y val="2.2347168805076398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4F-4B4E-B900-030B5CF31CF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Charts'!$A$16:$A$19</c:f>
              <c:strCache>
                <c:ptCount val="4"/>
                <c:pt idx="0">
                  <c:v>Federal</c:v>
                </c:pt>
                <c:pt idx="1">
                  <c:v>Institutional</c:v>
                </c:pt>
                <c:pt idx="2">
                  <c:v>State</c:v>
                </c:pt>
                <c:pt idx="3">
                  <c:v>Other</c:v>
                </c:pt>
              </c:strCache>
            </c:strRef>
          </c:cat>
          <c:val>
            <c:numRef>
              <c:f>'Pie Charts'!$B$16:$B$19</c:f>
              <c:numCache>
                <c:formatCode>#,##0</c:formatCode>
                <c:ptCount val="4"/>
                <c:pt idx="0" formatCode="&quot;$&quot;#,##0">
                  <c:v>78991792.840000004</c:v>
                </c:pt>
                <c:pt idx="1">
                  <c:v>22534080.41</c:v>
                </c:pt>
                <c:pt idx="2">
                  <c:v>7640142.1299999999</c:v>
                </c:pt>
                <c:pt idx="3">
                  <c:v>12558566.369999999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F-4B4E-B900-030B5CF31CF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682784694189502"/>
          <c:y val="0.26816602566091674"/>
          <c:w val="0.45455977324725177"/>
          <c:h val="0.67041506415229191"/>
        </c:manualLayout>
      </c:layout>
      <c:pieChart>
        <c:varyColors val="1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276-4E47-A6DD-29D156A1871D}"/>
              </c:ext>
            </c:extLst>
          </c:dPt>
          <c:dPt>
            <c:idx val="1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76-4E47-A6DD-29D156A1871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276-4E47-A6DD-29D156A1871D}"/>
              </c:ext>
            </c:extLst>
          </c:dPt>
          <c:dPt>
            <c:idx val="3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76-4E47-A6DD-29D156A1871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9276-4E47-A6DD-29D156A1871D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0.15530792252614434"/>
                  <c:y val="0.1843641426418802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76-4E47-A6DD-29D156A1871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091982993543885"/>
                  <c:y val="4.469433761015279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76-4E47-A6DD-29D156A1871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5153567498772758"/>
                  <c:y val="5.0281129811421896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76-4E47-A6DD-29D156A1871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Charts'!$A$4:$A$8</c:f>
              <c:strCache>
                <c:ptCount val="5"/>
                <c:pt idx="0">
                  <c:v>Loans</c:v>
                </c:pt>
                <c:pt idx="1">
                  <c:v>Scholarships</c:v>
                </c:pt>
                <c:pt idx="2">
                  <c:v>Grants</c:v>
                </c:pt>
                <c:pt idx="3">
                  <c:v>Work Study</c:v>
                </c:pt>
                <c:pt idx="4">
                  <c:v>Other</c:v>
                </c:pt>
              </c:strCache>
            </c:strRef>
          </c:cat>
          <c:val>
            <c:numRef>
              <c:f>'Pie Charts'!$G$4:$G$8</c:f>
              <c:numCache>
                <c:formatCode>#,##0</c:formatCode>
                <c:ptCount val="5"/>
                <c:pt idx="0" formatCode="&quot;$&quot;#,##0">
                  <c:v>127152840.47</c:v>
                </c:pt>
                <c:pt idx="1">
                  <c:v>60825165.68</c:v>
                </c:pt>
                <c:pt idx="2">
                  <c:v>24519436.57</c:v>
                </c:pt>
                <c:pt idx="3">
                  <c:v>9021804.8000000007</c:v>
                </c:pt>
                <c:pt idx="4">
                  <c:v>1318186.17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76-4E47-A6DD-29D156A1871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6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091982993543885"/>
          <c:y val="0.26631285049168452"/>
          <c:w val="0.43183178458488913"/>
          <c:h val="0.61958499910310272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C09-4595-8CD8-A654984AA4B1}"/>
              </c:ext>
            </c:extLst>
          </c:dPt>
          <c:dPt>
            <c:idx val="1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09-4595-8CD8-A654984AA4B1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C09-4595-8CD8-A654984AA4B1}"/>
              </c:ext>
            </c:extLst>
          </c:dPt>
          <c:dPt>
            <c:idx val="3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C09-4595-8CD8-A654984AA4B1}"/>
              </c:ext>
            </c:extLst>
          </c:dPt>
          <c:dPt>
            <c:idx val="4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C09-4595-8CD8-A654984AA4B1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45077177513685807"/>
                  <c:y val="6.5219473589800306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09-4595-8CD8-A654984AA4B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Charts'!$A$16:$A$19</c:f>
              <c:strCache>
                <c:ptCount val="4"/>
                <c:pt idx="0">
                  <c:v>Federal</c:v>
                </c:pt>
                <c:pt idx="1">
                  <c:v>Institutional</c:v>
                </c:pt>
                <c:pt idx="2">
                  <c:v>State</c:v>
                </c:pt>
                <c:pt idx="3">
                  <c:v>Other</c:v>
                </c:pt>
              </c:strCache>
            </c:strRef>
          </c:cat>
          <c:val>
            <c:numRef>
              <c:f>'Pie Charts'!$G$16:$G$19</c:f>
              <c:numCache>
                <c:formatCode>#,##0</c:formatCode>
                <c:ptCount val="4"/>
                <c:pt idx="0" formatCode="&quot;$&quot;#,##0">
                  <c:v>139654149.43000001</c:v>
                </c:pt>
                <c:pt idx="1">
                  <c:v>58998013.689999998</c:v>
                </c:pt>
                <c:pt idx="2">
                  <c:v>7825452.1299999999</c:v>
                </c:pt>
                <c:pt idx="3">
                  <c:v>16359818.439999999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09-4595-8CD8-A654984AA4B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Total Debt</a:t>
            </a:r>
          </a:p>
        </c:rich>
      </c:tx>
      <c:layout>
        <c:manualLayout>
          <c:xMode val="edge"/>
          <c:yMode val="edge"/>
          <c:x val="0.40981250671628849"/>
          <c:y val="2.845634418840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81589944024647"/>
          <c:y val="0.13008614486129666"/>
          <c:w val="0.80180707835795562"/>
          <c:h val="0.66669149241414549"/>
        </c:manualLayout>
      </c:layout>
      <c:lineChart>
        <c:grouping val="standard"/>
        <c:varyColors val="0"/>
        <c:ser>
          <c:idx val="0"/>
          <c:order val="0"/>
          <c:tx>
            <c:strRef>
              <c:f>'Average Debt'!$B$5</c:f>
              <c:strCache>
                <c:ptCount val="1"/>
                <c:pt idx="0">
                  <c:v>Undergraduate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'Average Debt'!$B$36:$K$36</c:f>
              <c:strCache>
                <c:ptCount val="1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</c:strCache>
            </c:strRef>
          </c:cat>
          <c:val>
            <c:numRef>
              <c:f>'Average Debt'!$C$9:$L$9</c:f>
              <c:numCache>
                <c:formatCode>_(* #,##0_);_(* \(#,##0\);_(* "-"??_);_(@_)</c:formatCode>
                <c:ptCount val="10"/>
                <c:pt idx="0">
                  <c:v>10825</c:v>
                </c:pt>
                <c:pt idx="1">
                  <c:v>12681</c:v>
                </c:pt>
                <c:pt idx="2">
                  <c:v>14505</c:v>
                </c:pt>
                <c:pt idx="3">
                  <c:v>15813</c:v>
                </c:pt>
                <c:pt idx="4">
                  <c:v>16721</c:v>
                </c:pt>
                <c:pt idx="5">
                  <c:v>15915</c:v>
                </c:pt>
                <c:pt idx="6">
                  <c:v>15950</c:v>
                </c:pt>
                <c:pt idx="7">
                  <c:v>15140</c:v>
                </c:pt>
                <c:pt idx="8">
                  <c:v>15904</c:v>
                </c:pt>
                <c:pt idx="9">
                  <c:v>16395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6-44A8-86B7-AAB5A0524CAC}"/>
            </c:ext>
          </c:extLst>
        </c:ser>
        <c:ser>
          <c:idx val="1"/>
          <c:order val="1"/>
          <c:tx>
            <c:strRef>
              <c:f>'Average Debt'!$B$6</c:f>
              <c:strCache>
                <c:ptCount val="1"/>
                <c:pt idx="0">
                  <c:v>Masters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strRef>
              <c:f>'Average Debt'!$B$36:$K$36</c:f>
              <c:strCache>
                <c:ptCount val="1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</c:strCache>
            </c:strRef>
          </c:cat>
          <c:val>
            <c:numRef>
              <c:f>'Average Debt'!$C$10:$L$10</c:f>
              <c:numCache>
                <c:formatCode>_(* #,##0_);_(* \(#,##0\);_(* "-"??_);_(@_)</c:formatCode>
                <c:ptCount val="10"/>
                <c:pt idx="0">
                  <c:v>16173</c:v>
                </c:pt>
                <c:pt idx="1">
                  <c:v>17846</c:v>
                </c:pt>
                <c:pt idx="2">
                  <c:v>20844</c:v>
                </c:pt>
                <c:pt idx="3">
                  <c:v>22568</c:v>
                </c:pt>
                <c:pt idx="4">
                  <c:v>24042</c:v>
                </c:pt>
                <c:pt idx="5">
                  <c:v>24352</c:v>
                </c:pt>
                <c:pt idx="6">
                  <c:v>23576</c:v>
                </c:pt>
                <c:pt idx="7">
                  <c:v>22627</c:v>
                </c:pt>
                <c:pt idx="8">
                  <c:v>22870</c:v>
                </c:pt>
                <c:pt idx="9">
                  <c:v>23742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6-44A8-86B7-AAB5A0524CAC}"/>
            </c:ext>
          </c:extLst>
        </c:ser>
        <c:ser>
          <c:idx val="2"/>
          <c:order val="2"/>
          <c:tx>
            <c:strRef>
              <c:f>'Average Debt'!$B$7</c:f>
              <c:strCache>
                <c:ptCount val="1"/>
                <c:pt idx="0">
                  <c:v>Ph.D.</c:v>
                </c:pt>
              </c:strCache>
            </c:strRef>
          </c:tx>
          <c:spPr>
            <a:ln w="12700">
              <a:solidFill>
                <a:srgbClr val="D2D2D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D2D2D2"/>
              </a:solidFill>
              <a:ln>
                <a:solidFill>
                  <a:srgbClr val="D2D2D2"/>
                </a:solidFill>
                <a:prstDash val="solid"/>
              </a:ln>
            </c:spPr>
          </c:marker>
          <c:cat>
            <c:strRef>
              <c:f>'Average Debt'!$B$36:$K$36</c:f>
              <c:strCache>
                <c:ptCount val="1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</c:strCache>
            </c:strRef>
          </c:cat>
          <c:val>
            <c:numRef>
              <c:f>'Average Debt'!$C$11:$L$11</c:f>
              <c:numCache>
                <c:formatCode>_(* #,##0_);_(* \(#,##0\);_(* "-"??_);_(@_)</c:formatCode>
                <c:ptCount val="10"/>
                <c:pt idx="0">
                  <c:v>14875</c:v>
                </c:pt>
                <c:pt idx="1">
                  <c:v>15011</c:v>
                </c:pt>
                <c:pt idx="2">
                  <c:v>18100</c:v>
                </c:pt>
                <c:pt idx="3">
                  <c:v>19302</c:v>
                </c:pt>
                <c:pt idx="4">
                  <c:v>21188</c:v>
                </c:pt>
                <c:pt idx="5">
                  <c:v>23742</c:v>
                </c:pt>
                <c:pt idx="6">
                  <c:v>28780</c:v>
                </c:pt>
                <c:pt idx="7">
                  <c:v>30305</c:v>
                </c:pt>
                <c:pt idx="8">
                  <c:v>30597</c:v>
                </c:pt>
                <c:pt idx="9">
                  <c:v>29137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6-44A8-86B7-AAB5A0524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255344"/>
        <c:axId val="1"/>
      </c:lineChart>
      <c:catAx>
        <c:axId val="155825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Graduated</a:t>
                </a:r>
              </a:p>
            </c:rich>
          </c:tx>
          <c:layout>
            <c:manualLayout>
              <c:xMode val="edge"/>
              <c:yMode val="edge"/>
              <c:x val="0.45658458628716919"/>
              <c:y val="0.886211861867583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5000"/>
        </c:scaling>
        <c:delete val="0"/>
        <c:axPos val="l"/>
        <c:majorGridlines>
          <c:spPr>
            <a:ln w="3175">
              <a:solidFill>
                <a:srgbClr val="7D7D7D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Debt </a:t>
                </a:r>
              </a:p>
            </c:rich>
          </c:tx>
          <c:layout>
            <c:manualLayout>
              <c:xMode val="edge"/>
              <c:yMode val="edge"/>
              <c:x val="1.5590693190293582E-2"/>
              <c:y val="0.317084978099410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255344"/>
        <c:crosses val="autoZero"/>
        <c:crossBetween val="midCat"/>
        <c:maj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054212350738668"/>
          <c:y val="0.71547379673713174"/>
          <c:w val="0.66371808152964107"/>
          <c:h val="7.31734564844793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 of Students Graduating with Debt</a:t>
            </a:r>
          </a:p>
        </c:rich>
      </c:tx>
      <c:layout>
        <c:manualLayout>
          <c:xMode val="edge"/>
          <c:yMode val="edge"/>
          <c:x val="0.23777027198625714"/>
          <c:y val="2.8226699122973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22297379731959"/>
          <c:y val="0.12500395325888203"/>
          <c:w val="0.82986487085399552"/>
          <c:h val="0.67744077895136068"/>
        </c:manualLayout>
      </c:layout>
      <c:lineChart>
        <c:grouping val="standard"/>
        <c:varyColors val="0"/>
        <c:ser>
          <c:idx val="0"/>
          <c:order val="0"/>
          <c:tx>
            <c:strRef>
              <c:f>'Average Debt'!$B$5</c:f>
              <c:strCache>
                <c:ptCount val="1"/>
                <c:pt idx="0">
                  <c:v>Undergraduate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'Average Debt'!$B$36:$K$36</c:f>
              <c:strCache>
                <c:ptCount val="1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</c:strCache>
            </c:strRef>
          </c:cat>
          <c:val>
            <c:numRef>
              <c:f>'Average Debt'!$C$5:$L$5</c:f>
              <c:numCache>
                <c:formatCode>_(* #,##0.0_);_(* \(#,##0.0\);_(* "-"??_);_(@_)</c:formatCode>
                <c:ptCount val="10"/>
                <c:pt idx="0">
                  <c:v>41.895604395604394</c:v>
                </c:pt>
                <c:pt idx="1">
                  <c:v>41.371880050278328</c:v>
                </c:pt>
                <c:pt idx="2">
                  <c:v>44.282060650347091</c:v>
                </c:pt>
                <c:pt idx="3">
                  <c:v>44.300037133308578</c:v>
                </c:pt>
                <c:pt idx="4">
                  <c:v>46.5</c:v>
                </c:pt>
                <c:pt idx="5">
                  <c:v>45.9</c:v>
                </c:pt>
                <c:pt idx="6">
                  <c:v>46</c:v>
                </c:pt>
                <c:pt idx="7">
                  <c:v>43.2</c:v>
                </c:pt>
                <c:pt idx="8">
                  <c:v>45</c:v>
                </c:pt>
                <c:pt idx="9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A-4ECC-9D40-E57D8243E6D3}"/>
            </c:ext>
          </c:extLst>
        </c:ser>
        <c:ser>
          <c:idx val="1"/>
          <c:order val="1"/>
          <c:tx>
            <c:strRef>
              <c:f>'Average Debt'!$B$6</c:f>
              <c:strCache>
                <c:ptCount val="1"/>
                <c:pt idx="0">
                  <c:v>Masters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strRef>
              <c:f>'Average Debt'!$B$36:$K$36</c:f>
              <c:strCache>
                <c:ptCount val="1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</c:strCache>
            </c:strRef>
          </c:cat>
          <c:val>
            <c:numRef>
              <c:f>'Average Debt'!$C$6:$L$6</c:f>
              <c:numCache>
                <c:formatCode>_(* #,##0.0_);_(* \(#,##0.0\);_(* "-"??_);_(@_)</c:formatCode>
                <c:ptCount val="10"/>
                <c:pt idx="0">
                  <c:v>42.752562225475842</c:v>
                </c:pt>
                <c:pt idx="1">
                  <c:v>44.508950169327527</c:v>
                </c:pt>
                <c:pt idx="2">
                  <c:v>44.896957801766433</c:v>
                </c:pt>
                <c:pt idx="3">
                  <c:v>46.17334009123163</c:v>
                </c:pt>
                <c:pt idx="4">
                  <c:v>44.1</c:v>
                </c:pt>
                <c:pt idx="5">
                  <c:v>41.4</c:v>
                </c:pt>
                <c:pt idx="6">
                  <c:v>41.5</c:v>
                </c:pt>
                <c:pt idx="7">
                  <c:v>37.4</c:v>
                </c:pt>
                <c:pt idx="8">
                  <c:v>38.6</c:v>
                </c:pt>
                <c:pt idx="9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A-4ECC-9D40-E57D8243E6D3}"/>
            </c:ext>
          </c:extLst>
        </c:ser>
        <c:ser>
          <c:idx val="2"/>
          <c:order val="2"/>
          <c:tx>
            <c:strRef>
              <c:f>'Average Debt'!$B$7</c:f>
              <c:strCache>
                <c:ptCount val="1"/>
                <c:pt idx="0">
                  <c:v>Ph.D.</c:v>
                </c:pt>
              </c:strCache>
            </c:strRef>
          </c:tx>
          <c:spPr>
            <a:ln w="12700">
              <a:solidFill>
                <a:srgbClr val="D2D2D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D2D2D2"/>
              </a:solidFill>
              <a:ln>
                <a:solidFill>
                  <a:srgbClr val="D2D2D2"/>
                </a:solidFill>
                <a:prstDash val="solid"/>
              </a:ln>
            </c:spPr>
          </c:marker>
          <c:cat>
            <c:strRef>
              <c:f>'Average Debt'!$B$36:$K$36</c:f>
              <c:strCache>
                <c:ptCount val="1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</c:strCache>
            </c:strRef>
          </c:cat>
          <c:val>
            <c:numRef>
              <c:f>'Average Debt'!$C$7:$L$7</c:f>
              <c:numCache>
                <c:formatCode>_(* #,##0.0_);_(* \(#,##0.0\);_(* "-"??_);_(@_)</c:formatCode>
                <c:ptCount val="10"/>
                <c:pt idx="0">
                  <c:v>30.906768837803323</c:v>
                </c:pt>
                <c:pt idx="1">
                  <c:v>32.058047493403699</c:v>
                </c:pt>
                <c:pt idx="2">
                  <c:v>30.146082337317399</c:v>
                </c:pt>
                <c:pt idx="3">
                  <c:v>28.516624040920718</c:v>
                </c:pt>
                <c:pt idx="4">
                  <c:v>32.9</c:v>
                </c:pt>
                <c:pt idx="5">
                  <c:v>29.6</c:v>
                </c:pt>
                <c:pt idx="6">
                  <c:v>31.4</c:v>
                </c:pt>
                <c:pt idx="7">
                  <c:v>35.4</c:v>
                </c:pt>
                <c:pt idx="8">
                  <c:v>32.4</c:v>
                </c:pt>
                <c:pt idx="9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A-4ECC-9D40-E57D8243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273104"/>
        <c:axId val="1"/>
      </c:lineChart>
      <c:catAx>
        <c:axId val="155827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Graduated</a:t>
                </a:r>
              </a:p>
            </c:rich>
          </c:tx>
          <c:layout>
            <c:manualLayout>
              <c:xMode val="edge"/>
              <c:yMode val="edge"/>
              <c:x val="0.40560811103537975"/>
              <c:y val="0.887124829579162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5"/>
          <c:min val="25"/>
        </c:scaling>
        <c:delete val="0"/>
        <c:axPos val="l"/>
        <c:majorGridlines>
          <c:spPr>
            <a:ln w="3175">
              <a:solidFill>
                <a:srgbClr val="7D7D7D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631756768533137E-2"/>
              <c:y val="0.350817546242668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273104"/>
        <c:crosses val="autoZero"/>
        <c:crossBetween val="midCat"/>
        <c:maj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648648783235852"/>
          <c:y val="0.13306872443687442"/>
          <c:w val="0.69466216717553553"/>
          <c:h val="7.258294060193148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Annual Percentage Change in Total Cost of Attendance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Resident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'Cost of Attendance'!$D$2:$L$2</c:f>
              <c:strCache>
                <c:ptCount val="9"/>
                <c:pt idx="0">
                  <c:v>1994-95</c:v>
                </c:pt>
                <c:pt idx="1">
                  <c:v>1995-96</c:v>
                </c:pt>
                <c:pt idx="2">
                  <c:v>1996-97</c:v>
                </c:pt>
                <c:pt idx="3">
                  <c:v>1997-98</c:v>
                </c:pt>
                <c:pt idx="4">
                  <c:v>1998-99</c:v>
                </c:pt>
                <c:pt idx="5">
                  <c:v>1999-00</c:v>
                </c:pt>
                <c:pt idx="6">
                  <c:v>2000-01</c:v>
                </c:pt>
                <c:pt idx="7">
                  <c:v>2001-02</c:v>
                </c:pt>
                <c:pt idx="8">
                  <c:v>2002-03</c:v>
                </c:pt>
              </c:strCache>
            </c:strRef>
          </c:cat>
          <c:val>
            <c:numRef>
              <c:f>'Cost of Attendance'!#REF!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A-4B1D-A5F7-50B39EDAA70F}"/>
            </c:ext>
          </c:extLst>
        </c:ser>
        <c:ser>
          <c:idx val="1"/>
          <c:order val="1"/>
          <c:tx>
            <c:v>Non-Resident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'Cost of Attendance'!$D$2:$L$2</c:f>
              <c:strCache>
                <c:ptCount val="9"/>
                <c:pt idx="0">
                  <c:v>1994-95</c:v>
                </c:pt>
                <c:pt idx="1">
                  <c:v>1995-96</c:v>
                </c:pt>
                <c:pt idx="2">
                  <c:v>1996-97</c:v>
                </c:pt>
                <c:pt idx="3">
                  <c:v>1997-98</c:v>
                </c:pt>
                <c:pt idx="4">
                  <c:v>1998-99</c:v>
                </c:pt>
                <c:pt idx="5">
                  <c:v>1999-00</c:v>
                </c:pt>
                <c:pt idx="6">
                  <c:v>2000-01</c:v>
                </c:pt>
                <c:pt idx="7">
                  <c:v>2001-02</c:v>
                </c:pt>
                <c:pt idx="8">
                  <c:v>2002-03</c:v>
                </c:pt>
              </c:strCache>
            </c:strRef>
          </c:cat>
          <c:val>
            <c:numRef>
              <c:f>'Cost of Attendance'!#REF!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A-4B1D-A5F7-50B39EDA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286544"/>
        <c:axId val="1"/>
      </c:lineChart>
      <c:catAx>
        <c:axId val="155828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6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286544"/>
        <c:crosses val="autoZero"/>
        <c:crossBetween val="midCat"/>
        <c:majorUnit val="0.25"/>
        <c:minorUnit val="0.05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Costs for Non-Residents: 1998-99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C44-4790-9AA8-4BCF25836488}"/>
              </c:ext>
            </c:extLst>
          </c:dPt>
          <c:dPt>
            <c:idx val="1"/>
            <c:bubble3D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C44-4790-9AA8-4BCF25836488}"/>
              </c:ext>
            </c:extLst>
          </c:dPt>
          <c:dPt>
            <c:idx val="2"/>
            <c:bubble3D val="0"/>
            <c:spPr>
              <a:solidFill>
                <a:srgbClr val="8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C44-4790-9AA8-4BCF25836488}"/>
              </c:ext>
            </c:extLst>
          </c:dPt>
          <c:dPt>
            <c:idx val="3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C44-4790-9AA8-4BCF25836488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44-4790-9AA8-4BCF25836488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44-4790-9AA8-4BCF25836488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44-4790-9AA8-4BCF25836488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44-4790-9AA8-4BCF2583648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('Cost of Attendance'!$C$4:$C$6,'Cost of Attendance'!$C$35)</c:f>
              <c:strCache>
                <c:ptCount val="4"/>
                <c:pt idx="0">
                  <c:v>Books &amp; Supplies</c:v>
                </c:pt>
                <c:pt idx="1">
                  <c:v>Room &amp; Board</c:v>
                </c:pt>
                <c:pt idx="2">
                  <c:v>Misc. &amp; Travel</c:v>
                </c:pt>
                <c:pt idx="3">
                  <c:v>Tuition &amp; Fees</c:v>
                </c:pt>
              </c:strCache>
            </c:strRef>
          </c:cat>
          <c:val>
            <c:numRef>
              <c:f>('Cost of Attendance'!$L$4:$L$6,'Cost of Attendance'!$L$11)</c:f>
              <c:numCache>
                <c:formatCode>_(* #,##0_);_(* \(#,##0\);_(* "-"??_);_(@_)</c:formatCode>
                <c:ptCount val="4"/>
                <c:pt idx="0">
                  <c:v>790</c:v>
                </c:pt>
                <c:pt idx="1">
                  <c:v>5940</c:v>
                </c:pt>
                <c:pt idx="2">
                  <c:v>2240</c:v>
                </c:pt>
                <c:pt idx="3">
                  <c:v>18426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4-4790-9AA8-4BCF2583648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7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Costs for Residents in 1994-95</a:t>
            </a:r>
          </a:p>
        </c:rich>
      </c:tx>
      <c:layout>
        <c:manualLayout>
          <c:xMode val="edge"/>
          <c:yMode val="edge"/>
          <c:x val="0.225255054085717"/>
          <c:y val="5.0634757651225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199029229074148"/>
          <c:y val="0.21941728315531156"/>
          <c:w val="0.41090482393658262"/>
          <c:h val="0.70044748084195607"/>
        </c:manualLayout>
      </c:layout>
      <c:pieChart>
        <c:varyColors val="1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BC-4D7C-8EC9-83F34436EE77}"/>
              </c:ext>
            </c:extLst>
          </c:dPt>
          <c:dPt>
            <c:idx val="1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BC-4D7C-8EC9-83F34436EE77}"/>
              </c:ext>
            </c:extLst>
          </c:dPt>
          <c:dPt>
            <c:idx val="2"/>
            <c:bubble3D val="0"/>
            <c:spPr>
              <a:solidFill>
                <a:srgbClr val="33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BC-4D7C-8EC9-83F34436EE77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BC-4D7C-8EC9-83F34436EE7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1537044649200232"/>
                  <c:y val="0.1856607780544944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BC-4D7C-8EC9-83F34436EE7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2032110702135876"/>
                  <c:y val="0.6076170918147089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BC-4D7C-8EC9-83F34436EE7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8812510011554387"/>
                  <c:y val="0.7131061702547626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BC-4D7C-8EC9-83F34436EE7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5842113693940535"/>
                  <c:y val="0.1898803411920965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BC-4D7C-8EC9-83F34436EE77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('Cost of Attendance'!$C$4:$C$6,'Cost of Attendance'!$C$35)</c:f>
              <c:strCache>
                <c:ptCount val="4"/>
                <c:pt idx="0">
                  <c:v>Books &amp; Supplies</c:v>
                </c:pt>
                <c:pt idx="1">
                  <c:v>Room &amp; Board</c:v>
                </c:pt>
                <c:pt idx="2">
                  <c:v>Misc. &amp; Travel</c:v>
                </c:pt>
                <c:pt idx="3">
                  <c:v>Tuition &amp; Fees</c:v>
                </c:pt>
              </c:strCache>
            </c:strRef>
          </c:cat>
          <c:val>
            <c:numRef>
              <c:f>('Cost of Attendance'!$D$4:$D$6,'Cost of Attendance'!$D$9)</c:f>
              <c:numCache>
                <c:formatCode>_(* #,##0_);_(* \(#,##0\);_(* "-"??_);_(@_)</c:formatCode>
                <c:ptCount val="4"/>
                <c:pt idx="0">
                  <c:v>535</c:v>
                </c:pt>
                <c:pt idx="1">
                  <c:v>4290</c:v>
                </c:pt>
                <c:pt idx="2">
                  <c:v>1525</c:v>
                </c:pt>
                <c:pt idx="3">
                  <c:v>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BC-4D7C-8EC9-83F34436EE7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Costs for Residents in 2003-04</a:t>
            </a:r>
          </a:p>
        </c:rich>
      </c:tx>
      <c:layout>
        <c:manualLayout>
          <c:xMode val="edge"/>
          <c:yMode val="edge"/>
          <c:x val="0.22716821956604488"/>
          <c:y val="5.06347576512257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71403268069042"/>
          <c:y val="0.21941728315531156"/>
          <c:w val="0.40989048313003745"/>
          <c:h val="0.70044748084195607"/>
        </c:manualLayout>
      </c:layout>
      <c:pieChart>
        <c:varyColors val="1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302-4076-9B6F-285BBF11CDE2}"/>
              </c:ext>
            </c:extLst>
          </c:dPt>
          <c:dPt>
            <c:idx val="1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302-4076-9B6F-285BBF11CDE2}"/>
              </c:ext>
            </c:extLst>
          </c:dPt>
          <c:dPt>
            <c:idx val="2"/>
            <c:bubble3D val="0"/>
            <c:spPr>
              <a:solidFill>
                <a:srgbClr val="33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302-4076-9B6F-285BBF11CDE2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302-4076-9B6F-285BBF11CDE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1607373558861964"/>
                  <c:y val="0.1856607780544944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02-4076-9B6F-285BBF11CDE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2595061470018674"/>
                  <c:y val="0.5358845184754724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02-4076-9B6F-285BBF11CDE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556084600718292"/>
                  <c:y val="0.7131061702547626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02-4076-9B6F-285BBF11CDE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4815318667350752"/>
                  <c:y val="0.2911498564945480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02-4076-9B6F-285BBF11CDE2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('Cost of Attendance'!$C$4:$C$6,'Cost of Attendance'!$C$35)</c:f>
              <c:strCache>
                <c:ptCount val="4"/>
                <c:pt idx="0">
                  <c:v>Books &amp; Supplies</c:v>
                </c:pt>
                <c:pt idx="1">
                  <c:v>Room &amp; Board</c:v>
                </c:pt>
                <c:pt idx="2">
                  <c:v>Misc. &amp; Travel</c:v>
                </c:pt>
                <c:pt idx="3">
                  <c:v>Tuition &amp; Fees</c:v>
                </c:pt>
              </c:strCache>
            </c:strRef>
          </c:cat>
          <c:val>
            <c:numRef>
              <c:f>('Cost of Attendance'!$M$4:$M$6,'Cost of Attendance'!$M$9)</c:f>
              <c:numCache>
                <c:formatCode>_(* #,##0_);_(* \(#,##0\);_(* "-"??_);_(@_)</c:formatCode>
                <c:ptCount val="4"/>
                <c:pt idx="0">
                  <c:v>820</c:v>
                </c:pt>
                <c:pt idx="1">
                  <c:v>6130</c:v>
                </c:pt>
                <c:pt idx="2">
                  <c:v>2280</c:v>
                </c:pt>
                <c:pt idx="3">
                  <c:v>5140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2-4076-9B6F-285BBF11CDE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 of Enrolled Undergraduates
Receiving Financial Aid</a:t>
            </a:r>
          </a:p>
        </c:rich>
      </c:tx>
      <c:layout>
        <c:manualLayout>
          <c:xMode val="edge"/>
          <c:yMode val="edge"/>
          <c:x val="0.27232040133901503"/>
          <c:y val="2.9662072393590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3192996312382"/>
          <c:y val="0.22458426240861185"/>
          <c:w val="0.83298005115463403"/>
          <c:h val="0.61866608135202505"/>
        </c:manualLayout>
      </c:layout>
      <c:lineChart>
        <c:grouping val="standard"/>
        <c:varyColors val="0"/>
        <c:ser>
          <c:idx val="0"/>
          <c:order val="0"/>
          <c:tx>
            <c:strRef>
              <c:f>Volume!$B$35</c:f>
              <c:strCache>
                <c:ptCount val="1"/>
                <c:pt idx="0">
                  <c:v>percentUgrads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Volume!$C$37:$L$37</c:f>
              <c:strCache>
                <c:ptCount val="10"/>
                <c:pt idx="0">
                  <c:v>93-94</c:v>
                </c:pt>
                <c:pt idx="1">
                  <c:v>94-95</c:v>
                </c:pt>
                <c:pt idx="2">
                  <c:v>95-96</c:v>
                </c:pt>
                <c:pt idx="3">
                  <c:v>96-97</c:v>
                </c:pt>
                <c:pt idx="4">
                  <c:v>97-98</c:v>
                </c:pt>
                <c:pt idx="5">
                  <c:v>98-99</c:v>
                </c:pt>
                <c:pt idx="6">
                  <c:v>99-00</c:v>
                </c:pt>
                <c:pt idx="7">
                  <c:v>00-01</c:v>
                </c:pt>
                <c:pt idx="8">
                  <c:v>01-02</c:v>
                </c:pt>
                <c:pt idx="9">
                  <c:v>02-03</c:v>
                </c:pt>
              </c:strCache>
            </c:strRef>
          </c:cat>
          <c:val>
            <c:numRef>
              <c:f>Volume!$C$35:$L$35</c:f>
              <c:numCache>
                <c:formatCode>0.0</c:formatCode>
                <c:ptCount val="10"/>
                <c:pt idx="0">
                  <c:v>47.556122832044444</c:v>
                </c:pt>
                <c:pt idx="1">
                  <c:v>50.135459991605288</c:v>
                </c:pt>
                <c:pt idx="2">
                  <c:v>52.228671142976367</c:v>
                </c:pt>
                <c:pt idx="3">
                  <c:v>52.281679672984019</c:v>
                </c:pt>
                <c:pt idx="4">
                  <c:v>53.720989358224678</c:v>
                </c:pt>
                <c:pt idx="5">
                  <c:v>53.405494821634058</c:v>
                </c:pt>
                <c:pt idx="6">
                  <c:v>50.360806508666435</c:v>
                </c:pt>
                <c:pt idx="7">
                  <c:v>53.427447675235285</c:v>
                </c:pt>
                <c:pt idx="8">
                  <c:v>54.887453105460601</c:v>
                </c:pt>
                <c:pt idx="9">
                  <c:v>56.299473445618439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6-42A5-8EA5-854440DC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84272"/>
        <c:axId val="1"/>
      </c:lineChart>
      <c:catAx>
        <c:axId val="166108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35"/>
        </c:scaling>
        <c:delete val="0"/>
        <c:axPos val="l"/>
        <c:majorGridlines>
          <c:spPr>
            <a:ln w="3175">
              <a:solidFill>
                <a:srgbClr val="7D7D7D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601884713758912E-2"/>
              <c:y val="0.3940818189434132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084272"/>
        <c:crosses val="autoZero"/>
        <c:crossBetween val="midCat"/>
        <c:majorUnit val="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Trends in Volume of Financial Aid </a:t>
            </a:r>
          </a:p>
        </c:rich>
      </c:tx>
      <c:layout>
        <c:manualLayout>
          <c:xMode val="edge"/>
          <c:yMode val="edge"/>
          <c:x val="0.29476929235992549"/>
          <c:y val="2.9662072393590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1200413506478"/>
          <c:y val="0.13136060631447108"/>
          <c:w val="0.76858363637550942"/>
          <c:h val="0.7415518098397561"/>
        </c:manualLayout>
      </c:layout>
      <c:lineChart>
        <c:grouping val="standard"/>
        <c:varyColors val="0"/>
        <c:ser>
          <c:idx val="0"/>
          <c:order val="0"/>
          <c:tx>
            <c:strRef>
              <c:f>Volume!$A$3</c:f>
              <c:strCache>
                <c:ptCount val="1"/>
                <c:pt idx="0">
                  <c:v>Undergraduates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Volume!$C$37:$L$37</c:f>
              <c:strCache>
                <c:ptCount val="10"/>
                <c:pt idx="0">
                  <c:v>93-94</c:v>
                </c:pt>
                <c:pt idx="1">
                  <c:v>94-95</c:v>
                </c:pt>
                <c:pt idx="2">
                  <c:v>95-96</c:v>
                </c:pt>
                <c:pt idx="3">
                  <c:v>96-97</c:v>
                </c:pt>
                <c:pt idx="4">
                  <c:v>97-98</c:v>
                </c:pt>
                <c:pt idx="5">
                  <c:v>98-99</c:v>
                </c:pt>
                <c:pt idx="6">
                  <c:v>99-00</c:v>
                </c:pt>
                <c:pt idx="7">
                  <c:v>00-01</c:v>
                </c:pt>
                <c:pt idx="8">
                  <c:v>01-02</c:v>
                </c:pt>
                <c:pt idx="9">
                  <c:v>02-03</c:v>
                </c:pt>
              </c:strCache>
            </c:strRef>
          </c:cat>
          <c:val>
            <c:numRef>
              <c:f>Volume!$C$7:$L$7</c:f>
              <c:numCache>
                <c:formatCode>#,##0</c:formatCode>
                <c:ptCount val="10"/>
                <c:pt idx="0">
                  <c:v>65887</c:v>
                </c:pt>
                <c:pt idx="1">
                  <c:v>74596</c:v>
                </c:pt>
                <c:pt idx="2">
                  <c:v>80782</c:v>
                </c:pt>
                <c:pt idx="3">
                  <c:v>82935</c:v>
                </c:pt>
                <c:pt idx="4">
                  <c:v>89644</c:v>
                </c:pt>
                <c:pt idx="5">
                  <c:v>95603</c:v>
                </c:pt>
                <c:pt idx="6">
                  <c:v>93045</c:v>
                </c:pt>
                <c:pt idx="7">
                  <c:v>99886</c:v>
                </c:pt>
                <c:pt idx="8">
                  <c:v>111593</c:v>
                </c:pt>
                <c:pt idx="9">
                  <c:v>121725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5-490F-B243-4794BDCE61D5}"/>
            </c:ext>
          </c:extLst>
        </c:ser>
        <c:ser>
          <c:idx val="1"/>
          <c:order val="1"/>
          <c:tx>
            <c:strRef>
              <c:f>Volume!$A$8</c:f>
              <c:strCache>
                <c:ptCount val="1"/>
                <c:pt idx="0">
                  <c:v>All Students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strRef>
              <c:f>Volume!$C$37:$L$37</c:f>
              <c:strCache>
                <c:ptCount val="10"/>
                <c:pt idx="0">
                  <c:v>93-94</c:v>
                </c:pt>
                <c:pt idx="1">
                  <c:v>94-95</c:v>
                </c:pt>
                <c:pt idx="2">
                  <c:v>95-96</c:v>
                </c:pt>
                <c:pt idx="3">
                  <c:v>96-97</c:v>
                </c:pt>
                <c:pt idx="4">
                  <c:v>97-98</c:v>
                </c:pt>
                <c:pt idx="5">
                  <c:v>98-99</c:v>
                </c:pt>
                <c:pt idx="6">
                  <c:v>99-00</c:v>
                </c:pt>
                <c:pt idx="7">
                  <c:v>00-01</c:v>
                </c:pt>
                <c:pt idx="8">
                  <c:v>01-02</c:v>
                </c:pt>
                <c:pt idx="9">
                  <c:v>02-03</c:v>
                </c:pt>
              </c:strCache>
            </c:strRef>
          </c:cat>
          <c:val>
            <c:numRef>
              <c:f>Volume!$C$12:$L$12</c:f>
              <c:numCache>
                <c:formatCode>#,##0</c:formatCode>
                <c:ptCount val="10"/>
                <c:pt idx="0">
                  <c:v>114201</c:v>
                </c:pt>
                <c:pt idx="1">
                  <c:v>130768</c:v>
                </c:pt>
                <c:pt idx="2">
                  <c:v>141505</c:v>
                </c:pt>
                <c:pt idx="3">
                  <c:v>149441</c:v>
                </c:pt>
                <c:pt idx="4">
                  <c:v>156708</c:v>
                </c:pt>
                <c:pt idx="5">
                  <c:v>161298</c:v>
                </c:pt>
                <c:pt idx="6">
                  <c:v>165204</c:v>
                </c:pt>
                <c:pt idx="7">
                  <c:v>177629</c:v>
                </c:pt>
                <c:pt idx="8">
                  <c:v>198508</c:v>
                </c:pt>
                <c:pt idx="9">
                  <c:v>222837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5-490F-B243-4794BDCE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108752"/>
        <c:axId val="1"/>
      </c:lineChart>
      <c:catAx>
        <c:axId val="166110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7D7D7D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Financial Aid in $</a:t>
                </a:r>
              </a:p>
            </c:rich>
          </c:tx>
          <c:layout>
            <c:manualLayout>
              <c:xMode val="edge"/>
              <c:yMode val="edge"/>
              <c:x val="1.5284333677922065E-2"/>
              <c:y val="0.262721212628942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1108752"/>
        <c:crosses val="autoZero"/>
        <c:crossBetween val="midCat"/>
        <c:majorUnit val="3500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179237758359919"/>
          <c:y val="0.69070254287931576"/>
          <c:w val="0.31223710227755069"/>
          <c:h val="0.1313606063144710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627006774413727"/>
          <c:y val="0.28652677701610729"/>
          <c:w val="0.45803210839061964"/>
          <c:h val="0.67418065180260545"/>
        </c:manualLayout>
      </c:layout>
      <c:pieChart>
        <c:varyColors val="1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09B-4256-8D25-B145189B6B0C}"/>
              </c:ext>
            </c:extLst>
          </c:dPt>
          <c:dPt>
            <c:idx val="1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09B-4256-8D25-B145189B6B0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09B-4256-8D25-B145189B6B0C}"/>
              </c:ext>
            </c:extLst>
          </c:dPt>
          <c:dPt>
            <c:idx val="3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09B-4256-8D25-B145189B6B0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09B-4256-8D25-B145189B6B0C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8.0155618968358447E-2"/>
                  <c:y val="0.6573261355075403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9B-4256-8D25-B145189B6B0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8.7789487441535433E-2"/>
                  <c:y val="0.308999465409527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9B-4256-8D25-B145189B6B0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390393621731425"/>
                  <c:y val="5.6181720983550454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9B-4256-8D25-B145189B6B0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475064804673912"/>
                  <c:y val="5.6181720983550454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9B-4256-8D25-B145189B6B0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Charts'!$A$4:$A$8</c:f>
              <c:strCache>
                <c:ptCount val="5"/>
                <c:pt idx="0">
                  <c:v>Loans</c:v>
                </c:pt>
                <c:pt idx="1">
                  <c:v>Scholarships</c:v>
                </c:pt>
                <c:pt idx="2">
                  <c:v>Grants</c:v>
                </c:pt>
                <c:pt idx="3">
                  <c:v>Work Study</c:v>
                </c:pt>
                <c:pt idx="4">
                  <c:v>Other</c:v>
                </c:pt>
              </c:strCache>
            </c:strRef>
          </c:cat>
          <c:val>
            <c:numRef>
              <c:f>'Pie Charts'!$B$4:$B$8</c:f>
              <c:numCache>
                <c:formatCode>#,##0</c:formatCode>
                <c:ptCount val="5"/>
                <c:pt idx="0" formatCode="&quot;$&quot;#,##0">
                  <c:v>65336434.829999998</c:v>
                </c:pt>
                <c:pt idx="1">
                  <c:v>25605217.949999999</c:v>
                </c:pt>
                <c:pt idx="2">
                  <c:v>22746879.620000001</c:v>
                </c:pt>
                <c:pt idx="3">
                  <c:v>6966297.6799999997</c:v>
                </c:pt>
                <c:pt idx="4">
                  <c:v>1069751.67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9B-4256-8D25-B145189B6B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20404630665064"/>
          <c:y val="0.13500430197119062"/>
          <c:w val="0.51881426389370944"/>
          <c:h val="0.75002389983994799"/>
        </c:manualLayout>
      </c:layout>
      <c:pieChart>
        <c:varyColors val="1"/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32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7620</xdr:rowOff>
    </xdr:from>
    <xdr:to>
      <xdr:col>12</xdr:col>
      <xdr:colOff>0</xdr:colOff>
      <xdr:row>28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4FDB05D2-901F-910C-D4E5-ACD82BCEF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29</xdr:row>
      <xdr:rowOff>0</xdr:rowOff>
    </xdr:from>
    <xdr:to>
      <xdr:col>6</xdr:col>
      <xdr:colOff>152400</xdr:colOff>
      <xdr:row>29</xdr:row>
      <xdr:rowOff>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1DA8240-2C03-9EC5-DECA-B192F88E6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160020</xdr:colOff>
      <xdr:row>29</xdr:row>
      <xdr:rowOff>0</xdr:rowOff>
    </xdr:from>
    <xdr:to>
      <xdr:col>12</xdr:col>
      <xdr:colOff>0</xdr:colOff>
      <xdr:row>29</xdr:row>
      <xdr:rowOff>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D4011038-AD83-43C3-7C82-7E293792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53340</xdr:colOff>
      <xdr:row>13</xdr:row>
      <xdr:rowOff>30480</xdr:rowOff>
    </xdr:from>
    <xdr:to>
      <xdr:col>6</xdr:col>
      <xdr:colOff>129540</xdr:colOff>
      <xdr:row>27</xdr:row>
      <xdr:rowOff>22860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9B573901-5D46-BBB0-7720-CC3DC1DB5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335280</xdr:colOff>
      <xdr:row>13</xdr:row>
      <xdr:rowOff>30480</xdr:rowOff>
    </xdr:from>
    <xdr:to>
      <xdr:col>12</xdr:col>
      <xdr:colOff>266700</xdr:colOff>
      <xdr:row>27</xdr:row>
      <xdr:rowOff>22860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8B7E6DA8-5499-CFDE-521C-B451A8C1C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13</xdr:row>
      <xdr:rowOff>0</xdr:rowOff>
    </xdr:from>
    <xdr:to>
      <xdr:col>11</xdr:col>
      <xdr:colOff>571500</xdr:colOff>
      <xdr:row>26</xdr:row>
      <xdr:rowOff>121920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E815401D-AC2D-A1EE-A1DB-290D65CB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6</xdr:col>
      <xdr:colOff>152400</xdr:colOff>
      <xdr:row>26</xdr:row>
      <xdr:rowOff>121920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4349AC17-91DD-A3EE-042F-0C4FB3262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7620</xdr:rowOff>
    </xdr:from>
    <xdr:to>
      <xdr:col>4</xdr:col>
      <xdr:colOff>670560</xdr:colOff>
      <xdr:row>12</xdr:row>
      <xdr:rowOff>106680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3548DF4-CDDA-872C-B098-D4DEEE4EA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14</xdr:row>
      <xdr:rowOff>30480</xdr:rowOff>
    </xdr:from>
    <xdr:to>
      <xdr:col>5</xdr:col>
      <xdr:colOff>7620</xdr:colOff>
      <xdr:row>25</xdr:row>
      <xdr:rowOff>175260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D2DC962E-4964-6140-5D3F-78352E9D4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</xdr:colOff>
      <xdr:row>26</xdr:row>
      <xdr:rowOff>0</xdr:rowOff>
    </xdr:from>
    <xdr:to>
      <xdr:col>4</xdr:col>
      <xdr:colOff>716280</xdr:colOff>
      <xdr:row>26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7F5512FC-03FD-F3C8-24A4-CCA775366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647700</xdr:colOff>
      <xdr:row>26</xdr:row>
      <xdr:rowOff>0</xdr:rowOff>
    </xdr:from>
    <xdr:to>
      <xdr:col>4</xdr:col>
      <xdr:colOff>716280</xdr:colOff>
      <xdr:row>26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44CB9249-B91F-F173-3714-FA96FA0B8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9</xdr:col>
      <xdr:colOff>685800</xdr:colOff>
      <xdr:row>26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85B6995D-D6DE-B8D9-744C-AD137628D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9</xdr:col>
      <xdr:colOff>693420</xdr:colOff>
      <xdr:row>26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9E394C56-B01B-3285-A43C-72BC09B64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22860</xdr:colOff>
      <xdr:row>15</xdr:row>
      <xdr:rowOff>0</xdr:rowOff>
    </xdr:from>
    <xdr:to>
      <xdr:col>4</xdr:col>
      <xdr:colOff>670560</xdr:colOff>
      <xdr:row>25</xdr:row>
      <xdr:rowOff>68580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C541951E-5789-FA51-40A0-74C0CBC4F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2</xdr:row>
      <xdr:rowOff>0</xdr:rowOff>
    </xdr:from>
    <xdr:to>
      <xdr:col>9</xdr:col>
      <xdr:colOff>685800</xdr:colOff>
      <xdr:row>12</xdr:row>
      <xdr:rowOff>106680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8A3526FB-7E2A-5C9D-DB9B-D2D0C98A3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7620</xdr:colOff>
      <xdr:row>15</xdr:row>
      <xdr:rowOff>0</xdr:rowOff>
    </xdr:from>
    <xdr:to>
      <xdr:col>9</xdr:col>
      <xdr:colOff>685800</xdr:colOff>
      <xdr:row>25</xdr:row>
      <xdr:rowOff>106680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D5653B57-F658-1F75-1542-4F693EE05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13</xdr:row>
      <xdr:rowOff>0</xdr:rowOff>
    </xdr:from>
    <xdr:to>
      <xdr:col>11</xdr:col>
      <xdr:colOff>541020</xdr:colOff>
      <xdr:row>27</xdr:row>
      <xdr:rowOff>99060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C35971E-D049-5E26-69B4-0CAA6CEB4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7620</xdr:rowOff>
    </xdr:from>
    <xdr:to>
      <xdr:col>5</xdr:col>
      <xdr:colOff>411480</xdr:colOff>
      <xdr:row>27</xdr:row>
      <xdr:rowOff>121920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834EA458-1AEC-DBEC-998A-24D515C70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B1" zoomScale="154" zoomScaleNormal="153" workbookViewId="0">
      <selection activeCell="H31" sqref="H31"/>
    </sheetView>
  </sheetViews>
  <sheetFormatPr defaultRowHeight="10.199999999999999"/>
  <cols>
    <col min="1" max="1" width="2.85546875" customWidth="1"/>
    <col min="2" max="2" width="5.140625" customWidth="1"/>
    <col min="3" max="3" width="21.5703125" customWidth="1"/>
    <col min="4" max="12" width="9.85546875" style="8" customWidth="1"/>
    <col min="13" max="13" width="9.85546875" customWidth="1"/>
    <col min="14" max="14" width="11" customWidth="1"/>
    <col min="17" max="17" width="9.42578125" style="8" bestFit="1" customWidth="1"/>
  </cols>
  <sheetData>
    <row r="1" spans="1:17" ht="15.6">
      <c r="A1" s="67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Q1"/>
    </row>
    <row r="2" spans="1:17">
      <c r="A2" s="45"/>
      <c r="B2" s="46"/>
      <c r="C2" s="46"/>
      <c r="D2" s="47" t="s">
        <v>42</v>
      </c>
      <c r="E2" s="47" t="s">
        <v>2</v>
      </c>
      <c r="F2" s="47" t="s">
        <v>1</v>
      </c>
      <c r="G2" s="47" t="s">
        <v>0</v>
      </c>
      <c r="H2" s="47" t="s">
        <v>64</v>
      </c>
      <c r="I2" s="47" t="s">
        <v>80</v>
      </c>
      <c r="J2" s="47" t="s">
        <v>87</v>
      </c>
      <c r="K2" s="47" t="s">
        <v>89</v>
      </c>
      <c r="L2" s="47" t="s">
        <v>93</v>
      </c>
      <c r="M2" s="47" t="s">
        <v>95</v>
      </c>
      <c r="Q2"/>
    </row>
    <row r="3" spans="1:17">
      <c r="B3" s="17" t="s">
        <v>51</v>
      </c>
      <c r="D3"/>
      <c r="E3"/>
      <c r="F3"/>
      <c r="G3"/>
      <c r="H3"/>
      <c r="I3"/>
      <c r="J3"/>
      <c r="K3"/>
      <c r="L3"/>
      <c r="Q3"/>
    </row>
    <row r="4" spans="1:17" ht="9.75" customHeight="1">
      <c r="C4" s="5" t="s">
        <v>73</v>
      </c>
      <c r="D4" s="14">
        <v>535</v>
      </c>
      <c r="E4" s="14">
        <v>565</v>
      </c>
      <c r="F4" s="14">
        <v>600</v>
      </c>
      <c r="G4" s="14">
        <v>620</v>
      </c>
      <c r="H4" s="14">
        <v>640</v>
      </c>
      <c r="I4" s="14">
        <v>660</v>
      </c>
      <c r="J4" s="14">
        <v>660</v>
      </c>
      <c r="K4" s="14">
        <v>680</v>
      </c>
      <c r="L4" s="14">
        <v>790</v>
      </c>
      <c r="M4" s="14">
        <v>820</v>
      </c>
      <c r="N4" s="118">
        <f t="shared" ref="N4:N10" si="0">M4/M$10*100</f>
        <v>5.7063326374391092</v>
      </c>
      <c r="Q4"/>
    </row>
    <row r="5" spans="1:17" ht="9.75" customHeight="1">
      <c r="C5" s="5" t="s">
        <v>74</v>
      </c>
      <c r="D5" s="14">
        <v>4290</v>
      </c>
      <c r="E5" s="14">
        <v>4520</v>
      </c>
      <c r="F5" s="14">
        <v>4650</v>
      </c>
      <c r="G5" s="14">
        <v>4860</v>
      </c>
      <c r="H5" s="14">
        <v>5030</v>
      </c>
      <c r="I5" s="14">
        <v>5250</v>
      </c>
      <c r="J5" s="14">
        <v>5470</v>
      </c>
      <c r="K5" s="14">
        <v>5700</v>
      </c>
      <c r="L5" s="14">
        <v>5940</v>
      </c>
      <c r="M5" s="14">
        <v>6130</v>
      </c>
      <c r="N5" s="118">
        <f t="shared" si="0"/>
        <v>42.658315935977733</v>
      </c>
      <c r="Q5"/>
    </row>
    <row r="6" spans="1:17" ht="9.75" customHeight="1">
      <c r="C6" s="5" t="s">
        <v>75</v>
      </c>
      <c r="D6" s="14">
        <v>1525</v>
      </c>
      <c r="E6" s="14">
        <v>1585</v>
      </c>
      <c r="F6" s="14">
        <v>1780</v>
      </c>
      <c r="G6" s="14">
        <v>1830</v>
      </c>
      <c r="H6" s="14">
        <v>1870</v>
      </c>
      <c r="I6" s="14">
        <v>1890</v>
      </c>
      <c r="J6" s="14">
        <v>2150</v>
      </c>
      <c r="K6" s="14">
        <v>2180</v>
      </c>
      <c r="L6" s="14">
        <v>2240</v>
      </c>
      <c r="M6" s="14">
        <v>2280</v>
      </c>
      <c r="N6" s="118">
        <f t="shared" si="0"/>
        <v>15.866388308977037</v>
      </c>
      <c r="Q6"/>
    </row>
    <row r="7" spans="1:17" ht="9.75" customHeight="1">
      <c r="C7" s="77" t="s">
        <v>35</v>
      </c>
      <c r="D7" s="14">
        <v>6350</v>
      </c>
      <c r="E7" s="14">
        <v>6670</v>
      </c>
      <c r="F7" s="14">
        <v>7030</v>
      </c>
      <c r="G7" s="14">
        <v>7310</v>
      </c>
      <c r="H7" s="14">
        <v>7540</v>
      </c>
      <c r="I7" s="14">
        <v>7800</v>
      </c>
      <c r="J7" s="14">
        <v>8280</v>
      </c>
      <c r="K7" s="14">
        <v>8560</v>
      </c>
      <c r="L7" s="14">
        <f>SUM(L4:L6)</f>
        <v>8970</v>
      </c>
      <c r="M7" s="14">
        <v>9230</v>
      </c>
      <c r="N7" s="118">
        <f t="shared" si="0"/>
        <v>64.23103688239388</v>
      </c>
      <c r="Q7"/>
    </row>
    <row r="8" spans="1:17" ht="6.75" customHeight="1">
      <c r="B8" s="5"/>
      <c r="C8" s="5"/>
      <c r="D8" s="14"/>
      <c r="E8" s="14"/>
      <c r="F8" s="14"/>
      <c r="G8" s="14"/>
      <c r="H8" s="14"/>
      <c r="I8" s="14"/>
      <c r="J8" s="14"/>
      <c r="K8" s="14"/>
      <c r="L8" s="14"/>
      <c r="M8" s="14"/>
      <c r="N8" s="118">
        <f t="shared" si="0"/>
        <v>0</v>
      </c>
      <c r="Q8"/>
    </row>
    <row r="9" spans="1:17" ht="9.75" customHeight="1">
      <c r="B9" s="5" t="s">
        <v>76</v>
      </c>
      <c r="C9" s="5"/>
      <c r="D9" s="14">
        <v>2737</v>
      </c>
      <c r="E9" s="14">
        <v>2881</v>
      </c>
      <c r="F9" s="14">
        <v>3032</v>
      </c>
      <c r="G9" s="14">
        <v>3242</v>
      </c>
      <c r="H9" s="14">
        <v>3408</v>
      </c>
      <c r="I9" s="14">
        <v>3738</v>
      </c>
      <c r="J9" s="14">
        <v>3791</v>
      </c>
      <c r="K9" s="14">
        <v>4089</v>
      </c>
      <c r="L9" s="14">
        <v>4426</v>
      </c>
      <c r="M9" s="14">
        <v>5140</v>
      </c>
      <c r="N9" s="118">
        <f t="shared" si="0"/>
        <v>35.76896311760612</v>
      </c>
      <c r="Q9"/>
    </row>
    <row r="10" spans="1:17" ht="10.5" customHeight="1">
      <c r="A10" s="12" t="s">
        <v>44</v>
      </c>
      <c r="D10" s="26">
        <v>9087</v>
      </c>
      <c r="E10" s="26">
        <v>9551</v>
      </c>
      <c r="F10" s="26">
        <v>10062</v>
      </c>
      <c r="G10" s="26">
        <v>10552</v>
      </c>
      <c r="H10" s="26">
        <v>10948</v>
      </c>
      <c r="I10" s="26">
        <v>11538</v>
      </c>
      <c r="J10" s="26">
        <v>12071</v>
      </c>
      <c r="K10" s="26">
        <v>12649</v>
      </c>
      <c r="L10" s="26">
        <f>L9+L7</f>
        <v>13396</v>
      </c>
      <c r="M10" s="26">
        <v>14370</v>
      </c>
      <c r="N10" s="118">
        <f t="shared" si="0"/>
        <v>100</v>
      </c>
      <c r="Q10"/>
    </row>
    <row r="11" spans="1:17" ht="9.75" customHeight="1">
      <c r="A11" s="12"/>
      <c r="B11" s="5" t="s">
        <v>49</v>
      </c>
      <c r="C11" s="5"/>
      <c r="D11" s="14">
        <v>9096</v>
      </c>
      <c r="E11" s="14">
        <v>9636</v>
      </c>
      <c r="F11" s="14">
        <v>10150</v>
      </c>
      <c r="G11" s="14">
        <v>10981</v>
      </c>
      <c r="H11" s="14">
        <v>11588</v>
      </c>
      <c r="I11" s="14">
        <v>13052</v>
      </c>
      <c r="J11" s="14">
        <v>14189</v>
      </c>
      <c r="K11" s="14">
        <v>16149</v>
      </c>
      <c r="L11" s="14">
        <v>18426</v>
      </c>
      <c r="M11" s="14">
        <v>19150</v>
      </c>
      <c r="Q11"/>
    </row>
    <row r="12" spans="1:17" ht="10.5" customHeight="1">
      <c r="A12" s="48" t="s">
        <v>45</v>
      </c>
      <c r="B12" s="45"/>
      <c r="C12" s="45"/>
      <c r="D12" s="49">
        <v>15446</v>
      </c>
      <c r="E12" s="49">
        <v>16306</v>
      </c>
      <c r="F12" s="49">
        <v>17180</v>
      </c>
      <c r="G12" s="49">
        <v>18291</v>
      </c>
      <c r="H12" s="49">
        <v>19128</v>
      </c>
      <c r="I12" s="49">
        <v>20852</v>
      </c>
      <c r="J12" s="49">
        <v>22469</v>
      </c>
      <c r="K12" s="49">
        <v>24709</v>
      </c>
      <c r="L12" s="49">
        <f>L11+L7</f>
        <v>27396</v>
      </c>
      <c r="M12" s="49">
        <v>28380</v>
      </c>
      <c r="Q12"/>
    </row>
    <row r="13" spans="1:17" ht="9.75" customHeight="1">
      <c r="B13" s="13" t="s">
        <v>46</v>
      </c>
      <c r="C13" s="13"/>
      <c r="D13"/>
      <c r="E13"/>
      <c r="F13"/>
      <c r="G13"/>
      <c r="H13" s="5"/>
      <c r="I13"/>
      <c r="J13"/>
      <c r="K13"/>
      <c r="L13"/>
      <c r="Q13"/>
    </row>
    <row r="14" spans="1:17">
      <c r="D14"/>
      <c r="E14"/>
      <c r="F14"/>
      <c r="G14"/>
      <c r="H14"/>
      <c r="I14"/>
      <c r="J14"/>
      <c r="K14"/>
      <c r="L14"/>
      <c r="Q14"/>
    </row>
    <row r="15" spans="1:17">
      <c r="D15"/>
      <c r="E15"/>
      <c r="F15"/>
      <c r="G15"/>
      <c r="H15"/>
      <c r="I15"/>
      <c r="J15"/>
      <c r="K15"/>
      <c r="L15"/>
      <c r="Q15"/>
    </row>
    <row r="16" spans="1:17">
      <c r="D16"/>
      <c r="E16"/>
      <c r="F16"/>
      <c r="G16"/>
      <c r="H16"/>
      <c r="I16"/>
      <c r="J16"/>
      <c r="K16"/>
      <c r="L16"/>
      <c r="Q16"/>
    </row>
    <row r="17" spans="4:17">
      <c r="D17"/>
      <c r="E17"/>
      <c r="F17"/>
      <c r="G17"/>
      <c r="H17"/>
      <c r="I17"/>
      <c r="J17"/>
      <c r="K17"/>
      <c r="L17"/>
      <c r="Q17"/>
    </row>
    <row r="18" spans="4:17">
      <c r="D18"/>
      <c r="E18"/>
      <c r="F18"/>
      <c r="G18"/>
      <c r="H18"/>
      <c r="I18"/>
      <c r="J18"/>
      <c r="K18"/>
      <c r="L18"/>
      <c r="Q18"/>
    </row>
    <row r="19" spans="4:17">
      <c r="D19"/>
      <c r="E19"/>
      <c r="F19"/>
      <c r="G19"/>
      <c r="H19"/>
      <c r="I19"/>
      <c r="J19"/>
      <c r="K19"/>
      <c r="L19"/>
      <c r="Q19"/>
    </row>
    <row r="20" spans="4:17">
      <c r="D20"/>
      <c r="E20"/>
      <c r="F20"/>
      <c r="G20"/>
      <c r="H20"/>
      <c r="I20"/>
      <c r="J20"/>
      <c r="K20"/>
      <c r="L20"/>
      <c r="Q20"/>
    </row>
    <row r="21" spans="4:17">
      <c r="D21"/>
      <c r="E21"/>
      <c r="F21"/>
      <c r="G21"/>
      <c r="H21"/>
      <c r="I21"/>
      <c r="J21"/>
      <c r="K21"/>
      <c r="L21"/>
      <c r="Q21"/>
    </row>
    <row r="22" spans="4:17">
      <c r="D22"/>
      <c r="E22"/>
      <c r="F22"/>
      <c r="G22"/>
      <c r="H22"/>
      <c r="I22"/>
      <c r="J22"/>
      <c r="K22"/>
      <c r="L22"/>
      <c r="Q22"/>
    </row>
    <row r="23" spans="4:17">
      <c r="D23"/>
      <c r="E23"/>
      <c r="F23"/>
      <c r="G23"/>
      <c r="H23"/>
      <c r="I23"/>
      <c r="J23"/>
      <c r="K23"/>
      <c r="L23"/>
      <c r="Q23"/>
    </row>
    <row r="24" spans="4:17">
      <c r="D24"/>
      <c r="E24"/>
      <c r="F24"/>
      <c r="G24"/>
      <c r="H24"/>
      <c r="I24"/>
      <c r="J24"/>
      <c r="K24"/>
      <c r="L24"/>
      <c r="Q24"/>
    </row>
    <row r="25" spans="4:17">
      <c r="D25"/>
      <c r="E25"/>
      <c r="F25"/>
      <c r="G25"/>
      <c r="H25"/>
      <c r="I25"/>
      <c r="J25"/>
      <c r="K25"/>
      <c r="L25"/>
      <c r="Q25"/>
    </row>
    <row r="26" spans="4:17">
      <c r="D26"/>
      <c r="E26"/>
      <c r="F26"/>
      <c r="G26"/>
      <c r="H26"/>
      <c r="I26"/>
      <c r="J26"/>
      <c r="K26"/>
      <c r="L26"/>
      <c r="Q26"/>
    </row>
    <row r="27" spans="4:17">
      <c r="D27"/>
      <c r="E27"/>
      <c r="F27"/>
      <c r="G27"/>
      <c r="H27"/>
      <c r="I27"/>
      <c r="J27"/>
      <c r="K27"/>
      <c r="L27"/>
      <c r="Q27"/>
    </row>
    <row r="28" spans="4:17">
      <c r="D28"/>
      <c r="E28"/>
      <c r="F28"/>
      <c r="G28"/>
      <c r="H28"/>
      <c r="I28"/>
      <c r="J28"/>
      <c r="K28"/>
      <c r="L28"/>
      <c r="Q28"/>
    </row>
    <row r="29" spans="4:17">
      <c r="D29"/>
      <c r="E29"/>
      <c r="F29"/>
      <c r="G29"/>
      <c r="H29"/>
      <c r="I29"/>
      <c r="J29"/>
      <c r="K29"/>
      <c r="L29"/>
      <c r="Q29"/>
    </row>
    <row r="32" spans="4:17">
      <c r="D32" s="83"/>
      <c r="E32" s="83"/>
      <c r="F32" s="83"/>
      <c r="G32" s="83"/>
      <c r="H32" s="83"/>
      <c r="I32" s="83"/>
      <c r="J32" s="83"/>
      <c r="K32" s="83"/>
      <c r="L32" s="83"/>
      <c r="M32" s="83"/>
    </row>
    <row r="33" spans="3:13">
      <c r="D33" s="83"/>
      <c r="E33" s="83"/>
      <c r="F33" s="83"/>
      <c r="G33" s="83"/>
      <c r="H33" s="83"/>
      <c r="I33" s="83"/>
      <c r="J33" s="83"/>
      <c r="K33" s="83"/>
      <c r="L33" s="83"/>
      <c r="M33" s="83"/>
    </row>
    <row r="34" spans="3:13">
      <c r="C34" t="s">
        <v>88</v>
      </c>
      <c r="D34" s="83"/>
      <c r="E34" s="83"/>
      <c r="F34" s="83"/>
      <c r="G34" s="83"/>
      <c r="H34" s="83"/>
      <c r="I34" s="83"/>
      <c r="J34" s="83"/>
      <c r="K34" s="83"/>
      <c r="L34" s="83"/>
      <c r="M34" s="83"/>
    </row>
    <row r="35" spans="3:13">
      <c r="C35" s="84" t="s">
        <v>66</v>
      </c>
      <c r="D35" s="83"/>
      <c r="E35" s="83"/>
      <c r="F35" s="83"/>
      <c r="G35" s="83"/>
      <c r="H35" s="83"/>
      <c r="I35" s="83"/>
      <c r="J35" s="83"/>
      <c r="K35" s="83"/>
      <c r="L35" s="83"/>
      <c r="M35" s="83"/>
    </row>
    <row r="36" spans="3:13">
      <c r="D36" s="83"/>
      <c r="E36" s="83"/>
      <c r="F36" s="83"/>
      <c r="G36" s="83"/>
      <c r="H36" s="83"/>
      <c r="I36" s="83"/>
      <c r="J36" s="83"/>
      <c r="K36" s="83"/>
      <c r="L36" s="83"/>
      <c r="M36" s="83"/>
    </row>
    <row r="37" spans="3:13">
      <c r="D37" s="83"/>
      <c r="E37" s="83"/>
      <c r="F37" s="83"/>
      <c r="G37" s="28"/>
      <c r="H37" s="83"/>
      <c r="I37" s="83"/>
      <c r="J37" s="83"/>
      <c r="K37" s="83"/>
      <c r="L37" s="83"/>
      <c r="M37" s="83"/>
    </row>
    <row r="38" spans="3:13">
      <c r="D38" s="83"/>
      <c r="E38" s="83"/>
      <c r="F38" s="83"/>
      <c r="G38" s="28"/>
      <c r="H38" s="83"/>
      <c r="I38" s="83"/>
      <c r="J38" s="83"/>
      <c r="K38" s="83"/>
      <c r="L38" s="83"/>
      <c r="M38" s="83"/>
    </row>
    <row r="39" spans="3:13">
      <c r="G39" s="117"/>
    </row>
    <row r="40" spans="3:13">
      <c r="G40" s="117"/>
    </row>
    <row r="41" spans="3:13">
      <c r="F41" s="116"/>
      <c r="G41" s="117"/>
    </row>
  </sheetData>
  <phoneticPr fontId="4" type="noConversion"/>
  <printOptions horizontalCentered="1" verticalCentered="1"/>
  <pageMargins left="1.75" right="1.75" top="2.1875" bottom="2.1875" header="0" footer="0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146" zoomScaleNormal="187" workbookViewId="0">
      <selection activeCell="L39" sqref="L39"/>
    </sheetView>
  </sheetViews>
  <sheetFormatPr defaultRowHeight="10.199999999999999"/>
  <cols>
    <col min="1" max="1" width="3.5703125" customWidth="1"/>
    <col min="2" max="2" width="15.5703125" customWidth="1"/>
    <col min="3" max="12" width="10.85546875" customWidth="1"/>
    <col min="13" max="13" width="9.85546875" bestFit="1" customWidth="1"/>
    <col min="16" max="16" width="10.5703125" customWidth="1"/>
  </cols>
  <sheetData>
    <row r="1" spans="1:12" ht="14.25" customHeight="1">
      <c r="A1" s="67" t="s">
        <v>59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5"/>
    </row>
    <row r="2" spans="1:12" ht="9.75" customHeight="1">
      <c r="A2" s="45"/>
      <c r="B2" s="46"/>
      <c r="C2" s="47" t="s">
        <v>41</v>
      </c>
      <c r="D2" s="47" t="s">
        <v>42</v>
      </c>
      <c r="E2" s="47" t="s">
        <v>2</v>
      </c>
      <c r="F2" s="47" t="s">
        <v>1</v>
      </c>
      <c r="G2" s="47" t="s">
        <v>0</v>
      </c>
      <c r="H2" s="47" t="s">
        <v>64</v>
      </c>
      <c r="I2" s="47" t="s">
        <v>80</v>
      </c>
      <c r="J2" s="47" t="s">
        <v>87</v>
      </c>
      <c r="K2" s="47" t="s">
        <v>89</v>
      </c>
      <c r="L2" s="47" t="s">
        <v>93</v>
      </c>
    </row>
    <row r="3" spans="1:12" ht="10.5" customHeight="1">
      <c r="A3" s="16" t="s">
        <v>39</v>
      </c>
    </row>
    <row r="4" spans="1:12" ht="9.75" customHeight="1">
      <c r="A4" s="16"/>
      <c r="B4" s="15" t="s">
        <v>48</v>
      </c>
      <c r="C4" s="39">
        <v>26638</v>
      </c>
      <c r="D4" s="39">
        <v>26207</v>
      </c>
      <c r="E4" s="39">
        <v>26361</v>
      </c>
      <c r="F4" s="39">
        <v>26910</v>
      </c>
      <c r="G4" s="39">
        <v>27533</v>
      </c>
      <c r="H4" s="39">
        <v>27808</v>
      </c>
      <c r="I4" s="39">
        <v>28270</v>
      </c>
      <c r="J4" s="39">
        <v>28476</v>
      </c>
      <c r="K4" s="39">
        <v>28788</v>
      </c>
      <c r="L4" s="39">
        <v>28677</v>
      </c>
    </row>
    <row r="5" spans="1:12" ht="9.75" customHeight="1">
      <c r="B5" s="15" t="s">
        <v>43</v>
      </c>
      <c r="C5" s="39">
        <v>24981</v>
      </c>
      <c r="D5" s="39">
        <v>23420</v>
      </c>
      <c r="E5" s="39">
        <v>26502</v>
      </c>
      <c r="F5" s="39">
        <v>26207</v>
      </c>
      <c r="G5" s="39">
        <v>26133</v>
      </c>
      <c r="H5" s="39">
        <v>28227</v>
      </c>
      <c r="I5" s="39">
        <v>27343</v>
      </c>
      <c r="J5" s="39">
        <v>27967</v>
      </c>
      <c r="K5" s="39">
        <v>27651</v>
      </c>
      <c r="L5" s="39">
        <v>30498</v>
      </c>
    </row>
    <row r="6" spans="1:12" ht="9.75" customHeight="1">
      <c r="B6" s="15" t="s">
        <v>3</v>
      </c>
      <c r="C6" s="39">
        <v>12668</v>
      </c>
      <c r="D6" s="39">
        <v>13139</v>
      </c>
      <c r="E6" s="39">
        <v>13768</v>
      </c>
      <c r="F6" s="39">
        <v>14069</v>
      </c>
      <c r="G6" s="39">
        <v>14791</v>
      </c>
      <c r="H6" s="39">
        <v>14851</v>
      </c>
      <c r="I6" s="39">
        <v>14237</v>
      </c>
      <c r="J6" s="39">
        <v>15214</v>
      </c>
      <c r="K6" s="39">
        <v>15801</v>
      </c>
      <c r="L6" s="39">
        <v>16145</v>
      </c>
    </row>
    <row r="7" spans="1:12" ht="9.75" customHeight="1">
      <c r="B7" s="69" t="s">
        <v>4</v>
      </c>
      <c r="C7" s="39">
        <v>65887</v>
      </c>
      <c r="D7" s="39">
        <v>74596</v>
      </c>
      <c r="E7" s="39">
        <v>80782</v>
      </c>
      <c r="F7" s="39">
        <v>82935</v>
      </c>
      <c r="G7" s="39">
        <v>89644</v>
      </c>
      <c r="H7" s="39">
        <v>95603</v>
      </c>
      <c r="I7" s="107">
        <v>93045</v>
      </c>
      <c r="J7" s="107">
        <v>99886</v>
      </c>
      <c r="K7" s="107">
        <v>111593</v>
      </c>
      <c r="L7" s="107">
        <v>121725</v>
      </c>
    </row>
    <row r="8" spans="1:12" ht="10.5" customHeight="1">
      <c r="A8" s="16" t="s">
        <v>29</v>
      </c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1:12" ht="9.75" customHeight="1">
      <c r="A9" s="16"/>
      <c r="B9" s="15" t="s">
        <v>48</v>
      </c>
      <c r="C9" s="39">
        <v>40924</v>
      </c>
      <c r="D9" s="39">
        <v>40305</v>
      </c>
      <c r="E9" s="39">
        <v>40005</v>
      </c>
      <c r="F9" s="39">
        <v>39826</v>
      </c>
      <c r="G9" s="39">
        <v>40196</v>
      </c>
      <c r="H9" s="39">
        <v>40109</v>
      </c>
      <c r="I9" s="39">
        <v>40740</v>
      </c>
      <c r="J9" s="39">
        <v>41219</v>
      </c>
      <c r="K9" s="39">
        <v>41552</v>
      </c>
      <c r="L9" s="39">
        <v>41507</v>
      </c>
    </row>
    <row r="10" spans="1:12" ht="9.75" customHeight="1">
      <c r="B10" s="15" t="s">
        <v>43</v>
      </c>
      <c r="C10" s="39">
        <v>38627</v>
      </c>
      <c r="D10" s="39">
        <v>37047</v>
      </c>
      <c r="E10" s="39">
        <v>40034</v>
      </c>
      <c r="F10" s="39">
        <v>39293</v>
      </c>
      <c r="G10" s="39">
        <v>37762</v>
      </c>
      <c r="H10" s="39">
        <v>39261</v>
      </c>
      <c r="I10" s="39">
        <v>39272</v>
      </c>
      <c r="J10" s="39">
        <v>38737</v>
      </c>
      <c r="K10" s="39">
        <v>39127</v>
      </c>
      <c r="L10" s="39">
        <v>43939</v>
      </c>
    </row>
    <row r="11" spans="1:12" ht="9.75" customHeight="1">
      <c r="B11" s="15" t="s">
        <v>3</v>
      </c>
      <c r="C11" s="39">
        <v>16886</v>
      </c>
      <c r="D11" s="39">
        <v>17412</v>
      </c>
      <c r="E11" s="39">
        <v>18068</v>
      </c>
      <c r="F11" s="39">
        <v>18438</v>
      </c>
      <c r="G11" s="39">
        <v>18985</v>
      </c>
      <c r="H11" s="39">
        <v>18990</v>
      </c>
      <c r="I11" s="39">
        <v>18357</v>
      </c>
      <c r="J11" s="39">
        <v>19583</v>
      </c>
      <c r="K11" s="39">
        <v>20706</v>
      </c>
      <c r="L11" s="39">
        <v>21365</v>
      </c>
    </row>
    <row r="12" spans="1:12" ht="9.75" customHeight="1">
      <c r="A12" s="45"/>
      <c r="B12" s="70" t="s">
        <v>67</v>
      </c>
      <c r="C12" s="56">
        <v>114201</v>
      </c>
      <c r="D12" s="56">
        <v>130768</v>
      </c>
      <c r="E12" s="56">
        <v>141505</v>
      </c>
      <c r="F12" s="56">
        <v>149441</v>
      </c>
      <c r="G12" s="56">
        <v>156708</v>
      </c>
      <c r="H12" s="56">
        <v>161298</v>
      </c>
      <c r="I12" s="108">
        <v>165204</v>
      </c>
      <c r="J12" s="108">
        <v>177629</v>
      </c>
      <c r="K12" s="108">
        <v>198508</v>
      </c>
      <c r="L12" s="108">
        <v>222837</v>
      </c>
    </row>
    <row r="13" spans="1:12" ht="9.75" customHeight="1">
      <c r="A13" s="88" t="s">
        <v>91</v>
      </c>
      <c r="I13" s="89" t="s">
        <v>46</v>
      </c>
    </row>
    <row r="14" spans="1:12" ht="9.75" customHeight="1">
      <c r="E14" s="23"/>
    </row>
    <row r="33" spans="1:12">
      <c r="B33" s="30"/>
      <c r="C33" s="30"/>
      <c r="D33" s="30" t="s">
        <v>60</v>
      </c>
      <c r="E33" s="30"/>
      <c r="F33" s="30"/>
      <c r="G33" s="30"/>
      <c r="H33" s="30"/>
      <c r="I33" s="30"/>
      <c r="J33" s="30"/>
      <c r="K33" s="30"/>
    </row>
    <row r="34" spans="1:12">
      <c r="B34" s="30"/>
      <c r="C34" s="32" t="s">
        <v>41</v>
      </c>
      <c r="D34" s="32" t="s">
        <v>42</v>
      </c>
      <c r="E34" s="32" t="s">
        <v>2</v>
      </c>
      <c r="F34" s="32" t="s">
        <v>1</v>
      </c>
      <c r="G34" s="32" t="s">
        <v>0</v>
      </c>
      <c r="H34" s="32" t="s">
        <v>64</v>
      </c>
      <c r="I34" s="32" t="s">
        <v>80</v>
      </c>
      <c r="J34" s="87" t="s">
        <v>87</v>
      </c>
      <c r="K34" s="87" t="s">
        <v>89</v>
      </c>
      <c r="L34" s="87" t="s">
        <v>93</v>
      </c>
    </row>
    <row r="35" spans="1:12">
      <c r="A35" s="31"/>
      <c r="B35" s="30" t="s">
        <v>61</v>
      </c>
      <c r="C35" s="33">
        <f t="shared" ref="C35:J35" si="0">C6/C4*100</f>
        <v>47.556122832044444</v>
      </c>
      <c r="D35" s="33">
        <f t="shared" si="0"/>
        <v>50.135459991605288</v>
      </c>
      <c r="E35" s="33">
        <f t="shared" si="0"/>
        <v>52.228671142976367</v>
      </c>
      <c r="F35" s="33">
        <f t="shared" si="0"/>
        <v>52.281679672984019</v>
      </c>
      <c r="G35" s="33">
        <f t="shared" si="0"/>
        <v>53.720989358224678</v>
      </c>
      <c r="H35" s="33">
        <f t="shared" si="0"/>
        <v>53.405494821634058</v>
      </c>
      <c r="I35" s="33">
        <f t="shared" si="0"/>
        <v>50.360806508666435</v>
      </c>
      <c r="J35" s="33">
        <f t="shared" si="0"/>
        <v>53.427447675235285</v>
      </c>
      <c r="K35" s="33">
        <f>K6/K4*100</f>
        <v>54.887453105460601</v>
      </c>
      <c r="L35" s="33">
        <f>L6/L4*100</f>
        <v>56.299473445618439</v>
      </c>
    </row>
    <row r="37" spans="1:12">
      <c r="C37" s="58" t="s">
        <v>68</v>
      </c>
      <c r="D37" s="58" t="s">
        <v>72</v>
      </c>
      <c r="E37" s="58" t="s">
        <v>69</v>
      </c>
      <c r="F37" s="58" t="s">
        <v>70</v>
      </c>
      <c r="G37" s="58" t="s">
        <v>71</v>
      </c>
      <c r="H37" s="58" t="s">
        <v>81</v>
      </c>
      <c r="I37" s="85" t="s">
        <v>86</v>
      </c>
      <c r="J37" s="58" t="s">
        <v>90</v>
      </c>
      <c r="K37" s="58" t="s">
        <v>94</v>
      </c>
      <c r="L37" s="58" t="s">
        <v>96</v>
      </c>
    </row>
  </sheetData>
  <dataConsolidate/>
  <phoneticPr fontId="4" type="noConversion"/>
  <printOptions horizontalCentered="1" verticalCentered="1"/>
  <pageMargins left="1.75" right="1.75" top="2.1875" bottom="2.1875" header="0" footer="0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26" zoomScaleNormal="100" workbookViewId="0">
      <selection activeCell="L39" sqref="L39"/>
    </sheetView>
  </sheetViews>
  <sheetFormatPr defaultRowHeight="10.199999999999999"/>
  <cols>
    <col min="1" max="1" width="1.140625" customWidth="1"/>
    <col min="2" max="2" width="30" customWidth="1"/>
    <col min="3" max="3" width="11" style="3" customWidth="1"/>
    <col min="4" max="4" width="12.140625" style="2" customWidth="1"/>
    <col min="5" max="5" width="1.140625" style="2" customWidth="1"/>
    <col min="6" max="6" width="11" customWidth="1"/>
    <col min="7" max="7" width="12.140625" customWidth="1"/>
    <col min="8" max="8" width="1.140625" customWidth="1"/>
    <col min="9" max="9" width="11" customWidth="1"/>
    <col min="10" max="10" width="12.140625" customWidth="1"/>
    <col min="11" max="11" width="1.140625" customWidth="1"/>
    <col min="12" max="12" width="11" customWidth="1"/>
    <col min="13" max="13" width="12.140625" customWidth="1"/>
  </cols>
  <sheetData>
    <row r="1" spans="1:13" s="6" customFormat="1" ht="15" customHeight="1">
      <c r="A1" s="64" t="s">
        <v>50</v>
      </c>
      <c r="B1" s="65"/>
      <c r="C1" s="65"/>
      <c r="D1" s="65"/>
      <c r="E1" s="65"/>
      <c r="F1" s="65"/>
      <c r="G1" s="65"/>
      <c r="H1" s="65"/>
      <c r="I1" s="65"/>
      <c r="J1" s="65"/>
      <c r="K1" s="66"/>
      <c r="L1" s="66"/>
      <c r="M1" s="66"/>
    </row>
    <row r="2" spans="1:13" s="10" customFormat="1" ht="12" customHeight="1">
      <c r="A2" s="18"/>
      <c r="B2" s="18"/>
      <c r="C2" s="62" t="s">
        <v>80</v>
      </c>
      <c r="D2" s="63"/>
      <c r="F2" s="62" t="s">
        <v>87</v>
      </c>
      <c r="G2" s="63"/>
      <c r="H2"/>
      <c r="I2" s="62" t="s">
        <v>89</v>
      </c>
      <c r="J2" s="63"/>
      <c r="K2"/>
      <c r="L2" s="62" t="s">
        <v>93</v>
      </c>
      <c r="M2" s="63"/>
    </row>
    <row r="3" spans="1:13" s="11" customFormat="1" ht="12" customHeight="1">
      <c r="A3" s="35"/>
      <c r="B3" s="91"/>
      <c r="C3" s="81" t="s">
        <v>3</v>
      </c>
      <c r="D3" s="47" t="s">
        <v>4</v>
      </c>
      <c r="E3" s="35"/>
      <c r="F3" s="81" t="s">
        <v>3</v>
      </c>
      <c r="G3" s="47" t="s">
        <v>4</v>
      </c>
      <c r="H3" s="47"/>
      <c r="I3" s="81" t="s">
        <v>3</v>
      </c>
      <c r="J3" s="47" t="s">
        <v>4</v>
      </c>
      <c r="K3" s="47"/>
      <c r="L3" s="81" t="s">
        <v>3</v>
      </c>
      <c r="M3" s="47" t="s">
        <v>4</v>
      </c>
    </row>
    <row r="4" spans="1:13" s="11" customFormat="1" ht="9.75" customHeight="1">
      <c r="A4" s="16" t="s">
        <v>31</v>
      </c>
    </row>
    <row r="5" spans="1:13" ht="9" customHeight="1">
      <c r="A5" s="5"/>
      <c r="B5" s="61" t="s">
        <v>5</v>
      </c>
      <c r="C5" s="94">
        <v>81</v>
      </c>
      <c r="D5" s="94">
        <v>544227.75</v>
      </c>
      <c r="E5" s="95"/>
      <c r="F5" s="94">
        <v>89</v>
      </c>
      <c r="G5" s="94">
        <v>571927.69999999995</v>
      </c>
      <c r="H5" s="94"/>
      <c r="I5" s="94">
        <v>134</v>
      </c>
      <c r="J5" s="94">
        <v>859398.6</v>
      </c>
      <c r="K5" s="94"/>
      <c r="L5" s="94">
        <v>126</v>
      </c>
      <c r="M5" s="94">
        <v>923306.74</v>
      </c>
    </row>
    <row r="6" spans="1:13" s="5" customFormat="1" ht="16.5" customHeight="1">
      <c r="B6" s="60" t="s">
        <v>84</v>
      </c>
      <c r="C6" s="94">
        <v>1356</v>
      </c>
      <c r="D6" s="94">
        <v>3002493.85</v>
      </c>
      <c r="E6" s="96"/>
      <c r="F6" s="94">
        <v>1392</v>
      </c>
      <c r="G6" s="94">
        <v>3036625</v>
      </c>
      <c r="H6" s="94"/>
      <c r="I6" s="94">
        <v>1440</v>
      </c>
      <c r="J6" s="94">
        <v>3144169.35</v>
      </c>
      <c r="K6" s="94"/>
      <c r="L6" s="94">
        <v>1472</v>
      </c>
      <c r="M6" s="94">
        <v>3218375</v>
      </c>
    </row>
    <row r="7" spans="1:13" s="5" customFormat="1" ht="9" customHeight="1">
      <c r="B7" s="61" t="s">
        <v>6</v>
      </c>
      <c r="C7" s="94">
        <v>227</v>
      </c>
      <c r="D7" s="94">
        <v>340430.7</v>
      </c>
      <c r="E7" s="96"/>
      <c r="F7" s="94">
        <v>390</v>
      </c>
      <c r="G7" s="94">
        <v>816225.75</v>
      </c>
      <c r="H7" s="94"/>
      <c r="I7" s="94">
        <v>301</v>
      </c>
      <c r="J7" s="94">
        <v>585897.85</v>
      </c>
      <c r="K7" s="94"/>
      <c r="L7" s="94">
        <v>368</v>
      </c>
      <c r="M7" s="94">
        <v>737937.9</v>
      </c>
    </row>
    <row r="8" spans="1:13" s="5" customFormat="1" ht="9" customHeight="1">
      <c r="B8" s="61" t="s">
        <v>7</v>
      </c>
      <c r="C8" s="94">
        <v>443</v>
      </c>
      <c r="D8" s="94">
        <v>4782407.25</v>
      </c>
      <c r="E8" s="96"/>
      <c r="F8" s="94">
        <v>413</v>
      </c>
      <c r="G8" s="94">
        <v>4479099.7699999996</v>
      </c>
      <c r="H8" s="94"/>
      <c r="I8" s="94">
        <v>404</v>
      </c>
      <c r="J8" s="94">
        <v>5325799.62</v>
      </c>
      <c r="K8" s="94"/>
      <c r="L8" s="94">
        <v>416</v>
      </c>
      <c r="M8" s="94">
        <v>5772238.4000000004</v>
      </c>
    </row>
    <row r="9" spans="1:13" s="5" customFormat="1" ht="9" customHeight="1">
      <c r="B9" s="61" t="s">
        <v>8</v>
      </c>
      <c r="C9" s="94">
        <v>340</v>
      </c>
      <c r="D9" s="94">
        <v>422180.3</v>
      </c>
      <c r="E9" s="96"/>
      <c r="F9" s="94">
        <v>352</v>
      </c>
      <c r="G9" s="94">
        <v>441866.45</v>
      </c>
      <c r="H9" s="94"/>
      <c r="I9" s="94">
        <v>364</v>
      </c>
      <c r="J9" s="94">
        <v>434833.6</v>
      </c>
      <c r="K9" s="94"/>
      <c r="L9" s="94">
        <v>373</v>
      </c>
      <c r="M9" s="94">
        <v>489164.9</v>
      </c>
    </row>
    <row r="10" spans="1:13" s="5" customFormat="1" ht="9" customHeight="1">
      <c r="B10" s="61" t="s">
        <v>9</v>
      </c>
      <c r="C10" s="94">
        <v>2835</v>
      </c>
      <c r="D10" s="94">
        <v>4010991.46</v>
      </c>
      <c r="E10" s="96"/>
      <c r="F10" s="94">
        <v>3172</v>
      </c>
      <c r="G10" s="94">
        <v>5252893.88</v>
      </c>
      <c r="H10" s="94"/>
      <c r="I10" s="94">
        <v>3561</v>
      </c>
      <c r="J10" s="94">
        <v>6425470.2599999998</v>
      </c>
      <c r="K10" s="94"/>
      <c r="L10" s="94">
        <v>3931</v>
      </c>
      <c r="M10" s="94">
        <v>8310996.4299999997</v>
      </c>
    </row>
    <row r="11" spans="1:13" s="5" customFormat="1" ht="9" customHeight="1">
      <c r="B11" s="61" t="s">
        <v>54</v>
      </c>
      <c r="C11" s="94">
        <v>1271</v>
      </c>
      <c r="D11" s="94">
        <v>11763327</v>
      </c>
      <c r="E11" s="96"/>
      <c r="F11" s="94">
        <v>1236</v>
      </c>
      <c r="G11" s="94">
        <v>12545791.199999999</v>
      </c>
      <c r="H11" s="94"/>
      <c r="I11" s="94">
        <v>1269</v>
      </c>
      <c r="J11" s="94">
        <v>14339055.050000001</v>
      </c>
      <c r="K11" s="94"/>
      <c r="L11" s="94">
        <v>1439</v>
      </c>
      <c r="M11" s="94">
        <v>19727935.899999999</v>
      </c>
    </row>
    <row r="12" spans="1:13" s="5" customFormat="1" ht="9" customHeight="1">
      <c r="B12" s="61" t="s">
        <v>55</v>
      </c>
      <c r="C12" s="94">
        <v>431</v>
      </c>
      <c r="D12" s="94">
        <v>4246181.75</v>
      </c>
      <c r="E12" s="96"/>
      <c r="F12" s="94">
        <v>401</v>
      </c>
      <c r="G12" s="94">
        <v>4681961.6399999997</v>
      </c>
      <c r="H12" s="94"/>
      <c r="I12" s="94">
        <v>495</v>
      </c>
      <c r="J12" s="94">
        <v>8337746.0800000001</v>
      </c>
      <c r="K12" s="94"/>
      <c r="L12" s="94">
        <v>655</v>
      </c>
      <c r="M12" s="94">
        <v>8794484.4199999999</v>
      </c>
    </row>
    <row r="13" spans="1:13" s="5" customFormat="1" ht="9" customHeight="1">
      <c r="B13" s="61" t="s">
        <v>56</v>
      </c>
      <c r="C13" s="94">
        <v>164</v>
      </c>
      <c r="D13" s="94">
        <v>1653350.5</v>
      </c>
      <c r="E13" s="96"/>
      <c r="F13" s="94">
        <v>173</v>
      </c>
      <c r="G13" s="94">
        <v>1787353.78</v>
      </c>
      <c r="H13" s="94"/>
      <c r="I13" s="94">
        <v>164</v>
      </c>
      <c r="J13" s="94">
        <v>1784190.25</v>
      </c>
      <c r="K13" s="94"/>
      <c r="L13" s="94">
        <v>165</v>
      </c>
      <c r="M13" s="94">
        <v>1919474.5</v>
      </c>
    </row>
    <row r="14" spans="1:13" s="5" customFormat="1" ht="9" customHeight="1">
      <c r="B14" s="61" t="s">
        <v>10</v>
      </c>
      <c r="C14" s="94">
        <v>1568</v>
      </c>
      <c r="D14" s="94">
        <v>1589003.15</v>
      </c>
      <c r="E14" s="96"/>
      <c r="F14" s="94">
        <v>1567</v>
      </c>
      <c r="G14" s="94">
        <v>1780097.41</v>
      </c>
      <c r="H14" s="94"/>
      <c r="I14" s="94">
        <v>1852</v>
      </c>
      <c r="J14" s="94">
        <v>2028277.74</v>
      </c>
      <c r="K14" s="94"/>
      <c r="L14" s="94">
        <v>1939</v>
      </c>
      <c r="M14" s="94">
        <v>3129035.38</v>
      </c>
    </row>
    <row r="15" spans="1:13" s="5" customFormat="1" ht="9" customHeight="1">
      <c r="B15" s="61" t="s">
        <v>11</v>
      </c>
      <c r="C15" s="94">
        <v>3108</v>
      </c>
      <c r="D15" s="94">
        <v>5780102.7800000003</v>
      </c>
      <c r="E15" s="96"/>
      <c r="F15" s="94">
        <v>3843</v>
      </c>
      <c r="G15" s="94">
        <v>7336955.25</v>
      </c>
      <c r="H15" s="94"/>
      <c r="I15" s="94">
        <v>4112</v>
      </c>
      <c r="J15" s="94">
        <v>8040781.6699999999</v>
      </c>
      <c r="K15" s="94"/>
      <c r="L15" s="94">
        <v>3829</v>
      </c>
      <c r="M15" s="94">
        <v>7802216.1100000003</v>
      </c>
    </row>
    <row r="16" spans="1:13" s="5" customFormat="1" ht="9.75" customHeight="1">
      <c r="B16" s="78" t="s">
        <v>35</v>
      </c>
      <c r="C16" s="100">
        <v>11824</v>
      </c>
      <c r="D16" s="100">
        <v>38134696.490000002</v>
      </c>
      <c r="E16" s="96"/>
      <c r="F16" s="100">
        <v>13028</v>
      </c>
      <c r="G16" s="110">
        <v>42730797.829999991</v>
      </c>
      <c r="H16" s="110"/>
      <c r="I16" s="100">
        <v>14096</v>
      </c>
      <c r="J16" s="110">
        <v>51305620.07</v>
      </c>
      <c r="K16" s="110"/>
      <c r="L16" s="100">
        <v>14713</v>
      </c>
      <c r="M16" s="110">
        <v>60825165.68</v>
      </c>
    </row>
    <row r="17" spans="1:13" s="5" customFormat="1" ht="9.75" customHeight="1">
      <c r="A17" s="16" t="s">
        <v>32</v>
      </c>
      <c r="B17" s="15"/>
      <c r="C17" s="109"/>
      <c r="D17" s="106"/>
      <c r="E17" s="96"/>
      <c r="F17" s="109"/>
      <c r="G17" s="106"/>
      <c r="H17" s="106"/>
      <c r="I17" s="109"/>
      <c r="J17" s="106"/>
      <c r="K17" s="106"/>
      <c r="L17" s="109"/>
      <c r="M17" s="106"/>
    </row>
    <row r="18" spans="1:13" s="5" customFormat="1" ht="9" customHeight="1">
      <c r="B18" s="61" t="s">
        <v>12</v>
      </c>
      <c r="C18" s="94">
        <v>3299</v>
      </c>
      <c r="D18" s="94">
        <v>6062916.2599999998</v>
      </c>
      <c r="E18" s="96"/>
      <c r="F18" s="94">
        <v>3123</v>
      </c>
      <c r="G18" s="94">
        <v>6138513.0300000003</v>
      </c>
      <c r="H18" s="94"/>
      <c r="I18" s="94">
        <v>3340</v>
      </c>
      <c r="J18" s="94">
        <v>7407762.6100000003</v>
      </c>
      <c r="K18" s="94"/>
      <c r="L18" s="94">
        <v>3560</v>
      </c>
      <c r="M18" s="94">
        <v>8339024.7999999998</v>
      </c>
    </row>
    <row r="19" spans="1:13" s="5" customFormat="1" ht="18.75" customHeight="1">
      <c r="B19" s="60" t="s">
        <v>85</v>
      </c>
      <c r="C19" s="94">
        <v>2884</v>
      </c>
      <c r="D19" s="94">
        <v>2673847.48</v>
      </c>
      <c r="E19" s="96"/>
      <c r="F19" s="94">
        <v>3037</v>
      </c>
      <c r="G19" s="94">
        <v>2839259.05</v>
      </c>
      <c r="H19" s="94"/>
      <c r="I19" s="94">
        <v>3200</v>
      </c>
      <c r="J19" s="94">
        <v>3419026.4</v>
      </c>
      <c r="K19" s="94"/>
      <c r="L19" s="94">
        <v>3391</v>
      </c>
      <c r="M19" s="94">
        <v>3095739.76</v>
      </c>
    </row>
    <row r="20" spans="1:13" s="5" customFormat="1" ht="9" customHeight="1">
      <c r="B20" s="61" t="s">
        <v>13</v>
      </c>
      <c r="C20" s="94">
        <v>74</v>
      </c>
      <c r="D20" s="94">
        <v>476821.35</v>
      </c>
      <c r="E20" s="96"/>
      <c r="F20" s="94">
        <v>55</v>
      </c>
      <c r="G20" s="94">
        <v>428545.86</v>
      </c>
      <c r="H20" s="94"/>
      <c r="I20" s="94">
        <v>114</v>
      </c>
      <c r="J20" s="94">
        <v>443185.8</v>
      </c>
      <c r="K20" s="94"/>
      <c r="L20" s="94">
        <v>99</v>
      </c>
      <c r="M20" s="94">
        <v>416099.1</v>
      </c>
    </row>
    <row r="21" spans="1:13" s="5" customFormat="1">
      <c r="B21" s="61" t="s">
        <v>14</v>
      </c>
      <c r="C21" s="94">
        <v>1810</v>
      </c>
      <c r="D21" s="94">
        <v>1912841.95</v>
      </c>
      <c r="E21" s="96"/>
      <c r="F21" s="94">
        <v>2096</v>
      </c>
      <c r="G21" s="94">
        <v>2392881.5</v>
      </c>
      <c r="H21" s="94"/>
      <c r="I21" s="94">
        <v>2150</v>
      </c>
      <c r="J21" s="94">
        <v>2174121.7799999998</v>
      </c>
      <c r="K21" s="94"/>
      <c r="L21" s="94">
        <v>2256</v>
      </c>
      <c r="M21" s="94">
        <v>2416890.62</v>
      </c>
    </row>
    <row r="22" spans="1:13" s="5" customFormat="1" ht="9" customHeight="1">
      <c r="B22" s="61" t="s">
        <v>15</v>
      </c>
      <c r="C22" s="94">
        <v>532</v>
      </c>
      <c r="D22" s="94">
        <v>924086.15</v>
      </c>
      <c r="E22" s="96"/>
      <c r="F22" s="94">
        <v>581</v>
      </c>
      <c r="G22" s="94">
        <v>1024105.64</v>
      </c>
      <c r="H22" s="94"/>
      <c r="I22" s="94">
        <v>575</v>
      </c>
      <c r="J22" s="94">
        <v>1117084.6000000001</v>
      </c>
      <c r="K22" s="94"/>
      <c r="L22" s="94">
        <v>591</v>
      </c>
      <c r="M22" s="94">
        <v>1140038.51</v>
      </c>
    </row>
    <row r="23" spans="1:13" ht="9" customHeight="1">
      <c r="A23" s="5"/>
      <c r="B23" s="61" t="s">
        <v>65</v>
      </c>
      <c r="C23" s="94">
        <v>304</v>
      </c>
      <c r="D23" s="94">
        <v>2625299.13</v>
      </c>
      <c r="E23" s="95"/>
      <c r="F23" s="94">
        <v>260</v>
      </c>
      <c r="G23" s="94">
        <v>2626570.5</v>
      </c>
      <c r="H23" s="94"/>
      <c r="I23" s="94">
        <v>306</v>
      </c>
      <c r="J23" s="94">
        <v>3424925.9</v>
      </c>
      <c r="K23" s="94"/>
      <c r="L23" s="94">
        <v>325</v>
      </c>
      <c r="M23" s="94">
        <v>4414932</v>
      </c>
    </row>
    <row r="24" spans="1:13" ht="9" customHeight="1">
      <c r="A24" s="5"/>
      <c r="B24" s="61" t="s">
        <v>16</v>
      </c>
      <c r="C24" s="94">
        <v>4460</v>
      </c>
      <c r="D24" s="94">
        <v>3396947.75</v>
      </c>
      <c r="E24" s="95"/>
      <c r="F24" s="94">
        <v>866</v>
      </c>
      <c r="G24" s="94">
        <v>1872614.58</v>
      </c>
      <c r="H24" s="94"/>
      <c r="I24" s="94">
        <v>932</v>
      </c>
      <c r="J24" s="94">
        <v>2386354.59</v>
      </c>
      <c r="K24" s="94"/>
      <c r="L24" s="94">
        <v>3461</v>
      </c>
      <c r="M24" s="94">
        <v>4696711.78</v>
      </c>
    </row>
    <row r="25" spans="1:13" ht="9.75" customHeight="1">
      <c r="A25" s="51"/>
      <c r="B25" s="79" t="s">
        <v>35</v>
      </c>
      <c r="C25" s="92">
        <v>13363</v>
      </c>
      <c r="D25" s="92">
        <v>18072760.07</v>
      </c>
      <c r="E25" s="93"/>
      <c r="F25" s="92">
        <v>10018</v>
      </c>
      <c r="G25" s="111">
        <v>17322490.16</v>
      </c>
      <c r="H25" s="111"/>
      <c r="I25" s="92">
        <v>10617</v>
      </c>
      <c r="J25" s="111">
        <v>20372461.68</v>
      </c>
      <c r="K25" s="111"/>
      <c r="L25" s="92">
        <v>13683</v>
      </c>
      <c r="M25" s="111">
        <v>24519436.57</v>
      </c>
    </row>
    <row r="26" spans="1:13" ht="15.75" customHeight="1">
      <c r="A26" s="64" t="s">
        <v>79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</row>
    <row r="27" spans="1:13" ht="12" customHeight="1">
      <c r="A27" s="18"/>
      <c r="B27" s="18"/>
      <c r="C27" s="55" t="s">
        <v>80</v>
      </c>
      <c r="D27" s="53"/>
      <c r="E27"/>
      <c r="F27" s="62" t="s">
        <v>92</v>
      </c>
      <c r="G27" s="63"/>
      <c r="I27" s="62" t="s">
        <v>89</v>
      </c>
      <c r="J27" s="63"/>
      <c r="L27" s="62" t="s">
        <v>93</v>
      </c>
      <c r="M27" s="63"/>
    </row>
    <row r="28" spans="1:13" s="5" customFormat="1" ht="12" customHeight="1">
      <c r="A28" s="36"/>
      <c r="B28" s="37"/>
      <c r="C28" s="57" t="s">
        <v>3</v>
      </c>
      <c r="D28" s="57" t="s">
        <v>4</v>
      </c>
      <c r="E28" s="51"/>
      <c r="F28" s="57" t="s">
        <v>3</v>
      </c>
      <c r="G28" s="57" t="s">
        <v>4</v>
      </c>
      <c r="H28" s="57"/>
      <c r="I28" s="81" t="s">
        <v>3</v>
      </c>
      <c r="J28" s="47" t="s">
        <v>4</v>
      </c>
      <c r="K28" s="57"/>
      <c r="L28" s="81" t="s">
        <v>3</v>
      </c>
      <c r="M28" s="47" t="s">
        <v>4</v>
      </c>
    </row>
    <row r="29" spans="1:13" ht="9.75" customHeight="1">
      <c r="A29" s="10" t="s">
        <v>30</v>
      </c>
      <c r="B29" s="5"/>
      <c r="C29"/>
      <c r="D29"/>
      <c r="E29"/>
      <c r="I29" s="11"/>
      <c r="J29" s="11"/>
      <c r="L29" s="11"/>
      <c r="M29" s="11"/>
    </row>
    <row r="30" spans="1:13" ht="9" customHeight="1">
      <c r="A30" s="5"/>
      <c r="B30" s="82" t="s">
        <v>17</v>
      </c>
      <c r="C30" s="94">
        <v>9562</v>
      </c>
      <c r="D30" s="94">
        <v>44437566.609999999</v>
      </c>
      <c r="E30" s="95"/>
      <c r="F30" s="94">
        <v>9440</v>
      </c>
      <c r="G30" s="94">
        <v>44059693</v>
      </c>
      <c r="H30" s="94"/>
      <c r="I30" s="94">
        <v>9754</v>
      </c>
      <c r="J30" s="94">
        <v>45169103.329999998</v>
      </c>
      <c r="K30" s="94"/>
      <c r="L30" s="94">
        <v>10110</v>
      </c>
      <c r="M30" s="94">
        <v>46980024.259999998</v>
      </c>
    </row>
    <row r="31" spans="1:13" s="5" customFormat="1" ht="9" customHeight="1">
      <c r="B31" s="15" t="s">
        <v>18</v>
      </c>
      <c r="C31" s="94">
        <v>4675</v>
      </c>
      <c r="D31" s="94">
        <v>7302890.5499999998</v>
      </c>
      <c r="E31" s="96"/>
      <c r="F31" s="94">
        <v>4844</v>
      </c>
      <c r="G31" s="94">
        <v>11359790.439999999</v>
      </c>
      <c r="H31" s="94"/>
      <c r="I31" s="94">
        <v>4543</v>
      </c>
      <c r="J31" s="94">
        <v>10202234.17</v>
      </c>
      <c r="K31" s="94"/>
      <c r="L31" s="94">
        <v>4638</v>
      </c>
      <c r="M31" s="94">
        <v>10940934.76</v>
      </c>
    </row>
    <row r="32" spans="1:13" s="5" customFormat="1" ht="9" customHeight="1">
      <c r="B32" s="15" t="s">
        <v>19</v>
      </c>
      <c r="C32" s="94">
        <v>806</v>
      </c>
      <c r="D32" s="94">
        <v>6537269.0800000001</v>
      </c>
      <c r="E32" s="96"/>
      <c r="F32" s="94">
        <v>879</v>
      </c>
      <c r="G32" s="94">
        <v>7668144.6299999999</v>
      </c>
      <c r="H32" s="94"/>
      <c r="I32" s="94">
        <v>975</v>
      </c>
      <c r="J32" s="94">
        <v>8558977.2699999996</v>
      </c>
      <c r="K32" s="94"/>
      <c r="L32" s="94">
        <v>954</v>
      </c>
      <c r="M32" s="94">
        <v>9226248.8499999996</v>
      </c>
    </row>
    <row r="33" spans="1:13" s="5" customFormat="1" ht="9" customHeight="1">
      <c r="B33" s="82" t="s">
        <v>20</v>
      </c>
      <c r="C33" s="94">
        <v>7509</v>
      </c>
      <c r="D33" s="94">
        <v>37965821.799999997</v>
      </c>
      <c r="E33" s="96"/>
      <c r="F33" s="94">
        <v>7824</v>
      </c>
      <c r="G33" s="94">
        <v>39913506.350000001</v>
      </c>
      <c r="H33" s="94"/>
      <c r="I33" s="94">
        <v>8398</v>
      </c>
      <c r="J33" s="94">
        <v>44495420.5</v>
      </c>
      <c r="K33" s="94"/>
      <c r="L33" s="94">
        <v>8518</v>
      </c>
      <c r="M33" s="94">
        <v>48464374.789999999</v>
      </c>
    </row>
    <row r="34" spans="1:13" s="5" customFormat="1" ht="9" customHeight="1">
      <c r="B34" s="82" t="s">
        <v>21</v>
      </c>
      <c r="C34" s="94">
        <v>194</v>
      </c>
      <c r="D34" s="94">
        <v>1536256.15</v>
      </c>
      <c r="E34" s="96"/>
      <c r="F34" s="94">
        <v>222</v>
      </c>
      <c r="G34" s="94">
        <v>1067646.5</v>
      </c>
      <c r="H34" s="94"/>
      <c r="I34" s="94">
        <v>197</v>
      </c>
      <c r="J34" s="94">
        <v>1111628.5</v>
      </c>
      <c r="K34" s="94"/>
      <c r="L34" s="94">
        <v>201</v>
      </c>
      <c r="M34" s="94">
        <v>1218115.5</v>
      </c>
    </row>
    <row r="35" spans="1:13" s="5" customFormat="1" ht="9" customHeight="1">
      <c r="B35" s="15" t="s">
        <v>22</v>
      </c>
      <c r="C35" s="94">
        <v>674</v>
      </c>
      <c r="D35" s="94">
        <v>1571924.41</v>
      </c>
      <c r="E35" s="96"/>
      <c r="F35" s="94">
        <v>631</v>
      </c>
      <c r="G35" s="94">
        <v>1575988.87</v>
      </c>
      <c r="H35" s="94"/>
      <c r="I35" s="94">
        <v>619</v>
      </c>
      <c r="J35" s="94">
        <v>1603918.26</v>
      </c>
      <c r="K35" s="94"/>
      <c r="L35" s="94">
        <v>635</v>
      </c>
      <c r="M35" s="94">
        <v>1743039.98</v>
      </c>
    </row>
    <row r="36" spans="1:13" s="5" customFormat="1" ht="9" customHeight="1">
      <c r="B36" s="15" t="s">
        <v>23</v>
      </c>
      <c r="C36" s="94">
        <v>499</v>
      </c>
      <c r="D36" s="94">
        <v>3363717.82</v>
      </c>
      <c r="E36" s="96"/>
      <c r="F36" s="94">
        <v>611</v>
      </c>
      <c r="G36" s="94">
        <v>4390182</v>
      </c>
      <c r="H36" s="94"/>
      <c r="I36" s="94">
        <v>815</v>
      </c>
      <c r="J36" s="94">
        <v>6148830.29</v>
      </c>
      <c r="K36" s="94"/>
      <c r="L36" s="94">
        <v>1058</v>
      </c>
      <c r="M36" s="94">
        <v>8580102.3300000001</v>
      </c>
    </row>
    <row r="37" spans="1:13" s="5" customFormat="1" ht="9" customHeight="1">
      <c r="A37" s="21"/>
      <c r="B37" s="80" t="s">
        <v>35</v>
      </c>
      <c r="C37" s="97">
        <v>23919</v>
      </c>
      <c r="D37" s="97">
        <v>102715446.41999999</v>
      </c>
      <c r="E37" s="98"/>
      <c r="F37" s="99">
        <v>24451</v>
      </c>
      <c r="G37" s="99">
        <v>110034951.79000001</v>
      </c>
      <c r="H37" s="99"/>
      <c r="I37" s="94">
        <v>25301</v>
      </c>
      <c r="J37" s="94">
        <v>117290112.32000001</v>
      </c>
      <c r="K37" s="99"/>
      <c r="L37" s="94">
        <v>26114</v>
      </c>
      <c r="M37" s="94">
        <v>127152840.47</v>
      </c>
    </row>
    <row r="38" spans="1:13" s="5" customFormat="1">
      <c r="A38" s="10" t="s">
        <v>24</v>
      </c>
      <c r="B38" s="15"/>
      <c r="C38" s="100"/>
      <c r="D38" s="100"/>
      <c r="E38" s="96"/>
      <c r="F38" s="100"/>
      <c r="G38" s="100"/>
      <c r="H38" s="100"/>
      <c r="I38" s="94"/>
      <c r="J38" s="94"/>
      <c r="K38" s="100"/>
      <c r="L38" s="94"/>
      <c r="M38" s="94"/>
    </row>
    <row r="39" spans="1:13" s="5" customFormat="1" ht="9" customHeight="1">
      <c r="B39" s="15" t="s">
        <v>25</v>
      </c>
      <c r="C39" s="94">
        <v>3061</v>
      </c>
      <c r="D39" s="94">
        <v>5463712.0800000001</v>
      </c>
      <c r="E39" s="96"/>
      <c r="F39" s="94">
        <v>3135</v>
      </c>
      <c r="G39" s="94">
        <v>6029725.1799999997</v>
      </c>
      <c r="H39" s="94"/>
      <c r="I39" s="94">
        <v>3625</v>
      </c>
      <c r="J39" s="94">
        <v>8024882.7300000004</v>
      </c>
      <c r="K39" s="94"/>
      <c r="L39" s="94">
        <v>3774</v>
      </c>
      <c r="M39" s="94">
        <v>9021804.8000000007</v>
      </c>
    </row>
    <row r="40" spans="1:13" s="5" customFormat="1" ht="9" customHeight="1">
      <c r="B40" s="15" t="s">
        <v>26</v>
      </c>
      <c r="C40" s="94">
        <v>159</v>
      </c>
      <c r="D40" s="94">
        <v>570335.65</v>
      </c>
      <c r="E40" s="96"/>
      <c r="F40" s="94">
        <v>329</v>
      </c>
      <c r="G40" s="94">
        <v>1255680.5</v>
      </c>
      <c r="H40" s="94"/>
      <c r="I40" s="94">
        <v>301</v>
      </c>
      <c r="J40" s="94">
        <v>1255409.2</v>
      </c>
      <c r="K40" s="94"/>
      <c r="L40" s="94">
        <v>218</v>
      </c>
      <c r="M40" s="94">
        <v>1028476.07</v>
      </c>
    </row>
    <row r="41" spans="1:13" ht="9" customHeight="1">
      <c r="A41" s="5"/>
      <c r="B41" s="15" t="s">
        <v>27</v>
      </c>
      <c r="C41" s="94">
        <v>80</v>
      </c>
      <c r="D41" s="94">
        <v>247517.32</v>
      </c>
      <c r="E41" s="95"/>
      <c r="F41" s="94">
        <v>82</v>
      </c>
      <c r="G41" s="94">
        <v>255311.5</v>
      </c>
      <c r="H41" s="94"/>
      <c r="I41" s="100">
        <v>71</v>
      </c>
      <c r="J41" s="110">
        <v>259212.35</v>
      </c>
      <c r="K41" s="94"/>
      <c r="L41" s="100">
        <v>70</v>
      </c>
      <c r="M41" s="110">
        <v>289710.09999999998</v>
      </c>
    </row>
    <row r="42" spans="1:13" s="4" customFormat="1" ht="9" customHeight="1">
      <c r="A42" s="21"/>
      <c r="B42" s="80" t="s">
        <v>35</v>
      </c>
      <c r="C42" s="101">
        <v>3300</v>
      </c>
      <c r="D42" s="101">
        <v>6281565.0500000007</v>
      </c>
      <c r="E42" s="102"/>
      <c r="F42" s="101">
        <v>3546</v>
      </c>
      <c r="G42" s="101">
        <v>7540717.1799999997</v>
      </c>
      <c r="H42" s="101"/>
      <c r="I42" s="101">
        <v>3997</v>
      </c>
      <c r="J42" s="110">
        <v>9539504.2799999993</v>
      </c>
      <c r="K42" s="101"/>
      <c r="L42" s="101">
        <v>4062</v>
      </c>
      <c r="M42" s="110">
        <v>10339990.970000001</v>
      </c>
    </row>
    <row r="43" spans="1:13" ht="13.2">
      <c r="A43" s="38" t="s">
        <v>47</v>
      </c>
      <c r="B43" s="38"/>
      <c r="C43" s="103"/>
      <c r="D43" s="104">
        <v>165204468.03</v>
      </c>
      <c r="E43" s="105"/>
      <c r="F43" s="103"/>
      <c r="G43" s="112">
        <v>177628956.95999998</v>
      </c>
      <c r="H43" s="112"/>
      <c r="I43" s="113"/>
      <c r="J43" s="113">
        <v>198507698.34999999</v>
      </c>
      <c r="K43" s="112"/>
      <c r="L43" s="113"/>
      <c r="M43" s="113">
        <v>222837433.69</v>
      </c>
    </row>
    <row r="44" spans="1:13" ht="9.75" customHeight="1">
      <c r="A44" s="13" t="s">
        <v>53</v>
      </c>
      <c r="B44" s="3"/>
      <c r="C44" s="2"/>
      <c r="D44" s="29"/>
      <c r="E44" s="29"/>
    </row>
    <row r="45" spans="1:13">
      <c r="A45" t="s">
        <v>78</v>
      </c>
      <c r="B45" s="21"/>
      <c r="C45" s="19"/>
      <c r="D45" s="19"/>
      <c r="E45" s="19"/>
      <c r="F45" s="20"/>
      <c r="G45" s="20"/>
      <c r="H45" s="20"/>
      <c r="I45" s="20"/>
      <c r="J45" s="20"/>
    </row>
    <row r="46" spans="1:13" ht="12.75" customHeight="1"/>
    <row r="47" spans="1:13" ht="12.75" customHeigh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</sheetData>
  <phoneticPr fontId="4" type="noConversion"/>
  <printOptions horizontalCentered="1"/>
  <pageMargins left="1.75" right="1.75" top="2.1875" bottom="2.1875" header="0" footer="0"/>
  <pageSetup orientation="landscape" r:id="rId1"/>
  <headerFooter alignWithMargins="0"/>
  <rowBreaks count="1" manualBreakCount="1">
    <brk id="2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141" zoomScaleNormal="100" workbookViewId="0">
      <selection activeCell="L39" sqref="L39"/>
    </sheetView>
  </sheetViews>
  <sheetFormatPr defaultRowHeight="10.199999999999999"/>
  <cols>
    <col min="1" max="1" width="11.42578125" customWidth="1"/>
    <col min="2" max="2" width="14" customWidth="1"/>
    <col min="3" max="3" width="13" customWidth="1"/>
    <col min="4" max="4" width="12" customWidth="1"/>
    <col min="5" max="5" width="13" customWidth="1"/>
    <col min="6" max="6" width="12.140625" customWidth="1"/>
    <col min="7" max="7" width="14" customWidth="1"/>
    <col min="8" max="8" width="13" customWidth="1"/>
    <col min="9" max="9" width="12" customWidth="1"/>
    <col min="10" max="10" width="13" customWidth="1"/>
  </cols>
  <sheetData>
    <row r="1" spans="1:13" s="8" customFormat="1" ht="14.25" customHeight="1">
      <c r="A1" s="71" t="s">
        <v>97</v>
      </c>
      <c r="B1" s="65"/>
      <c r="C1" s="65"/>
      <c r="D1" s="65"/>
      <c r="E1" s="65"/>
      <c r="F1" s="65"/>
      <c r="G1" s="65"/>
      <c r="H1" s="65"/>
      <c r="I1" s="65"/>
      <c r="J1" s="65"/>
      <c r="K1"/>
    </row>
    <row r="2" spans="1:13" ht="10.5" customHeight="1">
      <c r="A2" s="59" t="s">
        <v>28</v>
      </c>
      <c r="B2" s="22"/>
      <c r="C2" s="22"/>
      <c r="D2" s="22"/>
      <c r="E2" s="22"/>
      <c r="F2" s="59" t="s">
        <v>29</v>
      </c>
      <c r="G2" s="22"/>
      <c r="H2" s="22"/>
      <c r="I2" s="22"/>
      <c r="J2" s="22"/>
    </row>
    <row r="3" spans="1:13" ht="4.5" customHeight="1">
      <c r="F3" s="40"/>
    </row>
    <row r="4" spans="1:13">
      <c r="A4" s="15" t="s">
        <v>30</v>
      </c>
      <c r="B4" s="114">
        <v>65336434.829999998</v>
      </c>
      <c r="F4" s="41" t="s">
        <v>30</v>
      </c>
      <c r="G4" s="114">
        <v>127152840.47</v>
      </c>
    </row>
    <row r="5" spans="1:13">
      <c r="A5" s="15" t="s">
        <v>31</v>
      </c>
      <c r="B5" s="39">
        <v>25605217.949999999</v>
      </c>
      <c r="F5" s="41" t="s">
        <v>31</v>
      </c>
      <c r="G5" s="39">
        <v>60825165.68</v>
      </c>
    </row>
    <row r="6" spans="1:13">
      <c r="A6" s="15" t="s">
        <v>32</v>
      </c>
      <c r="B6" s="39">
        <v>22746879.620000001</v>
      </c>
      <c r="F6" s="41" t="s">
        <v>32</v>
      </c>
      <c r="G6" s="39">
        <v>24519436.57</v>
      </c>
    </row>
    <row r="7" spans="1:13">
      <c r="A7" s="15" t="s">
        <v>33</v>
      </c>
      <c r="B7" s="39">
        <v>6966297.6799999997</v>
      </c>
      <c r="F7" s="41" t="s">
        <v>33</v>
      </c>
      <c r="G7" s="39">
        <v>9021804.8000000007</v>
      </c>
    </row>
    <row r="8" spans="1:13">
      <c r="A8" s="15" t="s">
        <v>34</v>
      </c>
      <c r="B8" s="39">
        <v>1069751.67</v>
      </c>
      <c r="F8" s="41" t="s">
        <v>34</v>
      </c>
      <c r="G8" s="39">
        <v>1318186.17</v>
      </c>
    </row>
    <row r="9" spans="1:13">
      <c r="A9" s="16" t="s">
        <v>35</v>
      </c>
      <c r="B9" s="27">
        <f>SUM(B4:B8)</f>
        <v>121724581.75000001</v>
      </c>
      <c r="F9" s="42" t="s">
        <v>35</v>
      </c>
      <c r="G9" s="27">
        <f>SUM(G4:G8)</f>
        <v>222837433.69</v>
      </c>
    </row>
    <row r="10" spans="1:13" s="8" customFormat="1">
      <c r="F10" s="43"/>
      <c r="L10"/>
      <c r="M10"/>
    </row>
    <row r="11" spans="1:13" s="8" customFormat="1">
      <c r="F11" s="43"/>
      <c r="L11"/>
      <c r="M11"/>
    </row>
    <row r="12" spans="1:13" s="9" customFormat="1" ht="13.2" customHeight="1">
      <c r="C12" s="1"/>
      <c r="D12" s="1"/>
      <c r="F12" s="44"/>
      <c r="L12"/>
    </row>
    <row r="13" spans="1:13">
      <c r="A13" s="45"/>
      <c r="B13" s="45"/>
      <c r="C13" s="53"/>
      <c r="D13" s="53"/>
      <c r="E13" s="45"/>
      <c r="F13" s="45"/>
      <c r="G13" s="45"/>
      <c r="H13" s="45"/>
      <c r="I13" s="45"/>
      <c r="J13" s="45"/>
    </row>
    <row r="14" spans="1:13" ht="14.25" customHeight="1">
      <c r="A14" s="24" t="s">
        <v>98</v>
      </c>
      <c r="B14" s="25"/>
      <c r="C14" s="22"/>
      <c r="D14" s="22"/>
      <c r="E14" s="22"/>
      <c r="F14" s="22"/>
      <c r="G14" s="22"/>
      <c r="H14" s="22"/>
      <c r="I14" s="22"/>
      <c r="J14" s="22"/>
    </row>
    <row r="15" spans="1:13" ht="10.5" customHeight="1">
      <c r="A15" s="59" t="s">
        <v>28</v>
      </c>
      <c r="B15" s="22"/>
      <c r="C15" s="22"/>
      <c r="D15" s="22"/>
      <c r="E15" s="22"/>
      <c r="F15" s="59" t="s">
        <v>29</v>
      </c>
      <c r="G15" s="22"/>
      <c r="H15" s="22"/>
      <c r="I15" s="22"/>
      <c r="J15" s="22"/>
    </row>
    <row r="16" spans="1:13">
      <c r="A16" s="15" t="s">
        <v>36</v>
      </c>
      <c r="B16" s="114">
        <v>78991792.840000004</v>
      </c>
      <c r="F16" s="41" t="s">
        <v>36</v>
      </c>
      <c r="G16" s="114">
        <v>139654149.43000001</v>
      </c>
    </row>
    <row r="17" spans="1:7">
      <c r="A17" s="15" t="s">
        <v>37</v>
      </c>
      <c r="B17" s="39">
        <v>22534080.41</v>
      </c>
      <c r="F17" s="41" t="s">
        <v>37</v>
      </c>
      <c r="G17" s="39">
        <v>58998013.689999998</v>
      </c>
    </row>
    <row r="18" spans="1:7">
      <c r="A18" s="15" t="s">
        <v>38</v>
      </c>
      <c r="B18" s="39">
        <v>7640142.1299999999</v>
      </c>
      <c r="F18" s="41" t="s">
        <v>38</v>
      </c>
      <c r="G18" s="39">
        <v>7825452.1299999999</v>
      </c>
    </row>
    <row r="19" spans="1:7">
      <c r="A19" s="15" t="s">
        <v>34</v>
      </c>
      <c r="B19" s="39">
        <v>12558566.369999999</v>
      </c>
      <c r="F19" s="41" t="s">
        <v>34</v>
      </c>
      <c r="G19" s="39">
        <v>16359818.439999999</v>
      </c>
    </row>
    <row r="20" spans="1:7">
      <c r="A20" s="16" t="s">
        <v>35</v>
      </c>
      <c r="B20" s="27">
        <f>SUM(B16:B19)</f>
        <v>121724581.75</v>
      </c>
      <c r="F20" s="42" t="s">
        <v>35</v>
      </c>
      <c r="G20" s="27">
        <f>SUM(G16:G19)</f>
        <v>222837433.69</v>
      </c>
    </row>
    <row r="21" spans="1:7">
      <c r="A21" s="16"/>
      <c r="B21" s="27"/>
      <c r="F21" s="54"/>
      <c r="G21" s="27"/>
    </row>
    <row r="22" spans="1:7">
      <c r="A22" s="16"/>
      <c r="B22" s="27"/>
      <c r="F22" s="54"/>
      <c r="G22" s="27"/>
    </row>
    <row r="23" spans="1:7">
      <c r="A23" s="16"/>
      <c r="B23" s="27"/>
      <c r="F23" s="54"/>
      <c r="G23" s="27"/>
    </row>
    <row r="24" spans="1:7">
      <c r="F24" s="42"/>
      <c r="G24" s="28"/>
    </row>
    <row r="25" spans="1:7">
      <c r="F25" s="43"/>
    </row>
    <row r="26" spans="1:7">
      <c r="A26" s="13" t="s">
        <v>46</v>
      </c>
      <c r="G26" s="13"/>
    </row>
  </sheetData>
  <phoneticPr fontId="4" type="noConversion"/>
  <printOptions horizontalCentered="1" verticalCentered="1"/>
  <pageMargins left="1.75" right="1.75" top="2.1875" bottom="2.1875" header="0" footer="0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148" zoomScaleNormal="154" workbookViewId="0">
      <selection activeCell="L39" sqref="L39"/>
    </sheetView>
  </sheetViews>
  <sheetFormatPr defaultRowHeight="10.199999999999999"/>
  <cols>
    <col min="1" max="1" width="4.5703125" customWidth="1"/>
    <col min="2" max="2" width="17" customWidth="1"/>
    <col min="3" max="3" width="10.85546875" customWidth="1"/>
    <col min="4" max="12" width="10.5703125" customWidth="1"/>
  </cols>
  <sheetData>
    <row r="1" spans="1:12" ht="15.6">
      <c r="A1" s="24" t="s">
        <v>77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1"/>
    </row>
    <row r="2" spans="1:12" ht="13.2">
      <c r="A2" s="7"/>
      <c r="B2" s="7"/>
      <c r="C2" s="72" t="s">
        <v>57</v>
      </c>
      <c r="D2" s="73"/>
      <c r="E2" s="73"/>
      <c r="F2" s="73"/>
      <c r="G2" s="73"/>
      <c r="H2" s="73"/>
      <c r="I2" s="73"/>
      <c r="J2" s="73"/>
      <c r="K2" s="73"/>
      <c r="L2" s="74"/>
    </row>
    <row r="3" spans="1:12">
      <c r="A3" s="52" t="s">
        <v>58</v>
      </c>
      <c r="B3" s="46"/>
      <c r="C3" s="86" t="s">
        <v>41</v>
      </c>
      <c r="D3" s="86" t="s">
        <v>42</v>
      </c>
      <c r="E3" s="86" t="s">
        <v>2</v>
      </c>
      <c r="F3" s="86" t="s">
        <v>1</v>
      </c>
      <c r="G3" s="86" t="s">
        <v>0</v>
      </c>
      <c r="H3" s="86" t="s">
        <v>64</v>
      </c>
      <c r="I3" s="86" t="s">
        <v>80</v>
      </c>
      <c r="J3" s="90" t="s">
        <v>87</v>
      </c>
      <c r="K3" s="90" t="s">
        <v>89</v>
      </c>
      <c r="L3" s="90" t="s">
        <v>93</v>
      </c>
    </row>
    <row r="4" spans="1:12" ht="10.5" customHeight="1">
      <c r="A4" s="5" t="s">
        <v>63</v>
      </c>
    </row>
    <row r="5" spans="1:12" ht="9.75" customHeight="1">
      <c r="B5" s="5" t="s">
        <v>28</v>
      </c>
      <c r="C5" s="34">
        <v>41.895604395604394</v>
      </c>
      <c r="D5" s="34">
        <v>41.371880050278328</v>
      </c>
      <c r="E5" s="34">
        <v>44.282060650347091</v>
      </c>
      <c r="F5" s="34">
        <v>44.300037133308578</v>
      </c>
      <c r="G5" s="34">
        <v>46.5</v>
      </c>
      <c r="H5" s="34">
        <v>45.9</v>
      </c>
      <c r="I5" s="34">
        <v>46</v>
      </c>
      <c r="J5" s="34">
        <v>43.2</v>
      </c>
      <c r="K5" s="34">
        <v>45</v>
      </c>
      <c r="L5" s="34">
        <v>43.3</v>
      </c>
    </row>
    <row r="6" spans="1:12" ht="9.75" customHeight="1">
      <c r="B6" s="5" t="s">
        <v>40</v>
      </c>
      <c r="C6" s="34">
        <v>42.752562225475842</v>
      </c>
      <c r="D6" s="34">
        <v>44.508950169327527</v>
      </c>
      <c r="E6" s="34">
        <v>44.896957801766433</v>
      </c>
      <c r="F6" s="34">
        <v>46.17334009123163</v>
      </c>
      <c r="G6" s="34">
        <v>44.1</v>
      </c>
      <c r="H6" s="34">
        <v>41.4</v>
      </c>
      <c r="I6" s="34">
        <v>41.5</v>
      </c>
      <c r="J6" s="34">
        <v>37.4</v>
      </c>
      <c r="K6" s="34">
        <v>38.6</v>
      </c>
      <c r="L6" s="34">
        <v>36.6</v>
      </c>
    </row>
    <row r="7" spans="1:12" ht="9.75" customHeight="1">
      <c r="B7" s="5" t="s">
        <v>62</v>
      </c>
      <c r="C7" s="34">
        <v>30.906768837803323</v>
      </c>
      <c r="D7" s="34">
        <v>32.058047493403699</v>
      </c>
      <c r="E7" s="34">
        <v>30.146082337317399</v>
      </c>
      <c r="F7" s="34">
        <v>28.516624040920718</v>
      </c>
      <c r="G7" s="34">
        <v>32.9</v>
      </c>
      <c r="H7" s="34">
        <v>29.6</v>
      </c>
      <c r="I7" s="34">
        <v>31.4</v>
      </c>
      <c r="J7" s="34">
        <v>35.4</v>
      </c>
      <c r="K7" s="34">
        <v>32.4</v>
      </c>
      <c r="L7" s="34">
        <v>28.6</v>
      </c>
    </row>
    <row r="8" spans="1:12" ht="10.5" customHeight="1">
      <c r="A8" s="5" t="s">
        <v>83</v>
      </c>
    </row>
    <row r="9" spans="1:12" ht="9.75" customHeight="1">
      <c r="B9" s="5" t="s">
        <v>28</v>
      </c>
      <c r="C9" s="14">
        <v>10825</v>
      </c>
      <c r="D9" s="14">
        <v>12681</v>
      </c>
      <c r="E9" s="14">
        <v>14505</v>
      </c>
      <c r="F9" s="14">
        <v>15813</v>
      </c>
      <c r="G9" s="14">
        <v>16721</v>
      </c>
      <c r="H9" s="14">
        <v>15915</v>
      </c>
      <c r="I9" s="14">
        <v>15950</v>
      </c>
      <c r="J9" s="14">
        <v>15140</v>
      </c>
      <c r="K9" s="14">
        <v>15904</v>
      </c>
      <c r="L9" s="14">
        <v>16395</v>
      </c>
    </row>
    <row r="10" spans="1:12" ht="9.75" customHeight="1">
      <c r="B10" s="5" t="s">
        <v>40</v>
      </c>
      <c r="C10" s="14">
        <v>16173</v>
      </c>
      <c r="D10" s="14">
        <v>17846</v>
      </c>
      <c r="E10" s="14">
        <v>20844</v>
      </c>
      <c r="F10" s="14">
        <v>22568</v>
      </c>
      <c r="G10" s="14">
        <v>24042</v>
      </c>
      <c r="H10" s="14">
        <v>24352</v>
      </c>
      <c r="I10" s="14">
        <v>23576</v>
      </c>
      <c r="J10" s="14">
        <v>22627</v>
      </c>
      <c r="K10" s="14">
        <v>22870</v>
      </c>
      <c r="L10" s="14">
        <v>23742</v>
      </c>
    </row>
    <row r="11" spans="1:12" ht="9.75" customHeight="1">
      <c r="A11" s="45"/>
      <c r="B11" s="51" t="s">
        <v>62</v>
      </c>
      <c r="C11" s="50">
        <v>14875</v>
      </c>
      <c r="D11" s="50">
        <v>15011</v>
      </c>
      <c r="E11" s="50">
        <v>18100</v>
      </c>
      <c r="F11" s="50">
        <v>19302</v>
      </c>
      <c r="G11" s="50">
        <v>21188</v>
      </c>
      <c r="H11" s="50">
        <v>23742</v>
      </c>
      <c r="I11" s="50">
        <v>28780</v>
      </c>
      <c r="J11" s="50">
        <v>30305</v>
      </c>
      <c r="K11" s="50">
        <v>30597</v>
      </c>
      <c r="L11" s="50">
        <v>29137</v>
      </c>
    </row>
    <row r="12" spans="1:12" ht="9" customHeight="1">
      <c r="A12" s="115" t="s">
        <v>109</v>
      </c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ht="9" customHeight="1">
      <c r="A13" s="115" t="s">
        <v>108</v>
      </c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ht="9" customHeight="1">
      <c r="A14" s="11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3" t="s">
        <v>46</v>
      </c>
      <c r="B15" s="13"/>
    </row>
    <row r="16" spans="1:12" ht="12" customHeight="1"/>
    <row r="20" ht="6.75" customHeight="1"/>
    <row r="35" spans="2:11">
      <c r="B35" s="76" t="s">
        <v>82</v>
      </c>
    </row>
    <row r="36" spans="2:11">
      <c r="B36" s="75">
        <v>94</v>
      </c>
      <c r="C36" s="75" t="s">
        <v>99</v>
      </c>
      <c r="D36" s="75" t="s">
        <v>100</v>
      </c>
      <c r="E36" s="75" t="s">
        <v>101</v>
      </c>
      <c r="F36" s="75" t="s">
        <v>102</v>
      </c>
      <c r="G36" s="75" t="s">
        <v>103</v>
      </c>
      <c r="H36" s="75" t="s">
        <v>104</v>
      </c>
      <c r="I36" s="75" t="s">
        <v>105</v>
      </c>
      <c r="J36" s="75" t="s">
        <v>106</v>
      </c>
      <c r="K36" s="75" t="s">
        <v>107</v>
      </c>
    </row>
  </sheetData>
  <phoneticPr fontId="4" type="noConversion"/>
  <printOptions horizontalCentered="1" verticalCentered="1"/>
  <pageMargins left="1.75" right="1.75" top="2.1875" bottom="2.1875" header="0" footer="0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Cost of Attendance</vt:lpstr>
      <vt:lpstr>Volume</vt:lpstr>
      <vt:lpstr>Aid Types</vt:lpstr>
      <vt:lpstr>Pie Charts</vt:lpstr>
      <vt:lpstr>Average Debt</vt:lpstr>
      <vt:lpstr>'Aid Types'!Print_Area</vt:lpstr>
      <vt:lpstr>'Average Debt'!Print_Area</vt:lpstr>
      <vt:lpstr>'Cost of Attendance'!Print_Area</vt:lpstr>
      <vt:lpstr>'Pie Charts'!Print_Area</vt:lpstr>
      <vt:lpstr>Volume!Print_Area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Gear</dc:creator>
  <cp:lastModifiedBy>Aniket Gupta</cp:lastModifiedBy>
  <cp:lastPrinted>2004-01-23T20:17:50Z</cp:lastPrinted>
  <dcterms:created xsi:type="dcterms:W3CDTF">1998-02-18T15:48:59Z</dcterms:created>
  <dcterms:modified xsi:type="dcterms:W3CDTF">2024-02-03T22:13:51Z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-1544351223</vt:i4>
  </property>
  <property fmtid="{D5CDD505-2E9C-101B-9397-08002B2CF9AE}" pid="3" name="_EmailSubject">
    <vt:lpwstr>Data Digest 2003</vt:lpwstr>
  </property>
  <property fmtid="{D5CDD505-2E9C-101B-9397-08002B2CF9AE}" pid="4" name="_AuthorEmail">
    <vt:lpwstr>john.dreger4@finaid.wisc.edu</vt:lpwstr>
  </property>
  <property fmtid="{D5CDD505-2E9C-101B-9397-08002B2CF9AE}" pid="5" name="_AuthorEmailDisplayName">
    <vt:lpwstr>John Dreger</vt:lpwstr>
  </property>
  <property fmtid="{D5CDD505-2E9C-101B-9397-08002B2CF9AE}" pid="6" name="_ReviewingToolsShownOnce">
    <vt:lpwstr/>
  </property>
</Properties>
</file>