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209C5465-FC3B-4CF9-8215-5696E712B5CC}" xr6:coauthVersionLast="47" xr6:coauthVersionMax="47" xr10:uidLastSave="{00000000-0000-0000-0000-000000000000}"/>
  <bookViews>
    <workbookView xWindow="3348" yWindow="3348" windowWidth="17280" windowHeight="8880"/>
  </bookViews>
  <sheets>
    <sheet name="Contact Info. &amp; Instructions" sheetId="4" r:id="rId1"/>
    <sheet name="Store Development" sheetId="1" r:id="rId2"/>
    <sheet name="Financial Information 2003" sheetId="2" r:id="rId3"/>
    <sheet name="HR, Ops, Sales &amp; Mktg."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 l="1"/>
  <c r="F32" i="2" s="1"/>
  <c r="D11" i="2"/>
  <c r="E11" i="2"/>
  <c r="E23" i="2" s="1"/>
  <c r="E71" i="2" s="1"/>
  <c r="F28" i="2"/>
  <c r="F31" i="2"/>
  <c r="F36" i="2"/>
  <c r="F39" i="2"/>
  <c r="F44" i="2"/>
  <c r="F47" i="2"/>
  <c r="E50" i="2"/>
  <c r="F50" i="2" s="1"/>
  <c r="F56" i="2"/>
  <c r="F59" i="2"/>
  <c r="F64" i="2"/>
  <c r="E66" i="2"/>
  <c r="F88" i="2"/>
  <c r="E91" i="2"/>
  <c r="F91" i="2"/>
  <c r="E100" i="2"/>
  <c r="F100" i="2"/>
  <c r="D118" i="2"/>
  <c r="D128" i="2"/>
  <c r="D135" i="2" s="1"/>
  <c r="D129" i="2"/>
  <c r="D156" i="2"/>
  <c r="F156" i="2" s="1"/>
  <c r="C14" i="3"/>
  <c r="C46" i="3"/>
  <c r="D46" i="3"/>
  <c r="E46" i="3"/>
  <c r="F46" i="3"/>
  <c r="D79" i="3"/>
  <c r="E79" i="3" s="1"/>
  <c r="C93" i="3" s="1"/>
  <c r="G79" i="3"/>
  <c r="H79" i="3"/>
  <c r="E10" i="1"/>
  <c r="E12" i="1"/>
  <c r="E13" i="1"/>
  <c r="C14" i="1"/>
  <c r="E14" i="1" s="1"/>
  <c r="D14" i="1"/>
  <c r="E16" i="1"/>
  <c r="E17" i="1"/>
  <c r="C18" i="1"/>
  <c r="D18" i="1"/>
  <c r="E18" i="1"/>
  <c r="E20" i="1"/>
  <c r="C22" i="1"/>
  <c r="E22" i="1" s="1"/>
  <c r="D22" i="1"/>
  <c r="E28" i="1"/>
  <c r="E30" i="1"/>
  <c r="C68" i="1"/>
  <c r="D68" i="1"/>
  <c r="C74" i="1"/>
  <c r="D74" i="1"/>
  <c r="D87" i="1"/>
  <c r="D89" i="1"/>
  <c r="D96" i="1"/>
  <c r="F116" i="2" l="1"/>
  <c r="F143" i="2"/>
  <c r="F120" i="2"/>
  <c r="F117" i="2"/>
  <c r="F128" i="2"/>
  <c r="F144" i="2"/>
  <c r="F131" i="2"/>
  <c r="F145" i="2"/>
  <c r="D157" i="2"/>
  <c r="F150" i="2"/>
  <c r="F118" i="2"/>
  <c r="F129" i="2"/>
  <c r="F146" i="2"/>
  <c r="F125" i="2"/>
  <c r="F133" i="2"/>
  <c r="F151" i="2"/>
  <c r="F126" i="2"/>
  <c r="F152" i="2"/>
  <c r="F115" i="2"/>
  <c r="F127" i="2"/>
  <c r="F135" i="2"/>
  <c r="F154" i="2"/>
  <c r="F71" i="2"/>
  <c r="E105" i="2"/>
  <c r="F105" i="2" s="1"/>
  <c r="F66" i="2"/>
  <c r="F58" i="2"/>
  <c r="F46" i="2"/>
  <c r="F38" i="2"/>
  <c r="F30" i="2"/>
  <c r="F89" i="2"/>
  <c r="F57" i="2"/>
  <c r="F45" i="2"/>
  <c r="F37" i="2"/>
  <c r="F29" i="2"/>
  <c r="F87" i="2"/>
  <c r="F63" i="2"/>
  <c r="F55" i="2"/>
  <c r="F43" i="2"/>
  <c r="F35" i="2"/>
  <c r="F27" i="2"/>
  <c r="F98" i="2"/>
  <c r="F86" i="2"/>
  <c r="F62" i="2"/>
  <c r="F42" i="2"/>
  <c r="F34" i="2"/>
  <c r="F97" i="2"/>
  <c r="F78" i="2"/>
  <c r="F61" i="2"/>
  <c r="F41" i="2"/>
  <c r="F33" i="2"/>
  <c r="F96" i="2"/>
  <c r="F60" i="2"/>
  <c r="F48" i="2"/>
  <c r="F40" i="2"/>
</calcChain>
</file>

<file path=xl/comments1.xml><?xml version="1.0" encoding="utf-8"?>
<comments xmlns="http://schemas.openxmlformats.org/spreadsheetml/2006/main">
  <authors>
    <author>Dave Benish</author>
  </authors>
  <commentList>
    <comment ref="A45" authorId="0" shapeId="0">
      <text>
        <r>
          <rPr>
            <sz val="10"/>
            <color indexed="81"/>
            <rFont val="Tahoma"/>
            <family val="2"/>
          </rPr>
          <t>This is what a footnoted cell looks like.  This type box will contain the footnote.</t>
        </r>
        <r>
          <rPr>
            <sz val="10"/>
            <color indexed="81"/>
            <rFont val="Tahoma"/>
          </rPr>
          <t xml:space="preserve">
</t>
        </r>
      </text>
    </comment>
  </commentList>
</comments>
</file>

<file path=xl/comments2.xml><?xml version="1.0" encoding="utf-8"?>
<comments xmlns="http://schemas.openxmlformats.org/spreadsheetml/2006/main">
  <authors>
    <author>Dave Benish</author>
  </authors>
  <commentList>
    <comment ref="B33" authorId="0" shapeId="0">
      <text>
        <r>
          <rPr>
            <sz val="10"/>
            <color indexed="81"/>
            <rFont val="Tahoma"/>
            <family val="2"/>
          </rPr>
          <t>Rent should be stated as (net, net, net) the return to the lessor for the facilities constructed (land and building); that is, net of any executory costs such as taxes, repairs, and insurance.  In addition, this amount should be net of store subrent income.  Report only for stores for which you pay "full" rent.  Exclude land-only leases.</t>
        </r>
        <r>
          <rPr>
            <sz val="10"/>
            <color indexed="81"/>
            <rFont val="Tahoma"/>
          </rPr>
          <t xml:space="preserve">
</t>
        </r>
      </text>
    </comment>
    <comment ref="B63" authorId="0" shapeId="0">
      <text>
        <r>
          <rPr>
            <sz val="10"/>
            <color indexed="81"/>
            <rFont val="Tahoma"/>
            <family val="2"/>
          </rPr>
          <t>Technology investment includes PCs, POS/scanning, cameras, money-order machines, satellite dishes, etc.</t>
        </r>
        <r>
          <rPr>
            <sz val="10"/>
            <color indexed="81"/>
            <rFont val="Tahoma"/>
          </rPr>
          <t xml:space="preserve">
</t>
        </r>
      </text>
    </comment>
    <comment ref="B73" authorId="0" shapeId="0">
      <text>
        <r>
          <rPr>
            <sz val="10"/>
            <color indexed="81"/>
            <rFont val="Tahoma"/>
            <family val="2"/>
          </rPr>
          <t>Includes storage, office space, rest rooms, back room storage, and the storage portion of the cooler space.</t>
        </r>
      </text>
    </comment>
  </commentList>
</comments>
</file>

<file path=xl/comments3.xml><?xml version="1.0" encoding="utf-8"?>
<comments xmlns="http://schemas.openxmlformats.org/spreadsheetml/2006/main">
  <authors>
    <author>Dave Benish</author>
  </authors>
  <commentList>
    <comment ref="D7" authorId="0" shapeId="0">
      <text>
        <r>
          <rPr>
            <sz val="10"/>
            <color indexed="81"/>
            <rFont val="Tahoma"/>
            <family val="2"/>
          </rPr>
          <t>Cost of Goods Sold includes all delivery costs.</t>
        </r>
      </text>
    </comment>
    <comment ref="B9" authorId="0" shapeId="0">
      <text>
        <r>
          <rPr>
            <sz val="10"/>
            <color indexed="81"/>
            <rFont val="Tahoma"/>
            <family val="2"/>
          </rPr>
          <t>Foodservice sales include food prepared on-site and dispensed beverages.</t>
        </r>
        <r>
          <rPr>
            <sz val="10"/>
            <color indexed="81"/>
            <rFont val="Tahoma"/>
          </rPr>
          <t xml:space="preserve">
</t>
        </r>
      </text>
    </comment>
    <comment ref="B10" authorId="0" shapeId="0">
      <text>
        <r>
          <rPr>
            <sz val="10"/>
            <color indexed="81"/>
            <rFont val="Tahoma"/>
          </rPr>
          <t xml:space="preserve">Retail Motor Fuel Sales including excise taxes.
</t>
        </r>
      </text>
    </comment>
    <comment ref="B27" authorId="0" shapeId="0">
      <text>
        <r>
          <rPr>
            <sz val="10"/>
            <color indexed="81"/>
            <rFont val="Tahoma"/>
          </rPr>
          <t xml:space="preserve">All compensation of store managers, assistants, and sales associates, including incentive bonuses and store training.  Do not include district managers and store supervisors which should be included in corporate G&amp;A.
</t>
        </r>
      </text>
    </comment>
    <comment ref="B31" authorId="0" shapeId="0">
      <text>
        <r>
          <rPr>
            <sz val="10"/>
            <color indexed="81"/>
            <rFont val="Tahoma"/>
          </rPr>
          <t xml:space="preserve">Includes holidays, vacations and sick leave pay, group life, company welfare, profit-sharing and pension plans, etc.
</t>
        </r>
      </text>
    </comment>
    <comment ref="B38" authorId="0" shapeId="0">
      <text>
        <r>
          <rPr>
            <sz val="10"/>
            <color indexed="81"/>
            <rFont val="Tahoma"/>
          </rPr>
          <t xml:space="preserve">Rent should be stated as (net, net, net) the return to the lessor for the facilities constructed (land and building); that is, net of any executory costs such as taxes, repairs, and insurance.  In addition, this amount should be net of store subrent income.  Report only for stores for which you pay "full" rent.  Exclude land-only leases.
</t>
        </r>
      </text>
    </comment>
    <comment ref="B42" authorId="0" shapeId="0">
      <text>
        <r>
          <rPr>
            <sz val="10"/>
            <color indexed="81"/>
            <rFont val="Tahoma"/>
          </rPr>
          <t xml:space="preserve">Security includes monitors, alarms, security personnels, and armored car pick-ups.
</t>
        </r>
      </text>
    </comment>
    <comment ref="B84" authorId="0" shapeId="0">
      <text>
        <r>
          <rPr>
            <sz val="10"/>
            <color indexed="81"/>
            <rFont val="Tahoma"/>
          </rPr>
          <t xml:space="preserve">Rebates, allowances and buy downs should be reported on Item 6 above and not included here.
</t>
        </r>
      </text>
    </comment>
    <comment ref="B116" authorId="0" shapeId="0">
      <text>
        <r>
          <rPr>
            <sz val="10"/>
            <color indexed="81"/>
            <rFont val="Tahoma"/>
          </rPr>
          <t xml:space="preserve">Foodservice ncludes food prepared on-site and dispensed beverages.
</t>
        </r>
      </text>
    </comment>
  </commentList>
</comments>
</file>

<file path=xl/comments4.xml><?xml version="1.0" encoding="utf-8"?>
<comments xmlns="http://schemas.openxmlformats.org/spreadsheetml/2006/main">
  <authors>
    <author>Dave Benish</author>
  </authors>
  <commentList>
    <comment ref="C40" authorId="0" shapeId="0">
      <text>
        <r>
          <rPr>
            <sz val="10"/>
            <color indexed="81"/>
            <rFont val="Tahoma"/>
          </rPr>
          <t>Includes excise tax.</t>
        </r>
      </text>
    </comment>
    <comment ref="B77" authorId="0" shapeId="0">
      <text>
        <r>
          <rPr>
            <sz val="10"/>
            <color indexed="81"/>
            <rFont val="Tahoma"/>
          </rPr>
          <t xml:space="preserve">Retail and display allowances.
</t>
        </r>
      </text>
    </comment>
    <comment ref="B78" authorId="0" shapeId="0">
      <text>
        <r>
          <rPr>
            <sz val="10"/>
            <color indexed="81"/>
            <rFont val="Tahoma"/>
          </rPr>
          <t xml:space="preserve">Such as wholesale rebates.
</t>
        </r>
      </text>
    </comment>
    <comment ref="E79" authorId="0" shapeId="0">
      <text>
        <r>
          <rPr>
            <sz val="10"/>
            <color indexed="81"/>
            <rFont val="Tahoma"/>
            <family val="2"/>
          </rPr>
          <t>Calculated value from the entered figures.  This value is used in the category information below.</t>
        </r>
      </text>
    </comment>
    <comment ref="H79" authorId="0" shapeId="0">
      <text>
        <r>
          <rPr>
            <sz val="10"/>
            <color indexed="81"/>
            <rFont val="Tahoma"/>
          </rPr>
          <t xml:space="preserve">Calculated value from the figures entered at left.
</t>
        </r>
      </text>
    </comment>
    <comment ref="C91" authorId="0" shapeId="0">
      <text>
        <r>
          <rPr>
            <sz val="10"/>
            <color indexed="81"/>
            <rFont val="Tahoma"/>
          </rPr>
          <t xml:space="preserve">Net gross margin includes store rebates and allowances, buy-downs, etc.  Foodservice GM is before franchise royalties and fees and after spoilage. 
</t>
        </r>
      </text>
    </comment>
    <comment ref="D91" authorId="0" shapeId="0">
      <text>
        <r>
          <rPr>
            <sz val="10"/>
            <color indexed="81"/>
            <rFont val="Tahoma"/>
          </rPr>
          <t xml:space="preserve">Please calculate at retail value; use purchase data if sales data is not available or use best estimate.
</t>
        </r>
      </text>
    </comment>
    <comment ref="C93" authorId="0" shapeId="0">
      <text>
        <r>
          <rPr>
            <sz val="10"/>
            <color indexed="81"/>
            <rFont val="Tahoma"/>
            <family val="2"/>
          </rPr>
          <t>From the calculations in Part C above.  This is the net gross margin.</t>
        </r>
      </text>
    </comment>
    <comment ref="B116" authorId="0" shapeId="0">
      <text>
        <r>
          <rPr>
            <sz val="10"/>
            <color indexed="81"/>
            <rFont val="Tahoma"/>
            <family val="2"/>
          </rPr>
          <t>Use this line item as a catch-all category for sales you cannot break out.</t>
        </r>
        <r>
          <rPr>
            <sz val="10"/>
            <color indexed="81"/>
            <rFont val="Tahoma"/>
          </rPr>
          <t xml:space="preserve">
</t>
        </r>
      </text>
    </comment>
    <comment ref="B118" authorId="0" shapeId="0">
      <text>
        <r>
          <rPr>
            <sz val="10"/>
            <color indexed="81"/>
            <rFont val="Tahoma"/>
          </rPr>
          <t xml:space="preserve">This is after buy downs, RDAs, and other rebates/allowances. 
</t>
        </r>
      </text>
    </comment>
  </commentList>
</comments>
</file>

<file path=xl/sharedStrings.xml><?xml version="1.0" encoding="utf-8"?>
<sst xmlns="http://schemas.openxmlformats.org/spreadsheetml/2006/main" count="587" uniqueCount="324">
  <si>
    <t>City</t>
  </si>
  <si>
    <t>State</t>
  </si>
  <si>
    <t>Zip</t>
  </si>
  <si>
    <t>Your Name</t>
  </si>
  <si>
    <t>Company</t>
  </si>
  <si>
    <t>e-mail</t>
  </si>
  <si>
    <t>Company Address</t>
  </si>
  <si>
    <t xml:space="preserve"> </t>
  </si>
  <si>
    <t xml:space="preserve">     Regular</t>
  </si>
  <si>
    <t xml:space="preserve">     Mid-Grade</t>
  </si>
  <si>
    <t>Store Operating Profit</t>
  </si>
  <si>
    <t>CONTACT INFORMATION</t>
  </si>
  <si>
    <t>Thank you for your participation!</t>
  </si>
  <si>
    <t>Benefits to you include:</t>
  </si>
  <si>
    <t>Bob Swanson</t>
  </si>
  <si>
    <t>NACS</t>
  </si>
  <si>
    <t>1600 Duke Street</t>
  </si>
  <si>
    <t>Alexandria, VA  22314-3436</t>
  </si>
  <si>
    <t>This Excel-based Questionnaire allows participants to fill out the NACS SOI firm level survey using Excel.</t>
  </si>
  <si>
    <t>Some people may find this more convenient than the paper-based form.</t>
  </si>
  <si>
    <t>The NACS State of the Industry Report is one of the most valuable tools your convenience store company</t>
  </si>
  <si>
    <t>can have.  The report allows you to benchmark your company's performance against the entire industry.</t>
  </si>
  <si>
    <t>In order to compile the most useful information for you and your colleagues, NACS needs your data.  The</t>
  </si>
  <si>
    <t xml:space="preserve">more information we have, the more accurate the report will be.  Please take the time to complete this survey, </t>
  </si>
  <si>
    <t>or, if necessary, pass this survey to the individual(s) in your company would would be best positioned to</t>
  </si>
  <si>
    <t>fill it out.</t>
  </si>
  <si>
    <t xml:space="preserve">On the following worksheets, there are sections on Store Development, Financial Information, Human </t>
  </si>
  <si>
    <t>best estimate if you don't have the exact information.</t>
  </si>
  <si>
    <r>
      <t xml:space="preserve">Resources, Operations, and Sales &amp; Marketing.  Worksheets are labeled at the bottom.  </t>
    </r>
    <r>
      <rPr>
        <b/>
        <sz val="10"/>
        <rFont val="Arial"/>
        <family val="2"/>
      </rPr>
      <t>Please use your</t>
    </r>
  </si>
  <si>
    <t>The data should be entered into the light yellow cells provided.  Many questions have "data checks" on values,</t>
  </si>
  <si>
    <t xml:space="preserve">Of course, all survey data is strictly confidential and will be trated as such.  The published analysis will be </t>
  </si>
  <si>
    <t>structured so as to prevent identification of participating companies.</t>
  </si>
  <si>
    <t>If you have any questions when completing the survey, please contact Bob Swanson at NACS at</t>
  </si>
  <si>
    <t>(703) 836-4564.</t>
  </si>
  <si>
    <t>The completed file can be e-mailed to rswanson@nacsonline.com, or if you prefer, mailed on electronic</t>
  </si>
  <si>
    <t xml:space="preserve">medium (diskette or CD) to: </t>
  </si>
  <si>
    <t>NACS STATE OF THE INDUSTRY QUESTIONNAIRE</t>
  </si>
  <si>
    <t>STORE DEVELOPMENT</t>
  </si>
  <si>
    <t>With Gasoline</t>
  </si>
  <si>
    <t>2003 Total</t>
  </si>
  <si>
    <t>Number of stores in operation at beginning of year</t>
  </si>
  <si>
    <t xml:space="preserve">     New stores opened during year</t>
  </si>
  <si>
    <t xml:space="preserve">     Stores acquired (purchase or merger)</t>
  </si>
  <si>
    <t xml:space="preserve">     Stores closed during year</t>
  </si>
  <si>
    <t xml:space="preserve">     Stores sold during year</t>
  </si>
  <si>
    <t>Number of stores in operation at end of year</t>
  </si>
  <si>
    <t>Average number of stores in operation for 2003</t>
  </si>
  <si>
    <t>New stores (opened during year)</t>
  </si>
  <si>
    <t>Existing stores (at beginning of year)</t>
  </si>
  <si>
    <t>Owned</t>
  </si>
  <si>
    <t>Leased</t>
  </si>
  <si>
    <t>Total</t>
  </si>
  <si>
    <t>Average monthly rent per existing store</t>
  </si>
  <si>
    <t>Average monthly rent per new store</t>
  </si>
  <si>
    <t xml:space="preserve">     Rural areas (less than 50,000 population)?</t>
  </si>
  <si>
    <t xml:space="preserve">     Urban areas (more than 50,0000 population)?</t>
  </si>
  <si>
    <t xml:space="preserve">     Total new stores (should agree with new stores in #1 above)</t>
  </si>
  <si>
    <t xml:space="preserve">What was the average total investment to open a new </t>
  </si>
  <si>
    <t>store in 2003?  (If leased, estimate cost)</t>
  </si>
  <si>
    <t xml:space="preserve">     Land</t>
  </si>
  <si>
    <t xml:space="preserve">     Building</t>
  </si>
  <si>
    <t xml:space="preserve">     Foodservice equipment</t>
  </si>
  <si>
    <t xml:space="preserve">     Merchandise equipment</t>
  </si>
  <si>
    <t xml:space="preserve">     Gasoline equipment</t>
  </si>
  <si>
    <t xml:space="preserve">     Technology investment</t>
  </si>
  <si>
    <t xml:space="preserve">     Gasoline inventory (at cost)</t>
  </si>
  <si>
    <t xml:space="preserve">     Merchandise inventory (at cost)</t>
  </si>
  <si>
    <t xml:space="preserve">     Car wash (building and equipment)</t>
  </si>
  <si>
    <t xml:space="preserve">     TOTAL INVESTMENT</t>
  </si>
  <si>
    <t>Rural</t>
  </si>
  <si>
    <t>Urban</t>
  </si>
  <si>
    <t>(&lt;50,000 Pop.)</t>
  </si>
  <si>
    <t>(&gt;50,000 Pop.)</t>
  </si>
  <si>
    <t xml:space="preserve">     Sales area</t>
  </si>
  <si>
    <t xml:space="preserve">     Non-sales area</t>
  </si>
  <si>
    <t xml:space="preserve">     Total area</t>
  </si>
  <si>
    <t>Average number of total cooler doors for new stores</t>
  </si>
  <si>
    <t>All Areas</t>
  </si>
  <si>
    <t>What is the average size (square footage) of your</t>
  </si>
  <si>
    <t>of the building).</t>
  </si>
  <si>
    <r>
      <t>existing</t>
    </r>
    <r>
      <rPr>
        <b/>
        <sz val="10"/>
        <rFont val="Arial"/>
        <family val="2"/>
      </rPr>
      <t xml:space="preserve"> stores?  </t>
    </r>
    <r>
      <rPr>
        <sz val="10"/>
        <rFont val="Arial"/>
        <family val="2"/>
      </rPr>
      <t xml:space="preserve">(Use the total outside dimensions </t>
    </r>
  </si>
  <si>
    <t>FINANCIAL INFORMATION 2003</t>
  </si>
  <si>
    <t>PART A -- INCOME STATEMENT</t>
  </si>
  <si>
    <t>Merchandise</t>
  </si>
  <si>
    <t>Retail Sales</t>
  </si>
  <si>
    <t>Gross Profit</t>
  </si>
  <si>
    <t>Foodservice</t>
  </si>
  <si>
    <t>Retail Motor Fuels</t>
  </si>
  <si>
    <t>TOTAL</t>
  </si>
  <si>
    <t>How much (if any) of the Retail Motor Fuels</t>
  </si>
  <si>
    <t>Gross Profit ($ amount)?</t>
  </si>
  <si>
    <t>Merchandise Rebates, Allowances and Buy Downs</t>
  </si>
  <si>
    <r>
      <t xml:space="preserve">Merchandise Shrink at Cost </t>
    </r>
    <r>
      <rPr>
        <sz val="10"/>
        <rFont val="Arial"/>
        <family val="2"/>
      </rPr>
      <t>(if not included in line 1)</t>
    </r>
  </si>
  <si>
    <t>Gross Profit on line 3 represents Wholesale</t>
  </si>
  <si>
    <t>Direct Store Operating Expenses</t>
  </si>
  <si>
    <t>Wages</t>
  </si>
  <si>
    <t>Payroll taxes</t>
  </si>
  <si>
    <t>Workers compensation</t>
  </si>
  <si>
    <t>Health insurance</t>
  </si>
  <si>
    <t>Other benefits</t>
  </si>
  <si>
    <t>Advertising and promotion</t>
  </si>
  <si>
    <t>Utilities</t>
  </si>
  <si>
    <t>Personal property taxes</t>
  </si>
  <si>
    <t>Depreciation and amortization</t>
  </si>
  <si>
    <t>Occupancy costs (store rent)</t>
  </si>
  <si>
    <t>Equipment rent</t>
  </si>
  <si>
    <t>Communications (telephone, satellite, etc.)</t>
  </si>
  <si>
    <t>Repairs and maintenance</t>
  </si>
  <si>
    <t>Royalty/franchise fees</t>
  </si>
  <si>
    <t>Security</t>
  </si>
  <si>
    <t>Supplies</t>
  </si>
  <si>
    <t>Credit/debit processing fees</t>
  </si>
  <si>
    <t>Cash short and over</t>
  </si>
  <si>
    <t>Motor fuel drive-offs</t>
  </si>
  <si>
    <t>Other (specify)</t>
  </si>
  <si>
    <t>Other Store Operating Income</t>
  </si>
  <si>
    <t>ATM/Scrip</t>
  </si>
  <si>
    <t>Car wash/air and vacuum</t>
  </si>
  <si>
    <t>Games/Amusements</t>
  </si>
  <si>
    <t>Check cashing</t>
  </si>
  <si>
    <t>Lottery/lotto commissions</t>
  </si>
  <si>
    <t>Money order commissions</t>
  </si>
  <si>
    <t>Motor fuel image allowances</t>
  </si>
  <si>
    <t>Pay phone commissions</t>
  </si>
  <si>
    <t>Net franchise food income</t>
  </si>
  <si>
    <t>Total Other Store Operating Income</t>
  </si>
  <si>
    <t>Total Direct Store Operating Expenses</t>
  </si>
  <si>
    <t>Corporate G&amp;A</t>
  </si>
  <si>
    <t>Includes headquarter's salaries and expenses</t>
  </si>
  <si>
    <t>(including district managers and regional managers).</t>
  </si>
  <si>
    <t>Excludes advertising/marketing expenses which are</t>
  </si>
  <si>
    <t>store operating expenses.</t>
  </si>
  <si>
    <t>Other Corporate Income</t>
  </si>
  <si>
    <t>Interest income</t>
  </si>
  <si>
    <t>Rental income</t>
  </si>
  <si>
    <t>Total Other Corporate Income</t>
  </si>
  <si>
    <t>Other Expenses</t>
  </si>
  <si>
    <t>Interest expense</t>
  </si>
  <si>
    <t>Total Other Expenses</t>
  </si>
  <si>
    <t>Pretax Profit</t>
  </si>
  <si>
    <t>PART B -- BALANCE SHEET INFORMATION FOR RETAIL OPERATIONS 2003 (END OF FISCAL YEAR)</t>
  </si>
  <si>
    <t>Current Assets</t>
  </si>
  <si>
    <t>Inventory (at cost)</t>
  </si>
  <si>
    <t xml:space="preserve">     In-Store Merchandise</t>
  </si>
  <si>
    <t xml:space="preserve">     In-Store Foodservice</t>
  </si>
  <si>
    <t xml:space="preserve">     Retail Motor Fuels</t>
  </si>
  <si>
    <t>Other Current Assets</t>
  </si>
  <si>
    <t xml:space="preserve">     Total Inventory (at cost)</t>
  </si>
  <si>
    <t>Property and Equipment (at cost)</t>
  </si>
  <si>
    <t xml:space="preserve">     Buildings</t>
  </si>
  <si>
    <t xml:space="preserve">     Equipment</t>
  </si>
  <si>
    <t xml:space="preserve">     Less Accumulated Depreciation and Amortization</t>
  </si>
  <si>
    <t xml:space="preserve">     Net Property and Equipment</t>
  </si>
  <si>
    <t>Goodwill</t>
  </si>
  <si>
    <t>Other Assets</t>
  </si>
  <si>
    <t>TOTAL ASSETS</t>
  </si>
  <si>
    <t>Assets</t>
  </si>
  <si>
    <t>Liabilities and Net Worth</t>
  </si>
  <si>
    <t>Non-Current Assets</t>
  </si>
  <si>
    <t>Current Liabilities</t>
  </si>
  <si>
    <t xml:space="preserve">Accounts Payable </t>
  </si>
  <si>
    <t>Other Current Liabilities</t>
  </si>
  <si>
    <t>Current Portion of Long-Term Debt</t>
  </si>
  <si>
    <t>Current Portion of Capitalized Leases</t>
  </si>
  <si>
    <t>Long-Term Liabilities</t>
  </si>
  <si>
    <t>Capitalized Leases</t>
  </si>
  <si>
    <t>Other Long-Term Liabilities</t>
  </si>
  <si>
    <t>Long-Term Debt</t>
  </si>
  <si>
    <t>Net Worth</t>
  </si>
  <si>
    <t>Total Liabilities and Net Worth</t>
  </si>
  <si>
    <t>PART C -- LOSSES AND INVENTORY</t>
  </si>
  <si>
    <t>Losses</t>
  </si>
  <si>
    <t xml:space="preserve">Merchandise shrink at retail value as % of </t>
  </si>
  <si>
    <r>
      <t>merchandise sales</t>
    </r>
    <r>
      <rPr>
        <sz val="10"/>
        <rFont val="Arial"/>
        <family val="2"/>
      </rPr>
      <t xml:space="preserve"> (exclude food prepared on-site)</t>
    </r>
  </si>
  <si>
    <t>%</t>
  </si>
  <si>
    <t xml:space="preserve">If known, report shrink at retail on cigarettes only, </t>
  </si>
  <si>
    <t>as a % of merchandise sales</t>
  </si>
  <si>
    <t>Average Inventory Level</t>
  </si>
  <si>
    <t>Average merchandise inventory (at retail) per store</t>
  </si>
  <si>
    <t>Average foodservice inventory (at retail) per store</t>
  </si>
  <si>
    <t>Average motor fuel inventory (at retail) per store</t>
  </si>
  <si>
    <t>(with gasoline)</t>
  </si>
  <si>
    <t>gallons</t>
  </si>
  <si>
    <t>HR, OPERATONS, AND SALES &amp; MARKETING</t>
  </si>
  <si>
    <t>Total number of store employees full-time</t>
  </si>
  <si>
    <t>Total number of store employees part-time</t>
  </si>
  <si>
    <t xml:space="preserve">Total number of non-store employees </t>
  </si>
  <si>
    <t xml:space="preserve">     (supervisory and corporate staff)</t>
  </si>
  <si>
    <t>Total number of employees in the company</t>
  </si>
  <si>
    <t>% of Stores</t>
  </si>
  <si>
    <t>Accepting</t>
  </si>
  <si>
    <t>% of Total Volume</t>
  </si>
  <si>
    <t>of Payment</t>
  </si>
  <si>
    <t>Cash</t>
  </si>
  <si>
    <t xml:space="preserve">Checks </t>
  </si>
  <si>
    <t>Electronic Benefits Transfer (EBT)</t>
  </si>
  <si>
    <r>
      <t>Cards</t>
    </r>
    <r>
      <rPr>
        <sz val="10"/>
        <rFont val="Arial"/>
        <family val="2"/>
      </rPr>
      <t xml:space="preserve"> (credit, debit, EBT, smart cards, prepaid, etc.)</t>
    </r>
  </si>
  <si>
    <t>COMPANY EMPLOYEES</t>
  </si>
  <si>
    <t>% OF STORES ACCEPTING DIFFERENT METHODS</t>
  </si>
  <si>
    <t>MOTOR FUEL SALES AND GROSS PROFITS</t>
  </si>
  <si>
    <t>Total $ Sales</t>
  </si>
  <si>
    <t>Gallons Sold</t>
  </si>
  <si>
    <t xml:space="preserve">Total Gross </t>
  </si>
  <si>
    <t>Profit Dollars</t>
  </si>
  <si>
    <t># of Stores</t>
  </si>
  <si>
    <t>Selling</t>
  </si>
  <si>
    <t>Gasoline</t>
  </si>
  <si>
    <t xml:space="preserve">     Premium Grade</t>
  </si>
  <si>
    <t>Diesel</t>
  </si>
  <si>
    <t>Other</t>
  </si>
  <si>
    <t>Total Retail Motor Fuels</t>
  </si>
  <si>
    <t>AVERAGE NUMBER OF FUELING POSITIONS</t>
  </si>
  <si>
    <t xml:space="preserve">  (Number of vehicles that can be fueled at one time)</t>
  </si>
  <si>
    <t>% OF STORES WITH MOTOR FUEL WITH</t>
  </si>
  <si>
    <t>PAY-AT-THE DISPENSERS--CREDIT/DEBIT</t>
  </si>
  <si>
    <t>CASH ACCEPTOR AT THE DISPENSER</t>
  </si>
  <si>
    <t>AVERAGE NUMBER OF CIGARETTE SKUs</t>
  </si>
  <si>
    <t>IN YOUR TYPICAL STORE</t>
  </si>
  <si>
    <t>AVERAGE NUMBER OF CARTON EQUIVALENTS</t>
  </si>
  <si>
    <t>SOLD PER WEEK (CPW) PER STORE DURING YR.</t>
  </si>
  <si>
    <t>% OF CIGARETTE UNITS SOLD AS FULL CARTONS</t>
  </si>
  <si>
    <t>(NOT PACK OR MULTI-PACK)</t>
  </si>
  <si>
    <t>CIGARETTE MARGIN PERCENT CALCULATION</t>
  </si>
  <si>
    <t>Going in Gross Margin</t>
  </si>
  <si>
    <t>+ Buy downs</t>
  </si>
  <si>
    <t>+ RDAs</t>
  </si>
  <si>
    <t>+ Other Rebates/Allowances</t>
  </si>
  <si>
    <t>=Total</t>
  </si>
  <si>
    <t>Total Sales</t>
  </si>
  <si>
    <t>Margin $</t>
  </si>
  <si>
    <t>PART A -- HUMAN RESOURCES AND PAYMENT METHODS</t>
  </si>
  <si>
    <t>PART B -- MOTOR FUEL</t>
  </si>
  <si>
    <t>PART C -- CIGARETTE CATEGORY</t>
  </si>
  <si>
    <t>PART D -- CATEGORY INFORMATION</t>
  </si>
  <si>
    <t>not facilitate a breakdown of purchases for these product groupings, please estimate where necessary.  If you have data on some</t>
  </si>
  <si>
    <t xml:space="preserve">estimate where necessary.  If you have data on some categories, record that data in the appropriate spaces below and combine all </t>
  </si>
  <si>
    <t>Net Gross Margin</t>
  </si>
  <si>
    <t>Percent</t>
  </si>
  <si>
    <t>% of In-Store</t>
  </si>
  <si>
    <t>Sales</t>
  </si>
  <si>
    <t xml:space="preserve">     Cigarettes</t>
  </si>
  <si>
    <t xml:space="preserve">     Other tobacco</t>
  </si>
  <si>
    <t xml:space="preserve">     Packaged beverages</t>
  </si>
  <si>
    <t xml:space="preserve">     Beer</t>
  </si>
  <si>
    <t xml:space="preserve">     Wine</t>
  </si>
  <si>
    <t xml:space="preserve">     Liquor</t>
  </si>
  <si>
    <t xml:space="preserve">     Edible grocery</t>
  </si>
  <si>
    <t xml:space="preserve">     Non-edible grocery</t>
  </si>
  <si>
    <t xml:space="preserve">     Perishable grocery</t>
  </si>
  <si>
    <t xml:space="preserve">     Frozen foods</t>
  </si>
  <si>
    <t xml:space="preserve">     Packaged ice cream/novelties</t>
  </si>
  <si>
    <t xml:space="preserve">     Candy</t>
  </si>
  <si>
    <t xml:space="preserve">     Salty snacks</t>
  </si>
  <si>
    <t xml:space="preserve">     Packaged sweet snacks</t>
  </si>
  <si>
    <t xml:space="preserve">     Health and beauty care</t>
  </si>
  <si>
    <t xml:space="preserve">     General merchandise</t>
  </si>
  <si>
    <t xml:space="preserve">     Automotive products</t>
  </si>
  <si>
    <t xml:space="preserve">     Publications</t>
  </si>
  <si>
    <t xml:space="preserve">     Ice</t>
  </si>
  <si>
    <t xml:space="preserve">     All other merchandise sales</t>
  </si>
  <si>
    <t xml:space="preserve">     Foodservice prepared on-site</t>
  </si>
  <si>
    <t xml:space="preserve">          (including packaged sandwiches)</t>
  </si>
  <si>
    <t xml:space="preserve">     Commissary &amp; other packaged products</t>
  </si>
  <si>
    <t xml:space="preserve">     Hot dispensed beverages</t>
  </si>
  <si>
    <t xml:space="preserve">     Frozen dispensed beverages</t>
  </si>
  <si>
    <t xml:space="preserve">     Cold dispensed beverages</t>
  </si>
  <si>
    <t>Total In-Store</t>
  </si>
  <si>
    <t>Cells with red triangles in the upper left hand part of the cell (like this one) contains footnotes that should be read.</t>
  </si>
  <si>
    <t>NEW STORES OPENED</t>
  </si>
  <si>
    <t>STORE RENT</t>
  </si>
  <si>
    <t>STORES OWNED VS. STORES LEASED</t>
  </si>
  <si>
    <t xml:space="preserve">STORES IN OPERATION </t>
  </si>
  <si>
    <t>STORE REMODELING</t>
  </si>
  <si>
    <t>STORE SIZE</t>
  </si>
  <si>
    <t xml:space="preserve">          Subtotal (added stores)</t>
  </si>
  <si>
    <t xml:space="preserve">          Subtotal (subtracted stores)</t>
  </si>
  <si>
    <t>What was the approximate cost per store for the remodeling?</t>
  </si>
  <si>
    <t>Percentage of your stores remodeled in the last 5 years</t>
  </si>
  <si>
    <r>
      <t xml:space="preserve">Product Spoilage at Cost </t>
    </r>
    <r>
      <rPr>
        <sz val="10"/>
        <rFont val="Arial"/>
        <family val="2"/>
      </rPr>
      <t>(if not included in item 2)</t>
    </r>
  </si>
  <si>
    <r>
      <t xml:space="preserve">Net Gross Profit </t>
    </r>
    <r>
      <rPr>
        <sz val="10"/>
        <rFont val="Arial"/>
        <family val="2"/>
      </rPr>
      <t>(=item 4 + item 6 - item 7 - item 8)</t>
    </r>
  </si>
  <si>
    <t>Net gross profit total from item 9 minus total from item 10</t>
  </si>
  <si>
    <t>plus total from item 11</t>
  </si>
  <si>
    <r>
      <t>Pretax Profit</t>
    </r>
    <r>
      <rPr>
        <sz val="10"/>
        <rFont val="Arial"/>
        <family val="2"/>
      </rPr>
      <t xml:space="preserve"> (item 12 - item 13 + item 14 - item 15)</t>
    </r>
  </si>
  <si>
    <t>(enter %)</t>
  </si>
  <si>
    <t>Please show your percentages for gross margins and in-store sales for the categories listed below.  If your accounting system does</t>
  </si>
  <si>
    <t>other sales into "All Other Merchandise Sales."  Please refer to the enclosed NACS category brochure for definitions.</t>
  </si>
  <si>
    <t>(will calculate)</t>
  </si>
  <si>
    <r>
      <t xml:space="preserve">Average property size of these </t>
    </r>
    <r>
      <rPr>
        <b/>
        <sz val="10"/>
        <color indexed="48"/>
        <rFont val="Arial"/>
        <family val="2"/>
      </rPr>
      <t>new</t>
    </r>
    <r>
      <rPr>
        <b/>
        <sz val="10"/>
        <rFont val="Arial"/>
        <family val="2"/>
      </rPr>
      <t xml:space="preserve"> stores (in square feet)</t>
    </r>
  </si>
  <si>
    <r>
      <t xml:space="preserve">Average square footage of these </t>
    </r>
    <r>
      <rPr>
        <b/>
        <sz val="10"/>
        <color indexed="48"/>
        <rFont val="Arial"/>
        <family val="2"/>
      </rPr>
      <t>new</t>
    </r>
    <r>
      <rPr>
        <b/>
        <sz val="10"/>
        <rFont val="Arial"/>
        <family val="2"/>
      </rPr>
      <t xml:space="preserve"> stores:</t>
    </r>
  </si>
  <si>
    <r>
      <t xml:space="preserve">Of the total </t>
    </r>
    <r>
      <rPr>
        <b/>
        <sz val="10"/>
        <color indexed="48"/>
        <rFont val="Arial"/>
        <family val="2"/>
      </rPr>
      <t xml:space="preserve">new </t>
    </r>
    <r>
      <rPr>
        <b/>
        <sz val="10"/>
        <rFont val="Arial"/>
        <family val="2"/>
      </rPr>
      <t xml:space="preserve">stores opened in 2003, how many are in </t>
    </r>
  </si>
  <si>
    <t>Phone (with area code)</t>
  </si>
  <si>
    <r>
      <t xml:space="preserve">     </t>
    </r>
    <r>
      <rPr>
        <b/>
        <sz val="10"/>
        <rFont val="Arial"/>
        <family val="2"/>
      </rPr>
      <t>+</t>
    </r>
    <r>
      <rPr>
        <sz val="10"/>
        <rFont val="Arial"/>
      </rPr>
      <t xml:space="preserve"> Free 2004 State of the Industry Report</t>
    </r>
  </si>
  <si>
    <r>
      <t xml:space="preserve">     </t>
    </r>
    <r>
      <rPr>
        <b/>
        <sz val="10"/>
        <rFont val="Arial"/>
        <family val="2"/>
      </rPr>
      <t>+</t>
    </r>
    <r>
      <rPr>
        <sz val="10"/>
        <rFont val="Arial"/>
      </rPr>
      <t xml:space="preserve"> Free copy of the Top 55 Metrics from a Balanced Scorecard perspective</t>
    </r>
  </si>
  <si>
    <r>
      <t xml:space="preserve">     </t>
    </r>
    <r>
      <rPr>
        <b/>
        <sz val="10"/>
        <rFont val="Arial"/>
        <family val="2"/>
      </rPr>
      <t>+</t>
    </r>
    <r>
      <rPr>
        <sz val="10"/>
        <rFont val="Arial"/>
      </rPr>
      <t xml:space="preserve"> The best industry informatio to take to the bank when negotiating a loan.</t>
    </r>
  </si>
  <si>
    <r>
      <t xml:space="preserve">     </t>
    </r>
    <r>
      <rPr>
        <b/>
        <sz val="10"/>
        <rFont val="Arial"/>
        <family val="2"/>
      </rPr>
      <t>+</t>
    </r>
    <r>
      <rPr>
        <sz val="10"/>
        <rFont val="Arial"/>
      </rPr>
      <t xml:space="preserve"> Accurate benchmark information to stay at the leading edge.</t>
    </r>
  </si>
  <si>
    <t>do not necessarily mean that the numbers are incorrect, but that they are unusually high or low.</t>
  </si>
  <si>
    <r>
      <t xml:space="preserve">and entered values that appear in red (such as </t>
    </r>
    <r>
      <rPr>
        <b/>
        <sz val="10"/>
        <color indexed="10"/>
        <rFont val="Arial"/>
        <family val="2"/>
      </rPr>
      <t>5,000</t>
    </r>
    <r>
      <rPr>
        <sz val="10"/>
        <rFont val="Arial"/>
      </rPr>
      <t xml:space="preserve">) should be double-checked for accuracy.  </t>
    </r>
    <r>
      <rPr>
        <b/>
        <sz val="10"/>
        <color indexed="10"/>
        <rFont val="Arial"/>
        <family val="2"/>
      </rPr>
      <t>Red numbers</t>
    </r>
  </si>
  <si>
    <t xml:space="preserve">Number of stores significantly remodeled (costing $50,000 </t>
  </si>
  <si>
    <t xml:space="preserve">     or more in the last year)</t>
  </si>
  <si>
    <t>STORE INVESTMENT</t>
  </si>
  <si>
    <t>Insurance</t>
  </si>
  <si>
    <t>Other (specify: such as video rental)</t>
  </si>
  <si>
    <t xml:space="preserve">     Alternative snacks</t>
  </si>
  <si>
    <t xml:space="preserve">     Fluid milk products</t>
  </si>
  <si>
    <t xml:space="preserve">     Other dairy &amp; deli products</t>
  </si>
  <si>
    <t xml:space="preserve">     Packaged bread</t>
  </si>
  <si>
    <t>What % of your stores accept the following methods of</t>
  </si>
  <si>
    <t>payment?  (Please estimate the volume of payment for</t>
  </si>
  <si>
    <t>each).</t>
  </si>
  <si>
    <r>
      <t xml:space="preserve">Please provide the following information on </t>
    </r>
    <r>
      <rPr>
        <sz val="10"/>
        <color indexed="48"/>
        <rFont val="Arial"/>
        <family val="2"/>
      </rPr>
      <t xml:space="preserve">retail </t>
    </r>
    <r>
      <rPr>
        <sz val="10"/>
        <rFont val="Arial"/>
        <family val="2"/>
      </rPr>
      <t>motor</t>
    </r>
  </si>
  <si>
    <t xml:space="preserve">fuel marketing for your company for 2003 (include retail </t>
  </si>
  <si>
    <t>margins only--do not include wholesale fuel margins):</t>
  </si>
  <si>
    <t xml:space="preserve">  (enter %)</t>
  </si>
  <si>
    <t>Note:  If you are on a non-calendar fiscal year, the calculation of</t>
  </si>
  <si>
    <t>average stores will begin at a month other than January.</t>
  </si>
  <si>
    <t xml:space="preserve">  </t>
  </si>
  <si>
    <t>On average, how often are stores remodeled? (in years)</t>
  </si>
  <si>
    <t>% of Sales</t>
  </si>
  <si>
    <t>Calculated</t>
  </si>
  <si>
    <t>Cost of</t>
  </si>
  <si>
    <t>Goods Sold</t>
  </si>
  <si>
    <t>% of Assets</t>
  </si>
  <si>
    <t>FIRM LEVEL DATA</t>
  </si>
  <si>
    <t>INSTRUCTIONS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</si>
</sst>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
    <numFmt numFmtId="165" formatCode="&quot;$&quot;#,##0.00"/>
    <numFmt numFmtId="166" formatCode="0.0%"/>
  </numFmts>
  <fonts count="17" x14ac:knownFonts="1">
    <font>
      <sz val="10"/>
      <name val="Arial"/>
    </font>
    <font>
      <sz val="10"/>
      <name val="Arial"/>
    </font>
    <font>
      <b/>
      <sz val="10"/>
      <name val="Arial"/>
      <family val="2"/>
    </font>
    <font>
      <sz val="10"/>
      <name val="Arial"/>
      <family val="2"/>
    </font>
    <font>
      <b/>
      <i/>
      <sz val="10"/>
      <name val="Arial"/>
      <family val="2"/>
    </font>
    <font>
      <b/>
      <sz val="10"/>
      <color indexed="48"/>
      <name val="Arial"/>
      <family val="2"/>
    </font>
    <font>
      <b/>
      <sz val="12"/>
      <name val="Arial"/>
      <family val="2"/>
    </font>
    <font>
      <b/>
      <i/>
      <sz val="12"/>
      <name val="Times New Roman"/>
      <family val="1"/>
    </font>
    <font>
      <i/>
      <sz val="10"/>
      <name val="Arial"/>
      <family val="2"/>
    </font>
    <font>
      <b/>
      <i/>
      <sz val="12"/>
      <color indexed="12"/>
      <name val="Arial"/>
      <family val="2"/>
    </font>
    <font>
      <sz val="10"/>
      <color indexed="81"/>
      <name val="Tahoma"/>
    </font>
    <font>
      <sz val="10"/>
      <color indexed="81"/>
      <name val="Tahoma"/>
      <family val="2"/>
    </font>
    <font>
      <b/>
      <sz val="10"/>
      <color indexed="10"/>
      <name val="Arial"/>
      <family val="2"/>
    </font>
    <font>
      <sz val="10"/>
      <color indexed="10"/>
      <name val="Arial"/>
    </font>
    <font>
      <b/>
      <sz val="10"/>
      <color indexed="10"/>
      <name val="Arial"/>
    </font>
    <font>
      <b/>
      <sz val="10"/>
      <name val="Arial"/>
    </font>
    <font>
      <sz val="10"/>
      <color indexed="48"/>
      <name val="Arial"/>
      <family val="2"/>
    </font>
  </fonts>
  <fills count="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11"/>
        <bgColor indexed="64"/>
      </patternFill>
    </fill>
    <fill>
      <patternFill patternType="solid">
        <fgColor indexed="42"/>
        <bgColor indexed="64"/>
      </patternFill>
    </fill>
    <fill>
      <patternFill patternType="solid">
        <fgColor indexed="47"/>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28">
    <xf numFmtId="0" fontId="0" fillId="0" borderId="0" xfId="0"/>
    <xf numFmtId="0" fontId="2" fillId="0" borderId="0" xfId="0" applyFont="1"/>
    <xf numFmtId="0" fontId="2" fillId="0" borderId="0" xfId="0" applyFont="1" applyAlignment="1">
      <alignment horizontal="center"/>
    </xf>
    <xf numFmtId="0" fontId="0" fillId="0" borderId="0" xfId="0" applyAlignment="1">
      <alignment horizontal="left"/>
    </xf>
    <xf numFmtId="0" fontId="0" fillId="0" borderId="0" xfId="0" applyAlignment="1">
      <alignment horizontal="center"/>
    </xf>
    <xf numFmtId="0" fontId="3" fillId="0" borderId="0" xfId="0" applyFont="1"/>
    <xf numFmtId="0" fontId="2" fillId="0" borderId="0" xfId="0" applyFont="1" applyAlignment="1">
      <alignment horizontal="left"/>
    </xf>
    <xf numFmtId="0" fontId="2" fillId="0" borderId="0" xfId="0" applyFont="1" applyFill="1" applyAlignment="1">
      <alignment horizontal="center"/>
    </xf>
    <xf numFmtId="0" fontId="0" fillId="2" borderId="1" xfId="0" applyFill="1" applyBorder="1" applyAlignment="1">
      <alignment horizontal="center"/>
    </xf>
    <xf numFmtId="0" fontId="0" fillId="0" borderId="0" xfId="0" applyFill="1"/>
    <xf numFmtId="0" fontId="4" fillId="3" borderId="2" xfId="0" applyFont="1" applyFill="1" applyBorder="1" applyAlignment="1">
      <alignment horizontal="left"/>
    </xf>
    <xf numFmtId="0" fontId="5" fillId="0" borderId="0" xfId="0" applyFont="1"/>
    <xf numFmtId="0" fontId="2" fillId="0" borderId="0" xfId="0" applyFont="1" applyFill="1" applyBorder="1"/>
    <xf numFmtId="0" fontId="0" fillId="2" borderId="1" xfId="0" applyFill="1" applyBorder="1"/>
    <xf numFmtId="0" fontId="4" fillId="3" borderId="1" xfId="0" applyFont="1" applyFill="1" applyBorder="1"/>
    <xf numFmtId="0" fontId="2" fillId="0" borderId="0" xfId="0" applyFont="1" applyAlignment="1"/>
    <xf numFmtId="0" fontId="3" fillId="0" borderId="0" xfId="0" applyFont="1" applyFill="1" applyBorder="1"/>
    <xf numFmtId="0" fontId="4" fillId="0" borderId="0" xfId="0" applyFont="1" applyAlignment="1">
      <alignment horizontal="center"/>
    </xf>
    <xf numFmtId="0" fontId="4" fillId="3" borderId="3" xfId="0" applyFont="1" applyFill="1" applyBorder="1" applyAlignment="1">
      <alignment horizontal="center"/>
    </xf>
    <xf numFmtId="0" fontId="2" fillId="3" borderId="4" xfId="0" applyFont="1" applyFill="1" applyBorder="1"/>
    <xf numFmtId="0" fontId="2" fillId="3" borderId="5" xfId="0" applyFont="1" applyFill="1" applyBorder="1"/>
    <xf numFmtId="0" fontId="4" fillId="3" borderId="6" xfId="0" applyFont="1" applyFill="1" applyBorder="1" applyAlignment="1">
      <alignment horizontal="center"/>
    </xf>
    <xf numFmtId="0" fontId="2" fillId="3" borderId="7" xfId="0" applyFont="1" applyFill="1" applyBorder="1"/>
    <xf numFmtId="0" fontId="4" fillId="3" borderId="2" xfId="0" applyFont="1" applyFill="1" applyBorder="1" applyAlignment="1">
      <alignment horizontal="center"/>
    </xf>
    <xf numFmtId="0" fontId="2" fillId="3" borderId="8" xfId="0" applyFont="1" applyFill="1" applyBorder="1"/>
    <xf numFmtId="0" fontId="3" fillId="0" borderId="0" xfId="0" applyFont="1" applyBorder="1"/>
    <xf numFmtId="0" fontId="8" fillId="0" borderId="0" xfId="0" applyFont="1" applyAlignment="1">
      <alignment horizontal="center"/>
    </xf>
    <xf numFmtId="0" fontId="4" fillId="3" borderId="0" xfId="0" applyFont="1" applyFill="1" applyBorder="1" applyAlignment="1">
      <alignment horizontal="center"/>
    </xf>
    <xf numFmtId="0" fontId="4" fillId="3" borderId="9" xfId="0" applyFont="1" applyFill="1" applyBorder="1" applyAlignment="1">
      <alignment horizontal="center"/>
    </xf>
    <xf numFmtId="0" fontId="8" fillId="0" borderId="0" xfId="0" applyFont="1"/>
    <xf numFmtId="0" fontId="8" fillId="0" borderId="0" xfId="0" applyFont="1" applyFill="1" applyBorder="1"/>
    <xf numFmtId="3" fontId="0" fillId="2" borderId="1" xfId="0" applyNumberFormat="1" applyFill="1" applyBorder="1" applyAlignment="1">
      <alignment horizontal="right"/>
    </xf>
    <xf numFmtId="3" fontId="0" fillId="0" borderId="0" xfId="0" applyNumberFormat="1" applyAlignment="1">
      <alignment horizontal="right"/>
    </xf>
    <xf numFmtId="9" fontId="0" fillId="0" borderId="0" xfId="0" applyNumberFormat="1" applyAlignment="1">
      <alignment horizontal="center"/>
    </xf>
    <xf numFmtId="0" fontId="4" fillId="3" borderId="8" xfId="0" applyFont="1" applyFill="1" applyBorder="1"/>
    <xf numFmtId="164" fontId="0" fillId="2" borderId="1" xfId="0" applyNumberFormat="1" applyFill="1" applyBorder="1" applyAlignment="1">
      <alignment horizontal="right"/>
    </xf>
    <xf numFmtId="3" fontId="0" fillId="0" borderId="0" xfId="0" applyNumberFormat="1"/>
    <xf numFmtId="0" fontId="4" fillId="3" borderId="3" xfId="0" applyFont="1" applyFill="1" applyBorder="1" applyAlignment="1">
      <alignment horizontal="left"/>
    </xf>
    <xf numFmtId="0" fontId="4" fillId="3" borderId="4" xfId="0" applyFont="1" applyFill="1" applyBorder="1"/>
    <xf numFmtId="0" fontId="4" fillId="3" borderId="6" xfId="0" applyFont="1" applyFill="1" applyBorder="1" applyAlignment="1">
      <alignment horizontal="left"/>
    </xf>
    <xf numFmtId="0" fontId="4" fillId="3" borderId="7" xfId="0" applyFont="1" applyFill="1" applyBorder="1"/>
    <xf numFmtId="166" fontId="0" fillId="2" borderId="8" xfId="1" applyNumberFormat="1" applyFont="1" applyFill="1" applyBorder="1" applyAlignment="1">
      <alignment horizontal="right"/>
    </xf>
    <xf numFmtId="0" fontId="0" fillId="0" borderId="0" xfId="0" quotePrefix="1"/>
    <xf numFmtId="166" fontId="0" fillId="2" borderId="1" xfId="1" applyNumberFormat="1" applyFont="1" applyFill="1" applyBorder="1" applyAlignment="1">
      <alignment horizontal="right"/>
    </xf>
    <xf numFmtId="166" fontId="0" fillId="4" borderId="1" xfId="1" applyNumberFormat="1" applyFont="1" applyFill="1" applyBorder="1" applyAlignment="1">
      <alignment horizontal="right"/>
    </xf>
    <xf numFmtId="0" fontId="2" fillId="0" borderId="0" xfId="0" quotePrefix="1" applyFont="1"/>
    <xf numFmtId="164" fontId="0" fillId="2" borderId="1" xfId="1" applyNumberFormat="1" applyFont="1" applyFill="1" applyBorder="1" applyAlignment="1">
      <alignment horizontal="right"/>
    </xf>
    <xf numFmtId="166" fontId="2" fillId="2" borderId="1" xfId="1" applyNumberFormat="1" applyFont="1" applyFill="1" applyBorder="1" applyAlignment="1">
      <alignment horizontal="right"/>
    </xf>
    <xf numFmtId="0" fontId="4" fillId="3" borderId="8" xfId="0" applyFont="1" applyFill="1" applyBorder="1" applyAlignment="1">
      <alignment horizontal="left"/>
    </xf>
    <xf numFmtId="3" fontId="0" fillId="2" borderId="1" xfId="0" applyNumberFormat="1" applyFill="1" applyBorder="1" applyAlignment="1">
      <alignment horizontal="center"/>
    </xf>
    <xf numFmtId="3" fontId="2" fillId="0" borderId="0" xfId="0" applyNumberFormat="1" applyFont="1"/>
    <xf numFmtId="3" fontId="0" fillId="0" borderId="0" xfId="0" applyNumberFormat="1" applyAlignment="1">
      <alignment horizontal="center"/>
    </xf>
    <xf numFmtId="3" fontId="3" fillId="0" borderId="0" xfId="0" applyNumberFormat="1" applyFont="1"/>
    <xf numFmtId="165" fontId="3" fillId="0" borderId="0" xfId="0" applyNumberFormat="1" applyFont="1"/>
    <xf numFmtId="165" fontId="0" fillId="0" borderId="0" xfId="0" applyNumberFormat="1" applyAlignment="1">
      <alignment horizontal="center"/>
    </xf>
    <xf numFmtId="165" fontId="2" fillId="0" borderId="0" xfId="0" applyNumberFormat="1" applyFont="1"/>
    <xf numFmtId="164" fontId="3" fillId="0" borderId="0" xfId="0" applyNumberFormat="1" applyFont="1"/>
    <xf numFmtId="164" fontId="0" fillId="0" borderId="0" xfId="0" applyNumberFormat="1" applyAlignment="1">
      <alignment horizontal="center"/>
    </xf>
    <xf numFmtId="164" fontId="0" fillId="0" borderId="0" xfId="0" applyNumberFormat="1"/>
    <xf numFmtId="164" fontId="2" fillId="0" borderId="0" xfId="0" applyNumberFormat="1" applyFont="1"/>
    <xf numFmtId="164" fontId="2" fillId="0" borderId="0" xfId="0" applyNumberFormat="1" applyFont="1" applyAlignment="1">
      <alignment horizontal="center"/>
    </xf>
    <xf numFmtId="164" fontId="2" fillId="0" borderId="0" xfId="0" applyNumberFormat="1" applyFont="1" applyAlignment="1">
      <alignment horizontal="right"/>
    </xf>
    <xf numFmtId="164" fontId="0" fillId="0" borderId="0" xfId="0" applyNumberFormat="1" applyAlignment="1">
      <alignment horizontal="right"/>
    </xf>
    <xf numFmtId="165" fontId="0" fillId="0" borderId="0" xfId="0" applyNumberFormat="1" applyAlignment="1">
      <alignment horizontal="right"/>
    </xf>
    <xf numFmtId="165" fontId="2" fillId="0" borderId="0" xfId="0" applyNumberFormat="1" applyFont="1" applyAlignment="1">
      <alignment horizontal="right"/>
    </xf>
    <xf numFmtId="164" fontId="0" fillId="0" borderId="0" xfId="0" applyNumberFormat="1" applyFill="1" applyAlignment="1">
      <alignment horizontal="right"/>
    </xf>
    <xf numFmtId="164" fontId="2" fillId="2" borderId="1" xfId="0" applyNumberFormat="1" applyFont="1" applyFill="1" applyBorder="1" applyAlignment="1">
      <alignment horizontal="right"/>
    </xf>
    <xf numFmtId="3" fontId="2" fillId="2" borderId="1" xfId="0" applyNumberFormat="1" applyFont="1" applyFill="1" applyBorder="1" applyAlignment="1">
      <alignment horizontal="center"/>
    </xf>
    <xf numFmtId="3" fontId="2" fillId="0" borderId="0" xfId="0" applyNumberFormat="1" applyFont="1" applyAlignment="1">
      <alignment horizontal="center"/>
    </xf>
    <xf numFmtId="1" fontId="2" fillId="2" borderId="1" xfId="0" applyNumberFormat="1" applyFont="1" applyFill="1" applyBorder="1" applyAlignment="1">
      <alignment horizontal="center"/>
    </xf>
    <xf numFmtId="9" fontId="0" fillId="2" borderId="1" xfId="1" applyFont="1" applyFill="1" applyBorder="1" applyAlignment="1">
      <alignment horizontal="right"/>
    </xf>
    <xf numFmtId="0" fontId="13" fillId="0" borderId="0" xfId="0" applyFont="1"/>
    <xf numFmtId="0" fontId="13" fillId="0" borderId="0" xfId="0" applyFont="1" applyAlignment="1">
      <alignment horizontal="center"/>
    </xf>
    <xf numFmtId="3" fontId="15" fillId="2" borderId="1" xfId="0" applyNumberFormat="1" applyFont="1" applyFill="1" applyBorder="1" applyAlignment="1">
      <alignment horizontal="center"/>
    </xf>
    <xf numFmtId="0" fontId="15" fillId="0" borderId="0" xfId="0" applyFont="1" applyAlignment="1">
      <alignment horizontal="center"/>
    </xf>
    <xf numFmtId="3" fontId="1" fillId="2" borderId="1" xfId="0" applyNumberFormat="1" applyFont="1" applyFill="1" applyBorder="1" applyAlignment="1">
      <alignment horizontal="center"/>
    </xf>
    <xf numFmtId="0" fontId="4" fillId="0" borderId="0" xfId="0" applyFont="1" applyFill="1" applyBorder="1" applyAlignment="1">
      <alignment horizontal="center"/>
    </xf>
    <xf numFmtId="0" fontId="2" fillId="0" borderId="0" xfId="0" applyFont="1" applyFill="1" applyBorder="1" applyAlignment="1">
      <alignment horizontal="center"/>
    </xf>
    <xf numFmtId="164" fontId="13" fillId="2" borderId="1" xfId="0" applyNumberFormat="1" applyFont="1" applyFill="1" applyBorder="1" applyAlignment="1">
      <alignment horizontal="right"/>
    </xf>
    <xf numFmtId="164" fontId="14" fillId="0" borderId="0" xfId="0" applyNumberFormat="1" applyFont="1" applyAlignment="1">
      <alignment horizontal="right"/>
    </xf>
    <xf numFmtId="164" fontId="13" fillId="0" borderId="0" xfId="0" applyNumberFormat="1" applyFont="1" applyAlignment="1">
      <alignment horizontal="right"/>
    </xf>
    <xf numFmtId="164" fontId="14" fillId="2" borderId="1" xfId="0" applyNumberFormat="1" applyFont="1" applyFill="1" applyBorder="1" applyAlignment="1">
      <alignment horizontal="right"/>
    </xf>
    <xf numFmtId="164" fontId="13" fillId="0" borderId="0" xfId="0" applyNumberFormat="1" applyFont="1"/>
    <xf numFmtId="164" fontId="14" fillId="0" borderId="0" xfId="0" applyNumberFormat="1" applyFont="1"/>
    <xf numFmtId="164" fontId="12" fillId="2" borderId="1" xfId="0" applyNumberFormat="1" applyFont="1" applyFill="1" applyBorder="1" applyAlignment="1">
      <alignment horizontal="right"/>
    </xf>
    <xf numFmtId="0" fontId="14" fillId="0" borderId="0" xfId="0" applyFont="1"/>
    <xf numFmtId="9" fontId="13" fillId="2" borderId="1" xfId="1" applyFont="1" applyFill="1" applyBorder="1" applyAlignment="1">
      <alignment horizontal="right"/>
    </xf>
    <xf numFmtId="166" fontId="1" fillId="2" borderId="1" xfId="1" applyNumberFormat="1" applyFont="1" applyFill="1" applyBorder="1" applyAlignment="1">
      <alignment horizontal="right"/>
    </xf>
    <xf numFmtId="0" fontId="1" fillId="0" borderId="0" xfId="0" applyFont="1"/>
    <xf numFmtId="166" fontId="15" fillId="2" borderId="1" xfId="1" applyNumberFormat="1" applyFont="1" applyFill="1" applyBorder="1" applyAlignment="1">
      <alignment horizontal="right"/>
    </xf>
    <xf numFmtId="166" fontId="1" fillId="4" borderId="1" xfId="1" applyNumberFormat="1" applyFont="1" applyFill="1" applyBorder="1" applyAlignment="1">
      <alignment horizontal="right"/>
    </xf>
    <xf numFmtId="3" fontId="1" fillId="2" borderId="1" xfId="0" applyNumberFormat="1" applyFont="1" applyFill="1" applyBorder="1" applyAlignment="1">
      <alignment horizontal="right"/>
    </xf>
    <xf numFmtId="1" fontId="1" fillId="2" borderId="8" xfId="1" applyNumberFormat="1" applyFont="1" applyFill="1" applyBorder="1" applyAlignment="1">
      <alignment horizontal="right"/>
    </xf>
    <xf numFmtId="3" fontId="1" fillId="2" borderId="8" xfId="1" applyNumberFormat="1" applyFont="1" applyFill="1" applyBorder="1" applyAlignment="1">
      <alignment horizontal="center"/>
    </xf>
    <xf numFmtId="9" fontId="1" fillId="2" borderId="8" xfId="1" applyNumberFormat="1" applyFont="1" applyFill="1" applyBorder="1" applyAlignment="1">
      <alignment horizontal="center"/>
    </xf>
    <xf numFmtId="0" fontId="4" fillId="3" borderId="0" xfId="0" applyFont="1" applyFill="1" applyBorder="1" applyAlignment="1">
      <alignment horizontal="left"/>
    </xf>
    <xf numFmtId="164" fontId="1" fillId="2" borderId="1" xfId="0" applyNumberFormat="1" applyFont="1" applyFill="1" applyBorder="1" applyAlignment="1">
      <alignment horizontal="center"/>
    </xf>
    <xf numFmtId="164" fontId="1" fillId="2" borderId="1" xfId="0" applyNumberFormat="1" applyFont="1" applyFill="1" applyBorder="1" applyAlignment="1">
      <alignment horizontal="right"/>
    </xf>
    <xf numFmtId="0" fontId="13" fillId="0" borderId="0" xfId="0" applyFont="1" applyAlignment="1">
      <alignment horizontal="right"/>
    </xf>
    <xf numFmtId="164" fontId="15" fillId="2" borderId="1" xfId="0" applyNumberFormat="1" applyFont="1" applyFill="1" applyBorder="1" applyAlignment="1">
      <alignment horizontal="right"/>
    </xf>
    <xf numFmtId="0" fontId="1" fillId="2" borderId="1" xfId="0" applyFont="1" applyFill="1" applyBorder="1" applyAlignment="1">
      <alignment horizontal="center"/>
    </xf>
    <xf numFmtId="9" fontId="1" fillId="2" borderId="1" xfId="0" applyNumberFormat="1" applyFont="1" applyFill="1" applyBorder="1" applyAlignment="1">
      <alignment horizontal="center"/>
    </xf>
    <xf numFmtId="166" fontId="0" fillId="0" borderId="0" xfId="1" applyNumberFormat="1" applyFont="1"/>
    <xf numFmtId="0" fontId="2" fillId="4" borderId="0" xfId="0" applyFont="1" applyFill="1" applyAlignment="1">
      <alignment horizontal="center"/>
    </xf>
    <xf numFmtId="10" fontId="1" fillId="0" borderId="0" xfId="1" applyNumberFormat="1" applyFont="1" applyAlignment="1">
      <alignment horizontal="center"/>
    </xf>
    <xf numFmtId="164" fontId="14" fillId="0" borderId="0" xfId="0" applyNumberFormat="1" applyFont="1" applyAlignment="1">
      <alignment horizontal="left"/>
    </xf>
    <xf numFmtId="164" fontId="15" fillId="0" borderId="0" xfId="0" applyNumberFormat="1" applyFont="1"/>
    <xf numFmtId="166" fontId="3" fillId="0" borderId="0" xfId="1" applyNumberFormat="1" applyFont="1"/>
    <xf numFmtId="10" fontId="1" fillId="2" borderId="1" xfId="0" applyNumberFormat="1" applyFont="1" applyFill="1" applyBorder="1" applyAlignment="1">
      <alignment horizontal="right"/>
    </xf>
    <xf numFmtId="0" fontId="6" fillId="0" borderId="0" xfId="0" applyFont="1" applyAlignment="1">
      <alignment horizontal="center"/>
    </xf>
    <xf numFmtId="0" fontId="2" fillId="0" borderId="0" xfId="0" applyFont="1" applyAlignment="1">
      <alignment horizontal="left"/>
    </xf>
    <xf numFmtId="0" fontId="0" fillId="0" borderId="0" xfId="0" applyAlignment="1">
      <alignment horizontal="left"/>
    </xf>
    <xf numFmtId="0" fontId="0" fillId="0" borderId="0" xfId="0" applyAlignment="1">
      <alignment horizontal="center"/>
    </xf>
    <xf numFmtId="0" fontId="7" fillId="0" borderId="0" xfId="0" applyFont="1" applyAlignment="1">
      <alignment horizontal="center"/>
    </xf>
    <xf numFmtId="0" fontId="6" fillId="5" borderId="2" xfId="0" applyFont="1" applyFill="1" applyBorder="1" applyAlignment="1">
      <alignment horizontal="center"/>
    </xf>
    <xf numFmtId="0" fontId="6" fillId="5" borderId="10" xfId="0" applyFont="1" applyFill="1" applyBorder="1" applyAlignment="1">
      <alignment horizontal="center"/>
    </xf>
    <xf numFmtId="0" fontId="6" fillId="5" borderId="8" xfId="0" applyFont="1" applyFill="1" applyBorder="1" applyAlignment="1">
      <alignment horizontal="center"/>
    </xf>
    <xf numFmtId="0" fontId="2" fillId="6" borderId="2" xfId="0" applyFont="1" applyFill="1" applyBorder="1" applyAlignment="1">
      <alignment horizontal="center"/>
    </xf>
    <xf numFmtId="0" fontId="2" fillId="6" borderId="10" xfId="0" applyFont="1" applyFill="1" applyBorder="1" applyAlignment="1">
      <alignment horizontal="center"/>
    </xf>
    <xf numFmtId="0" fontId="2" fillId="6" borderId="8" xfId="0" applyFont="1" applyFill="1" applyBorder="1" applyAlignment="1">
      <alignment horizontal="center"/>
    </xf>
    <xf numFmtId="0" fontId="2" fillId="3" borderId="10" xfId="0" applyFont="1" applyFill="1" applyBorder="1" applyAlignment="1">
      <alignment horizontal="left"/>
    </xf>
    <xf numFmtId="0" fontId="2" fillId="3" borderId="8" xfId="0" applyFont="1" applyFill="1" applyBorder="1" applyAlignment="1">
      <alignment horizontal="left"/>
    </xf>
    <xf numFmtId="0" fontId="9" fillId="0" borderId="0" xfId="0" applyFont="1" applyFill="1" applyAlignment="1">
      <alignment horizontal="center"/>
    </xf>
    <xf numFmtId="0" fontId="3" fillId="5" borderId="2" xfId="0" applyFont="1" applyFill="1" applyBorder="1" applyAlignment="1">
      <alignment horizontal="left"/>
    </xf>
    <xf numFmtId="0" fontId="3" fillId="5" borderId="8" xfId="0" applyFont="1" applyFill="1" applyBorder="1" applyAlignment="1">
      <alignment horizontal="left"/>
    </xf>
    <xf numFmtId="0" fontId="2" fillId="5" borderId="2" xfId="0" applyFont="1" applyFill="1" applyBorder="1" applyAlignment="1">
      <alignment horizontal="center"/>
    </xf>
    <xf numFmtId="0" fontId="2" fillId="5" borderId="10" xfId="0" applyFont="1" applyFill="1" applyBorder="1" applyAlignment="1">
      <alignment horizontal="center"/>
    </xf>
    <xf numFmtId="0" fontId="2" fillId="5" borderId="8" xfId="0" applyFont="1" applyFill="1" applyBorder="1" applyAlignment="1">
      <alignment horizontal="center"/>
    </xf>
  </cellXfs>
  <cellStyles count="2">
    <cellStyle name="Normal" xfId="0" builtinId="0"/>
    <cellStyle name="Percent" xfId="1" builtinId="5"/>
  </cellStyles>
  <dxfs count="109">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auto="1"/>
      </font>
    </dxf>
    <dxf>
      <font>
        <condense val="0"/>
        <extend val="0"/>
        <color indexed="10"/>
      </font>
    </dxf>
    <dxf>
      <font>
        <condense val="0"/>
        <extend val="0"/>
        <color indexed="10"/>
      </font>
    </dxf>
    <dxf>
      <font>
        <condense val="0"/>
        <extend val="0"/>
        <color indexed="10"/>
      </font>
    </dxf>
    <dxf>
      <font>
        <condense val="0"/>
        <extend val="0"/>
        <color auto="1"/>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auto="1"/>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auto="1"/>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auto="1"/>
      </font>
    </dxf>
    <dxf>
      <font>
        <condense val="0"/>
        <extend val="0"/>
        <color auto="1"/>
      </font>
    </dxf>
    <dxf>
      <font>
        <condense val="0"/>
        <extend val="0"/>
        <color auto="1"/>
      </font>
    </dxf>
    <dxf>
      <font>
        <condense val="0"/>
        <extend val="0"/>
        <color auto="1"/>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2"/>
  </sheetPr>
  <dimension ref="A1:C63"/>
  <sheetViews>
    <sheetView tabSelected="1" topLeftCell="A28" workbookViewId="0">
      <selection activeCell="A43" sqref="A43:B43"/>
    </sheetView>
  </sheetViews>
  <sheetFormatPr defaultRowHeight="13.2" x14ac:dyDescent="0.25"/>
  <cols>
    <col min="1" max="1" width="28.6640625" customWidth="1"/>
    <col min="2" max="2" width="63" customWidth="1"/>
  </cols>
  <sheetData>
    <row r="1" spans="1:2" x14ac:dyDescent="0.25">
      <c r="A1" s="112"/>
      <c r="B1" s="112"/>
    </row>
    <row r="2" spans="1:2" ht="15.6" x14ac:dyDescent="0.3">
      <c r="A2" s="109" t="s">
        <v>36</v>
      </c>
      <c r="B2" s="109"/>
    </row>
    <row r="3" spans="1:2" ht="15.6" x14ac:dyDescent="0.3">
      <c r="A3" s="109" t="s">
        <v>322</v>
      </c>
      <c r="B3" s="109"/>
    </row>
    <row r="4" spans="1:2" ht="15.6" customHeight="1" x14ac:dyDescent="0.25">
      <c r="A4" s="109"/>
      <c r="B4" s="109"/>
    </row>
    <row r="5" spans="1:2" x14ac:dyDescent="0.25">
      <c r="A5" s="109"/>
      <c r="B5" s="109"/>
    </row>
    <row r="6" spans="1:2" x14ac:dyDescent="0.25">
      <c r="A6" s="14" t="s">
        <v>11</v>
      </c>
    </row>
    <row r="7" spans="1:2" x14ac:dyDescent="0.25">
      <c r="A7" s="112"/>
      <c r="B7" s="112"/>
    </row>
    <row r="8" spans="1:2" x14ac:dyDescent="0.25">
      <c r="A8" s="1" t="s">
        <v>3</v>
      </c>
      <c r="B8" s="13"/>
    </row>
    <row r="9" spans="1:2" x14ac:dyDescent="0.25">
      <c r="A9" s="1" t="s">
        <v>4</v>
      </c>
      <c r="B9" s="13"/>
    </row>
    <row r="10" spans="1:2" x14ac:dyDescent="0.25">
      <c r="A10" s="1" t="s">
        <v>6</v>
      </c>
      <c r="B10" s="13"/>
    </row>
    <row r="11" spans="1:2" x14ac:dyDescent="0.25">
      <c r="A11" s="1" t="s">
        <v>0</v>
      </c>
      <c r="B11" s="13"/>
    </row>
    <row r="12" spans="1:2" x14ac:dyDescent="0.25">
      <c r="A12" s="1" t="s">
        <v>1</v>
      </c>
      <c r="B12" s="13"/>
    </row>
    <row r="13" spans="1:2" x14ac:dyDescent="0.25">
      <c r="A13" s="6" t="s">
        <v>2</v>
      </c>
      <c r="B13" s="13"/>
    </row>
    <row r="14" spans="1:2" x14ac:dyDescent="0.25">
      <c r="A14" s="1" t="s">
        <v>5</v>
      </c>
      <c r="B14" s="13"/>
    </row>
    <row r="15" spans="1:2" x14ac:dyDescent="0.25">
      <c r="A15" s="1" t="s">
        <v>290</v>
      </c>
      <c r="B15" s="13"/>
    </row>
    <row r="16" spans="1:2" x14ac:dyDescent="0.25">
      <c r="A16" s="112"/>
      <c r="B16" s="112"/>
    </row>
    <row r="17" spans="1:2" x14ac:dyDescent="0.25">
      <c r="A17" s="112"/>
      <c r="B17" s="112"/>
    </row>
    <row r="18" spans="1:2" x14ac:dyDescent="0.25">
      <c r="A18" s="14" t="s">
        <v>323</v>
      </c>
    </row>
    <row r="19" spans="1:2" x14ac:dyDescent="0.25">
      <c r="A19" s="112"/>
      <c r="B19" s="112"/>
    </row>
    <row r="20" spans="1:2" x14ac:dyDescent="0.25">
      <c r="A20" s="111" t="s">
        <v>18</v>
      </c>
      <c r="B20" s="111"/>
    </row>
    <row r="21" spans="1:2" x14ac:dyDescent="0.25">
      <c r="A21" s="111" t="s">
        <v>19</v>
      </c>
      <c r="B21" s="111"/>
    </row>
    <row r="22" spans="1:2" x14ac:dyDescent="0.25">
      <c r="A22" s="111" t="s">
        <v>7</v>
      </c>
      <c r="B22" s="111"/>
    </row>
    <row r="23" spans="1:2" x14ac:dyDescent="0.25">
      <c r="A23" s="111" t="s">
        <v>20</v>
      </c>
      <c r="B23" s="111"/>
    </row>
    <row r="24" spans="1:2" x14ac:dyDescent="0.25">
      <c r="A24" s="111" t="s">
        <v>21</v>
      </c>
      <c r="B24" s="111"/>
    </row>
    <row r="25" spans="1:2" x14ac:dyDescent="0.25">
      <c r="A25" s="111" t="s">
        <v>7</v>
      </c>
      <c r="B25" s="111"/>
    </row>
    <row r="26" spans="1:2" x14ac:dyDescent="0.25">
      <c r="A26" s="111" t="s">
        <v>22</v>
      </c>
      <c r="B26" s="111"/>
    </row>
    <row r="27" spans="1:2" x14ac:dyDescent="0.25">
      <c r="A27" s="111" t="s">
        <v>23</v>
      </c>
      <c r="B27" s="111"/>
    </row>
    <row r="28" spans="1:2" x14ac:dyDescent="0.25">
      <c r="A28" s="111" t="s">
        <v>24</v>
      </c>
      <c r="B28" s="111"/>
    </row>
    <row r="29" spans="1:2" x14ac:dyDescent="0.25">
      <c r="A29" s="111" t="s">
        <v>25</v>
      </c>
      <c r="B29" s="111"/>
    </row>
    <row r="30" spans="1:2" x14ac:dyDescent="0.25">
      <c r="A30" s="111" t="s">
        <v>7</v>
      </c>
      <c r="B30" s="111"/>
    </row>
    <row r="31" spans="1:2" x14ac:dyDescent="0.25">
      <c r="A31" s="110" t="s">
        <v>13</v>
      </c>
      <c r="B31" s="110"/>
    </row>
    <row r="32" spans="1:2" x14ac:dyDescent="0.25">
      <c r="A32" s="111" t="s">
        <v>291</v>
      </c>
      <c r="B32" s="111"/>
    </row>
    <row r="33" spans="1:3" x14ac:dyDescent="0.25">
      <c r="A33" s="111" t="s">
        <v>292</v>
      </c>
      <c r="B33" s="111"/>
    </row>
    <row r="34" spans="1:3" x14ac:dyDescent="0.25">
      <c r="A34" s="111" t="s">
        <v>293</v>
      </c>
      <c r="B34" s="111"/>
    </row>
    <row r="35" spans="1:3" x14ac:dyDescent="0.25">
      <c r="A35" s="111" t="s">
        <v>294</v>
      </c>
      <c r="B35" s="111"/>
    </row>
    <row r="36" spans="1:3" x14ac:dyDescent="0.25">
      <c r="A36" s="112"/>
      <c r="B36" s="112"/>
    </row>
    <row r="37" spans="1:3" x14ac:dyDescent="0.25">
      <c r="A37" s="111" t="s">
        <v>26</v>
      </c>
      <c r="B37" s="111"/>
    </row>
    <row r="38" spans="1:3" x14ac:dyDescent="0.25">
      <c r="A38" s="111" t="s">
        <v>28</v>
      </c>
      <c r="B38" s="111"/>
    </row>
    <row r="39" spans="1:3" x14ac:dyDescent="0.25">
      <c r="A39" s="15" t="s">
        <v>27</v>
      </c>
      <c r="B39" s="15"/>
    </row>
    <row r="40" spans="1:3" x14ac:dyDescent="0.25">
      <c r="A40" s="112"/>
      <c r="B40" s="112"/>
    </row>
    <row r="41" spans="1:3" x14ac:dyDescent="0.25">
      <c r="A41" s="111" t="s">
        <v>29</v>
      </c>
      <c r="B41" s="111"/>
    </row>
    <row r="42" spans="1:3" x14ac:dyDescent="0.25">
      <c r="A42" s="111" t="s">
        <v>296</v>
      </c>
      <c r="B42" s="111"/>
    </row>
    <row r="43" spans="1:3" x14ac:dyDescent="0.25">
      <c r="A43" s="111" t="s">
        <v>295</v>
      </c>
      <c r="B43" s="111"/>
    </row>
    <row r="44" spans="1:3" x14ac:dyDescent="0.25">
      <c r="A44" s="112"/>
      <c r="B44" s="112"/>
    </row>
    <row r="45" spans="1:3" x14ac:dyDescent="0.25">
      <c r="A45" s="112" t="s">
        <v>267</v>
      </c>
      <c r="B45" s="112"/>
    </row>
    <row r="46" spans="1:3" x14ac:dyDescent="0.25">
      <c r="A46" s="112"/>
      <c r="B46" s="112"/>
    </row>
    <row r="47" spans="1:3" x14ac:dyDescent="0.25">
      <c r="A47" s="111" t="s">
        <v>30</v>
      </c>
      <c r="B47" s="111"/>
    </row>
    <row r="48" spans="1:3" x14ac:dyDescent="0.25">
      <c r="A48" s="111" t="s">
        <v>31</v>
      </c>
      <c r="B48" s="111"/>
      <c r="C48" t="s">
        <v>7</v>
      </c>
    </row>
    <row r="49" spans="1:2" x14ac:dyDescent="0.25">
      <c r="A49" s="111" t="s">
        <v>7</v>
      </c>
      <c r="B49" s="111"/>
    </row>
    <row r="50" spans="1:2" x14ac:dyDescent="0.25">
      <c r="A50" s="111" t="s">
        <v>32</v>
      </c>
      <c r="B50" s="111"/>
    </row>
    <row r="51" spans="1:2" x14ac:dyDescent="0.25">
      <c r="A51" s="111" t="s">
        <v>33</v>
      </c>
      <c r="B51" s="111"/>
    </row>
    <row r="52" spans="1:2" x14ac:dyDescent="0.25">
      <c r="A52" s="111" t="s">
        <v>7</v>
      </c>
      <c r="B52" s="111"/>
    </row>
    <row r="53" spans="1:2" x14ac:dyDescent="0.25">
      <c r="A53" s="111" t="s">
        <v>34</v>
      </c>
      <c r="B53" s="111"/>
    </row>
    <row r="54" spans="1:2" x14ac:dyDescent="0.25">
      <c r="A54" s="111" t="s">
        <v>35</v>
      </c>
      <c r="B54" s="111"/>
    </row>
    <row r="55" spans="1:2" x14ac:dyDescent="0.25">
      <c r="A55" s="111" t="s">
        <v>7</v>
      </c>
      <c r="B55" s="111"/>
    </row>
    <row r="56" spans="1:2" x14ac:dyDescent="0.25">
      <c r="A56" s="111" t="s">
        <v>14</v>
      </c>
      <c r="B56" s="111"/>
    </row>
    <row r="57" spans="1:2" x14ac:dyDescent="0.25">
      <c r="A57" s="111" t="s">
        <v>15</v>
      </c>
      <c r="B57" s="111"/>
    </row>
    <row r="58" spans="1:2" x14ac:dyDescent="0.25">
      <c r="A58" s="111" t="s">
        <v>16</v>
      </c>
      <c r="B58" s="111"/>
    </row>
    <row r="59" spans="1:2" x14ac:dyDescent="0.25">
      <c r="A59" s="111" t="s">
        <v>17</v>
      </c>
      <c r="B59" s="111"/>
    </row>
    <row r="60" spans="1:2" x14ac:dyDescent="0.25">
      <c r="A60" s="112"/>
      <c r="B60" s="112"/>
    </row>
    <row r="61" spans="1:2" ht="16.2" x14ac:dyDescent="0.35">
      <c r="A61" s="113" t="s">
        <v>12</v>
      </c>
      <c r="B61" s="113"/>
    </row>
    <row r="62" spans="1:2" x14ac:dyDescent="0.25">
      <c r="A62" s="112"/>
      <c r="B62" s="112"/>
    </row>
    <row r="63" spans="1:2" x14ac:dyDescent="0.25">
      <c r="A63" s="112"/>
      <c r="B63" s="112"/>
    </row>
  </sheetData>
  <mergeCells count="50">
    <mergeCell ref="A62:B62"/>
    <mergeCell ref="A52:B52"/>
    <mergeCell ref="A53:B53"/>
    <mergeCell ref="A54:B54"/>
    <mergeCell ref="A55:B55"/>
    <mergeCell ref="A43:B43"/>
    <mergeCell ref="A45:B45"/>
    <mergeCell ref="A19:B19"/>
    <mergeCell ref="A37:B37"/>
    <mergeCell ref="A38:B38"/>
    <mergeCell ref="A1:B1"/>
    <mergeCell ref="A7:B7"/>
    <mergeCell ref="A61:B61"/>
    <mergeCell ref="A63:B63"/>
    <mergeCell ref="A57:B57"/>
    <mergeCell ref="A58:B58"/>
    <mergeCell ref="A60:B60"/>
    <mergeCell ref="A16:B17"/>
    <mergeCell ref="A41:B41"/>
    <mergeCell ref="A42:B42"/>
    <mergeCell ref="A56:B56"/>
    <mergeCell ref="A46:B46"/>
    <mergeCell ref="A30:B30"/>
    <mergeCell ref="A20:B20"/>
    <mergeCell ref="A21:B21"/>
    <mergeCell ref="A22:B22"/>
    <mergeCell ref="A36:B36"/>
    <mergeCell ref="A33:B33"/>
    <mergeCell ref="A34:B34"/>
    <mergeCell ref="A35:B35"/>
    <mergeCell ref="A29:B29"/>
    <mergeCell ref="A23:B23"/>
    <mergeCell ref="A40:B40"/>
    <mergeCell ref="A59:B59"/>
    <mergeCell ref="A49:B49"/>
    <mergeCell ref="A50:B50"/>
    <mergeCell ref="A51:B51"/>
    <mergeCell ref="A47:B47"/>
    <mergeCell ref="A48:B48"/>
    <mergeCell ref="A44:B44"/>
    <mergeCell ref="A2:B2"/>
    <mergeCell ref="A31:B31"/>
    <mergeCell ref="A32:B32"/>
    <mergeCell ref="A27:B27"/>
    <mergeCell ref="A28:B28"/>
    <mergeCell ref="A24:B24"/>
    <mergeCell ref="A25:B25"/>
    <mergeCell ref="A26:B26"/>
    <mergeCell ref="A3:B3"/>
    <mergeCell ref="A4:B5"/>
  </mergeCells>
  <phoneticPr fontId="0" type="noConversion"/>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5"/>
  </sheetPr>
  <dimension ref="A1:IV99"/>
  <sheetViews>
    <sheetView topLeftCell="B1" workbookViewId="0">
      <selection activeCell="E95" sqref="E95"/>
    </sheetView>
  </sheetViews>
  <sheetFormatPr defaultRowHeight="13.2" x14ac:dyDescent="0.25"/>
  <cols>
    <col min="1" max="1" width="2.44140625" style="2" customWidth="1"/>
    <col min="2" max="2" width="54.6640625" customWidth="1"/>
    <col min="3" max="3" width="16.33203125" customWidth="1"/>
    <col min="4" max="4" width="16.33203125" style="4" customWidth="1"/>
    <col min="5" max="5" width="16.33203125" style="9" customWidth="1"/>
    <col min="6" max="6" width="25.88671875" style="9" customWidth="1"/>
    <col min="7" max="7" width="16.33203125" style="9" customWidth="1"/>
    <col min="8" max="8" width="19.88671875" style="9" customWidth="1"/>
    <col min="9" max="9" width="16.44140625" style="9" customWidth="1"/>
    <col min="10" max="10" width="15.6640625" style="9" customWidth="1"/>
    <col min="11" max="11" width="15.33203125" style="9" bestFit="1" customWidth="1"/>
    <col min="12" max="12" width="13.44140625" style="9" bestFit="1" customWidth="1"/>
    <col min="13" max="16384" width="8.88671875" style="9"/>
  </cols>
  <sheetData>
    <row r="1" spans="1:256" ht="13.95" customHeight="1" x14ac:dyDescent="0.25"/>
    <row r="2" spans="1:256" ht="15.6" customHeight="1" x14ac:dyDescent="0.3">
      <c r="A2" s="114" t="s">
        <v>37</v>
      </c>
      <c r="B2" s="115"/>
      <c r="C2" s="115"/>
      <c r="D2" s="115"/>
      <c r="E2" s="116"/>
    </row>
    <row r="3" spans="1:256" x14ac:dyDescent="0.25">
      <c r="C3" s="2"/>
    </row>
    <row r="4" spans="1:256" x14ac:dyDescent="0.25">
      <c r="C4" s="2"/>
    </row>
    <row r="5" spans="1:256" x14ac:dyDescent="0.25">
      <c r="A5" s="10">
        <v>1</v>
      </c>
      <c r="B5" s="48" t="s">
        <v>271</v>
      </c>
      <c r="C5" s="4"/>
    </row>
    <row r="6" spans="1:256" x14ac:dyDescent="0.25">
      <c r="A6" s="95"/>
      <c r="B6" s="4"/>
      <c r="C6" s="4"/>
    </row>
    <row r="7" spans="1:256" x14ac:dyDescent="0.25">
      <c r="A7" s="95"/>
      <c r="B7" s="3" t="s">
        <v>313</v>
      </c>
      <c r="C7" s="4"/>
    </row>
    <row r="8" spans="1:256" x14ac:dyDescent="0.25">
      <c r="A8" s="4"/>
      <c r="B8" s="3" t="s">
        <v>314</v>
      </c>
      <c r="C8" s="4"/>
    </row>
    <row r="9" spans="1:256" x14ac:dyDescent="0.25">
      <c r="C9" s="2" t="s">
        <v>38</v>
      </c>
      <c r="D9" s="2" t="s">
        <v>38</v>
      </c>
      <c r="E9" s="2" t="s">
        <v>39</v>
      </c>
    </row>
    <row r="10" spans="1:256" x14ac:dyDescent="0.25">
      <c r="A10" s="2" t="s">
        <v>7</v>
      </c>
      <c r="B10" s="1" t="s">
        <v>40</v>
      </c>
      <c r="C10" s="67" t="s">
        <v>7</v>
      </c>
      <c r="D10" s="67" t="s">
        <v>7</v>
      </c>
      <c r="E10" s="67">
        <f>SUM(C10:D10)</f>
        <v>0</v>
      </c>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row>
    <row r="11" spans="1:256" x14ac:dyDescent="0.25">
      <c r="B11" s="1"/>
      <c r="C11" s="50"/>
      <c r="D11" s="50"/>
      <c r="E11" s="50"/>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row>
    <row r="12" spans="1:256" x14ac:dyDescent="0.25">
      <c r="B12" s="5" t="s">
        <v>41</v>
      </c>
      <c r="C12" s="49"/>
      <c r="D12" s="49"/>
      <c r="E12" s="49">
        <f>SUM(C12:D12)</f>
        <v>0</v>
      </c>
    </row>
    <row r="13" spans="1:256" x14ac:dyDescent="0.25">
      <c r="A13" s="2" t="s">
        <v>7</v>
      </c>
      <c r="B13" s="5" t="s">
        <v>42</v>
      </c>
      <c r="C13" s="49"/>
      <c r="D13" s="49"/>
      <c r="E13" s="49">
        <f>SUM(C13:D13)</f>
        <v>0</v>
      </c>
    </row>
    <row r="14" spans="1:256" x14ac:dyDescent="0.25">
      <c r="B14" s="12" t="s">
        <v>274</v>
      </c>
      <c r="C14" s="67">
        <f>SUM(C12:C13)</f>
        <v>0</v>
      </c>
      <c r="D14" s="67">
        <f>SUM(D12:D13)</f>
        <v>0</v>
      </c>
      <c r="E14" s="67">
        <f>SUM(C14:D14)</f>
        <v>0</v>
      </c>
    </row>
    <row r="15" spans="1:256" x14ac:dyDescent="0.25">
      <c r="B15" s="5"/>
      <c r="C15" s="51"/>
      <c r="D15" s="51"/>
      <c r="E15" s="51"/>
    </row>
    <row r="16" spans="1:256" x14ac:dyDescent="0.25">
      <c r="A16" s="2" t="s">
        <v>7</v>
      </c>
      <c r="B16" s="5" t="s">
        <v>43</v>
      </c>
      <c r="C16" s="49" t="s">
        <v>7</v>
      </c>
      <c r="D16" s="49" t="s">
        <v>7</v>
      </c>
      <c r="E16" s="49">
        <f>SUM(C16:D16)</f>
        <v>0</v>
      </c>
    </row>
    <row r="17" spans="1:5" x14ac:dyDescent="0.25">
      <c r="B17" s="5" t="s">
        <v>44</v>
      </c>
      <c r="C17" s="49" t="s">
        <v>7</v>
      </c>
      <c r="D17" s="49" t="s">
        <v>7</v>
      </c>
      <c r="E17" s="49">
        <f>SUM(C17:D17)</f>
        <v>0</v>
      </c>
    </row>
    <row r="18" spans="1:5" x14ac:dyDescent="0.25">
      <c r="B18" s="1" t="s">
        <v>275</v>
      </c>
      <c r="C18" s="67">
        <f>SUM(C16:C17)</f>
        <v>0</v>
      </c>
      <c r="D18" s="67">
        <f>SUM(D16:D17)</f>
        <v>0</v>
      </c>
      <c r="E18" s="67">
        <f>SUM(C18:D18)</f>
        <v>0</v>
      </c>
    </row>
    <row r="19" spans="1:5" x14ac:dyDescent="0.25">
      <c r="B19" s="1"/>
      <c r="C19" s="52"/>
      <c r="D19" s="51"/>
      <c r="E19" s="51"/>
    </row>
    <row r="20" spans="1:5" x14ac:dyDescent="0.25">
      <c r="B20" s="1" t="s">
        <v>45</v>
      </c>
      <c r="C20" s="67"/>
      <c r="D20" s="67"/>
      <c r="E20" s="67">
        <f>SUM(C20:D20)</f>
        <v>0</v>
      </c>
    </row>
    <row r="21" spans="1:5" x14ac:dyDescent="0.25">
      <c r="B21" s="1"/>
      <c r="C21" s="50"/>
      <c r="D21" s="68"/>
      <c r="E21" s="68"/>
    </row>
    <row r="22" spans="1:5" x14ac:dyDescent="0.25">
      <c r="B22" s="1" t="s">
        <v>46</v>
      </c>
      <c r="C22" s="67" t="e">
        <f>(C10+C20)/2</f>
        <v>#VALUE!</v>
      </c>
      <c r="D22" s="67" t="e">
        <f>(D10+D20)/2</f>
        <v>#VALUE!</v>
      </c>
      <c r="E22" s="67" t="e">
        <f>SUM(C22:D22)</f>
        <v>#VALUE!</v>
      </c>
    </row>
    <row r="23" spans="1:5" x14ac:dyDescent="0.25">
      <c r="B23" s="1"/>
      <c r="C23" s="5"/>
    </row>
    <row r="24" spans="1:5" x14ac:dyDescent="0.25">
      <c r="C24" s="5"/>
    </row>
    <row r="25" spans="1:5" x14ac:dyDescent="0.25">
      <c r="A25" s="10">
        <v>2</v>
      </c>
      <c r="B25" s="48" t="s">
        <v>270</v>
      </c>
      <c r="C25" s="5"/>
    </row>
    <row r="26" spans="1:5" x14ac:dyDescent="0.25">
      <c r="A26" s="5"/>
      <c r="B26" s="5"/>
      <c r="C26" s="5"/>
    </row>
    <row r="27" spans="1:5" x14ac:dyDescent="0.25">
      <c r="A27" s="5"/>
      <c r="B27" s="5"/>
      <c r="C27" s="2" t="s">
        <v>49</v>
      </c>
      <c r="D27" s="2" t="s">
        <v>50</v>
      </c>
      <c r="E27" s="7" t="s">
        <v>51</v>
      </c>
    </row>
    <row r="28" spans="1:5" x14ac:dyDescent="0.25">
      <c r="A28" s="5"/>
      <c r="B28" s="1" t="s">
        <v>48</v>
      </c>
      <c r="C28" s="49" t="s">
        <v>7</v>
      </c>
      <c r="D28" s="49" t="s">
        <v>7</v>
      </c>
      <c r="E28" s="69">
        <f>SUM(C28:D28)</f>
        <v>0</v>
      </c>
    </row>
    <row r="29" spans="1:5" x14ac:dyDescent="0.25">
      <c r="A29" s="5"/>
      <c r="B29" s="1"/>
      <c r="C29" s="50"/>
      <c r="D29" s="50"/>
      <c r="E29" s="7" t="s">
        <v>7</v>
      </c>
    </row>
    <row r="30" spans="1:5" x14ac:dyDescent="0.25">
      <c r="A30" s="5"/>
      <c r="B30" s="1" t="s">
        <v>47</v>
      </c>
      <c r="C30" s="49" t="s">
        <v>7</v>
      </c>
      <c r="D30" s="49" t="s">
        <v>7</v>
      </c>
      <c r="E30" s="69">
        <f>SUM(C30:D30)</f>
        <v>0</v>
      </c>
    </row>
    <row r="31" spans="1:5" x14ac:dyDescent="0.25">
      <c r="A31" s="5"/>
      <c r="B31" s="5"/>
      <c r="C31" s="5"/>
      <c r="D31" s="5"/>
      <c r="E31" s="5"/>
    </row>
    <row r="32" spans="1:5" x14ac:dyDescent="0.25">
      <c r="A32" s="5"/>
      <c r="B32" s="5"/>
      <c r="C32" s="5"/>
    </row>
    <row r="33" spans="1:3" x14ac:dyDescent="0.25">
      <c r="A33" s="10">
        <v>3</v>
      </c>
      <c r="B33" s="48" t="s">
        <v>269</v>
      </c>
      <c r="C33" s="5"/>
    </row>
    <row r="34" spans="1:3" x14ac:dyDescent="0.25">
      <c r="A34" s="5"/>
      <c r="B34" s="5"/>
      <c r="C34" s="5"/>
    </row>
    <row r="35" spans="1:3" x14ac:dyDescent="0.25">
      <c r="A35" s="5"/>
      <c r="B35" s="5"/>
      <c r="C35" s="2">
        <v>2003</v>
      </c>
    </row>
    <row r="36" spans="1:3" x14ac:dyDescent="0.25">
      <c r="A36" s="2" t="s">
        <v>7</v>
      </c>
      <c r="B36" s="1" t="s">
        <v>52</v>
      </c>
      <c r="C36" s="96" t="s">
        <v>7</v>
      </c>
    </row>
    <row r="37" spans="1:3" x14ac:dyDescent="0.25">
      <c r="B37" s="5" t="s">
        <v>7</v>
      </c>
      <c r="C37" s="2" t="s">
        <v>7</v>
      </c>
    </row>
    <row r="38" spans="1:3" x14ac:dyDescent="0.25">
      <c r="B38" s="1" t="s">
        <v>53</v>
      </c>
      <c r="C38" s="96" t="s">
        <v>7</v>
      </c>
    </row>
    <row r="39" spans="1:3" x14ac:dyDescent="0.25">
      <c r="B39" s="1"/>
      <c r="C39" s="5"/>
    </row>
    <row r="40" spans="1:3" x14ac:dyDescent="0.25">
      <c r="B40" s="1"/>
      <c r="C40" s="5"/>
    </row>
    <row r="41" spans="1:3" x14ac:dyDescent="0.25">
      <c r="A41" s="10">
        <v>4</v>
      </c>
      <c r="B41" s="48" t="s">
        <v>268</v>
      </c>
      <c r="C41" s="5"/>
    </row>
    <row r="42" spans="1:3" x14ac:dyDescent="0.25">
      <c r="A42" s="5"/>
      <c r="B42" s="5"/>
      <c r="C42" s="5"/>
    </row>
    <row r="43" spans="1:3" x14ac:dyDescent="0.25">
      <c r="A43" s="5"/>
      <c r="B43" s="1" t="s">
        <v>289</v>
      </c>
      <c r="C43" s="5"/>
    </row>
    <row r="44" spans="1:3" x14ac:dyDescent="0.25">
      <c r="A44" s="5"/>
      <c r="B44" s="5"/>
      <c r="C44" s="2" t="s">
        <v>7</v>
      </c>
    </row>
    <row r="45" spans="1:3" x14ac:dyDescent="0.25">
      <c r="A45" s="2" t="s">
        <v>7</v>
      </c>
      <c r="B45" s="5" t="s">
        <v>54</v>
      </c>
      <c r="C45" s="8" t="s">
        <v>7</v>
      </c>
    </row>
    <row r="46" spans="1:3" x14ac:dyDescent="0.25">
      <c r="B46" s="5" t="s">
        <v>7</v>
      </c>
      <c r="C46" s="2" t="s">
        <v>7</v>
      </c>
    </row>
    <row r="47" spans="1:3" x14ac:dyDescent="0.25">
      <c r="B47" s="5" t="s">
        <v>55</v>
      </c>
      <c r="C47" s="8" t="s">
        <v>7</v>
      </c>
    </row>
    <row r="48" spans="1:3" x14ac:dyDescent="0.25">
      <c r="B48" s="1"/>
      <c r="C48" s="2" t="s">
        <v>7</v>
      </c>
    </row>
    <row r="49" spans="1:4" x14ac:dyDescent="0.25">
      <c r="B49" s="5" t="s">
        <v>56</v>
      </c>
      <c r="C49" s="67">
        <v>0</v>
      </c>
    </row>
    <row r="50" spans="1:4" x14ac:dyDescent="0.25">
      <c r="B50" s="5"/>
      <c r="C50" s="4"/>
    </row>
    <row r="51" spans="1:4" x14ac:dyDescent="0.25">
      <c r="B51" s="1"/>
      <c r="C51" s="5"/>
    </row>
    <row r="52" spans="1:4" x14ac:dyDescent="0.25">
      <c r="A52" s="23">
        <v>5</v>
      </c>
      <c r="B52" s="34" t="s">
        <v>299</v>
      </c>
      <c r="C52" s="5"/>
    </row>
    <row r="53" spans="1:4" x14ac:dyDescent="0.25">
      <c r="B53" s="1"/>
      <c r="C53" s="5"/>
    </row>
    <row r="54" spans="1:4" x14ac:dyDescent="0.25">
      <c r="A54" s="76" t="s">
        <v>7</v>
      </c>
      <c r="B54" s="12" t="s">
        <v>57</v>
      </c>
      <c r="C54" s="5"/>
    </row>
    <row r="55" spans="1:4" x14ac:dyDescent="0.25">
      <c r="A55" s="77"/>
      <c r="B55" s="12" t="s">
        <v>58</v>
      </c>
      <c r="C55" s="5"/>
    </row>
    <row r="56" spans="1:4" x14ac:dyDescent="0.25">
      <c r="B56" s="1"/>
      <c r="C56" s="2" t="s">
        <v>69</v>
      </c>
      <c r="D56" s="2" t="s">
        <v>70</v>
      </c>
    </row>
    <row r="57" spans="1:4" x14ac:dyDescent="0.25">
      <c r="B57" s="1"/>
      <c r="C57" s="2" t="s">
        <v>71</v>
      </c>
      <c r="D57" s="2" t="s">
        <v>72</v>
      </c>
    </row>
    <row r="58" spans="1:4" x14ac:dyDescent="0.25">
      <c r="B58" s="5" t="s">
        <v>59</v>
      </c>
      <c r="C58" s="97" t="s">
        <v>7</v>
      </c>
      <c r="D58" s="97" t="s">
        <v>7</v>
      </c>
    </row>
    <row r="59" spans="1:4" x14ac:dyDescent="0.25">
      <c r="B59" s="5" t="s">
        <v>60</v>
      </c>
      <c r="C59" s="97" t="s">
        <v>7</v>
      </c>
      <c r="D59" s="97" t="s">
        <v>7</v>
      </c>
    </row>
    <row r="60" spans="1:4" x14ac:dyDescent="0.25">
      <c r="B60" s="5" t="s">
        <v>61</v>
      </c>
      <c r="C60" s="97" t="s">
        <v>315</v>
      </c>
      <c r="D60" s="97" t="s">
        <v>7</v>
      </c>
    </row>
    <row r="61" spans="1:4" x14ac:dyDescent="0.25">
      <c r="B61" s="5" t="s">
        <v>62</v>
      </c>
      <c r="C61" s="97" t="s">
        <v>7</v>
      </c>
      <c r="D61" s="97" t="s">
        <v>7</v>
      </c>
    </row>
    <row r="62" spans="1:4" x14ac:dyDescent="0.25">
      <c r="B62" s="5" t="s">
        <v>63</v>
      </c>
      <c r="C62" s="97" t="s">
        <v>7</v>
      </c>
      <c r="D62" s="97" t="s">
        <v>7</v>
      </c>
    </row>
    <row r="63" spans="1:4" x14ac:dyDescent="0.25">
      <c r="B63" s="5" t="s">
        <v>64</v>
      </c>
      <c r="C63" s="97" t="s">
        <v>7</v>
      </c>
      <c r="D63" s="97" t="s">
        <v>7</v>
      </c>
    </row>
    <row r="64" spans="1:4" x14ac:dyDescent="0.25">
      <c r="B64" s="5" t="s">
        <v>65</v>
      </c>
      <c r="C64" s="97" t="s">
        <v>7</v>
      </c>
      <c r="D64" s="97" t="s">
        <v>7</v>
      </c>
    </row>
    <row r="65" spans="2:4" x14ac:dyDescent="0.25">
      <c r="B65" s="5" t="s">
        <v>66</v>
      </c>
      <c r="C65" s="97" t="s">
        <v>7</v>
      </c>
      <c r="D65" s="97" t="s">
        <v>7</v>
      </c>
    </row>
    <row r="66" spans="2:4" x14ac:dyDescent="0.25">
      <c r="B66" s="5" t="s">
        <v>67</v>
      </c>
      <c r="C66" s="97" t="s">
        <v>7</v>
      </c>
      <c r="D66" s="97" t="s">
        <v>7</v>
      </c>
    </row>
    <row r="67" spans="2:4" x14ac:dyDescent="0.25">
      <c r="B67" s="5"/>
      <c r="C67" s="98"/>
      <c r="D67" s="98"/>
    </row>
    <row r="68" spans="2:4" x14ac:dyDescent="0.25">
      <c r="B68" s="1" t="s">
        <v>68</v>
      </c>
      <c r="C68" s="99">
        <f>SUM(C58:C67)</f>
        <v>0</v>
      </c>
      <c r="D68" s="99">
        <f>SUM(D58:D67)</f>
        <v>0</v>
      </c>
    </row>
    <row r="69" spans="2:4" x14ac:dyDescent="0.25">
      <c r="B69" s="5"/>
      <c r="C69" s="71"/>
      <c r="D69" s="72"/>
    </row>
    <row r="70" spans="2:4" x14ac:dyDescent="0.25">
      <c r="B70" s="5"/>
      <c r="C70" s="71"/>
      <c r="D70" s="72"/>
    </row>
    <row r="71" spans="2:4" x14ac:dyDescent="0.25">
      <c r="B71" s="1" t="s">
        <v>288</v>
      </c>
      <c r="C71" s="74" t="s">
        <v>69</v>
      </c>
      <c r="D71" s="74" t="s">
        <v>70</v>
      </c>
    </row>
    <row r="72" spans="2:4" x14ac:dyDescent="0.25">
      <c r="B72" s="5" t="s">
        <v>73</v>
      </c>
      <c r="C72" s="75" t="s">
        <v>7</v>
      </c>
      <c r="D72" s="75" t="s">
        <v>7</v>
      </c>
    </row>
    <row r="73" spans="2:4" x14ac:dyDescent="0.25">
      <c r="B73" s="5" t="s">
        <v>74</v>
      </c>
      <c r="C73" s="75" t="s">
        <v>7</v>
      </c>
      <c r="D73" s="75" t="s">
        <v>7</v>
      </c>
    </row>
    <row r="74" spans="2:4" x14ac:dyDescent="0.25">
      <c r="B74" s="1" t="s">
        <v>75</v>
      </c>
      <c r="C74" s="73">
        <f>SUM(C72:C73)</f>
        <v>0</v>
      </c>
      <c r="D74" s="73">
        <f>SUM(D72:D73)</f>
        <v>0</v>
      </c>
    </row>
    <row r="75" spans="2:4" x14ac:dyDescent="0.25">
      <c r="B75" s="1"/>
      <c r="C75" s="52"/>
      <c r="D75" s="51"/>
    </row>
    <row r="76" spans="2:4" x14ac:dyDescent="0.25">
      <c r="B76" s="1" t="s">
        <v>287</v>
      </c>
      <c r="C76" s="75" t="s">
        <v>7</v>
      </c>
      <c r="D76" s="75" t="s">
        <v>7</v>
      </c>
    </row>
    <row r="77" spans="2:4" x14ac:dyDescent="0.25">
      <c r="B77" s="5" t="s">
        <v>7</v>
      </c>
      <c r="C77" s="9"/>
      <c r="D77" s="9"/>
    </row>
    <row r="78" spans="2:4" x14ac:dyDescent="0.25">
      <c r="B78" s="5"/>
      <c r="C78" s="7" t="s">
        <v>77</v>
      </c>
      <c r="D78" s="9"/>
    </row>
    <row r="79" spans="2:4" x14ac:dyDescent="0.25">
      <c r="B79" s="1" t="s">
        <v>76</v>
      </c>
      <c r="C79" s="100" t="s">
        <v>7</v>
      </c>
      <c r="D79" s="9"/>
    </row>
    <row r="80" spans="2:4" x14ac:dyDescent="0.25">
      <c r="B80" s="1"/>
      <c r="C80" s="5"/>
    </row>
    <row r="81" spans="1:4" x14ac:dyDescent="0.25">
      <c r="B81" s="1"/>
      <c r="C81" s="5"/>
    </row>
    <row r="82" spans="1:4" x14ac:dyDescent="0.25">
      <c r="A82" s="10">
        <v>6</v>
      </c>
      <c r="B82" s="48" t="s">
        <v>272</v>
      </c>
      <c r="C82" s="5"/>
    </row>
    <row r="83" spans="1:4" x14ac:dyDescent="0.25">
      <c r="A83" s="5"/>
      <c r="B83" s="5"/>
      <c r="C83" s="5"/>
    </row>
    <row r="84" spans="1:4" x14ac:dyDescent="0.25">
      <c r="A84" s="5"/>
      <c r="B84" s="1" t="s">
        <v>297</v>
      </c>
      <c r="C84" s="49" t="s">
        <v>7</v>
      </c>
    </row>
    <row r="85" spans="1:4" x14ac:dyDescent="0.25">
      <c r="B85" s="1" t="s">
        <v>298</v>
      </c>
      <c r="C85" s="5"/>
    </row>
    <row r="86" spans="1:4" x14ac:dyDescent="0.25">
      <c r="B86" s="1"/>
      <c r="C86" s="5"/>
    </row>
    <row r="87" spans="1:4" x14ac:dyDescent="0.25">
      <c r="B87" s="1" t="s">
        <v>276</v>
      </c>
      <c r="C87" s="96" t="s">
        <v>7</v>
      </c>
      <c r="D87" s="5" t="str">
        <f>IF(OR(C87&gt;50000,C87=" ")," ","Significant remodeling defined to be over $50,000")</f>
        <v xml:space="preserve"> </v>
      </c>
    </row>
    <row r="88" spans="1:4" x14ac:dyDescent="0.25">
      <c r="B88" s="1"/>
      <c r="C88" s="5"/>
    </row>
    <row r="89" spans="1:4" x14ac:dyDescent="0.25">
      <c r="B89" s="1" t="s">
        <v>316</v>
      </c>
      <c r="C89" s="8" t="s">
        <v>7</v>
      </c>
      <c r="D89" s="5" t="str">
        <f>IF(OR(C89&lt;25,C89=" ")," ","Please check value")</f>
        <v xml:space="preserve"> </v>
      </c>
    </row>
    <row r="90" spans="1:4" x14ac:dyDescent="0.25">
      <c r="B90" s="1"/>
      <c r="C90" s="5"/>
    </row>
    <row r="91" spans="1:4" x14ac:dyDescent="0.25">
      <c r="B91" s="1" t="s">
        <v>277</v>
      </c>
      <c r="C91" s="101" t="s">
        <v>7</v>
      </c>
      <c r="D91" s="5" t="s">
        <v>312</v>
      </c>
    </row>
    <row r="92" spans="1:4" x14ac:dyDescent="0.25">
      <c r="B92" s="1"/>
      <c r="C92" s="5"/>
    </row>
    <row r="93" spans="1:4" x14ac:dyDescent="0.25">
      <c r="B93" s="1"/>
      <c r="C93" s="5"/>
    </row>
    <row r="94" spans="1:4" x14ac:dyDescent="0.25">
      <c r="A94" s="10">
        <v>7</v>
      </c>
      <c r="B94" s="48" t="s">
        <v>273</v>
      </c>
      <c r="C94" s="5"/>
    </row>
    <row r="95" spans="1:4" x14ac:dyDescent="0.25">
      <c r="A95" s="5"/>
      <c r="B95" s="5"/>
      <c r="C95" s="5"/>
    </row>
    <row r="96" spans="1:4" x14ac:dyDescent="0.25">
      <c r="A96" s="5"/>
      <c r="B96" s="1" t="s">
        <v>78</v>
      </c>
      <c r="C96" s="75" t="s">
        <v>7</v>
      </c>
      <c r="D96" s="5" t="str">
        <f>IF(OR(C96&gt;500,C96=" ")," ","Convenience stores should be over 500 sq. ft.")</f>
        <v xml:space="preserve"> </v>
      </c>
    </row>
    <row r="97" spans="1:3" x14ac:dyDescent="0.25">
      <c r="A97" s="2" t="s">
        <v>7</v>
      </c>
      <c r="B97" s="11" t="s">
        <v>80</v>
      </c>
      <c r="C97" s="5"/>
    </row>
    <row r="98" spans="1:3" x14ac:dyDescent="0.25">
      <c r="A98" s="2" t="s">
        <v>7</v>
      </c>
      <c r="B98" s="5" t="s">
        <v>79</v>
      </c>
      <c r="C98" s="4"/>
    </row>
    <row r="99" spans="1:3" x14ac:dyDescent="0.25">
      <c r="B99" s="3" t="s">
        <v>7</v>
      </c>
      <c r="C99" s="4"/>
    </row>
  </sheetData>
  <mergeCells count="1">
    <mergeCell ref="A2:E2"/>
  </mergeCells>
  <phoneticPr fontId="0" type="noConversion"/>
  <conditionalFormatting sqref="C84 C18:D18 C14:D15 E12:E18">
    <cfRule type="cellIs" dxfId="108" priority="1" stopIfTrue="1" operator="greaterThan">
      <formula>1000</formula>
    </cfRule>
  </conditionalFormatting>
  <conditionalFormatting sqref="C28:E30">
    <cfRule type="cellIs" priority="2" stopIfTrue="1" operator="greaterThan">
      <formula>5000</formula>
    </cfRule>
  </conditionalFormatting>
  <conditionalFormatting sqref="C20:E20 C22:E22 C10:E10 C45:C49">
    <cfRule type="cellIs" dxfId="107" priority="3" stopIfTrue="1" operator="greaterThan">
      <formula>5000</formula>
    </cfRule>
  </conditionalFormatting>
  <conditionalFormatting sqref="C89">
    <cfRule type="cellIs" dxfId="106" priority="4" stopIfTrue="1" operator="greaterThan">
      <formula>25</formula>
    </cfRule>
  </conditionalFormatting>
  <conditionalFormatting sqref="C12:D13 C16:D17">
    <cfRule type="cellIs" dxfId="105" priority="5" stopIfTrue="1" operator="greaterThan">
      <formula>500</formula>
    </cfRule>
  </conditionalFormatting>
  <conditionalFormatting sqref="C36 C38">
    <cfRule type="cellIs" dxfId="104" priority="6" stopIfTrue="1" operator="notBetween">
      <formula>1000</formula>
      <formula>10000</formula>
    </cfRule>
  </conditionalFormatting>
  <conditionalFormatting sqref="C58">
    <cfRule type="cellIs" dxfId="103" priority="7" stopIfTrue="1" operator="notBetween">
      <formula>100000</formula>
      <formula>500000</formula>
    </cfRule>
  </conditionalFormatting>
  <conditionalFormatting sqref="C59:D59">
    <cfRule type="cellIs" dxfId="102" priority="8" stopIfTrue="1" operator="notBetween">
      <formula>200000</formula>
      <formula>1000000</formula>
    </cfRule>
  </conditionalFormatting>
  <conditionalFormatting sqref="C60:D60">
    <cfRule type="cellIs" dxfId="101" priority="9" stopIfTrue="1" operator="notBetween">
      <formula>20000</formula>
      <formula>200000</formula>
    </cfRule>
  </conditionalFormatting>
  <conditionalFormatting sqref="C61:D61">
    <cfRule type="cellIs" dxfId="100" priority="10" stopIfTrue="1" operator="notBetween">
      <formula>50000</formula>
      <formula>300000</formula>
    </cfRule>
  </conditionalFormatting>
  <conditionalFormatting sqref="C62:D62">
    <cfRule type="cellIs" dxfId="99" priority="11" stopIfTrue="1" operator="notBetween">
      <formula>100000</formula>
      <formula>750000</formula>
    </cfRule>
  </conditionalFormatting>
  <conditionalFormatting sqref="C63:D64">
    <cfRule type="cellIs" dxfId="98" priority="12" stopIfTrue="1" operator="notBetween">
      <formula>5000</formula>
      <formula>50000</formula>
    </cfRule>
  </conditionalFormatting>
  <conditionalFormatting sqref="C65:D65">
    <cfRule type="cellIs" dxfId="97" priority="13" stopIfTrue="1" operator="notBetween">
      <formula>10000</formula>
      <formula>100000</formula>
    </cfRule>
  </conditionalFormatting>
  <conditionalFormatting sqref="C66:D66">
    <cfRule type="cellIs" dxfId="96" priority="14" stopIfTrue="1" operator="notBetween">
      <formula>10000</formula>
      <formula>300000</formula>
    </cfRule>
  </conditionalFormatting>
  <conditionalFormatting sqref="C68">
    <cfRule type="cellIs" dxfId="95" priority="15" stopIfTrue="1" operator="notBetween">
      <formula>500000</formula>
      <formula>2500000</formula>
    </cfRule>
  </conditionalFormatting>
  <conditionalFormatting sqref="D58">
    <cfRule type="cellIs" dxfId="94" priority="16" stopIfTrue="1" operator="notBetween">
      <formula>250000</formula>
      <formula>2000000</formula>
    </cfRule>
  </conditionalFormatting>
  <conditionalFormatting sqref="D68">
    <cfRule type="cellIs" dxfId="93" priority="17" stopIfTrue="1" operator="notBetween">
      <formula>1000000</formula>
      <formula>4000000</formula>
    </cfRule>
  </conditionalFormatting>
  <conditionalFormatting sqref="C72:D74 C96">
    <cfRule type="cellIs" dxfId="92" priority="18" stopIfTrue="1" operator="notBetween">
      <formula>500</formula>
      <formula>6000</formula>
    </cfRule>
  </conditionalFormatting>
  <conditionalFormatting sqref="C76:D76">
    <cfRule type="cellIs" dxfId="91" priority="19" stopIfTrue="1" operator="notBetween">
      <formula>10000</formula>
      <formula>150000</formula>
    </cfRule>
  </conditionalFormatting>
  <conditionalFormatting sqref="C79">
    <cfRule type="cellIs" dxfId="90" priority="20" stopIfTrue="1" operator="notBetween">
      <formula>4</formula>
      <formula>40</formula>
    </cfRule>
  </conditionalFormatting>
  <conditionalFormatting sqref="C87">
    <cfRule type="cellIs" dxfId="89" priority="21" stopIfTrue="1" operator="notBetween">
      <formula>50000</formula>
      <formula>500000</formula>
    </cfRule>
  </conditionalFormatting>
  <conditionalFormatting sqref="C91">
    <cfRule type="cellIs" dxfId="88" priority="22" stopIfTrue="1" operator="notBetween">
      <formula>0.02</formula>
      <formula>0.5</formula>
    </cfRule>
  </conditionalFormatting>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35"/>
  </sheetPr>
  <dimension ref="A2:H177"/>
  <sheetViews>
    <sheetView zoomScale="90" workbookViewId="0">
      <selection activeCell="D22" sqref="D22"/>
    </sheetView>
  </sheetViews>
  <sheetFormatPr defaultRowHeight="13.2" x14ac:dyDescent="0.25"/>
  <cols>
    <col min="1" max="1" width="3.5546875" style="29" customWidth="1"/>
    <col min="2" max="2" width="46.88671875" customWidth="1"/>
    <col min="3" max="3" width="18.44140625" customWidth="1"/>
    <col min="4" max="4" width="16.5546875" customWidth="1"/>
    <col min="5" max="5" width="18.6640625" customWidth="1"/>
    <col min="6" max="6" width="12.6640625" customWidth="1"/>
    <col min="7" max="7" width="13" style="4" customWidth="1"/>
  </cols>
  <sheetData>
    <row r="2" spans="1:5" ht="15.6" x14ac:dyDescent="0.3">
      <c r="A2" s="114" t="s">
        <v>81</v>
      </c>
      <c r="B2" s="115"/>
      <c r="C2" s="115"/>
      <c r="D2" s="115"/>
      <c r="E2" s="116"/>
    </row>
    <row r="3" spans="1:5" ht="15.6" x14ac:dyDescent="0.3">
      <c r="A3" s="109"/>
      <c r="B3" s="109"/>
      <c r="C3" s="109"/>
      <c r="D3" s="109"/>
      <c r="E3" s="109"/>
    </row>
    <row r="4" spans="1:5" x14ac:dyDescent="0.25">
      <c r="A4" s="117" t="s">
        <v>82</v>
      </c>
      <c r="B4" s="118"/>
      <c r="C4" s="118"/>
      <c r="D4" s="118"/>
      <c r="E4" s="119"/>
    </row>
    <row r="5" spans="1:5" x14ac:dyDescent="0.25">
      <c r="A5" s="17"/>
      <c r="B5" s="2"/>
      <c r="C5" s="2"/>
      <c r="D5" s="2"/>
      <c r="E5" s="2"/>
    </row>
    <row r="6" spans="1:5" x14ac:dyDescent="0.25">
      <c r="A6" s="26"/>
      <c r="B6" s="4"/>
      <c r="C6" s="4"/>
      <c r="D6" s="2" t="s">
        <v>319</v>
      </c>
      <c r="E6" s="9"/>
    </row>
    <row r="7" spans="1:5" x14ac:dyDescent="0.25">
      <c r="A7" s="17"/>
      <c r="C7" s="2" t="s">
        <v>84</v>
      </c>
      <c r="D7" s="2" t="s">
        <v>320</v>
      </c>
      <c r="E7" s="2" t="s">
        <v>85</v>
      </c>
    </row>
    <row r="8" spans="1:5" x14ac:dyDescent="0.25">
      <c r="A8" s="23">
        <v>1</v>
      </c>
      <c r="B8" s="24" t="s">
        <v>83</v>
      </c>
      <c r="C8" s="35" t="s">
        <v>7</v>
      </c>
      <c r="D8" s="35" t="s">
        <v>7</v>
      </c>
      <c r="E8" s="35" t="s">
        <v>7</v>
      </c>
    </row>
    <row r="9" spans="1:5" x14ac:dyDescent="0.25">
      <c r="A9" s="23">
        <v>2</v>
      </c>
      <c r="B9" s="24" t="s">
        <v>86</v>
      </c>
      <c r="C9" s="35" t="s">
        <v>7</v>
      </c>
      <c r="D9" s="35" t="s">
        <v>7</v>
      </c>
      <c r="E9" s="35" t="s">
        <v>7</v>
      </c>
    </row>
    <row r="10" spans="1:5" x14ac:dyDescent="0.25">
      <c r="A10" s="23">
        <v>3</v>
      </c>
      <c r="B10" s="24" t="s">
        <v>87</v>
      </c>
      <c r="C10" s="35" t="s">
        <v>7</v>
      </c>
      <c r="D10" s="35" t="s">
        <v>7</v>
      </c>
      <c r="E10" s="35" t="s">
        <v>7</v>
      </c>
    </row>
    <row r="11" spans="1:5" x14ac:dyDescent="0.25">
      <c r="A11" s="21">
        <v>4</v>
      </c>
      <c r="B11" s="22" t="s">
        <v>88</v>
      </c>
      <c r="C11" s="35">
        <f>SUM(C8:C10)</f>
        <v>0</v>
      </c>
      <c r="D11" s="35">
        <f>SUM(D8:D10)</f>
        <v>0</v>
      </c>
      <c r="E11" s="35">
        <f>SUM(E8:E10)</f>
        <v>0</v>
      </c>
    </row>
    <row r="12" spans="1:5" x14ac:dyDescent="0.25">
      <c r="A12" s="17"/>
      <c r="B12" s="5"/>
      <c r="C12" s="56"/>
      <c r="D12" s="57"/>
      <c r="E12" s="57"/>
    </row>
    <row r="13" spans="1:5" x14ac:dyDescent="0.25">
      <c r="A13" s="18">
        <v>5</v>
      </c>
      <c r="B13" s="19" t="s">
        <v>89</v>
      </c>
      <c r="C13" s="56"/>
      <c r="D13" s="57"/>
      <c r="E13" s="35">
        <v>0</v>
      </c>
    </row>
    <row r="14" spans="1:5" x14ac:dyDescent="0.25">
      <c r="A14" s="27"/>
      <c r="B14" s="20" t="s">
        <v>93</v>
      </c>
      <c r="C14" s="56"/>
      <c r="D14" s="57"/>
      <c r="E14" s="62"/>
    </row>
    <row r="15" spans="1:5" x14ac:dyDescent="0.25">
      <c r="A15" s="28"/>
      <c r="B15" s="22" t="s">
        <v>90</v>
      </c>
      <c r="C15" s="56"/>
      <c r="D15" s="57"/>
      <c r="E15" s="62"/>
    </row>
    <row r="16" spans="1:5" x14ac:dyDescent="0.25">
      <c r="A16" s="17"/>
      <c r="B16" s="1"/>
      <c r="C16" s="56"/>
      <c r="D16" s="57"/>
      <c r="E16" s="62"/>
    </row>
    <row r="17" spans="1:8" x14ac:dyDescent="0.25">
      <c r="A17" s="23">
        <v>6</v>
      </c>
      <c r="B17" s="24" t="s">
        <v>91</v>
      </c>
      <c r="C17" s="56"/>
      <c r="D17" s="57"/>
      <c r="E17" s="35">
        <v>0</v>
      </c>
    </row>
    <row r="18" spans="1:8" x14ac:dyDescent="0.25">
      <c r="A18" s="17"/>
      <c r="B18" s="1"/>
      <c r="C18" s="56"/>
      <c r="D18" s="57"/>
      <c r="E18" s="62"/>
    </row>
    <row r="19" spans="1:8" x14ac:dyDescent="0.25">
      <c r="A19" s="23">
        <v>7</v>
      </c>
      <c r="B19" s="24" t="s">
        <v>92</v>
      </c>
      <c r="C19" s="56"/>
      <c r="D19" s="57"/>
      <c r="E19" s="35">
        <v>0</v>
      </c>
    </row>
    <row r="20" spans="1:8" x14ac:dyDescent="0.25">
      <c r="A20" s="17"/>
      <c r="B20" s="1"/>
      <c r="C20" s="56"/>
      <c r="D20" s="57"/>
      <c r="E20" s="62"/>
    </row>
    <row r="21" spans="1:8" x14ac:dyDescent="0.25">
      <c r="A21" s="23">
        <v>8</v>
      </c>
      <c r="B21" s="24" t="s">
        <v>278</v>
      </c>
      <c r="C21" s="56"/>
      <c r="D21" s="57"/>
      <c r="E21" s="35">
        <v>0</v>
      </c>
    </row>
    <row r="22" spans="1:8" x14ac:dyDescent="0.25">
      <c r="A22" s="17"/>
      <c r="B22" s="1"/>
      <c r="C22" s="56"/>
      <c r="D22" s="57"/>
      <c r="E22" s="62"/>
    </row>
    <row r="23" spans="1:8" x14ac:dyDescent="0.25">
      <c r="A23" s="23">
        <v>9</v>
      </c>
      <c r="B23" s="24" t="s">
        <v>279</v>
      </c>
      <c r="C23" s="56"/>
      <c r="D23" s="57"/>
      <c r="E23" s="35">
        <f>E11+E17-E19-E21</f>
        <v>0</v>
      </c>
    </row>
    <row r="24" spans="1:8" x14ac:dyDescent="0.25">
      <c r="A24" s="17"/>
      <c r="B24" s="1"/>
      <c r="C24" s="53"/>
      <c r="D24" s="54"/>
      <c r="E24" s="63"/>
    </row>
    <row r="25" spans="1:8" x14ac:dyDescent="0.25">
      <c r="A25" s="23">
        <v>10</v>
      </c>
      <c r="B25" s="24" t="s">
        <v>94</v>
      </c>
      <c r="C25" s="53"/>
      <c r="D25" s="54"/>
      <c r="E25" s="63"/>
      <c r="F25" s="103" t="s">
        <v>318</v>
      </c>
    </row>
    <row r="26" spans="1:8" x14ac:dyDescent="0.25">
      <c r="B26" s="1"/>
      <c r="C26" s="55"/>
      <c r="D26" s="55"/>
      <c r="E26" s="64"/>
      <c r="F26" s="103" t="s">
        <v>317</v>
      </c>
    </row>
    <row r="27" spans="1:8" x14ac:dyDescent="0.25">
      <c r="A27" s="30"/>
      <c r="B27" s="16" t="s">
        <v>95</v>
      </c>
      <c r="C27" s="55"/>
      <c r="D27" s="55"/>
      <c r="E27" s="78">
        <v>0</v>
      </c>
      <c r="F27" s="104" t="e">
        <f>E27/$C$11</f>
        <v>#DIV/0!</v>
      </c>
    </row>
    <row r="28" spans="1:8" x14ac:dyDescent="0.25">
      <c r="A28" s="30"/>
      <c r="B28" s="16" t="s">
        <v>96</v>
      </c>
      <c r="C28" s="53"/>
      <c r="D28" s="53"/>
      <c r="E28" s="78">
        <v>0</v>
      </c>
      <c r="F28" s="104" t="e">
        <f t="shared" ref="F28:F91" si="0">E28/$C$11</f>
        <v>#DIV/0!</v>
      </c>
    </row>
    <row r="29" spans="1:8" x14ac:dyDescent="0.25">
      <c r="A29" s="30"/>
      <c r="B29" s="16" t="s">
        <v>97</v>
      </c>
      <c r="C29" s="53"/>
      <c r="D29" s="54"/>
      <c r="E29" s="78">
        <v>0</v>
      </c>
      <c r="F29" s="104" t="e">
        <f t="shared" si="0"/>
        <v>#DIV/0!</v>
      </c>
    </row>
    <row r="30" spans="1:8" x14ac:dyDescent="0.25">
      <c r="A30" s="30"/>
      <c r="B30" s="16" t="s">
        <v>98</v>
      </c>
      <c r="C30" s="53"/>
      <c r="D30" s="54"/>
      <c r="E30" s="78">
        <v>0</v>
      </c>
      <c r="F30" s="104" t="e">
        <f t="shared" si="0"/>
        <v>#DIV/0!</v>
      </c>
    </row>
    <row r="31" spans="1:8" x14ac:dyDescent="0.25">
      <c r="A31" s="30"/>
      <c r="B31" s="16" t="s">
        <v>99</v>
      </c>
      <c r="C31" s="53"/>
      <c r="D31" s="54"/>
      <c r="E31" s="78">
        <v>0</v>
      </c>
      <c r="F31" s="104" t="e">
        <f t="shared" si="0"/>
        <v>#DIV/0!</v>
      </c>
      <c r="H31" t="s">
        <v>7</v>
      </c>
    </row>
    <row r="32" spans="1:8" x14ac:dyDescent="0.25">
      <c r="A32" s="30"/>
      <c r="B32" s="16" t="s">
        <v>100</v>
      </c>
      <c r="C32" s="53"/>
      <c r="D32" s="54"/>
      <c r="E32" s="78">
        <v>0</v>
      </c>
      <c r="F32" s="104" t="e">
        <f t="shared" si="0"/>
        <v>#DIV/0!</v>
      </c>
    </row>
    <row r="33" spans="1:6" x14ac:dyDescent="0.25">
      <c r="A33" s="30"/>
      <c r="B33" s="16" t="s">
        <v>101</v>
      </c>
      <c r="C33" s="53"/>
      <c r="D33" s="54"/>
      <c r="E33" s="78">
        <v>0</v>
      </c>
      <c r="F33" s="104" t="e">
        <f t="shared" si="0"/>
        <v>#DIV/0!</v>
      </c>
    </row>
    <row r="34" spans="1:6" x14ac:dyDescent="0.25">
      <c r="A34" s="30"/>
      <c r="B34" s="16" t="s">
        <v>102</v>
      </c>
      <c r="C34" s="53"/>
      <c r="D34" s="54"/>
      <c r="E34" s="78">
        <v>0</v>
      </c>
      <c r="F34" s="104" t="e">
        <f t="shared" si="0"/>
        <v>#DIV/0!</v>
      </c>
    </row>
    <row r="35" spans="1:6" x14ac:dyDescent="0.25">
      <c r="A35" s="30"/>
      <c r="B35" s="16" t="s">
        <v>300</v>
      </c>
      <c r="C35" s="53"/>
      <c r="D35" s="54"/>
      <c r="E35" s="78">
        <v>0</v>
      </c>
      <c r="F35" s="104" t="e">
        <f t="shared" si="0"/>
        <v>#DIV/0!</v>
      </c>
    </row>
    <row r="36" spans="1:6" x14ac:dyDescent="0.25">
      <c r="A36" s="30"/>
      <c r="B36" s="16" t="s">
        <v>103</v>
      </c>
      <c r="C36" s="53"/>
      <c r="D36" s="54"/>
      <c r="E36" s="78">
        <v>0</v>
      </c>
      <c r="F36" s="104" t="e">
        <f t="shared" si="0"/>
        <v>#DIV/0!</v>
      </c>
    </row>
    <row r="37" spans="1:6" x14ac:dyDescent="0.25">
      <c r="A37" s="30"/>
      <c r="B37" s="16" t="s">
        <v>104</v>
      </c>
      <c r="C37" s="53"/>
      <c r="D37" s="54"/>
      <c r="E37" s="78">
        <v>0</v>
      </c>
      <c r="F37" s="104" t="e">
        <f t="shared" si="0"/>
        <v>#DIV/0!</v>
      </c>
    </row>
    <row r="38" spans="1:6" x14ac:dyDescent="0.25">
      <c r="A38" s="30"/>
      <c r="B38" s="16" t="s">
        <v>105</v>
      </c>
      <c r="C38" s="53"/>
      <c r="D38" s="54"/>
      <c r="E38" s="78">
        <v>0</v>
      </c>
      <c r="F38" s="104" t="e">
        <f t="shared" si="0"/>
        <v>#DIV/0!</v>
      </c>
    </row>
    <row r="39" spans="1:6" x14ac:dyDescent="0.25">
      <c r="A39" s="30"/>
      <c r="B39" s="16" t="s">
        <v>106</v>
      </c>
      <c r="C39" s="53"/>
      <c r="D39" s="54"/>
      <c r="E39" s="78">
        <v>0</v>
      </c>
      <c r="F39" s="104" t="e">
        <f t="shared" si="0"/>
        <v>#DIV/0!</v>
      </c>
    </row>
    <row r="40" spans="1:6" x14ac:dyDescent="0.25">
      <c r="A40" s="30"/>
      <c r="B40" s="25" t="s">
        <v>107</v>
      </c>
      <c r="C40" s="53"/>
      <c r="D40" s="54"/>
      <c r="E40" s="78">
        <v>0</v>
      </c>
      <c r="F40" s="104" t="e">
        <f t="shared" si="0"/>
        <v>#DIV/0!</v>
      </c>
    </row>
    <row r="41" spans="1:6" x14ac:dyDescent="0.25">
      <c r="A41" s="30"/>
      <c r="B41" s="16" t="s">
        <v>108</v>
      </c>
      <c r="C41" s="53"/>
      <c r="D41" s="54"/>
      <c r="E41" s="78">
        <v>0</v>
      </c>
      <c r="F41" s="104" t="e">
        <f t="shared" si="0"/>
        <v>#DIV/0!</v>
      </c>
    </row>
    <row r="42" spans="1:6" x14ac:dyDescent="0.25">
      <c r="A42" s="30"/>
      <c r="B42" s="16" t="s">
        <v>109</v>
      </c>
      <c r="C42" s="53"/>
      <c r="D42" s="54"/>
      <c r="E42" s="78">
        <v>0</v>
      </c>
      <c r="F42" s="104" t="e">
        <f t="shared" si="0"/>
        <v>#DIV/0!</v>
      </c>
    </row>
    <row r="43" spans="1:6" x14ac:dyDescent="0.25">
      <c r="A43" s="30"/>
      <c r="B43" s="16" t="s">
        <v>110</v>
      </c>
      <c r="C43" s="53"/>
      <c r="D43" s="54"/>
      <c r="E43" s="78">
        <v>0</v>
      </c>
      <c r="F43" s="104" t="e">
        <f t="shared" si="0"/>
        <v>#DIV/0!</v>
      </c>
    </row>
    <row r="44" spans="1:6" x14ac:dyDescent="0.25">
      <c r="A44" s="30"/>
      <c r="B44" s="16" t="s">
        <v>111</v>
      </c>
      <c r="C44" s="53"/>
      <c r="D44" s="54"/>
      <c r="E44" s="78">
        <v>0</v>
      </c>
      <c r="F44" s="104" t="e">
        <f t="shared" si="0"/>
        <v>#DIV/0!</v>
      </c>
    </row>
    <row r="45" spans="1:6" x14ac:dyDescent="0.25">
      <c r="A45" s="30"/>
      <c r="B45" s="16" t="s">
        <v>112</v>
      </c>
      <c r="C45" s="53"/>
      <c r="D45" s="54"/>
      <c r="E45" s="78">
        <v>0</v>
      </c>
      <c r="F45" s="104" t="e">
        <f t="shared" si="0"/>
        <v>#DIV/0!</v>
      </c>
    </row>
    <row r="46" spans="1:6" x14ac:dyDescent="0.25">
      <c r="A46" s="30"/>
      <c r="B46" s="16" t="s">
        <v>113</v>
      </c>
      <c r="C46" s="53"/>
      <c r="D46" s="54"/>
      <c r="E46" s="78">
        <v>0</v>
      </c>
      <c r="F46" s="104" t="e">
        <f t="shared" si="0"/>
        <v>#DIV/0!</v>
      </c>
    </row>
    <row r="47" spans="1:6" x14ac:dyDescent="0.25">
      <c r="A47" s="30"/>
      <c r="B47" s="16" t="s">
        <v>114</v>
      </c>
      <c r="C47" s="123" t="s">
        <v>7</v>
      </c>
      <c r="D47" s="124"/>
      <c r="E47" s="78">
        <v>0</v>
      </c>
      <c r="F47" s="104" t="e">
        <f t="shared" si="0"/>
        <v>#DIV/0!</v>
      </c>
    </row>
    <row r="48" spans="1:6" x14ac:dyDescent="0.25">
      <c r="A48" s="30"/>
      <c r="B48" s="16" t="s">
        <v>114</v>
      </c>
      <c r="C48" s="123" t="s">
        <v>7</v>
      </c>
      <c r="D48" s="124"/>
      <c r="E48" s="78">
        <v>0</v>
      </c>
      <c r="F48" s="104" t="e">
        <f t="shared" si="0"/>
        <v>#DIV/0!</v>
      </c>
    </row>
    <row r="49" spans="1:6" x14ac:dyDescent="0.25">
      <c r="A49" s="30"/>
      <c r="B49" s="25"/>
      <c r="C49" s="5"/>
      <c r="D49" s="4"/>
      <c r="E49" s="65"/>
      <c r="F49" s="104" t="s">
        <v>7</v>
      </c>
    </row>
    <row r="50" spans="1:6" x14ac:dyDescent="0.25">
      <c r="A50" s="30"/>
      <c r="B50" s="12" t="s">
        <v>126</v>
      </c>
      <c r="C50" s="5"/>
      <c r="D50" s="4"/>
      <c r="E50" s="84">
        <f>SUM(E27:E49)</f>
        <v>0</v>
      </c>
      <c r="F50" s="104" t="e">
        <f t="shared" si="0"/>
        <v>#DIV/0!</v>
      </c>
    </row>
    <row r="51" spans="1:6" x14ac:dyDescent="0.25">
      <c r="A51" s="30"/>
      <c r="B51" s="25"/>
      <c r="C51" s="5"/>
      <c r="D51" s="4"/>
      <c r="E51" s="65"/>
      <c r="F51" s="4"/>
    </row>
    <row r="52" spans="1:6" x14ac:dyDescent="0.25">
      <c r="E52" s="62"/>
      <c r="F52" s="4"/>
    </row>
    <row r="53" spans="1:6" x14ac:dyDescent="0.25">
      <c r="A53" s="23">
        <v>11</v>
      </c>
      <c r="B53" s="24" t="s">
        <v>115</v>
      </c>
      <c r="C53" s="5"/>
      <c r="D53" s="4"/>
      <c r="E53" s="62"/>
      <c r="F53" s="4"/>
    </row>
    <row r="54" spans="1:6" x14ac:dyDescent="0.25">
      <c r="B54" s="1"/>
      <c r="C54" s="1"/>
      <c r="D54" s="1"/>
      <c r="E54" s="61"/>
      <c r="F54" s="4"/>
    </row>
    <row r="55" spans="1:6" x14ac:dyDescent="0.25">
      <c r="A55" s="30"/>
      <c r="B55" s="16" t="s">
        <v>116</v>
      </c>
      <c r="C55" s="1"/>
      <c r="D55" s="1"/>
      <c r="E55" s="35">
        <v>0</v>
      </c>
      <c r="F55" s="104" t="e">
        <f t="shared" si="0"/>
        <v>#DIV/0!</v>
      </c>
    </row>
    <row r="56" spans="1:6" x14ac:dyDescent="0.25">
      <c r="A56" s="30"/>
      <c r="B56" s="16" t="s">
        <v>117</v>
      </c>
      <c r="C56" s="5"/>
      <c r="D56" s="5"/>
      <c r="E56" s="35">
        <v>0</v>
      </c>
      <c r="F56" s="104" t="e">
        <f t="shared" si="0"/>
        <v>#DIV/0!</v>
      </c>
    </row>
    <row r="57" spans="1:6" x14ac:dyDescent="0.25">
      <c r="A57" s="30"/>
      <c r="B57" s="16" t="s">
        <v>118</v>
      </c>
      <c r="C57" s="5"/>
      <c r="D57" s="4"/>
      <c r="E57" s="35">
        <v>0</v>
      </c>
      <c r="F57" s="104" t="e">
        <f t="shared" si="0"/>
        <v>#DIV/0!</v>
      </c>
    </row>
    <row r="58" spans="1:6" x14ac:dyDescent="0.25">
      <c r="A58" s="30"/>
      <c r="B58" s="16" t="s">
        <v>119</v>
      </c>
      <c r="C58" s="5"/>
      <c r="D58" s="4"/>
      <c r="E58" s="35">
        <v>0</v>
      </c>
      <c r="F58" s="104" t="e">
        <f t="shared" si="0"/>
        <v>#DIV/0!</v>
      </c>
    </row>
    <row r="59" spans="1:6" x14ac:dyDescent="0.25">
      <c r="A59" s="30"/>
      <c r="B59" s="16" t="s">
        <v>120</v>
      </c>
      <c r="C59" s="5"/>
      <c r="D59" s="4"/>
      <c r="E59" s="35">
        <v>0</v>
      </c>
      <c r="F59" s="104" t="e">
        <f t="shared" si="0"/>
        <v>#DIV/0!</v>
      </c>
    </row>
    <row r="60" spans="1:6" x14ac:dyDescent="0.25">
      <c r="A60" s="30"/>
      <c r="B60" s="16" t="s">
        <v>121</v>
      </c>
      <c r="C60" s="5"/>
      <c r="D60" s="4"/>
      <c r="E60" s="35">
        <v>0</v>
      </c>
      <c r="F60" s="104" t="e">
        <f t="shared" si="0"/>
        <v>#DIV/0!</v>
      </c>
    </row>
    <row r="61" spans="1:6" x14ac:dyDescent="0.25">
      <c r="A61" s="30"/>
      <c r="B61" s="16" t="s">
        <v>122</v>
      </c>
      <c r="C61" s="5"/>
      <c r="D61" s="4"/>
      <c r="E61" s="35">
        <v>0</v>
      </c>
      <c r="F61" s="104" t="e">
        <f t="shared" si="0"/>
        <v>#DIV/0!</v>
      </c>
    </row>
    <row r="62" spans="1:6" x14ac:dyDescent="0.25">
      <c r="A62" s="30"/>
      <c r="B62" s="16" t="s">
        <v>123</v>
      </c>
      <c r="C62" s="5"/>
      <c r="D62" s="4"/>
      <c r="E62" s="35">
        <v>0</v>
      </c>
      <c r="F62" s="104" t="e">
        <f t="shared" si="0"/>
        <v>#DIV/0!</v>
      </c>
    </row>
    <row r="63" spans="1:6" x14ac:dyDescent="0.25">
      <c r="B63" s="16" t="s">
        <v>124</v>
      </c>
      <c r="C63" s="5"/>
      <c r="D63" s="4"/>
      <c r="E63" s="35">
        <v>0</v>
      </c>
      <c r="F63" s="104" t="e">
        <f t="shared" si="0"/>
        <v>#DIV/0!</v>
      </c>
    </row>
    <row r="64" spans="1:6" x14ac:dyDescent="0.25">
      <c r="B64" s="16" t="s">
        <v>301</v>
      </c>
      <c r="C64" s="123" t="s">
        <v>7</v>
      </c>
      <c r="D64" s="124"/>
      <c r="E64" s="35">
        <v>0</v>
      </c>
      <c r="F64" s="104" t="e">
        <f t="shared" si="0"/>
        <v>#DIV/0!</v>
      </c>
    </row>
    <row r="65" spans="1:6" x14ac:dyDescent="0.25">
      <c r="E65" s="62"/>
      <c r="F65" s="104" t="s">
        <v>7</v>
      </c>
    </row>
    <row r="66" spans="1:6" x14ac:dyDescent="0.25">
      <c r="B66" s="1" t="s">
        <v>125</v>
      </c>
      <c r="E66" s="66">
        <f>SUM(E55:E65)</f>
        <v>0</v>
      </c>
      <c r="F66" s="104" t="e">
        <f t="shared" si="0"/>
        <v>#DIV/0!</v>
      </c>
    </row>
    <row r="67" spans="1:6" x14ac:dyDescent="0.25">
      <c r="E67" s="62"/>
      <c r="F67" s="104" t="s">
        <v>7</v>
      </c>
    </row>
    <row r="68" spans="1:6" x14ac:dyDescent="0.25">
      <c r="E68" s="62"/>
      <c r="F68" s="104" t="s">
        <v>7</v>
      </c>
    </row>
    <row r="69" spans="1:6" x14ac:dyDescent="0.25">
      <c r="A69" s="23">
        <v>12</v>
      </c>
      <c r="B69" s="24" t="s">
        <v>10</v>
      </c>
      <c r="C69" s="5"/>
      <c r="D69" s="4"/>
      <c r="E69" s="62"/>
      <c r="F69" s="104" t="s">
        <v>7</v>
      </c>
    </row>
    <row r="70" spans="1:6" x14ac:dyDescent="0.25">
      <c r="B70" s="1"/>
      <c r="C70" s="1"/>
      <c r="D70" s="1"/>
      <c r="E70" s="61"/>
      <c r="F70" s="104" t="s">
        <v>7</v>
      </c>
    </row>
    <row r="71" spans="1:6" x14ac:dyDescent="0.25">
      <c r="A71" s="30"/>
      <c r="B71" s="16" t="s">
        <v>280</v>
      </c>
      <c r="C71" s="1"/>
      <c r="D71" s="1"/>
      <c r="E71" s="66">
        <f>E23-E50+E66</f>
        <v>0</v>
      </c>
      <c r="F71" s="104" t="e">
        <f t="shared" si="0"/>
        <v>#DIV/0!</v>
      </c>
    </row>
    <row r="72" spans="1:6" x14ac:dyDescent="0.25">
      <c r="B72" t="s">
        <v>281</v>
      </c>
      <c r="E72" s="62"/>
      <c r="F72" s="104" t="s">
        <v>7</v>
      </c>
    </row>
    <row r="73" spans="1:6" x14ac:dyDescent="0.25">
      <c r="E73" s="62"/>
      <c r="F73" s="104" t="s">
        <v>7</v>
      </c>
    </row>
    <row r="74" spans="1:6" x14ac:dyDescent="0.25">
      <c r="E74" s="62"/>
      <c r="F74" s="104" t="s">
        <v>7</v>
      </c>
    </row>
    <row r="75" spans="1:6" x14ac:dyDescent="0.25">
      <c r="E75" s="62"/>
      <c r="F75" s="104" t="s">
        <v>7</v>
      </c>
    </row>
    <row r="76" spans="1:6" x14ac:dyDescent="0.25">
      <c r="A76" s="23">
        <v>13</v>
      </c>
      <c r="B76" s="24" t="s">
        <v>127</v>
      </c>
      <c r="C76" s="5"/>
      <c r="D76" s="4"/>
      <c r="E76" s="62"/>
      <c r="F76" s="104" t="s">
        <v>7</v>
      </c>
    </row>
    <row r="77" spans="1:6" x14ac:dyDescent="0.25">
      <c r="B77" s="1"/>
      <c r="C77" s="1"/>
      <c r="D77" s="1"/>
      <c r="E77" s="61"/>
      <c r="F77" s="104" t="s">
        <v>7</v>
      </c>
    </row>
    <row r="78" spans="1:6" x14ac:dyDescent="0.25">
      <c r="A78" s="30"/>
      <c r="B78" s="16" t="s">
        <v>128</v>
      </c>
      <c r="C78" s="1"/>
      <c r="D78" s="1"/>
      <c r="E78" s="66">
        <v>0</v>
      </c>
      <c r="F78" s="104" t="e">
        <f t="shared" si="0"/>
        <v>#DIV/0!</v>
      </c>
    </row>
    <row r="79" spans="1:6" x14ac:dyDescent="0.25">
      <c r="B79" t="s">
        <v>129</v>
      </c>
      <c r="E79" s="62"/>
      <c r="F79" s="62"/>
    </row>
    <row r="80" spans="1:6" x14ac:dyDescent="0.25">
      <c r="B80" t="s">
        <v>130</v>
      </c>
      <c r="E80" s="62"/>
      <c r="F80" s="62"/>
    </row>
    <row r="81" spans="1:6" x14ac:dyDescent="0.25">
      <c r="B81" t="s">
        <v>131</v>
      </c>
      <c r="E81" s="62"/>
      <c r="F81" s="62"/>
    </row>
    <row r="82" spans="1:6" x14ac:dyDescent="0.25">
      <c r="E82" s="62"/>
      <c r="F82" s="62"/>
    </row>
    <row r="83" spans="1:6" x14ac:dyDescent="0.25">
      <c r="E83" s="62"/>
      <c r="F83" s="62"/>
    </row>
    <row r="84" spans="1:6" x14ac:dyDescent="0.25">
      <c r="A84" s="23">
        <v>14</v>
      </c>
      <c r="B84" s="24" t="s">
        <v>132</v>
      </c>
      <c r="C84" s="5"/>
      <c r="D84" s="4"/>
      <c r="E84" s="62"/>
      <c r="F84" s="62"/>
    </row>
    <row r="85" spans="1:6" x14ac:dyDescent="0.25">
      <c r="B85" s="1"/>
      <c r="C85" s="1"/>
      <c r="D85" s="1"/>
      <c r="E85" s="61"/>
      <c r="F85" s="61"/>
    </row>
    <row r="86" spans="1:6" x14ac:dyDescent="0.25">
      <c r="A86" s="30"/>
      <c r="B86" s="16" t="s">
        <v>133</v>
      </c>
      <c r="C86" s="1"/>
      <c r="D86" s="1"/>
      <c r="E86" s="35">
        <v>0</v>
      </c>
      <c r="F86" s="104" t="e">
        <f t="shared" si="0"/>
        <v>#DIV/0!</v>
      </c>
    </row>
    <row r="87" spans="1:6" x14ac:dyDescent="0.25">
      <c r="A87" s="30"/>
      <c r="B87" s="16" t="s">
        <v>134</v>
      </c>
      <c r="C87" s="5"/>
      <c r="D87" s="5"/>
      <c r="E87" s="35">
        <v>0</v>
      </c>
      <c r="F87" s="104" t="e">
        <f t="shared" si="0"/>
        <v>#DIV/0!</v>
      </c>
    </row>
    <row r="88" spans="1:6" x14ac:dyDescent="0.25">
      <c r="A88" s="30"/>
      <c r="B88" s="16" t="s">
        <v>114</v>
      </c>
      <c r="C88" s="123" t="s">
        <v>7</v>
      </c>
      <c r="D88" s="124"/>
      <c r="E88" s="35">
        <v>0</v>
      </c>
      <c r="F88" s="104" t="e">
        <f t="shared" si="0"/>
        <v>#DIV/0!</v>
      </c>
    </row>
    <row r="89" spans="1:6" x14ac:dyDescent="0.25">
      <c r="A89" s="30"/>
      <c r="B89" s="16" t="s">
        <v>114</v>
      </c>
      <c r="C89" s="123" t="s">
        <v>7</v>
      </c>
      <c r="D89" s="124"/>
      <c r="E89" s="35">
        <v>0</v>
      </c>
      <c r="F89" s="104" t="e">
        <f t="shared" si="0"/>
        <v>#DIV/0!</v>
      </c>
    </row>
    <row r="90" spans="1:6" x14ac:dyDescent="0.25">
      <c r="E90" s="62"/>
      <c r="F90" s="62"/>
    </row>
    <row r="91" spans="1:6" x14ac:dyDescent="0.25">
      <c r="B91" s="1" t="s">
        <v>135</v>
      </c>
      <c r="E91" s="66">
        <f>SUM(E86:E90)</f>
        <v>0</v>
      </c>
      <c r="F91" s="104" t="e">
        <f t="shared" si="0"/>
        <v>#DIV/0!</v>
      </c>
    </row>
    <row r="92" spans="1:6" x14ac:dyDescent="0.25">
      <c r="E92" s="62"/>
      <c r="F92" s="62"/>
    </row>
    <row r="93" spans="1:6" x14ac:dyDescent="0.25">
      <c r="E93" s="62"/>
      <c r="F93" s="62"/>
    </row>
    <row r="94" spans="1:6" x14ac:dyDescent="0.25">
      <c r="A94" s="23">
        <v>15</v>
      </c>
      <c r="B94" s="24" t="s">
        <v>136</v>
      </c>
      <c r="C94" s="5"/>
      <c r="D94" s="4"/>
      <c r="E94" s="62"/>
      <c r="F94" s="62"/>
    </row>
    <row r="95" spans="1:6" x14ac:dyDescent="0.25">
      <c r="B95" s="1"/>
      <c r="C95" s="1"/>
      <c r="D95" s="1"/>
      <c r="E95" s="61"/>
      <c r="F95" s="61"/>
    </row>
    <row r="96" spans="1:6" x14ac:dyDescent="0.25">
      <c r="A96" s="30"/>
      <c r="B96" s="16" t="s">
        <v>137</v>
      </c>
      <c r="C96" s="1"/>
      <c r="D96" s="1"/>
      <c r="E96" s="35">
        <v>0</v>
      </c>
      <c r="F96" s="104" t="e">
        <f>E96/$C$11</f>
        <v>#DIV/0!</v>
      </c>
    </row>
    <row r="97" spans="1:6" x14ac:dyDescent="0.25">
      <c r="A97" s="30"/>
      <c r="B97" s="16" t="s">
        <v>114</v>
      </c>
      <c r="C97" s="123" t="s">
        <v>7</v>
      </c>
      <c r="D97" s="124"/>
      <c r="E97" s="35">
        <v>0</v>
      </c>
      <c r="F97" s="104" t="e">
        <f>E97/$C$11</f>
        <v>#DIV/0!</v>
      </c>
    </row>
    <row r="98" spans="1:6" x14ac:dyDescent="0.25">
      <c r="A98" s="30"/>
      <c r="B98" s="16" t="s">
        <v>114</v>
      </c>
      <c r="C98" s="123" t="s">
        <v>7</v>
      </c>
      <c r="D98" s="124"/>
      <c r="E98" s="35">
        <v>0</v>
      </c>
      <c r="F98" s="104" t="e">
        <f>E98/$C$11</f>
        <v>#DIV/0!</v>
      </c>
    </row>
    <row r="99" spans="1:6" x14ac:dyDescent="0.25">
      <c r="E99" s="62"/>
      <c r="F99" s="62"/>
    </row>
    <row r="100" spans="1:6" x14ac:dyDescent="0.25">
      <c r="B100" s="1" t="s">
        <v>138</v>
      </c>
      <c r="E100" s="66">
        <f>SUM(E96:E99)</f>
        <v>0</v>
      </c>
      <c r="F100" s="104" t="e">
        <f>E100/$C$11</f>
        <v>#DIV/0!</v>
      </c>
    </row>
    <row r="101" spans="1:6" x14ac:dyDescent="0.25">
      <c r="E101" s="62"/>
      <c r="F101" s="62"/>
    </row>
    <row r="102" spans="1:6" x14ac:dyDescent="0.25">
      <c r="E102" s="62"/>
      <c r="F102" s="62"/>
    </row>
    <row r="103" spans="1:6" x14ac:dyDescent="0.25">
      <c r="A103" s="23">
        <v>16</v>
      </c>
      <c r="B103" s="24" t="s">
        <v>139</v>
      </c>
      <c r="C103" s="5"/>
      <c r="D103" s="4"/>
      <c r="E103" s="62"/>
      <c r="F103" s="62"/>
    </row>
    <row r="104" spans="1:6" x14ac:dyDescent="0.25">
      <c r="B104" s="1"/>
      <c r="C104" s="1"/>
      <c r="D104" s="1"/>
      <c r="E104" s="61"/>
      <c r="F104" s="61"/>
    </row>
    <row r="105" spans="1:6" x14ac:dyDescent="0.25">
      <c r="A105" s="30"/>
      <c r="B105" s="12" t="s">
        <v>282</v>
      </c>
      <c r="C105" s="1"/>
      <c r="D105" s="1"/>
      <c r="E105" s="66">
        <f>E71-E78+E91-E100</f>
        <v>0</v>
      </c>
      <c r="F105" s="104" t="e">
        <f>E105/$C$11</f>
        <v>#DIV/0!</v>
      </c>
    </row>
    <row r="107" spans="1:6" ht="15.6" x14ac:dyDescent="0.3">
      <c r="A107" s="109"/>
      <c r="B107" s="109"/>
      <c r="C107" s="109"/>
      <c r="D107" s="109"/>
      <c r="E107" s="109"/>
    </row>
    <row r="108" spans="1:6" x14ac:dyDescent="0.25">
      <c r="A108" s="117" t="s">
        <v>140</v>
      </c>
      <c r="B108" s="118"/>
      <c r="C108" s="118"/>
      <c r="D108" s="118"/>
      <c r="E108" s="119"/>
    </row>
    <row r="109" spans="1:6" x14ac:dyDescent="0.25">
      <c r="A109" s="17"/>
      <c r="B109" s="2"/>
      <c r="C109" s="2"/>
      <c r="D109" s="2"/>
      <c r="E109" s="2"/>
    </row>
    <row r="110" spans="1:6" ht="15.6" x14ac:dyDescent="0.3">
      <c r="A110" s="122" t="s">
        <v>156</v>
      </c>
      <c r="B110" s="122"/>
      <c r="C110" s="122"/>
      <c r="D110" s="122"/>
      <c r="E110" s="122"/>
    </row>
    <row r="111" spans="1:6" x14ac:dyDescent="0.25">
      <c r="A111" s="17"/>
      <c r="C111" s="2"/>
      <c r="D111" s="2" t="s">
        <v>7</v>
      </c>
      <c r="E111" s="9"/>
    </row>
    <row r="112" spans="1:6" x14ac:dyDescent="0.25">
      <c r="A112" s="120" t="s">
        <v>141</v>
      </c>
      <c r="B112" s="121"/>
      <c r="C112" s="2"/>
      <c r="D112" s="2" t="s">
        <v>7</v>
      </c>
      <c r="E112" s="9"/>
    </row>
    <row r="113" spans="1:6" x14ac:dyDescent="0.25">
      <c r="C113" s="2"/>
      <c r="D113" s="2" t="s">
        <v>7</v>
      </c>
      <c r="E113" s="9"/>
    </row>
    <row r="114" spans="1:6" x14ac:dyDescent="0.25">
      <c r="B114" s="1" t="s">
        <v>142</v>
      </c>
      <c r="C114" s="60"/>
      <c r="D114" s="60" t="s">
        <v>7</v>
      </c>
      <c r="F114" s="2" t="s">
        <v>321</v>
      </c>
    </row>
    <row r="115" spans="1:6" x14ac:dyDescent="0.25">
      <c r="B115" t="s">
        <v>143</v>
      </c>
      <c r="C115" s="35">
        <v>0</v>
      </c>
      <c r="D115" s="61" t="s">
        <v>7</v>
      </c>
      <c r="F115" s="102" t="e">
        <f>C115/$D$135</f>
        <v>#DIV/0!</v>
      </c>
    </row>
    <row r="116" spans="1:6" x14ac:dyDescent="0.25">
      <c r="B116" t="s">
        <v>144</v>
      </c>
      <c r="C116" s="35">
        <v>0</v>
      </c>
      <c r="D116" s="61" t="s">
        <v>7</v>
      </c>
      <c r="F116" s="102" t="e">
        <f>C116/$D$135</f>
        <v>#DIV/0!</v>
      </c>
    </row>
    <row r="117" spans="1:6" x14ac:dyDescent="0.25">
      <c r="B117" t="s">
        <v>145</v>
      </c>
      <c r="C117" s="35">
        <v>0</v>
      </c>
      <c r="D117" s="61" t="s">
        <v>7</v>
      </c>
      <c r="F117" s="102" t="e">
        <f>C117/$D$135</f>
        <v>#DIV/0!</v>
      </c>
    </row>
    <row r="118" spans="1:6" x14ac:dyDescent="0.25">
      <c r="B118" s="1" t="s">
        <v>147</v>
      </c>
      <c r="C118" s="62"/>
      <c r="D118" s="66">
        <f>SUM(C115:C117)</f>
        <v>0</v>
      </c>
      <c r="F118" s="102" t="e">
        <f>D118/$D$135</f>
        <v>#DIV/0!</v>
      </c>
    </row>
    <row r="119" spans="1:6" x14ac:dyDescent="0.25">
      <c r="C119" s="58"/>
      <c r="D119" s="59"/>
      <c r="F119" s="102"/>
    </row>
    <row r="120" spans="1:6" x14ac:dyDescent="0.25">
      <c r="B120" s="1" t="s">
        <v>146</v>
      </c>
      <c r="C120" s="58"/>
      <c r="D120" s="66">
        <v>0</v>
      </c>
      <c r="F120" s="102" t="e">
        <f>D120/$D$135</f>
        <v>#DIV/0!</v>
      </c>
    </row>
    <row r="121" spans="1:6" x14ac:dyDescent="0.25">
      <c r="C121" s="58"/>
      <c r="D121" s="61"/>
      <c r="F121" s="102"/>
    </row>
    <row r="122" spans="1:6" x14ac:dyDescent="0.25">
      <c r="A122" s="120" t="s">
        <v>158</v>
      </c>
      <c r="B122" s="121"/>
      <c r="C122" s="58"/>
      <c r="D122" s="61"/>
      <c r="F122" s="102"/>
    </row>
    <row r="123" spans="1:6" x14ac:dyDescent="0.25">
      <c r="C123" s="58"/>
      <c r="D123" s="61"/>
      <c r="F123" s="102"/>
    </row>
    <row r="124" spans="1:6" x14ac:dyDescent="0.25">
      <c r="B124" s="1" t="s">
        <v>148</v>
      </c>
      <c r="C124" s="60"/>
      <c r="D124" s="60" t="s">
        <v>7</v>
      </c>
      <c r="F124" s="102"/>
    </row>
    <row r="125" spans="1:6" x14ac:dyDescent="0.25">
      <c r="B125" t="s">
        <v>59</v>
      </c>
      <c r="C125" s="97">
        <v>0</v>
      </c>
      <c r="D125" s="79" t="s">
        <v>7</v>
      </c>
      <c r="F125" s="102" t="e">
        <f>C125/$D$135</f>
        <v>#DIV/0!</v>
      </c>
    </row>
    <row r="126" spans="1:6" x14ac:dyDescent="0.25">
      <c r="B126" t="s">
        <v>149</v>
      </c>
      <c r="C126" s="97">
        <v>0</v>
      </c>
      <c r="D126" s="79" t="s">
        <v>7</v>
      </c>
      <c r="F126" s="102" t="e">
        <f>C126/$D$135</f>
        <v>#DIV/0!</v>
      </c>
    </row>
    <row r="127" spans="1:6" x14ac:dyDescent="0.25">
      <c r="B127" t="s">
        <v>150</v>
      </c>
      <c r="C127" s="97">
        <v>0</v>
      </c>
      <c r="D127" s="79" t="s">
        <v>7</v>
      </c>
      <c r="F127" s="102" t="e">
        <f>C127/$D$135</f>
        <v>#DIV/0!</v>
      </c>
    </row>
    <row r="128" spans="1:6" x14ac:dyDescent="0.25">
      <c r="B128" t="s">
        <v>151</v>
      </c>
      <c r="C128" s="97">
        <v>0</v>
      </c>
      <c r="D128" s="105" t="str">
        <f>IF(C128&lt;0,"Please enter value as a positive figure","  ")</f>
        <v xml:space="preserve">  </v>
      </c>
      <c r="F128" s="102" t="e">
        <f>C128/$D$135</f>
        <v>#DIV/0!</v>
      </c>
    </row>
    <row r="129" spans="1:6" x14ac:dyDescent="0.25">
      <c r="B129" s="1" t="s">
        <v>152</v>
      </c>
      <c r="C129" s="80"/>
      <c r="D129" s="99">
        <f>SUM(C125:C128)</f>
        <v>0</v>
      </c>
      <c r="F129" s="102" t="e">
        <f>D129/$D$135</f>
        <v>#DIV/0!</v>
      </c>
    </row>
    <row r="130" spans="1:6" x14ac:dyDescent="0.25">
      <c r="C130" s="82"/>
      <c r="D130" s="106"/>
      <c r="F130" s="102"/>
    </row>
    <row r="131" spans="1:6" x14ac:dyDescent="0.25">
      <c r="B131" s="1" t="s">
        <v>153</v>
      </c>
      <c r="C131" s="82"/>
      <c r="D131" s="99">
        <v>0</v>
      </c>
      <c r="F131" s="102" t="e">
        <f>D131/$D$135</f>
        <v>#DIV/0!</v>
      </c>
    </row>
    <row r="132" spans="1:6" x14ac:dyDescent="0.25">
      <c r="B132" s="1"/>
      <c r="C132" s="82"/>
      <c r="D132" s="83"/>
      <c r="F132" s="102"/>
    </row>
    <row r="133" spans="1:6" x14ac:dyDescent="0.25">
      <c r="B133" s="1" t="s">
        <v>154</v>
      </c>
      <c r="C133" s="82"/>
      <c r="D133" s="99">
        <v>0</v>
      </c>
      <c r="F133" s="102" t="e">
        <f>D133/$D$135</f>
        <v>#DIV/0!</v>
      </c>
    </row>
    <row r="134" spans="1:6" x14ac:dyDescent="0.25">
      <c r="B134" s="1"/>
      <c r="C134" s="82"/>
      <c r="D134" s="106"/>
      <c r="F134" s="102"/>
    </row>
    <row r="135" spans="1:6" x14ac:dyDescent="0.25">
      <c r="B135" s="1" t="s">
        <v>155</v>
      </c>
      <c r="C135" s="82"/>
      <c r="D135" s="81">
        <f>SUM(D118:D133)</f>
        <v>0</v>
      </c>
      <c r="F135" s="102" t="e">
        <f>D135/$D$135</f>
        <v>#DIV/0!</v>
      </c>
    </row>
    <row r="136" spans="1:6" x14ac:dyDescent="0.25">
      <c r="C136" s="58"/>
      <c r="D136" s="58"/>
      <c r="F136" s="4"/>
    </row>
    <row r="137" spans="1:6" x14ac:dyDescent="0.25">
      <c r="C137" s="58"/>
      <c r="D137" s="58"/>
      <c r="F137" s="4"/>
    </row>
    <row r="138" spans="1:6" ht="15.6" x14ac:dyDescent="0.3">
      <c r="A138" s="122" t="s">
        <v>157</v>
      </c>
      <c r="B138" s="122"/>
      <c r="C138" s="122"/>
      <c r="D138" s="122"/>
      <c r="E138" s="122"/>
      <c r="F138" s="4"/>
    </row>
    <row r="139" spans="1:6" x14ac:dyDescent="0.25">
      <c r="F139" s="4"/>
    </row>
    <row r="140" spans="1:6" x14ac:dyDescent="0.25">
      <c r="F140" s="4"/>
    </row>
    <row r="141" spans="1:6" x14ac:dyDescent="0.25">
      <c r="A141" s="120" t="s">
        <v>159</v>
      </c>
      <c r="B141" s="121"/>
      <c r="C141" s="2"/>
      <c r="D141" s="2" t="s">
        <v>7</v>
      </c>
      <c r="F141" s="4"/>
    </row>
    <row r="142" spans="1:6" x14ac:dyDescent="0.25">
      <c r="C142" s="2"/>
      <c r="D142" s="2" t="s">
        <v>7</v>
      </c>
      <c r="F142" s="4"/>
    </row>
    <row r="143" spans="1:6" x14ac:dyDescent="0.25">
      <c r="B143" s="1" t="s">
        <v>162</v>
      </c>
      <c r="D143" s="66">
        <v>0</v>
      </c>
      <c r="F143" s="102" t="e">
        <f>D143/$D$135</f>
        <v>#DIV/0!</v>
      </c>
    </row>
    <row r="144" spans="1:6" x14ac:dyDescent="0.25">
      <c r="B144" s="1" t="s">
        <v>163</v>
      </c>
      <c r="D144" s="66">
        <v>0</v>
      </c>
      <c r="F144" s="102" t="e">
        <f>D144/$D$135</f>
        <v>#DIV/0!</v>
      </c>
    </row>
    <row r="145" spans="1:7" x14ac:dyDescent="0.25">
      <c r="B145" s="1" t="s">
        <v>160</v>
      </c>
      <c r="D145" s="66">
        <v>0</v>
      </c>
      <c r="F145" s="102" t="e">
        <f t="shared" ref="F145:F156" si="1">D145/$D$135</f>
        <v>#DIV/0!</v>
      </c>
    </row>
    <row r="146" spans="1:7" x14ac:dyDescent="0.25">
      <c r="B146" s="1" t="s">
        <v>161</v>
      </c>
      <c r="D146" s="66">
        <v>0</v>
      </c>
      <c r="F146" s="102" t="e">
        <f t="shared" si="1"/>
        <v>#DIV/0!</v>
      </c>
    </row>
    <row r="147" spans="1:7" x14ac:dyDescent="0.25">
      <c r="D147" s="5"/>
      <c r="G147"/>
    </row>
    <row r="148" spans="1:7" x14ac:dyDescent="0.25">
      <c r="A148" s="120" t="s">
        <v>164</v>
      </c>
      <c r="B148" s="121"/>
      <c r="D148" s="5"/>
      <c r="G148"/>
    </row>
    <row r="149" spans="1:7" x14ac:dyDescent="0.25">
      <c r="D149" s="5"/>
      <c r="G149"/>
    </row>
    <row r="150" spans="1:7" x14ac:dyDescent="0.25">
      <c r="B150" s="1" t="s">
        <v>167</v>
      </c>
      <c r="C150" s="2"/>
      <c r="D150" s="66">
        <v>0</v>
      </c>
      <c r="F150" s="102" t="e">
        <f t="shared" si="1"/>
        <v>#DIV/0!</v>
      </c>
    </row>
    <row r="151" spans="1:7" x14ac:dyDescent="0.25">
      <c r="B151" s="1" t="s">
        <v>165</v>
      </c>
      <c r="C151" s="2"/>
      <c r="D151" s="66">
        <v>0</v>
      </c>
      <c r="F151" s="102" t="e">
        <f t="shared" si="1"/>
        <v>#DIV/0!</v>
      </c>
    </row>
    <row r="152" spans="1:7" x14ac:dyDescent="0.25">
      <c r="B152" s="1" t="s">
        <v>166</v>
      </c>
      <c r="C152" s="2"/>
      <c r="D152" s="66">
        <v>0</v>
      </c>
      <c r="F152" s="102" t="e">
        <f t="shared" si="1"/>
        <v>#DIV/0!</v>
      </c>
    </row>
    <row r="153" spans="1:7" x14ac:dyDescent="0.25">
      <c r="B153" t="s">
        <v>7</v>
      </c>
      <c r="C153" s="2"/>
      <c r="D153" s="2"/>
    </row>
    <row r="154" spans="1:7" x14ac:dyDescent="0.25">
      <c r="A154" s="120" t="s">
        <v>168</v>
      </c>
      <c r="B154" s="121"/>
      <c r="D154" s="66">
        <v>0</v>
      </c>
      <c r="F154" s="102" t="e">
        <f t="shared" si="1"/>
        <v>#DIV/0!</v>
      </c>
    </row>
    <row r="155" spans="1:7" x14ac:dyDescent="0.25">
      <c r="D155" s="5"/>
    </row>
    <row r="156" spans="1:7" x14ac:dyDescent="0.25">
      <c r="A156" s="120" t="s">
        <v>169</v>
      </c>
      <c r="B156" s="121"/>
      <c r="D156" s="66">
        <f>SUM(D143:D154)</f>
        <v>0</v>
      </c>
      <c r="F156" s="107" t="e">
        <f t="shared" si="1"/>
        <v>#DIV/0!</v>
      </c>
    </row>
    <row r="157" spans="1:7" x14ac:dyDescent="0.25">
      <c r="D157" t="str">
        <f>IF(D135=D156," ","Should match Total Assets above")</f>
        <v xml:space="preserve"> </v>
      </c>
    </row>
    <row r="159" spans="1:7" x14ac:dyDescent="0.25">
      <c r="A159" s="117" t="s">
        <v>170</v>
      </c>
      <c r="B159" s="118"/>
      <c r="C159" s="118"/>
      <c r="D159" s="118"/>
      <c r="E159" s="119"/>
    </row>
    <row r="162" spans="1:5" x14ac:dyDescent="0.25">
      <c r="A162" s="23">
        <v>1</v>
      </c>
      <c r="B162" s="24" t="s">
        <v>171</v>
      </c>
      <c r="C162" s="5"/>
      <c r="D162" s="4"/>
      <c r="E162" s="4"/>
    </row>
    <row r="163" spans="1:5" x14ac:dyDescent="0.25">
      <c r="B163" s="1"/>
      <c r="C163" s="1"/>
      <c r="D163" s="1"/>
      <c r="E163" s="1"/>
    </row>
    <row r="164" spans="1:5" x14ac:dyDescent="0.25">
      <c r="A164" s="30"/>
      <c r="B164" s="12" t="s">
        <v>172</v>
      </c>
      <c r="C164" s="1"/>
      <c r="D164" s="108" t="s">
        <v>7</v>
      </c>
      <c r="E164" t="s">
        <v>283</v>
      </c>
    </row>
    <row r="165" spans="1:5" x14ac:dyDescent="0.25">
      <c r="A165" s="30"/>
      <c r="B165" s="12" t="s">
        <v>173</v>
      </c>
      <c r="C165" s="1"/>
      <c r="D165" s="1"/>
      <c r="E165" s="1"/>
    </row>
    <row r="166" spans="1:5" x14ac:dyDescent="0.25">
      <c r="A166" s="30"/>
      <c r="B166" s="16" t="s">
        <v>7</v>
      </c>
      <c r="C166" s="1"/>
      <c r="D166" s="1"/>
    </row>
    <row r="167" spans="1:5" x14ac:dyDescent="0.25">
      <c r="B167" s="12" t="s">
        <v>175</v>
      </c>
      <c r="D167" s="108" t="s">
        <v>7</v>
      </c>
      <c r="E167" t="s">
        <v>283</v>
      </c>
    </row>
    <row r="168" spans="1:5" x14ac:dyDescent="0.25">
      <c r="B168" s="1" t="s">
        <v>176</v>
      </c>
    </row>
    <row r="170" spans="1:5" x14ac:dyDescent="0.25">
      <c r="A170" s="23">
        <v>2</v>
      </c>
      <c r="B170" s="24" t="s">
        <v>177</v>
      </c>
      <c r="C170" s="5"/>
      <c r="D170" s="4"/>
      <c r="E170" s="4"/>
    </row>
    <row r="171" spans="1:5" x14ac:dyDescent="0.25">
      <c r="B171" s="1"/>
      <c r="C171" s="1"/>
      <c r="D171" s="1"/>
      <c r="E171" s="1"/>
    </row>
    <row r="172" spans="1:5" x14ac:dyDescent="0.25">
      <c r="A172" s="30"/>
      <c r="B172" s="12" t="s">
        <v>178</v>
      </c>
      <c r="C172" s="1" t="s">
        <v>7</v>
      </c>
      <c r="D172" s="97" t="s">
        <v>7</v>
      </c>
      <c r="E172" t="s">
        <v>7</v>
      </c>
    </row>
    <row r="173" spans="1:5" x14ac:dyDescent="0.25">
      <c r="A173" s="30"/>
      <c r="B173" s="1"/>
      <c r="C173" s="1"/>
      <c r="D173" s="85"/>
      <c r="E173" s="1"/>
    </row>
    <row r="174" spans="1:5" x14ac:dyDescent="0.25">
      <c r="A174" s="30"/>
      <c r="B174" s="12" t="s">
        <v>179</v>
      </c>
      <c r="C174" s="1" t="s">
        <v>7</v>
      </c>
      <c r="D174" s="97" t="s">
        <v>7</v>
      </c>
    </row>
    <row r="175" spans="1:5" x14ac:dyDescent="0.25">
      <c r="B175" s="1"/>
      <c r="C175" s="1"/>
      <c r="D175" s="85"/>
      <c r="E175" t="s">
        <v>7</v>
      </c>
    </row>
    <row r="176" spans="1:5" x14ac:dyDescent="0.25">
      <c r="B176" s="12" t="s">
        <v>180</v>
      </c>
      <c r="C176" s="1" t="s">
        <v>7</v>
      </c>
      <c r="D176" s="91" t="s">
        <v>7</v>
      </c>
      <c r="E176" t="s">
        <v>182</v>
      </c>
    </row>
    <row r="177" spans="2:2" x14ac:dyDescent="0.25">
      <c r="B177" s="16" t="s">
        <v>181</v>
      </c>
    </row>
  </sheetData>
  <mergeCells count="21">
    <mergeCell ref="C48:D48"/>
    <mergeCell ref="C64:D64"/>
    <mergeCell ref="C88:D88"/>
    <mergeCell ref="C89:D89"/>
    <mergeCell ref="A2:E2"/>
    <mergeCell ref="A3:E3"/>
    <mergeCell ref="A4:E4"/>
    <mergeCell ref="C47:D47"/>
    <mergeCell ref="A110:E110"/>
    <mergeCell ref="A138:E138"/>
    <mergeCell ref="A122:B122"/>
    <mergeCell ref="C97:D97"/>
    <mergeCell ref="C98:D98"/>
    <mergeCell ref="A107:E107"/>
    <mergeCell ref="A108:E108"/>
    <mergeCell ref="A159:E159"/>
    <mergeCell ref="A141:B141"/>
    <mergeCell ref="A148:B148"/>
    <mergeCell ref="A154:B154"/>
    <mergeCell ref="A156:B156"/>
    <mergeCell ref="A112:B112"/>
  </mergeCells>
  <phoneticPr fontId="0" type="noConversion"/>
  <conditionalFormatting sqref="C8 C10:C11 D11:E11">
    <cfRule type="cellIs" dxfId="87" priority="1" stopIfTrue="1" operator="lessThan">
      <formula>250000</formula>
    </cfRule>
  </conditionalFormatting>
  <conditionalFormatting sqref="C9 D118">
    <cfRule type="cellIs" dxfId="86" priority="2" stopIfTrue="1" operator="lessThan">
      <formula>20000</formula>
    </cfRule>
  </conditionalFormatting>
  <conditionalFormatting sqref="D130 C129:C135 D125:D128 D132 D134">
    <cfRule type="cellIs" dxfId="85" priority="3" stopIfTrue="1" operator="greaterThan">
      <formula>50000</formula>
    </cfRule>
  </conditionalFormatting>
  <conditionalFormatting sqref="E50">
    <cfRule type="cellIs" dxfId="84" priority="4" stopIfTrue="1" operator="greaterThan">
      <formula>10000</formula>
    </cfRule>
  </conditionalFormatting>
  <conditionalFormatting sqref="D173 D175">
    <cfRule type="cellIs" dxfId="83" priority="5" stopIfTrue="1" operator="between">
      <formula>10000</formula>
      <formula>200000</formula>
    </cfRule>
  </conditionalFormatting>
  <conditionalFormatting sqref="E27:E48">
    <cfRule type="cellIs" dxfId="82" priority="6" stopIfTrue="1" operator="greaterThan">
      <formula>1000</formula>
    </cfRule>
  </conditionalFormatting>
  <conditionalFormatting sqref="D8:E8 D10:E10">
    <cfRule type="cellIs" dxfId="81" priority="7" stopIfTrue="1" operator="lessThan">
      <formula>100000</formula>
    </cfRule>
  </conditionalFormatting>
  <conditionalFormatting sqref="D9:E9 D120">
    <cfRule type="cellIs" dxfId="80" priority="8" stopIfTrue="1" operator="lessThan">
      <formula>5000</formula>
    </cfRule>
  </conditionalFormatting>
  <conditionalFormatting sqref="F27 F49">
    <cfRule type="cellIs" dxfId="79" priority="9" stopIfTrue="1" operator="notBetween">
      <formula>0.02</formula>
      <formula>0.1</formula>
    </cfRule>
  </conditionalFormatting>
  <conditionalFormatting sqref="F28">
    <cfRule type="cellIs" dxfId="78" priority="10" stopIfTrue="1" operator="notBetween">
      <formula>0.001</formula>
      <formula>0.02</formula>
    </cfRule>
  </conditionalFormatting>
  <conditionalFormatting sqref="F29:F31">
    <cfRule type="cellIs" dxfId="77" priority="11" stopIfTrue="1" operator="notBetween">
      <formula>0</formula>
      <formula>0.01</formula>
    </cfRule>
  </conditionalFormatting>
  <conditionalFormatting sqref="F32:F35 F38:F48">
    <cfRule type="cellIs" dxfId="76" priority="12" stopIfTrue="1" operator="notBetween">
      <formula>0</formula>
      <formula>0.02</formula>
    </cfRule>
  </conditionalFormatting>
  <conditionalFormatting sqref="F36:F37">
    <cfRule type="cellIs" dxfId="75" priority="13" stopIfTrue="1" operator="notBetween">
      <formula>0</formula>
      <formula>0.04</formula>
    </cfRule>
  </conditionalFormatting>
  <conditionalFormatting sqref="F50">
    <cfRule type="cellIs" dxfId="74" priority="14" stopIfTrue="1" operator="notBetween">
      <formula>0.07</formula>
      <formula>0.3</formula>
    </cfRule>
  </conditionalFormatting>
  <conditionalFormatting sqref="F55:F65 F105 F100 F96:F98 F91 F78 F86:F89 F152">
    <cfRule type="cellIs" dxfId="73" priority="15" stopIfTrue="1" operator="greaterThan">
      <formula>0.05</formula>
    </cfRule>
  </conditionalFormatting>
  <conditionalFormatting sqref="F67:F70 F115:F118">
    <cfRule type="cellIs" dxfId="72" priority="16" stopIfTrue="1" operator="greaterThan">
      <formula>0.2</formula>
    </cfRule>
  </conditionalFormatting>
  <conditionalFormatting sqref="F66 F71:F77 F143">
    <cfRule type="cellIs" dxfId="71" priority="17" stopIfTrue="1" operator="greaterThan">
      <formula>0.1</formula>
    </cfRule>
  </conditionalFormatting>
  <conditionalFormatting sqref="F120">
    <cfRule type="cellIs" dxfId="70" priority="18" stopIfTrue="1" operator="greaterThan">
      <formula>0.25</formula>
    </cfRule>
  </conditionalFormatting>
  <conditionalFormatting sqref="F125">
    <cfRule type="cellIs" dxfId="69" priority="19" stopIfTrue="1" operator="greaterThan">
      <formula>0.3</formula>
    </cfRule>
  </conditionalFormatting>
  <conditionalFormatting sqref="F126:F127 F129 F151">
    <cfRule type="cellIs" dxfId="68" priority="20" stopIfTrue="1" operator="greaterThan">
      <formula>0.75</formula>
    </cfRule>
  </conditionalFormatting>
  <conditionalFormatting sqref="F128">
    <cfRule type="cellIs" dxfId="67" priority="21" stopIfTrue="1" operator="notBetween">
      <formula>0</formula>
      <formula>0.75</formula>
    </cfRule>
  </conditionalFormatting>
  <conditionalFormatting sqref="C115:C117 D154 D150:D152 D143:D146">
    <cfRule type="cellIs" dxfId="66" priority="22" stopIfTrue="1" operator="lessThan">
      <formula>10000</formula>
    </cfRule>
  </conditionalFormatting>
  <conditionalFormatting sqref="C125:C128 D129">
    <cfRule type="cellIs" dxfId="65" priority="23" stopIfTrue="1" operator="lessThan">
      <formula>50000</formula>
    </cfRule>
  </conditionalFormatting>
  <conditionalFormatting sqref="D131">
    <cfRule type="cellIs" dxfId="64" priority="24" stopIfTrue="1" operator="greaterThan">
      <formula>1000000</formula>
    </cfRule>
  </conditionalFormatting>
  <conditionalFormatting sqref="D133">
    <cfRule type="cellIs" dxfId="63" priority="25" stopIfTrue="1" operator="greaterThan">
      <formula>500000</formula>
    </cfRule>
  </conditionalFormatting>
  <conditionalFormatting sqref="D135 D156">
    <cfRule type="cellIs" dxfId="62" priority="26" stopIfTrue="1" operator="lessThan">
      <formula>500000</formula>
    </cfRule>
  </conditionalFormatting>
  <conditionalFormatting sqref="F131">
    <cfRule type="cellIs" priority="27" stopIfTrue="1" operator="greaterThan">
      <formula>0.05</formula>
    </cfRule>
  </conditionalFormatting>
  <conditionalFormatting sqref="F133">
    <cfRule type="cellIs" priority="28" stopIfTrue="1" operator="greaterThan">
      <formula>0.1</formula>
    </cfRule>
  </conditionalFormatting>
  <conditionalFormatting sqref="F144">
    <cfRule type="cellIs" dxfId="61" priority="29" stopIfTrue="1" operator="greaterThan">
      <formula>0.01</formula>
    </cfRule>
  </conditionalFormatting>
  <conditionalFormatting sqref="F145">
    <cfRule type="cellIs" dxfId="60" priority="30" stopIfTrue="1" operator="greaterThan">
      <formula>0.4</formula>
    </cfRule>
  </conditionalFormatting>
  <conditionalFormatting sqref="F146">
    <cfRule type="cellIs" dxfId="59" priority="31" stopIfTrue="1" operator="greaterThan">
      <formula>0.15</formula>
    </cfRule>
  </conditionalFormatting>
  <conditionalFormatting sqref="F150">
    <cfRule type="cellIs" dxfId="58" priority="32" stopIfTrue="1" operator="greaterThan">
      <formula>0.5</formula>
    </cfRule>
  </conditionalFormatting>
  <conditionalFormatting sqref="F154">
    <cfRule type="cellIs" dxfId="57" priority="33" stopIfTrue="1" operator="greaterThan">
      <formula>0.6</formula>
    </cfRule>
  </conditionalFormatting>
  <conditionalFormatting sqref="F156">
    <cfRule type="cellIs" dxfId="56" priority="34" stopIfTrue="1" operator="notBetween">
      <formula>0.99</formula>
      <formula>1.01</formula>
    </cfRule>
  </conditionalFormatting>
  <conditionalFormatting sqref="D167 D164">
    <cfRule type="cellIs" dxfId="55" priority="35" stopIfTrue="1" operator="notBetween">
      <formula>0.002</formula>
      <formula>0.05</formula>
    </cfRule>
  </conditionalFormatting>
  <conditionalFormatting sqref="D172 D176">
    <cfRule type="cellIs" dxfId="54" priority="36" stopIfTrue="1" operator="notBetween">
      <formula>10000</formula>
      <formula>200000</formula>
    </cfRule>
  </conditionalFormatting>
  <conditionalFormatting sqref="D174">
    <cfRule type="cellIs" dxfId="53" priority="37" stopIfTrue="1" operator="notBetween">
      <formula>0</formula>
      <formula>25000</formula>
    </cfRule>
  </conditionalFormatting>
  <pageMargins left="0.75" right="0.75" top="1" bottom="1" header="0.5" footer="0.5"/>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5"/>
  </sheetPr>
  <dimension ref="A1:IO126"/>
  <sheetViews>
    <sheetView workbookViewId="0">
      <selection activeCell="E123" sqref="E123"/>
    </sheetView>
  </sheetViews>
  <sheetFormatPr defaultRowHeight="13.2" x14ac:dyDescent="0.25"/>
  <cols>
    <col min="1" max="1" width="3.6640625" customWidth="1"/>
    <col min="2" max="2" width="46.5546875" customWidth="1"/>
    <col min="3" max="3" width="16" customWidth="1"/>
    <col min="4" max="4" width="16.88671875" customWidth="1"/>
    <col min="5" max="8" width="14.6640625" customWidth="1"/>
  </cols>
  <sheetData>
    <row r="1" spans="1:6" x14ac:dyDescent="0.25">
      <c r="A1" s="29"/>
    </row>
    <row r="2" spans="1:6" ht="15.6" x14ac:dyDescent="0.3">
      <c r="A2" s="114" t="s">
        <v>183</v>
      </c>
      <c r="B2" s="115"/>
      <c r="C2" s="115"/>
      <c r="D2" s="115"/>
      <c r="E2" s="115"/>
      <c r="F2" s="116"/>
    </row>
    <row r="3" spans="1:6" ht="15.6" x14ac:dyDescent="0.3">
      <c r="A3" s="109"/>
      <c r="B3" s="109"/>
      <c r="C3" s="109"/>
      <c r="D3" s="109"/>
      <c r="E3" s="109"/>
    </row>
    <row r="4" spans="1:6" x14ac:dyDescent="0.25">
      <c r="A4" s="117" t="s">
        <v>230</v>
      </c>
      <c r="B4" s="118"/>
      <c r="C4" s="118"/>
      <c r="D4" s="118"/>
      <c r="E4" s="118"/>
      <c r="F4" s="119"/>
    </row>
    <row r="5" spans="1:6" x14ac:dyDescent="0.25">
      <c r="A5" s="17"/>
      <c r="B5" s="2"/>
      <c r="C5" s="2"/>
      <c r="D5" s="2"/>
      <c r="E5" s="2"/>
    </row>
    <row r="6" spans="1:6" x14ac:dyDescent="0.25">
      <c r="A6" s="5"/>
      <c r="B6" s="5"/>
      <c r="C6" s="5"/>
      <c r="D6" s="4"/>
      <c r="E6" s="9"/>
    </row>
    <row r="7" spans="1:6" x14ac:dyDescent="0.25">
      <c r="A7" s="10">
        <v>1</v>
      </c>
      <c r="B7" s="34" t="s">
        <v>197</v>
      </c>
      <c r="C7" s="5"/>
      <c r="D7" s="4"/>
      <c r="E7" s="9"/>
    </row>
    <row r="8" spans="1:6" x14ac:dyDescent="0.25">
      <c r="A8" s="5"/>
      <c r="B8" s="5"/>
      <c r="C8" s="5"/>
      <c r="D8" s="4"/>
      <c r="E8" s="9"/>
    </row>
    <row r="9" spans="1:6" x14ac:dyDescent="0.25">
      <c r="A9" s="5"/>
      <c r="B9" s="5"/>
      <c r="C9" s="2">
        <v>2003</v>
      </c>
      <c r="D9" s="4"/>
      <c r="E9" s="9"/>
    </row>
    <row r="10" spans="1:6" x14ac:dyDescent="0.25">
      <c r="A10" s="2" t="s">
        <v>7</v>
      </c>
      <c r="B10" s="1" t="s">
        <v>184</v>
      </c>
      <c r="C10" s="31" t="s">
        <v>7</v>
      </c>
      <c r="D10" s="4"/>
      <c r="E10" s="9"/>
    </row>
    <row r="11" spans="1:6" x14ac:dyDescent="0.25">
      <c r="B11" s="1" t="s">
        <v>185</v>
      </c>
      <c r="C11" s="31" t="s">
        <v>7</v>
      </c>
      <c r="D11" s="4"/>
      <c r="E11" s="9"/>
    </row>
    <row r="12" spans="1:6" x14ac:dyDescent="0.25">
      <c r="B12" s="1" t="s">
        <v>186</v>
      </c>
      <c r="C12" s="31" t="s">
        <v>7</v>
      </c>
      <c r="D12" s="4"/>
      <c r="E12" s="9"/>
    </row>
    <row r="13" spans="1:6" x14ac:dyDescent="0.25">
      <c r="B13" s="5" t="s">
        <v>187</v>
      </c>
      <c r="C13" s="32"/>
      <c r="D13" s="4"/>
      <c r="E13" s="9"/>
    </row>
    <row r="14" spans="1:6" x14ac:dyDescent="0.25">
      <c r="B14" s="1" t="s">
        <v>188</v>
      </c>
      <c r="C14" s="31">
        <f>SUM(C10:C12)</f>
        <v>0</v>
      </c>
      <c r="D14" s="4"/>
      <c r="E14" s="9"/>
    </row>
    <row r="15" spans="1:6" x14ac:dyDescent="0.25">
      <c r="B15" s="5"/>
      <c r="C15" s="5"/>
      <c r="D15" s="4"/>
      <c r="E15" s="9"/>
    </row>
    <row r="16" spans="1:6" x14ac:dyDescent="0.25">
      <c r="A16" s="5"/>
      <c r="B16" s="5"/>
      <c r="C16" s="5"/>
      <c r="D16" s="4"/>
      <c r="E16" s="9"/>
    </row>
    <row r="17" spans="1:6" x14ac:dyDescent="0.25">
      <c r="A17" s="10">
        <v>2</v>
      </c>
      <c r="B17" s="34" t="s">
        <v>198</v>
      </c>
      <c r="C17" s="5"/>
      <c r="D17" s="4"/>
      <c r="E17" s="9"/>
    </row>
    <row r="18" spans="1:6" x14ac:dyDescent="0.25">
      <c r="A18" s="5"/>
      <c r="B18" s="5"/>
      <c r="C18" s="5"/>
      <c r="D18" s="4"/>
      <c r="E18" s="9"/>
    </row>
    <row r="19" spans="1:6" x14ac:dyDescent="0.25">
      <c r="A19" s="5"/>
      <c r="B19" s="5" t="s">
        <v>306</v>
      </c>
      <c r="C19" s="5"/>
      <c r="D19" s="4"/>
      <c r="E19" s="9"/>
    </row>
    <row r="20" spans="1:6" x14ac:dyDescent="0.25">
      <c r="A20" s="5"/>
      <c r="B20" s="5" t="s">
        <v>307</v>
      </c>
      <c r="C20" s="5"/>
      <c r="D20" s="4"/>
      <c r="E20" s="9"/>
    </row>
    <row r="21" spans="1:6" x14ac:dyDescent="0.25">
      <c r="A21" s="5"/>
      <c r="B21" s="16" t="s">
        <v>308</v>
      </c>
      <c r="C21" s="5"/>
      <c r="D21" s="4"/>
      <c r="E21" s="9"/>
    </row>
    <row r="22" spans="1:6" x14ac:dyDescent="0.25">
      <c r="A22" s="5"/>
      <c r="B22" s="5"/>
      <c r="C22" s="2" t="s">
        <v>189</v>
      </c>
      <c r="D22" s="2" t="s">
        <v>191</v>
      </c>
      <c r="E22" s="9"/>
    </row>
    <row r="23" spans="1:6" x14ac:dyDescent="0.25">
      <c r="A23" s="5"/>
      <c r="B23" s="5"/>
      <c r="C23" s="2" t="s">
        <v>190</v>
      </c>
      <c r="D23" s="2" t="s">
        <v>192</v>
      </c>
      <c r="E23" s="9"/>
    </row>
    <row r="24" spans="1:6" x14ac:dyDescent="0.25">
      <c r="A24" s="2" t="s">
        <v>7</v>
      </c>
      <c r="B24" s="1" t="s">
        <v>193</v>
      </c>
      <c r="C24" s="70" t="s">
        <v>7</v>
      </c>
      <c r="D24" s="70" t="s">
        <v>7</v>
      </c>
      <c r="E24" s="9" t="s">
        <v>174</v>
      </c>
    </row>
    <row r="25" spans="1:6" x14ac:dyDescent="0.25">
      <c r="B25" s="1" t="s">
        <v>194</v>
      </c>
      <c r="C25" s="70" t="s">
        <v>7</v>
      </c>
      <c r="D25" s="70" t="s">
        <v>7</v>
      </c>
      <c r="E25" s="9" t="s">
        <v>174</v>
      </c>
    </row>
    <row r="26" spans="1:6" x14ac:dyDescent="0.25">
      <c r="B26" s="1" t="s">
        <v>195</v>
      </c>
      <c r="C26" s="86" t="s">
        <v>7</v>
      </c>
      <c r="D26" s="70" t="s">
        <v>7</v>
      </c>
      <c r="E26" s="9" t="s">
        <v>174</v>
      </c>
    </row>
    <row r="27" spans="1:6" x14ac:dyDescent="0.25">
      <c r="B27" s="1" t="s">
        <v>196</v>
      </c>
      <c r="C27" s="70" t="s">
        <v>7</v>
      </c>
      <c r="D27" s="86" t="s">
        <v>7</v>
      </c>
      <c r="E27" s="9" t="s">
        <v>174</v>
      </c>
    </row>
    <row r="28" spans="1:6" x14ac:dyDescent="0.25">
      <c r="B28" s="1" t="s">
        <v>7</v>
      </c>
      <c r="C28" s="1" t="s">
        <v>7</v>
      </c>
      <c r="D28" s="33">
        <v>1</v>
      </c>
      <c r="E28" s="9"/>
    </row>
    <row r="31" spans="1:6" x14ac:dyDescent="0.25">
      <c r="A31" s="117" t="s">
        <v>231</v>
      </c>
      <c r="B31" s="118"/>
      <c r="C31" s="118"/>
      <c r="D31" s="118"/>
      <c r="E31" s="118"/>
      <c r="F31" s="119"/>
    </row>
    <row r="32" spans="1:6" x14ac:dyDescent="0.25">
      <c r="A32" s="17"/>
      <c r="B32" s="2"/>
      <c r="C32" s="2"/>
      <c r="D32" s="2"/>
      <c r="E32" s="2"/>
    </row>
    <row r="33" spans="1:6" x14ac:dyDescent="0.25">
      <c r="A33" s="5"/>
      <c r="B33" s="5"/>
      <c r="C33" s="5"/>
      <c r="D33" s="4"/>
      <c r="E33" s="9"/>
    </row>
    <row r="34" spans="1:6" x14ac:dyDescent="0.25">
      <c r="A34" s="10">
        <v>1</v>
      </c>
      <c r="B34" s="34" t="s">
        <v>199</v>
      </c>
      <c r="C34" s="5"/>
      <c r="D34" s="4"/>
      <c r="E34" s="9"/>
    </row>
    <row r="35" spans="1:6" x14ac:dyDescent="0.25">
      <c r="A35" s="5"/>
      <c r="B35" s="5"/>
      <c r="C35" s="5"/>
      <c r="D35" s="4"/>
      <c r="E35" s="9"/>
    </row>
    <row r="36" spans="1:6" x14ac:dyDescent="0.25">
      <c r="A36" s="5"/>
      <c r="B36" s="5" t="s">
        <v>309</v>
      </c>
      <c r="C36" s="5"/>
      <c r="D36" s="4"/>
      <c r="E36" s="9"/>
    </row>
    <row r="37" spans="1:6" x14ac:dyDescent="0.25">
      <c r="A37" s="5"/>
      <c r="B37" s="5" t="s">
        <v>310</v>
      </c>
      <c r="C37" s="5"/>
      <c r="D37" s="4"/>
      <c r="E37" s="9"/>
    </row>
    <row r="38" spans="1:6" x14ac:dyDescent="0.25">
      <c r="A38" s="5"/>
      <c r="B38" s="5" t="s">
        <v>311</v>
      </c>
      <c r="C38" s="5"/>
      <c r="D38" s="4"/>
      <c r="E38" s="9"/>
    </row>
    <row r="39" spans="1:6" x14ac:dyDescent="0.25">
      <c r="A39" s="5"/>
      <c r="B39" s="5"/>
      <c r="C39" s="2"/>
      <c r="D39" s="2"/>
      <c r="E39" s="2" t="s">
        <v>202</v>
      </c>
      <c r="F39" s="2" t="s">
        <v>204</v>
      </c>
    </row>
    <row r="40" spans="1:6" x14ac:dyDescent="0.25">
      <c r="A40" s="5"/>
      <c r="B40" s="1" t="s">
        <v>206</v>
      </c>
      <c r="C40" s="2" t="s">
        <v>200</v>
      </c>
      <c r="D40" s="2" t="s">
        <v>201</v>
      </c>
      <c r="E40" s="2" t="s">
        <v>203</v>
      </c>
      <c r="F40" s="2" t="s">
        <v>205</v>
      </c>
    </row>
    <row r="41" spans="1:6" x14ac:dyDescent="0.25">
      <c r="A41" s="2" t="s">
        <v>7</v>
      </c>
      <c r="B41" s="5" t="s">
        <v>8</v>
      </c>
      <c r="C41" s="35" t="s">
        <v>7</v>
      </c>
      <c r="D41" s="31" t="s">
        <v>7</v>
      </c>
      <c r="E41" s="35" t="s">
        <v>7</v>
      </c>
      <c r="F41" s="31" t="s">
        <v>7</v>
      </c>
    </row>
    <row r="42" spans="1:6" x14ac:dyDescent="0.25">
      <c r="B42" s="5" t="s">
        <v>9</v>
      </c>
      <c r="C42" s="35" t="s">
        <v>7</v>
      </c>
      <c r="D42" s="31" t="s">
        <v>7</v>
      </c>
      <c r="E42" s="35" t="s">
        <v>7</v>
      </c>
      <c r="F42" s="31" t="s">
        <v>7</v>
      </c>
    </row>
    <row r="43" spans="1:6" x14ac:dyDescent="0.25">
      <c r="B43" s="5" t="s">
        <v>207</v>
      </c>
      <c r="C43" s="35" t="s">
        <v>7</v>
      </c>
      <c r="D43" s="31" t="s">
        <v>7</v>
      </c>
      <c r="E43" s="35" t="s">
        <v>7</v>
      </c>
      <c r="F43" s="31" t="s">
        <v>7</v>
      </c>
    </row>
    <row r="44" spans="1:6" x14ac:dyDescent="0.25">
      <c r="B44" s="1" t="s">
        <v>208</v>
      </c>
      <c r="C44" s="35" t="s">
        <v>7</v>
      </c>
      <c r="D44" s="31" t="s">
        <v>7</v>
      </c>
      <c r="E44" s="35" t="s">
        <v>7</v>
      </c>
      <c r="F44" s="31" t="s">
        <v>7</v>
      </c>
    </row>
    <row r="45" spans="1:6" x14ac:dyDescent="0.25">
      <c r="B45" s="1" t="s">
        <v>209</v>
      </c>
      <c r="C45" s="35" t="s">
        <v>7</v>
      </c>
      <c r="D45" s="31" t="s">
        <v>7</v>
      </c>
      <c r="E45" s="35" t="s">
        <v>7</v>
      </c>
      <c r="F45" s="31" t="s">
        <v>7</v>
      </c>
    </row>
    <row r="46" spans="1:6" x14ac:dyDescent="0.25">
      <c r="B46" s="12" t="s">
        <v>210</v>
      </c>
      <c r="C46" s="35">
        <f>SUM(C41:C45)</f>
        <v>0</v>
      </c>
      <c r="D46" s="31">
        <f>SUM(D41:D45)</f>
        <v>0</v>
      </c>
      <c r="E46" s="35">
        <f>SUM(E41:E45)</f>
        <v>0</v>
      </c>
      <c r="F46" s="31">
        <f>SUM(F41:F45)</f>
        <v>0</v>
      </c>
    </row>
    <row r="47" spans="1:6" x14ac:dyDescent="0.25">
      <c r="D47" s="36"/>
    </row>
    <row r="49" spans="1:249" x14ac:dyDescent="0.25">
      <c r="A49" s="10">
        <v>2</v>
      </c>
      <c r="B49" s="34" t="s">
        <v>211</v>
      </c>
      <c r="C49" s="91" t="s">
        <v>7</v>
      </c>
      <c r="D49" t="s">
        <v>212</v>
      </c>
    </row>
    <row r="51" spans="1:249" x14ac:dyDescent="0.25">
      <c r="A51" s="37">
        <v>3</v>
      </c>
      <c r="B51" s="38" t="s">
        <v>213</v>
      </c>
      <c r="C51" s="41" t="s">
        <v>7</v>
      </c>
      <c r="D51" t="s">
        <v>312</v>
      </c>
    </row>
    <row r="52" spans="1:249" x14ac:dyDescent="0.25">
      <c r="A52" s="39"/>
      <c r="B52" s="40" t="s">
        <v>214</v>
      </c>
    </row>
    <row r="54" spans="1:249" x14ac:dyDescent="0.25">
      <c r="A54" s="37">
        <v>4</v>
      </c>
      <c r="B54" s="38" t="s">
        <v>213</v>
      </c>
      <c r="C54" s="41" t="s">
        <v>7</v>
      </c>
      <c r="D54" t="s">
        <v>312</v>
      </c>
    </row>
    <row r="55" spans="1:249" x14ac:dyDescent="0.25">
      <c r="A55" s="39"/>
      <c r="B55" s="40" t="s">
        <v>215</v>
      </c>
    </row>
    <row r="58" spans="1:249" x14ac:dyDescent="0.25">
      <c r="A58" s="117" t="s">
        <v>232</v>
      </c>
      <c r="B58" s="118"/>
      <c r="C58" s="118"/>
      <c r="D58" s="118"/>
      <c r="E58" s="118"/>
      <c r="F58" s="119"/>
    </row>
    <row r="59" spans="1:249" x14ac:dyDescent="0.25">
      <c r="A59" s="17"/>
      <c r="B59" s="2"/>
      <c r="C59" s="2"/>
      <c r="D59" s="2"/>
      <c r="E59" s="2"/>
    </row>
    <row r="60" spans="1:249" x14ac:dyDescent="0.25">
      <c r="A60" s="17"/>
      <c r="B60" s="2"/>
      <c r="C60" s="2"/>
      <c r="D60" s="2"/>
      <c r="E60" s="2"/>
    </row>
    <row r="61" spans="1:249" x14ac:dyDescent="0.25">
      <c r="A61" s="37">
        <v>1</v>
      </c>
      <c r="B61" s="38" t="s">
        <v>216</v>
      </c>
      <c r="C61" s="92" t="s">
        <v>7</v>
      </c>
      <c r="D61" s="2"/>
      <c r="E61" s="2"/>
    </row>
    <row r="62" spans="1:249" x14ac:dyDescent="0.25">
      <c r="A62" s="39"/>
      <c r="B62" s="40" t="s">
        <v>217</v>
      </c>
      <c r="D62" s="2"/>
      <c r="E62" s="2"/>
    </row>
    <row r="63" spans="1:249" x14ac:dyDescent="0.25">
      <c r="C63" s="1"/>
      <c r="D63" s="2"/>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c r="HW63" s="4"/>
      <c r="HX63" s="4"/>
      <c r="HY63" s="4"/>
      <c r="HZ63" s="4"/>
      <c r="IA63" s="4"/>
      <c r="IB63" s="4"/>
      <c r="IC63" s="4"/>
      <c r="ID63" s="4"/>
      <c r="IE63" s="4"/>
      <c r="IF63" s="4"/>
      <c r="IG63" s="4"/>
      <c r="IH63" s="4"/>
      <c r="II63" s="4"/>
      <c r="IJ63" s="4"/>
      <c r="IK63" s="4"/>
      <c r="IL63" s="4"/>
      <c r="IM63" s="4"/>
      <c r="IN63" s="4"/>
      <c r="IO63" s="4"/>
    </row>
    <row r="64" spans="1:249" x14ac:dyDescent="0.25">
      <c r="A64" s="4"/>
      <c r="B64" s="4"/>
      <c r="C64" s="2">
        <v>2003</v>
      </c>
      <c r="D64" s="2">
        <v>2002</v>
      </c>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c r="HB64" s="4"/>
      <c r="HC64" s="4"/>
      <c r="HD64" s="4"/>
      <c r="HE64" s="4"/>
      <c r="HF64" s="4"/>
      <c r="HG64" s="4"/>
      <c r="HH64" s="4"/>
      <c r="HI64" s="4"/>
      <c r="HJ64" s="4"/>
      <c r="HK64" s="4"/>
      <c r="HL64" s="4"/>
      <c r="HM64" s="4"/>
      <c r="HN64" s="4"/>
      <c r="HO64" s="4"/>
      <c r="HP64" s="4"/>
      <c r="HQ64" s="4"/>
      <c r="HR64" s="4"/>
      <c r="HS64" s="4"/>
      <c r="HT64" s="4"/>
      <c r="HU64" s="4"/>
      <c r="HV64" s="4"/>
      <c r="HW64" s="4"/>
      <c r="HX64" s="4"/>
      <c r="HY64" s="4"/>
      <c r="HZ64" s="4"/>
      <c r="IA64" s="4"/>
      <c r="IB64" s="4"/>
      <c r="IC64" s="4"/>
      <c r="ID64" s="4"/>
      <c r="IE64" s="4"/>
      <c r="IF64" s="4"/>
      <c r="IG64" s="4"/>
      <c r="IH64" s="4"/>
      <c r="II64" s="4"/>
      <c r="IJ64" s="4"/>
      <c r="IK64" s="4"/>
      <c r="IL64" s="4"/>
      <c r="IM64" s="4"/>
      <c r="IN64" s="4"/>
      <c r="IO64" s="4"/>
    </row>
    <row r="65" spans="1:8" x14ac:dyDescent="0.25">
      <c r="A65" s="37">
        <v>2</v>
      </c>
      <c r="B65" s="38" t="s">
        <v>218</v>
      </c>
      <c r="C65" s="93" t="s">
        <v>7</v>
      </c>
      <c r="D65" s="93" t="s">
        <v>7</v>
      </c>
    </row>
    <row r="66" spans="1:8" x14ac:dyDescent="0.25">
      <c r="A66" s="39"/>
      <c r="B66" s="40" t="s">
        <v>219</v>
      </c>
    </row>
    <row r="67" spans="1:8" x14ac:dyDescent="0.25">
      <c r="E67" t="s">
        <v>7</v>
      </c>
    </row>
    <row r="68" spans="1:8" x14ac:dyDescent="0.25">
      <c r="A68" s="37">
        <v>3</v>
      </c>
      <c r="B68" s="38" t="s">
        <v>220</v>
      </c>
      <c r="C68" s="94" t="s">
        <v>7</v>
      </c>
    </row>
    <row r="69" spans="1:8" x14ac:dyDescent="0.25">
      <c r="A69" s="39"/>
      <c r="B69" s="40" t="s">
        <v>221</v>
      </c>
    </row>
    <row r="71" spans="1:8" x14ac:dyDescent="0.25">
      <c r="A71" s="10">
        <v>4</v>
      </c>
      <c r="B71" s="34" t="s">
        <v>222</v>
      </c>
    </row>
    <row r="73" spans="1:8" x14ac:dyDescent="0.25">
      <c r="C73" s="117">
        <v>2003</v>
      </c>
      <c r="D73" s="118"/>
      <c r="E73" s="119"/>
      <c r="F73" s="125">
        <v>2002</v>
      </c>
      <c r="G73" s="126"/>
      <c r="H73" s="127"/>
    </row>
    <row r="74" spans="1:8" x14ac:dyDescent="0.25">
      <c r="C74" s="2" t="s">
        <v>228</v>
      </c>
      <c r="D74" s="2" t="s">
        <v>229</v>
      </c>
      <c r="E74" s="2" t="s">
        <v>174</v>
      </c>
      <c r="F74" s="2" t="s">
        <v>228</v>
      </c>
      <c r="G74" s="2" t="s">
        <v>229</v>
      </c>
      <c r="H74" s="2" t="s">
        <v>174</v>
      </c>
    </row>
    <row r="75" spans="1:8" x14ac:dyDescent="0.25">
      <c r="B75" s="1" t="s">
        <v>223</v>
      </c>
      <c r="C75" s="58"/>
      <c r="D75" s="46" t="s">
        <v>7</v>
      </c>
      <c r="E75" s="87" t="s">
        <v>7</v>
      </c>
      <c r="F75" s="58"/>
      <c r="G75" s="46" t="s">
        <v>7</v>
      </c>
      <c r="H75" s="87" t="s">
        <v>7</v>
      </c>
    </row>
    <row r="76" spans="1:8" x14ac:dyDescent="0.25">
      <c r="B76" s="42" t="s">
        <v>224</v>
      </c>
      <c r="C76" s="58"/>
      <c r="D76" s="46" t="s">
        <v>7</v>
      </c>
      <c r="F76" s="58"/>
      <c r="G76" s="46" t="s">
        <v>7</v>
      </c>
    </row>
    <row r="77" spans="1:8" x14ac:dyDescent="0.25">
      <c r="B77" s="42" t="s">
        <v>225</v>
      </c>
      <c r="C77" s="58"/>
      <c r="D77" s="46" t="s">
        <v>7</v>
      </c>
      <c r="F77" s="58"/>
      <c r="G77" s="46" t="s">
        <v>7</v>
      </c>
    </row>
    <row r="78" spans="1:8" x14ac:dyDescent="0.25">
      <c r="B78" s="42" t="s">
        <v>226</v>
      </c>
      <c r="C78" s="58"/>
      <c r="D78" s="46" t="s">
        <v>7</v>
      </c>
      <c r="F78" s="58"/>
      <c r="G78" s="46" t="s">
        <v>7</v>
      </c>
    </row>
    <row r="79" spans="1:8" x14ac:dyDescent="0.25">
      <c r="B79" s="45" t="s">
        <v>227</v>
      </c>
      <c r="C79" s="46" t="s">
        <v>7</v>
      </c>
      <c r="D79" s="46">
        <f>SUM(D75:D78)</f>
        <v>0</v>
      </c>
      <c r="E79" s="90" t="e">
        <f>D79/C79</f>
        <v>#VALUE!</v>
      </c>
      <c r="F79" s="46" t="s">
        <v>7</v>
      </c>
      <c r="G79" s="46">
        <f>SUM(G75:G78)</f>
        <v>0</v>
      </c>
      <c r="H79" s="90" t="e">
        <f>G79/F79</f>
        <v>#VALUE!</v>
      </c>
    </row>
    <row r="80" spans="1:8" x14ac:dyDescent="0.25">
      <c r="E80" s="4" t="s">
        <v>286</v>
      </c>
      <c r="F80" s="4"/>
      <c r="G80" s="4"/>
      <c r="H80" s="4" t="s">
        <v>286</v>
      </c>
    </row>
    <row r="82" spans="1:6" x14ac:dyDescent="0.25">
      <c r="A82" s="117" t="s">
        <v>233</v>
      </c>
      <c r="B82" s="118"/>
      <c r="C82" s="118"/>
      <c r="D82" s="118"/>
      <c r="E82" s="118"/>
      <c r="F82" s="119"/>
    </row>
    <row r="84" spans="1:6" x14ac:dyDescent="0.25">
      <c r="B84" s="111" t="s">
        <v>284</v>
      </c>
      <c r="C84" s="111"/>
      <c r="D84" s="111"/>
      <c r="E84" s="111"/>
      <c r="F84" s="111"/>
    </row>
    <row r="85" spans="1:6" x14ac:dyDescent="0.25">
      <c r="B85" s="111" t="s">
        <v>234</v>
      </c>
      <c r="C85" s="111"/>
      <c r="D85" s="111"/>
      <c r="E85" s="111"/>
      <c r="F85" s="111"/>
    </row>
    <row r="86" spans="1:6" x14ac:dyDescent="0.25">
      <c r="B86" s="111" t="s">
        <v>235</v>
      </c>
      <c r="C86" s="111"/>
      <c r="D86" s="111"/>
      <c r="E86" s="111"/>
      <c r="F86" s="111"/>
    </row>
    <row r="87" spans="1:6" x14ac:dyDescent="0.25">
      <c r="B87" s="111" t="s">
        <v>285</v>
      </c>
      <c r="C87" s="111"/>
      <c r="D87" s="111"/>
      <c r="E87" s="111"/>
      <c r="F87" s="111"/>
    </row>
    <row r="90" spans="1:6" x14ac:dyDescent="0.25">
      <c r="C90" s="2" t="s">
        <v>236</v>
      </c>
      <c r="D90" s="2" t="s">
        <v>238</v>
      </c>
      <c r="E90" s="2" t="s">
        <v>189</v>
      </c>
    </row>
    <row r="91" spans="1:6" x14ac:dyDescent="0.25">
      <c r="C91" s="2" t="s">
        <v>237</v>
      </c>
      <c r="D91" s="2" t="s">
        <v>239</v>
      </c>
      <c r="E91" s="2" t="s">
        <v>205</v>
      </c>
    </row>
    <row r="92" spans="1:6" x14ac:dyDescent="0.25">
      <c r="B92" s="1" t="s">
        <v>83</v>
      </c>
      <c r="C92" t="s">
        <v>7</v>
      </c>
    </row>
    <row r="93" spans="1:6" x14ac:dyDescent="0.25">
      <c r="B93" t="s">
        <v>240</v>
      </c>
      <c r="C93" s="44" t="e">
        <f>E79</f>
        <v>#VALUE!</v>
      </c>
      <c r="D93" s="87" t="s">
        <v>7</v>
      </c>
      <c r="E93" s="43"/>
    </row>
    <row r="94" spans="1:6" x14ac:dyDescent="0.25">
      <c r="B94" t="s">
        <v>241</v>
      </c>
      <c r="C94" s="87" t="s">
        <v>7</v>
      </c>
      <c r="D94" s="87" t="s">
        <v>7</v>
      </c>
      <c r="E94" s="43"/>
    </row>
    <row r="95" spans="1:6" x14ac:dyDescent="0.25">
      <c r="B95" t="s">
        <v>242</v>
      </c>
      <c r="C95" s="87" t="s">
        <v>7</v>
      </c>
      <c r="D95" s="87" t="s">
        <v>7</v>
      </c>
      <c r="E95" s="43"/>
    </row>
    <row r="96" spans="1:6" x14ac:dyDescent="0.25">
      <c r="B96" t="s">
        <v>243</v>
      </c>
      <c r="C96" s="87" t="s">
        <v>7</v>
      </c>
      <c r="D96" s="87" t="s">
        <v>7</v>
      </c>
      <c r="E96" s="43" t="s">
        <v>7</v>
      </c>
    </row>
    <row r="97" spans="2:5" x14ac:dyDescent="0.25">
      <c r="B97" t="s">
        <v>244</v>
      </c>
      <c r="C97" s="87" t="s">
        <v>7</v>
      </c>
      <c r="D97" s="87" t="s">
        <v>7</v>
      </c>
      <c r="E97" s="43" t="s">
        <v>7</v>
      </c>
    </row>
    <row r="98" spans="2:5" x14ac:dyDescent="0.25">
      <c r="B98" t="s">
        <v>245</v>
      </c>
      <c r="C98" s="87" t="s">
        <v>7</v>
      </c>
      <c r="D98" s="87" t="s">
        <v>7</v>
      </c>
      <c r="E98" s="43" t="s">
        <v>7</v>
      </c>
    </row>
    <row r="99" spans="2:5" x14ac:dyDescent="0.25">
      <c r="B99" t="s">
        <v>246</v>
      </c>
      <c r="C99" s="87" t="s">
        <v>7</v>
      </c>
      <c r="D99" s="87" t="s">
        <v>7</v>
      </c>
      <c r="E99" s="43"/>
    </row>
    <row r="100" spans="2:5" x14ac:dyDescent="0.25">
      <c r="B100" t="s">
        <v>247</v>
      </c>
      <c r="C100" s="87" t="s">
        <v>7</v>
      </c>
      <c r="D100" s="87" t="s">
        <v>7</v>
      </c>
      <c r="E100" s="43"/>
    </row>
    <row r="101" spans="2:5" x14ac:dyDescent="0.25">
      <c r="B101" t="s">
        <v>248</v>
      </c>
      <c r="C101" s="87" t="s">
        <v>7</v>
      </c>
      <c r="D101" s="87" t="s">
        <v>7</v>
      </c>
      <c r="E101" s="43"/>
    </row>
    <row r="102" spans="2:5" x14ac:dyDescent="0.25">
      <c r="B102" t="s">
        <v>249</v>
      </c>
      <c r="C102" s="87" t="s">
        <v>7</v>
      </c>
      <c r="D102" s="87" t="s">
        <v>7</v>
      </c>
      <c r="E102" s="43"/>
    </row>
    <row r="103" spans="2:5" x14ac:dyDescent="0.25">
      <c r="B103" t="s">
        <v>250</v>
      </c>
      <c r="C103" s="87" t="s">
        <v>7</v>
      </c>
      <c r="D103" s="87" t="s">
        <v>7</v>
      </c>
      <c r="E103" s="43"/>
    </row>
    <row r="104" spans="2:5" x14ac:dyDescent="0.25">
      <c r="B104" t="s">
        <v>251</v>
      </c>
      <c r="C104" s="87" t="s">
        <v>7</v>
      </c>
      <c r="D104" s="87" t="s">
        <v>7</v>
      </c>
      <c r="E104" s="43"/>
    </row>
    <row r="105" spans="2:5" x14ac:dyDescent="0.25">
      <c r="B105" t="s">
        <v>252</v>
      </c>
      <c r="C105" s="87" t="s">
        <v>7</v>
      </c>
      <c r="D105" s="87" t="s">
        <v>7</v>
      </c>
      <c r="E105" s="43"/>
    </row>
    <row r="106" spans="2:5" x14ac:dyDescent="0.25">
      <c r="B106" t="s">
        <v>253</v>
      </c>
      <c r="C106" s="87" t="s">
        <v>7</v>
      </c>
      <c r="D106" s="87" t="s">
        <v>7</v>
      </c>
      <c r="E106" s="43"/>
    </row>
    <row r="107" spans="2:5" x14ac:dyDescent="0.25">
      <c r="B107" t="s">
        <v>302</v>
      </c>
      <c r="C107" s="87" t="s">
        <v>7</v>
      </c>
      <c r="D107" s="87" t="s">
        <v>7</v>
      </c>
      <c r="E107" s="43"/>
    </row>
    <row r="108" spans="2:5" x14ac:dyDescent="0.25">
      <c r="B108" t="s">
        <v>303</v>
      </c>
      <c r="C108" s="87" t="s">
        <v>7</v>
      </c>
      <c r="D108" s="87" t="s">
        <v>7</v>
      </c>
      <c r="E108" s="43"/>
    </row>
    <row r="109" spans="2:5" x14ac:dyDescent="0.25">
      <c r="B109" t="s">
        <v>304</v>
      </c>
      <c r="C109" s="87" t="s">
        <v>7</v>
      </c>
      <c r="D109" s="87" t="s">
        <v>7</v>
      </c>
      <c r="E109" s="43"/>
    </row>
    <row r="110" spans="2:5" x14ac:dyDescent="0.25">
      <c r="B110" t="s">
        <v>305</v>
      </c>
      <c r="C110" s="87" t="s">
        <v>7</v>
      </c>
      <c r="D110" s="87" t="s">
        <v>7</v>
      </c>
      <c r="E110" s="43"/>
    </row>
    <row r="111" spans="2:5" x14ac:dyDescent="0.25">
      <c r="B111" t="s">
        <v>254</v>
      </c>
      <c r="C111" s="87" t="s">
        <v>7</v>
      </c>
      <c r="D111" s="87" t="s">
        <v>7</v>
      </c>
      <c r="E111" s="43"/>
    </row>
    <row r="112" spans="2:5" x14ac:dyDescent="0.25">
      <c r="B112" t="s">
        <v>255</v>
      </c>
      <c r="C112" s="87" t="s">
        <v>7</v>
      </c>
      <c r="D112" s="87" t="s">
        <v>7</v>
      </c>
      <c r="E112" s="43"/>
    </row>
    <row r="113" spans="2:5" x14ac:dyDescent="0.25">
      <c r="B113" t="s">
        <v>256</v>
      </c>
      <c r="C113" s="87" t="s">
        <v>7</v>
      </c>
      <c r="D113" s="87" t="s">
        <v>7</v>
      </c>
      <c r="E113" s="43"/>
    </row>
    <row r="114" spans="2:5" x14ac:dyDescent="0.25">
      <c r="B114" t="s">
        <v>257</v>
      </c>
      <c r="C114" s="87" t="s">
        <v>7</v>
      </c>
      <c r="D114" s="87" t="s">
        <v>7</v>
      </c>
      <c r="E114" s="43"/>
    </row>
    <row r="115" spans="2:5" x14ac:dyDescent="0.25">
      <c r="B115" t="s">
        <v>258</v>
      </c>
      <c r="C115" s="87" t="s">
        <v>7</v>
      </c>
      <c r="D115" s="87" t="s">
        <v>7</v>
      </c>
      <c r="E115" s="43"/>
    </row>
    <row r="116" spans="2:5" x14ac:dyDescent="0.25">
      <c r="B116" t="s">
        <v>259</v>
      </c>
      <c r="C116" s="87" t="s">
        <v>7</v>
      </c>
      <c r="D116" s="87" t="s">
        <v>7</v>
      </c>
      <c r="E116" s="43"/>
    </row>
    <row r="117" spans="2:5" x14ac:dyDescent="0.25">
      <c r="C117" s="88"/>
    </row>
    <row r="118" spans="2:5" x14ac:dyDescent="0.25">
      <c r="B118" s="1" t="s">
        <v>86</v>
      </c>
      <c r="C118" s="88"/>
    </row>
    <row r="119" spans="2:5" x14ac:dyDescent="0.25">
      <c r="B119" t="s">
        <v>260</v>
      </c>
      <c r="C119" s="87" t="s">
        <v>7</v>
      </c>
      <c r="D119" s="87" t="s">
        <v>7</v>
      </c>
      <c r="E119" s="43"/>
    </row>
    <row r="120" spans="2:5" x14ac:dyDescent="0.25">
      <c r="B120" t="s">
        <v>262</v>
      </c>
      <c r="C120" s="87" t="s">
        <v>7</v>
      </c>
      <c r="D120" s="87" t="s">
        <v>7</v>
      </c>
      <c r="E120" s="43"/>
    </row>
    <row r="121" spans="2:5" x14ac:dyDescent="0.25">
      <c r="B121" t="s">
        <v>261</v>
      </c>
      <c r="C121" s="88"/>
    </row>
    <row r="122" spans="2:5" x14ac:dyDescent="0.25">
      <c r="B122" t="s">
        <v>263</v>
      </c>
      <c r="C122" s="87" t="s">
        <v>7</v>
      </c>
      <c r="D122" s="87" t="s">
        <v>7</v>
      </c>
      <c r="E122" s="43"/>
    </row>
    <row r="123" spans="2:5" x14ac:dyDescent="0.25">
      <c r="B123" t="s">
        <v>265</v>
      </c>
      <c r="C123" s="87" t="s">
        <v>7</v>
      </c>
      <c r="D123" s="87" t="s">
        <v>7</v>
      </c>
      <c r="E123" s="43"/>
    </row>
    <row r="124" spans="2:5" x14ac:dyDescent="0.25">
      <c r="B124" t="s">
        <v>264</v>
      </c>
      <c r="C124" s="87" t="s">
        <v>7</v>
      </c>
      <c r="D124" s="87" t="s">
        <v>7</v>
      </c>
      <c r="E124" s="43"/>
    </row>
    <row r="125" spans="2:5" x14ac:dyDescent="0.25">
      <c r="C125" s="88"/>
    </row>
    <row r="126" spans="2:5" x14ac:dyDescent="0.25">
      <c r="B126" s="1" t="s">
        <v>266</v>
      </c>
      <c r="C126" s="89" t="s">
        <v>7</v>
      </c>
      <c r="D126" s="47">
        <v>1</v>
      </c>
    </row>
  </sheetData>
  <mergeCells count="12">
    <mergeCell ref="B87:F87"/>
    <mergeCell ref="A82:F82"/>
    <mergeCell ref="B84:F84"/>
    <mergeCell ref="B85:F85"/>
    <mergeCell ref="B86:F86"/>
    <mergeCell ref="A3:E3"/>
    <mergeCell ref="A2:F2"/>
    <mergeCell ref="C73:E73"/>
    <mergeCell ref="F73:H73"/>
    <mergeCell ref="A31:F31"/>
    <mergeCell ref="A4:F4"/>
    <mergeCell ref="A58:F58"/>
  </mergeCells>
  <phoneticPr fontId="0" type="noConversion"/>
  <conditionalFormatting sqref="C41:E43 C46:E46">
    <cfRule type="cellIs" dxfId="52" priority="1" stopIfTrue="1" operator="lessThan">
      <formula>10000</formula>
    </cfRule>
  </conditionalFormatting>
  <conditionalFormatting sqref="C44:F45">
    <cfRule type="cellIs" dxfId="51" priority="2" stopIfTrue="1" operator="lessThan">
      <formula>10000</formula>
    </cfRule>
  </conditionalFormatting>
  <conditionalFormatting sqref="E122:E124 E119:E120 E93:E97 E99:E116">
    <cfRule type="cellIs" dxfId="50" priority="3" stopIfTrue="1" operator="notBetween">
      <formula>0.85</formula>
      <formula>1</formula>
    </cfRule>
  </conditionalFormatting>
  <conditionalFormatting sqref="E98">
    <cfRule type="cellIs" dxfId="49" priority="4" stopIfTrue="1" operator="notBetween">
      <formula>0</formula>
      <formula>1</formula>
    </cfRule>
  </conditionalFormatting>
  <conditionalFormatting sqref="C99:D99 C95">
    <cfRule type="cellIs" dxfId="48" priority="5" stopIfTrue="1" operator="notBetween">
      <formula>0.22</formula>
      <formula>0.42</formula>
    </cfRule>
  </conditionalFormatting>
  <conditionalFormatting sqref="C96">
    <cfRule type="cellIs" dxfId="47" priority="6" stopIfTrue="1" operator="notBetween">
      <formula>0.11</formula>
      <formula>0.31</formula>
    </cfRule>
  </conditionalFormatting>
  <conditionalFormatting sqref="C94 C97">
    <cfRule type="cellIs" dxfId="46" priority="7" stopIfTrue="1" operator="notBetween">
      <formula>0.18</formula>
      <formula>0.38</formula>
    </cfRule>
  </conditionalFormatting>
  <conditionalFormatting sqref="C98">
    <cfRule type="cellIs" dxfId="45" priority="8" stopIfTrue="1" operator="notBetween">
      <formula>0.15</formula>
      <formula>0.35</formula>
    </cfRule>
  </conditionalFormatting>
  <conditionalFormatting sqref="C100 C107">
    <cfRule type="cellIs" dxfId="44" priority="9" stopIfTrue="1" operator="notBetween">
      <formula>0.27</formula>
      <formula>0.47</formula>
    </cfRule>
  </conditionalFormatting>
  <conditionalFormatting sqref="C101 C109">
    <cfRule type="cellIs" dxfId="43" priority="10" stopIfTrue="1" operator="notBetween">
      <formula>0.23</formula>
      <formula>0.43</formula>
    </cfRule>
  </conditionalFormatting>
  <conditionalFormatting sqref="C102 C105">
    <cfRule type="cellIs" dxfId="42" priority="11" stopIfTrue="1" operator="notBetween">
      <formula>0.24</formula>
      <formula>0.44</formula>
    </cfRule>
  </conditionalFormatting>
  <conditionalFormatting sqref="C103 C112">
    <cfRule type="cellIs" dxfId="41" priority="12" stopIfTrue="1" operator="notBetween">
      <formula>0.28</formula>
      <formula>0.48</formula>
    </cfRule>
  </conditionalFormatting>
  <conditionalFormatting sqref="C104">
    <cfRule type="cellIs" dxfId="40" priority="13" stopIfTrue="1" operator="notBetween">
      <formula>0.34</formula>
      <formula>0.54</formula>
    </cfRule>
  </conditionalFormatting>
  <conditionalFormatting sqref="C106">
    <cfRule type="cellIs" dxfId="39" priority="14" stopIfTrue="1" operator="notBetween">
      <formula>0.25</formula>
      <formula>0.45</formula>
    </cfRule>
  </conditionalFormatting>
  <conditionalFormatting sqref="C126 C108">
    <cfRule type="cellIs" dxfId="38" priority="15" stopIfTrue="1" operator="notBetween">
      <formula>0.19</formula>
      <formula>0.39</formula>
    </cfRule>
  </conditionalFormatting>
  <conditionalFormatting sqref="C110 C120">
    <cfRule type="cellIs" dxfId="37" priority="16" stopIfTrue="1" operator="notBetween">
      <formula>0.17</formula>
      <formula>0.37</formula>
    </cfRule>
  </conditionalFormatting>
  <conditionalFormatting sqref="C111">
    <cfRule type="cellIs" dxfId="36" priority="17" stopIfTrue="1" operator="between">
      <formula>0.32</formula>
      <formula>0.52</formula>
    </cfRule>
  </conditionalFormatting>
  <conditionalFormatting sqref="C113">
    <cfRule type="cellIs" dxfId="35" priority="18" stopIfTrue="1" operator="notBetween">
      <formula>0.29</formula>
      <formula>0.49</formula>
    </cfRule>
  </conditionalFormatting>
  <conditionalFormatting sqref="C114">
    <cfRule type="cellIs" dxfId="34" priority="19" stopIfTrue="1" operator="notBetween">
      <formula>0.14</formula>
      <formula>0.34</formula>
    </cfRule>
  </conditionalFormatting>
  <conditionalFormatting sqref="C115">
    <cfRule type="cellIs" dxfId="33" priority="20" stopIfTrue="1" operator="notBetween">
      <formula>0.49</formula>
      <formula>0.69</formula>
    </cfRule>
  </conditionalFormatting>
  <conditionalFormatting sqref="C116">
    <cfRule type="cellIs" dxfId="32" priority="21" stopIfTrue="1" operator="notBetween">
      <formula>0.2</formula>
      <formula>0.5</formula>
    </cfRule>
  </conditionalFormatting>
  <conditionalFormatting sqref="C119">
    <cfRule type="cellIs" dxfId="31" priority="22" stopIfTrue="1" operator="notBetween">
      <formula>0.36</formula>
      <formula>0.56</formula>
    </cfRule>
  </conditionalFormatting>
  <conditionalFormatting sqref="C122">
    <cfRule type="cellIs" dxfId="30" priority="23" stopIfTrue="1" operator="notBetween">
      <formula>0.44</formula>
      <formula>0.64</formula>
    </cfRule>
  </conditionalFormatting>
  <conditionalFormatting sqref="C123">
    <cfRule type="cellIs" dxfId="29" priority="24" stopIfTrue="1" operator="notBetween">
      <formula>0.58</formula>
      <formula>0.78</formula>
    </cfRule>
  </conditionalFormatting>
  <conditionalFormatting sqref="C124">
    <cfRule type="cellIs" dxfId="28" priority="25" stopIfTrue="1" operator="notBetween">
      <formula>0.38</formula>
      <formula>0.58</formula>
    </cfRule>
  </conditionalFormatting>
  <conditionalFormatting sqref="E75 H75">
    <cfRule type="cellIs" dxfId="27" priority="26" stopIfTrue="1" operator="notBetween">
      <formula>0.05</formula>
      <formula>0.2</formula>
    </cfRule>
  </conditionalFormatting>
  <conditionalFormatting sqref="E79 H79">
    <cfRule type="cellIs" dxfId="26" priority="27" stopIfTrue="1" operator="notBetween">
      <formula>0.07</formula>
      <formula>0.3</formula>
    </cfRule>
  </conditionalFormatting>
  <conditionalFormatting sqref="C49">
    <cfRule type="cellIs" dxfId="25" priority="28" stopIfTrue="1" operator="notBetween">
      <formula>2</formula>
      <formula>24</formula>
    </cfRule>
  </conditionalFormatting>
  <conditionalFormatting sqref="C61">
    <cfRule type="cellIs" dxfId="24" priority="29" stopIfTrue="1" operator="notBetween">
      <formula>20</formula>
      <formula>500</formula>
    </cfRule>
  </conditionalFormatting>
  <conditionalFormatting sqref="C65:D65">
    <cfRule type="cellIs" dxfId="23" priority="30" stopIfTrue="1" operator="notBetween">
      <formula>2</formula>
      <formula>50</formula>
    </cfRule>
  </conditionalFormatting>
  <conditionalFormatting sqref="C68">
    <cfRule type="cellIs" dxfId="22" priority="31" stopIfTrue="1" operator="notBetween">
      <formula>0.05</formula>
      <formula>0.5</formula>
    </cfRule>
  </conditionalFormatting>
  <conditionalFormatting sqref="C10:C14">
    <cfRule type="cellIs" dxfId="21" priority="32" stopIfTrue="1" operator="greaterThan">
      <formula>10000</formula>
    </cfRule>
  </conditionalFormatting>
  <conditionalFormatting sqref="C24">
    <cfRule type="cellIs" dxfId="20" priority="33" stopIfTrue="1" operator="lessThan">
      <formula>1</formula>
    </cfRule>
  </conditionalFormatting>
  <conditionalFormatting sqref="C25 D24">
    <cfRule type="cellIs" dxfId="19" priority="34" stopIfTrue="1" operator="lessThan">
      <formula>0.5</formula>
    </cfRule>
  </conditionalFormatting>
  <conditionalFormatting sqref="C26">
    <cfRule type="cellIs" dxfId="18" priority="35" stopIfTrue="1" operator="between">
      <formula>0.05</formula>
      <formula>0.75</formula>
    </cfRule>
  </conditionalFormatting>
  <conditionalFormatting sqref="C27">
    <cfRule type="cellIs" dxfId="17" priority="36" stopIfTrue="1" operator="lessThan">
      <formula>0.9</formula>
    </cfRule>
  </conditionalFormatting>
  <conditionalFormatting sqref="D25">
    <cfRule type="cellIs" dxfId="16" priority="37" stopIfTrue="1" operator="greaterThan">
      <formula>0.2</formula>
    </cfRule>
  </conditionalFormatting>
  <conditionalFormatting sqref="D26">
    <cfRule type="cellIs" dxfId="15" priority="38" stopIfTrue="1" operator="greaterThan">
      <formula>0.03</formula>
    </cfRule>
  </conditionalFormatting>
  <conditionalFormatting sqref="D27">
    <cfRule type="cellIs" dxfId="14" priority="39" stopIfTrue="1" operator="between">
      <formula>0.1</formula>
      <formula>0.5</formula>
    </cfRule>
  </conditionalFormatting>
  <conditionalFormatting sqref="C51:C54">
    <cfRule type="cellIs" dxfId="13" priority="40" stopIfTrue="1" operator="greaterThan">
      <formula>1</formula>
    </cfRule>
  </conditionalFormatting>
  <conditionalFormatting sqref="D93">
    <cfRule type="cellIs" dxfId="12" priority="41" stopIfTrue="1" operator="notBetween">
      <formula>0.18</formula>
      <formula>0.71</formula>
    </cfRule>
  </conditionalFormatting>
  <conditionalFormatting sqref="D94 D105">
    <cfRule type="cellIs" dxfId="11" priority="42" stopIfTrue="1" operator="notBetween">
      <formula>0.01</formula>
      <formula>0.06</formula>
    </cfRule>
  </conditionalFormatting>
  <conditionalFormatting sqref="D95">
    <cfRule type="cellIs" dxfId="10" priority="43" stopIfTrue="1" operator="notBetween">
      <formula>0.06</formula>
      <formula>0.25</formula>
    </cfRule>
  </conditionalFormatting>
  <conditionalFormatting sqref="D96">
    <cfRule type="cellIs" dxfId="9" priority="44" stopIfTrue="1" operator="notBetween">
      <formula>0.05</formula>
      <formula>0.25</formula>
    </cfRule>
  </conditionalFormatting>
  <conditionalFormatting sqref="D97:D98 D100:D103 D107 D109:D110">
    <cfRule type="cellIs" dxfId="8" priority="45" stopIfTrue="1" operator="notBetween">
      <formula>0</formula>
      <formula>0.02</formula>
    </cfRule>
  </conditionalFormatting>
  <conditionalFormatting sqref="D104">
    <cfRule type="cellIs" dxfId="7" priority="46" stopIfTrue="1" operator="notBetween">
      <formula>0.01</formula>
      <formula>0.08</formula>
    </cfRule>
  </conditionalFormatting>
  <conditionalFormatting sqref="D106 D111 D114 D124">
    <cfRule type="cellIs" dxfId="6" priority="47" stopIfTrue="1" operator="notBetween">
      <formula>0</formula>
      <formula>0.05</formula>
    </cfRule>
  </conditionalFormatting>
  <conditionalFormatting sqref="D108">
    <cfRule type="cellIs" dxfId="5" priority="48" stopIfTrue="1" operator="notBetween">
      <formula>0</formula>
      <formula>0.06</formula>
    </cfRule>
  </conditionalFormatting>
  <conditionalFormatting sqref="D112">
    <cfRule type="cellIs" dxfId="4" priority="49" stopIfTrue="1" operator="notBetween">
      <formula>0</formula>
      <formula>0.08</formula>
    </cfRule>
  </conditionalFormatting>
  <conditionalFormatting sqref="D113 D115">
    <cfRule type="cellIs" dxfId="3" priority="50" stopIfTrue="1" operator="notBetween">
      <formula>0</formula>
      <formula>0.03</formula>
    </cfRule>
  </conditionalFormatting>
  <conditionalFormatting sqref="D116 D119">
    <cfRule type="cellIs" dxfId="2" priority="51" stopIfTrue="1" operator="notBetween">
      <formula>0</formula>
      <formula>0.2</formula>
    </cfRule>
  </conditionalFormatting>
  <conditionalFormatting sqref="D120 D123">
    <cfRule type="cellIs" dxfId="1" priority="52" stopIfTrue="1" operator="notBetween">
      <formula>0</formula>
      <formula>0.1</formula>
    </cfRule>
  </conditionalFormatting>
  <conditionalFormatting sqref="D122">
    <cfRule type="cellIs" dxfId="0" priority="53" stopIfTrue="1" operator="notBetween">
      <formula>0</formula>
      <formula>0.15</formula>
    </cfRule>
  </conditionalFormatting>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Contact Info. &amp; Instructions</vt:lpstr>
      <vt:lpstr>Store Development</vt:lpstr>
      <vt:lpstr>Financial Information 2003</vt:lpstr>
      <vt:lpstr>HR, Ops, Sales &amp; Mktg.</vt:lpstr>
    </vt:vector>
  </TitlesOfParts>
  <Company>Gerke &amp; Associates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Benish</dc:creator>
  <cp:lastModifiedBy>Aniket Gupta</cp:lastModifiedBy>
  <cp:lastPrinted>2004-01-05T20:09:28Z</cp:lastPrinted>
  <dcterms:created xsi:type="dcterms:W3CDTF">2003-12-31T19:19:19Z</dcterms:created>
  <dcterms:modified xsi:type="dcterms:W3CDTF">2024-02-03T22:14:26Z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1743195966</vt:i4>
  </property>
  <property fmtid="{D5CDD505-2E9C-101B-9397-08002B2CF9AE}" pid="3" name="_EmailSubject">
    <vt:lpwstr>2004 NACS SOI</vt:lpwstr>
  </property>
  <property fmtid="{D5CDD505-2E9C-101B-9397-08002B2CF9AE}" pid="4" name="_AuthorEmail">
    <vt:lpwstr>dabenish@gerke.com</vt:lpwstr>
  </property>
  <property fmtid="{D5CDD505-2E9C-101B-9397-08002B2CF9AE}" pid="5" name="_AuthorEmailDisplayName">
    <vt:lpwstr>Benish, Dave</vt:lpwstr>
  </property>
  <property fmtid="{D5CDD505-2E9C-101B-9397-08002B2CF9AE}" pid="6" name="_ReviewingToolsShownOnce">
    <vt:lpwstr/>
  </property>
</Properties>
</file>