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8C84FF8-C8AD-4E64-AC09-BE50702FD25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4" i="1" l="1"/>
  <c r="AD54" i="1"/>
  <c r="AA54" i="1" s="1"/>
  <c r="AC54" i="1"/>
  <c r="Z54" i="1"/>
  <c r="AC56" i="1"/>
  <c r="Z56" i="1" s="1"/>
  <c r="AC55" i="1"/>
  <c r="Z55" i="1" s="1"/>
  <c r="AC53" i="1"/>
  <c r="Z53" i="1" s="1"/>
  <c r="AC52" i="1"/>
  <c r="AE56" i="1"/>
  <c r="AD56" i="1" s="1"/>
  <c r="AA56" i="1" s="1"/>
  <c r="AE55" i="1"/>
  <c r="AD55" i="1"/>
  <c r="AE53" i="1"/>
  <c r="AD53" i="1" s="1"/>
  <c r="AA53" i="1" s="1"/>
  <c r="AE52" i="1"/>
  <c r="AD52" i="1" s="1"/>
  <c r="AA52" i="1" s="1"/>
  <c r="AA55" i="1"/>
  <c r="Z52" i="1"/>
  <c r="AE48" i="1"/>
  <c r="AD48" i="1" s="1"/>
  <c r="AA48" i="1" s="1"/>
  <c r="AC48" i="1"/>
  <c r="Z48" i="1"/>
  <c r="AE47" i="1"/>
  <c r="AD47" i="1"/>
  <c r="AA47" i="1" s="1"/>
  <c r="AC47" i="1"/>
  <c r="Z47" i="1"/>
  <c r="AE49" i="1"/>
  <c r="AD49" i="1"/>
  <c r="AC49" i="1"/>
  <c r="AA49" i="1"/>
  <c r="Z49" i="1"/>
  <c r="AE46" i="1"/>
  <c r="AD46" i="1"/>
  <c r="AA46" i="1" s="1"/>
  <c r="AC46" i="1"/>
  <c r="Z46" i="1"/>
  <c r="AE45" i="1"/>
  <c r="AD45" i="1" s="1"/>
  <c r="AA45" i="1" s="1"/>
  <c r="AC45" i="1"/>
  <c r="Z45" i="1" s="1"/>
  <c r="AE44" i="1"/>
  <c r="AD44" i="1"/>
  <c r="AC44" i="1"/>
  <c r="AA44" i="1"/>
  <c r="Z44" i="1"/>
  <c r="AE43" i="1"/>
  <c r="AD43" i="1" s="1"/>
  <c r="AA43" i="1" s="1"/>
  <c r="AC43" i="1"/>
  <c r="Z43" i="1" s="1"/>
  <c r="AE42" i="1"/>
  <c r="AD42" i="1"/>
  <c r="AC42" i="1"/>
  <c r="Z42" i="1" s="1"/>
  <c r="AA42" i="1"/>
  <c r="AE41" i="1"/>
  <c r="AD41" i="1" s="1"/>
  <c r="AA41" i="1" s="1"/>
  <c r="AC41" i="1"/>
  <c r="Z41" i="1"/>
  <c r="AE40" i="1"/>
  <c r="AD40" i="1"/>
  <c r="AA40" i="1" s="1"/>
  <c r="AC40" i="1"/>
  <c r="Z40" i="1"/>
  <c r="AE36" i="1"/>
  <c r="AD36" i="1"/>
  <c r="AA36" i="1" s="1"/>
  <c r="AC36" i="1"/>
  <c r="Z36" i="1"/>
  <c r="AE35" i="1"/>
  <c r="AD35" i="1"/>
  <c r="AA35" i="1" s="1"/>
  <c r="AC35" i="1"/>
  <c r="Z35" i="1"/>
  <c r="AE34" i="1"/>
  <c r="AD34" i="1" s="1"/>
  <c r="AA34" i="1" s="1"/>
  <c r="AC34" i="1"/>
  <c r="Z34" i="1" s="1"/>
  <c r="AE33" i="1"/>
  <c r="AD33" i="1"/>
  <c r="AC33" i="1"/>
  <c r="Z33" i="1" s="1"/>
  <c r="AA33" i="1"/>
  <c r="AE32" i="1"/>
  <c r="AD32" i="1" s="1"/>
  <c r="AA32" i="1" s="1"/>
  <c r="AC32" i="1"/>
  <c r="Z32" i="1" s="1"/>
  <c r="AE31" i="1"/>
  <c r="AD31" i="1"/>
  <c r="AC31" i="1"/>
  <c r="Z31" i="1" s="1"/>
  <c r="AA31" i="1"/>
  <c r="AE59" i="1"/>
  <c r="AD59" i="1" s="1"/>
  <c r="AA59" i="1" s="1"/>
  <c r="AC59" i="1"/>
  <c r="Z59" i="1"/>
  <c r="AE58" i="1"/>
  <c r="AD58" i="1"/>
  <c r="AA58" i="1" s="1"/>
  <c r="AC58" i="1"/>
  <c r="Z58" i="1" s="1"/>
  <c r="AE57" i="1"/>
  <c r="AD57" i="1"/>
  <c r="AA57" i="1" s="1"/>
  <c r="AC57" i="1"/>
  <c r="Z57" i="1"/>
  <c r="AE50" i="1"/>
  <c r="AD50" i="1"/>
  <c r="AA50" i="1" s="1"/>
  <c r="AC50" i="1"/>
  <c r="Z50" i="1"/>
  <c r="AE39" i="1"/>
  <c r="AD39" i="1" s="1"/>
  <c r="AA39" i="1" s="1"/>
  <c r="AC39" i="1"/>
  <c r="Z39" i="1" s="1"/>
  <c r="AE38" i="1"/>
  <c r="AD38" i="1"/>
  <c r="AC38" i="1"/>
  <c r="Z38" i="1" s="1"/>
  <c r="AA38" i="1"/>
  <c r="AE37" i="1"/>
  <c r="AD37" i="1" s="1"/>
  <c r="AA37" i="1" s="1"/>
  <c r="AC37" i="1"/>
  <c r="Z37" i="1" s="1"/>
  <c r="AE30" i="1"/>
  <c r="AD30" i="1"/>
  <c r="AC30" i="1"/>
  <c r="Z30" i="1" s="1"/>
  <c r="AA30" i="1"/>
  <c r="AE29" i="1"/>
  <c r="AD29" i="1" s="1"/>
  <c r="AA29" i="1" s="1"/>
  <c r="AC29" i="1"/>
  <c r="Z29" i="1"/>
  <c r="AE28" i="1"/>
  <c r="AD28" i="1"/>
  <c r="AA28" i="1" s="1"/>
  <c r="AC28" i="1"/>
  <c r="Z28" i="1" s="1"/>
  <c r="AC9" i="1"/>
  <c r="Z9" i="1"/>
  <c r="AE27" i="1"/>
  <c r="AD27" i="1" s="1"/>
  <c r="AA27" i="1" s="1"/>
  <c r="AE26" i="1"/>
  <c r="AD26" i="1" s="1"/>
  <c r="AA26" i="1" s="1"/>
  <c r="AE25" i="1"/>
  <c r="AD25" i="1" s="1"/>
  <c r="AA25" i="1" s="1"/>
  <c r="AE24" i="1"/>
  <c r="AD24" i="1"/>
  <c r="AE23" i="1"/>
  <c r="AD23" i="1" s="1"/>
  <c r="AA23" i="1" s="1"/>
  <c r="AE22" i="1"/>
  <c r="AD22" i="1" s="1"/>
  <c r="AA22" i="1" s="1"/>
  <c r="AE21" i="1"/>
  <c r="AD21" i="1" s="1"/>
  <c r="AA21" i="1" s="1"/>
  <c r="AE20" i="1"/>
  <c r="AD20" i="1"/>
  <c r="AA20" i="1" s="1"/>
  <c r="AE19" i="1"/>
  <c r="AD19" i="1" s="1"/>
  <c r="AA19" i="1" s="1"/>
  <c r="AE18" i="1"/>
  <c r="AD18" i="1" s="1"/>
  <c r="AA18" i="1" s="1"/>
  <c r="AE17" i="1"/>
  <c r="AD17" i="1" s="1"/>
  <c r="AA17" i="1" s="1"/>
  <c r="AE16" i="1"/>
  <c r="AD16" i="1"/>
  <c r="AE15" i="1"/>
  <c r="AD15" i="1" s="1"/>
  <c r="AA15" i="1" s="1"/>
  <c r="AE14" i="1"/>
  <c r="AD14" i="1" s="1"/>
  <c r="AA14" i="1" s="1"/>
  <c r="AE13" i="1"/>
  <c r="AD13" i="1" s="1"/>
  <c r="AA13" i="1" s="1"/>
  <c r="AE12" i="1"/>
  <c r="AD12" i="1"/>
  <c r="AA12" i="1" s="1"/>
  <c r="AE11" i="1"/>
  <c r="AD11" i="1" s="1"/>
  <c r="AA11" i="1" s="1"/>
  <c r="AE10" i="1"/>
  <c r="AD10" i="1" s="1"/>
  <c r="AA10" i="1" s="1"/>
  <c r="AE9" i="1"/>
  <c r="AD9" i="1" s="1"/>
  <c r="AC10" i="1"/>
  <c r="Z10" i="1" s="1"/>
  <c r="AC11" i="1"/>
  <c r="AC12" i="1"/>
  <c r="Z12" i="1" s="1"/>
  <c r="AC13" i="1"/>
  <c r="AC14" i="1"/>
  <c r="AC15" i="1"/>
  <c r="AC16" i="1"/>
  <c r="AC17" i="1"/>
  <c r="Z17" i="1" s="1"/>
  <c r="AC18" i="1"/>
  <c r="Z18" i="1" s="1"/>
  <c r="AC19" i="1"/>
  <c r="Z19" i="1" s="1"/>
  <c r="AC20" i="1"/>
  <c r="Z20" i="1" s="1"/>
  <c r="AC21" i="1"/>
  <c r="AC22" i="1"/>
  <c r="AC23" i="1"/>
  <c r="AC24" i="1"/>
  <c r="AC25" i="1"/>
  <c r="Z25" i="1" s="1"/>
  <c r="AC26" i="1"/>
  <c r="Z26" i="1" s="1"/>
  <c r="AC27" i="1"/>
  <c r="Z27" i="1" s="1"/>
  <c r="AA24" i="1"/>
  <c r="AA16" i="1"/>
  <c r="L61" i="1"/>
  <c r="K61" i="1"/>
  <c r="M61" i="1"/>
  <c r="Z24" i="1"/>
  <c r="Z23" i="1"/>
  <c r="Z22" i="1"/>
  <c r="Z21" i="1"/>
  <c r="Z16" i="1"/>
  <c r="Z15" i="1"/>
  <c r="Z14" i="1"/>
  <c r="Z13" i="1"/>
  <c r="Z11" i="1"/>
  <c r="AA6" i="1"/>
  <c r="Z6" i="1"/>
  <c r="AD62" i="1" l="1"/>
  <c r="AA9" i="1"/>
  <c r="AC62" i="1"/>
  <c r="K62" i="1" s="1"/>
  <c r="AE62" i="1"/>
  <c r="AF62" i="1" l="1"/>
  <c r="M62" i="1" s="1"/>
  <c r="L62" i="1"/>
</calcChain>
</file>

<file path=xl/sharedStrings.xml><?xml version="1.0" encoding="utf-8"?>
<sst xmlns="http://schemas.openxmlformats.org/spreadsheetml/2006/main" count="113" uniqueCount="92">
  <si>
    <t>MGT</t>
  </si>
  <si>
    <t>MS</t>
  </si>
  <si>
    <t>MIS</t>
  </si>
  <si>
    <t>GSB</t>
  </si>
  <si>
    <t>MKT</t>
  </si>
  <si>
    <t>tot</t>
  </si>
  <si>
    <t>GPA</t>
  </si>
  <si>
    <t>Grade</t>
  </si>
  <si>
    <t>Credits</t>
  </si>
  <si>
    <t>QPA</t>
  </si>
  <si>
    <t>setup</t>
  </si>
  <si>
    <t>Don't Touch!</t>
  </si>
  <si>
    <t>ECON</t>
  </si>
  <si>
    <t>ACC</t>
  </si>
  <si>
    <t>or</t>
  </si>
  <si>
    <t>and</t>
  </si>
  <si>
    <t>FIN</t>
  </si>
  <si>
    <t>Accounting</t>
  </si>
  <si>
    <t>Finance</t>
  </si>
  <si>
    <t>Management &amp; Operations</t>
  </si>
  <si>
    <t>Global Marketing</t>
  </si>
  <si>
    <t>Computer Applications &amp; Information Systems</t>
  </si>
  <si>
    <t>Experiential Learning</t>
  </si>
  <si>
    <t>Required courses</t>
  </si>
  <si>
    <t>Possible Internships</t>
  </si>
  <si>
    <t>Place grade in correct cell</t>
  </si>
  <si>
    <t>If no grade, leave cell blank.  Zero will return FALSE</t>
  </si>
  <si>
    <t>Author</t>
  </si>
  <si>
    <t>Diane Richardson</t>
  </si>
  <si>
    <t>Organizational Behavior</t>
  </si>
  <si>
    <t xml:space="preserve">Intro to Computer Applns &amp; Info Systems (CAIS)    </t>
  </si>
  <si>
    <t>Management Science (discontinued)</t>
  </si>
  <si>
    <t>Financial Accounting Concepts</t>
  </si>
  <si>
    <t>Statistical Decision Theory (MS 115 + 120)</t>
  </si>
  <si>
    <t>(Macro &amp; Micro) Economic Analysis</t>
  </si>
  <si>
    <t>Marketing Concepts</t>
  </si>
  <si>
    <t>Financial Management</t>
  </si>
  <si>
    <t>Production/Operations Management</t>
  </si>
  <si>
    <t>Managerial Accounting</t>
  </si>
  <si>
    <t>International Accounting</t>
  </si>
  <si>
    <t>Taxation</t>
  </si>
  <si>
    <t>Advanced Financial Accounting</t>
  </si>
  <si>
    <t>Financial Reporting and Analysis</t>
  </si>
  <si>
    <t>International Trade and Finance</t>
  </si>
  <si>
    <t>Advanced Financial Management &amp; Policy</t>
  </si>
  <si>
    <t>Financial Management of Financial Institutions</t>
  </si>
  <si>
    <t>Investment Analysis</t>
  </si>
  <si>
    <t>Financial Futures, Options &amp; Swaps</t>
  </si>
  <si>
    <t>International Financial Management</t>
  </si>
  <si>
    <t>Technical Analysis &amp; Trading</t>
  </si>
  <si>
    <t>Options Trading</t>
  </si>
  <si>
    <t>Managerial Economics</t>
  </si>
  <si>
    <t>Management Theory</t>
  </si>
  <si>
    <t>Small Business Mgmt &amp; Enterpreneurship</t>
  </si>
  <si>
    <t>Advanced Production / Operations Management</t>
  </si>
  <si>
    <t>Human Resources Management</t>
  </si>
  <si>
    <t>Organization Development</t>
  </si>
  <si>
    <t>Operations Research</t>
  </si>
  <si>
    <t>Leadership &amp; Organizational Change</t>
  </si>
  <si>
    <t>Buyer Analysis</t>
  </si>
  <si>
    <t>Global Market Management</t>
  </si>
  <si>
    <t>Problems in Market Research</t>
  </si>
  <si>
    <t>E-commerce, Internet Marketing</t>
  </si>
  <si>
    <t>Business Simulation</t>
  </si>
  <si>
    <t>Internet Applns &amp; Opportunities (e-commerce)</t>
  </si>
  <si>
    <t>Information Systems Analysis &amp; Design</t>
  </si>
  <si>
    <t>Database</t>
  </si>
  <si>
    <t>Expert Systems (Artificial Intelligence)</t>
  </si>
  <si>
    <t>Networks &amp; Telecommunications</t>
  </si>
  <si>
    <t>Business Games</t>
  </si>
  <si>
    <t>Internship</t>
  </si>
  <si>
    <t>International Issues</t>
  </si>
  <si>
    <t>Business (Law, Ethics) &amp; Society</t>
  </si>
  <si>
    <t xml:space="preserve">Business Policy &amp; Strategic Planning (Capstone) </t>
  </si>
  <si>
    <t>x</t>
  </si>
  <si>
    <t>CAIS</t>
  </si>
  <si>
    <t>CAIS 201</t>
  </si>
  <si>
    <t>new #</t>
  </si>
  <si>
    <t>CAIS 101 and 102</t>
  </si>
  <si>
    <t>This is an Excel spreadsheet that can be used to keep track of courses and calculate GPA</t>
  </si>
  <si>
    <t>*</t>
  </si>
  <si>
    <t>* = required to earn the MBA</t>
  </si>
  <si>
    <t>1 = required for Concentration in this subject erea</t>
  </si>
  <si>
    <t>ACCOUNTING</t>
  </si>
  <si>
    <t>FINANCE</t>
  </si>
  <si>
    <t>MANAGEMENT</t>
  </si>
  <si>
    <t>MARKETING</t>
  </si>
  <si>
    <t>CORE COURSES</t>
  </si>
  <si>
    <t>Pre-MBA or UG</t>
  </si>
  <si>
    <t>Regular MBA</t>
  </si>
  <si>
    <t>Notes below</t>
  </si>
  <si>
    <t>Updated 5/10/02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</si>
</sst>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6"/>
  <sheetViews>
    <sheetView tabSelected="1" topLeftCell="A43" workbookViewId="0">
      <selection activeCell="M68" sqref="M68"/>
    </sheetView>
  </sheetViews>
  <sheetFormatPr defaultColWidth="4.44140625" defaultRowHeight="13.2" outlineLevelRow="1" outlineLevelCol="1" x14ac:dyDescent="0.25"/>
  <cols>
    <col min="1" max="1" width="4.44140625" style="1" customWidth="1"/>
    <col min="2" max="2" width="4.44140625" style="1" hidden="1" customWidth="1" outlineLevel="1"/>
    <col min="3" max="3" width="4.44140625" style="1" customWidth="1" collapsed="1"/>
    <col min="4" max="4" width="4.44140625" style="2" customWidth="1"/>
    <col min="5" max="5" width="4.44140625" style="1" customWidth="1"/>
    <col min="6" max="6" width="6.33203125" style="1" bestFit="1" customWidth="1"/>
    <col min="7" max="10" width="4.44140625" style="1" customWidth="1"/>
    <col min="11" max="11" width="7.109375" style="1" bestFit="1" customWidth="1"/>
    <col min="12" max="12" width="6.5546875" style="1" bestFit="1" customWidth="1"/>
    <col min="13" max="13" width="6" style="1" bestFit="1" customWidth="1"/>
    <col min="14" max="14" width="4.44140625" style="1" customWidth="1"/>
    <col min="15" max="15" width="4.44140625" style="2" customWidth="1"/>
    <col min="16" max="25" width="4.44140625" style="1" customWidth="1"/>
    <col min="26" max="26" width="7.6640625" style="1" customWidth="1"/>
    <col min="27" max="27" width="8.109375" style="1" customWidth="1"/>
    <col min="28" max="28" width="6.88671875" style="1" customWidth="1"/>
    <col min="29" max="30" width="9.88671875" style="1" hidden="1" customWidth="1" outlineLevel="1"/>
    <col min="31" max="31" width="8" style="1" hidden="1" customWidth="1" outlineLevel="1"/>
    <col min="32" max="32" width="9.88671875" style="1" hidden="1" customWidth="1" outlineLevel="1" collapsed="1"/>
    <col min="33" max="34" width="4.44140625" style="1" hidden="1" customWidth="1" outlineLevel="1"/>
    <col min="35" max="35" width="4.44140625" style="1" hidden="1" customWidth="1" outlineLevel="1" collapsed="1"/>
    <col min="36" max="37" width="4.44140625" style="1" customWidth="1" collapsed="1"/>
    <col min="38" max="16384" width="4.44140625" style="1"/>
  </cols>
  <sheetData>
    <row r="1" spans="3:32" x14ac:dyDescent="0.25">
      <c r="AF1" s="3">
        <v>36591</v>
      </c>
    </row>
    <row r="2" spans="3:32" x14ac:dyDescent="0.25">
      <c r="D2" s="1"/>
    </row>
    <row r="4" spans="3:32" x14ac:dyDescent="0.25">
      <c r="C4" s="2"/>
      <c r="E4" s="9" t="s">
        <v>79</v>
      </c>
      <c r="Z4" s="9" t="s">
        <v>11</v>
      </c>
    </row>
    <row r="5" spans="3:32" x14ac:dyDescent="0.25">
      <c r="C5" s="2"/>
    </row>
    <row r="6" spans="3:32" x14ac:dyDescent="0.25">
      <c r="C6" s="2"/>
      <c r="D6" s="21"/>
      <c r="E6" s="22" t="s">
        <v>88</v>
      </c>
      <c r="H6" s="10"/>
      <c r="J6" s="4"/>
      <c r="K6" s="1" t="s">
        <v>89</v>
      </c>
      <c r="M6" s="10" t="s">
        <v>7</v>
      </c>
      <c r="O6" s="2" t="s">
        <v>26</v>
      </c>
      <c r="Z6" s="10" t="str">
        <f>AC6</f>
        <v>Credits</v>
      </c>
      <c r="AA6" s="10" t="str">
        <f>AE6</f>
        <v>setup</v>
      </c>
      <c r="AC6" s="1" t="s">
        <v>8</v>
      </c>
      <c r="AD6" s="1" t="s">
        <v>9</v>
      </c>
      <c r="AE6" s="1" t="s">
        <v>10</v>
      </c>
    </row>
    <row r="7" spans="3:32" x14ac:dyDescent="0.25">
      <c r="C7" s="2"/>
      <c r="D7" s="1"/>
      <c r="F7" s="2" t="s">
        <v>87</v>
      </c>
      <c r="G7" s="10"/>
      <c r="H7" s="10"/>
      <c r="J7" s="4"/>
      <c r="K7" s="10"/>
      <c r="M7" s="10"/>
      <c r="Z7" s="10"/>
      <c r="AA7" s="10"/>
    </row>
    <row r="8" spans="3:32" x14ac:dyDescent="0.25">
      <c r="C8" s="2"/>
      <c r="H8" s="1" t="s">
        <v>77</v>
      </c>
      <c r="J8" s="4"/>
      <c r="K8" s="10" t="s">
        <v>3</v>
      </c>
      <c r="M8" s="10"/>
      <c r="N8" s="2" t="s">
        <v>90</v>
      </c>
      <c r="Z8" s="10"/>
      <c r="AA8" s="10"/>
    </row>
    <row r="9" spans="3:32" outlineLevel="1" x14ac:dyDescent="0.25">
      <c r="C9" s="4" t="s">
        <v>0</v>
      </c>
      <c r="D9" s="1">
        <v>300</v>
      </c>
      <c r="E9" s="1" t="s">
        <v>14</v>
      </c>
      <c r="F9" s="1">
        <v>302</v>
      </c>
      <c r="K9" s="1">
        <v>430</v>
      </c>
      <c r="M9" s="17"/>
      <c r="N9" s="1" t="s">
        <v>80</v>
      </c>
      <c r="O9" s="2" t="s">
        <v>29</v>
      </c>
      <c r="Z9" s="1">
        <f>AC9</f>
        <v>0</v>
      </c>
      <c r="AA9" s="1">
        <f>AD9</f>
        <v>0</v>
      </c>
      <c r="AC9" s="1">
        <f>IF(ISBLANK(M9),0,IF(ISTEXT(M9),IF(K9=450,1,IF(K9=451,2,3))))</f>
        <v>0</v>
      </c>
      <c r="AD9" s="1">
        <f t="shared" ref="AD9:AD50" si="0">IF(K9=450,AE9*(1/3),IF(K9=451,AE9*(2/3),AE9))</f>
        <v>0</v>
      </c>
      <c r="AE9" s="1">
        <f>IF(M9="A",12,IF(M9="A-",11.01,IF(M9="B+",9.99,IF(M9="B",9,IF(M9="B-",8.01,IF(M9="C+",6.99,IF(M9="C",6,IF(M9="C-",5.01,0))))))))</f>
        <v>0</v>
      </c>
    </row>
    <row r="10" spans="3:32" outlineLevel="1" x14ac:dyDescent="0.25">
      <c r="C10" s="4" t="s">
        <v>1</v>
      </c>
      <c r="D10" s="1"/>
      <c r="F10" s="1">
        <v>110</v>
      </c>
      <c r="H10" s="4" t="s">
        <v>76</v>
      </c>
      <c r="K10" s="1">
        <v>450</v>
      </c>
      <c r="L10" s="1" t="s">
        <v>74</v>
      </c>
      <c r="M10" s="15"/>
      <c r="O10" s="2" t="s">
        <v>31</v>
      </c>
      <c r="Z10" s="1">
        <f t="shared" ref="Z10:Z27" si="1">AC10</f>
        <v>0</v>
      </c>
      <c r="AA10" s="1">
        <f t="shared" ref="AA10:AA27" si="2">AD10</f>
        <v>0</v>
      </c>
      <c r="AC10" s="1">
        <f>IF(ISBLANK(M10),0,IF(ISTEXT(M10),IF(K10=450,1,IF(K10=451,2,3))))</f>
        <v>0</v>
      </c>
      <c r="AD10" s="1">
        <f t="shared" si="0"/>
        <v>0</v>
      </c>
      <c r="AE10" s="1">
        <f t="shared" ref="AE10:AE27" si="3">IF(M10="A",12,IF(M10="A-",11.01,IF(M10="B+",9.99,IF(M10="B",9,IF(M10="B-",8.01,IF(M10="C+",6.99,IF(M10="C",6,IF(M10="C-",5.01,0))))))))</f>
        <v>0</v>
      </c>
    </row>
    <row r="11" spans="3:32" outlineLevel="1" x14ac:dyDescent="0.25">
      <c r="C11" s="4" t="s">
        <v>2</v>
      </c>
      <c r="D11" s="1"/>
      <c r="F11" s="1">
        <v>300</v>
      </c>
      <c r="K11" s="1">
        <v>451</v>
      </c>
      <c r="M11" s="15"/>
      <c r="N11" s="1" t="s">
        <v>80</v>
      </c>
      <c r="O11" s="2" t="s">
        <v>30</v>
      </c>
      <c r="Z11" s="1">
        <f t="shared" si="1"/>
        <v>0</v>
      </c>
      <c r="AA11" s="1">
        <f t="shared" si="2"/>
        <v>0</v>
      </c>
      <c r="AC11" s="1">
        <f t="shared" ref="AC11:AC27" si="4">IF(ISBLANK(M11),0,IF(ISTEXT(M11),IF(K11=450,1,IF(K11=451,2,3))))</f>
        <v>0</v>
      </c>
      <c r="AD11" s="1">
        <f t="shared" si="0"/>
        <v>0</v>
      </c>
      <c r="AE11" s="1">
        <f t="shared" si="3"/>
        <v>0</v>
      </c>
    </row>
    <row r="12" spans="3:32" outlineLevel="1" x14ac:dyDescent="0.25">
      <c r="C12" s="4" t="s">
        <v>13</v>
      </c>
      <c r="D12" s="1"/>
      <c r="F12" s="1">
        <v>101</v>
      </c>
      <c r="K12" s="1">
        <v>400</v>
      </c>
      <c r="M12" s="15"/>
      <c r="N12" s="1" t="s">
        <v>80</v>
      </c>
      <c r="O12" s="2" t="s">
        <v>32</v>
      </c>
      <c r="Z12" s="1">
        <f t="shared" si="1"/>
        <v>0</v>
      </c>
      <c r="AA12" s="1">
        <f t="shared" si="2"/>
        <v>0</v>
      </c>
      <c r="AC12" s="1">
        <f t="shared" si="4"/>
        <v>0</v>
      </c>
      <c r="AD12" s="1">
        <f t="shared" si="0"/>
        <v>0</v>
      </c>
      <c r="AE12" s="1">
        <f t="shared" si="3"/>
        <v>0</v>
      </c>
    </row>
    <row r="13" spans="3:32" outlineLevel="1" x14ac:dyDescent="0.25">
      <c r="C13" s="4" t="s">
        <v>1</v>
      </c>
      <c r="D13" s="1">
        <v>115</v>
      </c>
      <c r="E13" s="1" t="s">
        <v>15</v>
      </c>
      <c r="F13" s="1">
        <v>120</v>
      </c>
      <c r="G13" s="2" t="s">
        <v>78</v>
      </c>
      <c r="K13" s="1">
        <v>452</v>
      </c>
      <c r="M13" s="15"/>
      <c r="N13" s="1" t="s">
        <v>80</v>
      </c>
      <c r="O13" s="2" t="s">
        <v>33</v>
      </c>
      <c r="Z13" s="1">
        <f t="shared" si="1"/>
        <v>0</v>
      </c>
      <c r="AA13" s="1">
        <f t="shared" si="2"/>
        <v>0</v>
      </c>
      <c r="AC13" s="1">
        <f t="shared" si="4"/>
        <v>0</v>
      </c>
      <c r="AD13" s="1">
        <f t="shared" si="0"/>
        <v>0</v>
      </c>
      <c r="AE13" s="1">
        <f t="shared" si="3"/>
        <v>0</v>
      </c>
    </row>
    <row r="14" spans="3:32" outlineLevel="1" x14ac:dyDescent="0.25">
      <c r="C14" s="4" t="s">
        <v>12</v>
      </c>
      <c r="D14" s="1">
        <v>201</v>
      </c>
      <c r="E14" s="1" t="s">
        <v>15</v>
      </c>
      <c r="F14" s="1">
        <v>202</v>
      </c>
      <c r="K14" s="1">
        <v>410</v>
      </c>
      <c r="M14" s="15"/>
      <c r="N14" s="1" t="s">
        <v>80</v>
      </c>
      <c r="O14" s="2" t="s">
        <v>34</v>
      </c>
      <c r="Z14" s="1">
        <f t="shared" si="1"/>
        <v>0</v>
      </c>
      <c r="AA14" s="1">
        <f t="shared" si="2"/>
        <v>0</v>
      </c>
      <c r="AC14" s="1">
        <f t="shared" si="4"/>
        <v>0</v>
      </c>
      <c r="AD14" s="1">
        <f t="shared" si="0"/>
        <v>0</v>
      </c>
      <c r="AE14" s="1">
        <f t="shared" si="3"/>
        <v>0</v>
      </c>
    </row>
    <row r="15" spans="3:32" outlineLevel="1" x14ac:dyDescent="0.25">
      <c r="C15" s="4" t="s">
        <v>4</v>
      </c>
      <c r="D15" s="1"/>
      <c r="F15" s="1">
        <v>305</v>
      </c>
      <c r="K15" s="1">
        <v>440</v>
      </c>
      <c r="M15" s="15"/>
      <c r="N15" s="1" t="s">
        <v>80</v>
      </c>
      <c r="O15" s="2" t="s">
        <v>35</v>
      </c>
      <c r="Z15" s="1">
        <f t="shared" si="1"/>
        <v>0</v>
      </c>
      <c r="AA15" s="1">
        <f t="shared" si="2"/>
        <v>0</v>
      </c>
      <c r="AC15" s="1">
        <f t="shared" si="4"/>
        <v>0</v>
      </c>
      <c r="AD15" s="1">
        <f t="shared" si="0"/>
        <v>0</v>
      </c>
      <c r="AE15" s="1">
        <f t="shared" si="3"/>
        <v>0</v>
      </c>
    </row>
    <row r="16" spans="3:32" outlineLevel="1" x14ac:dyDescent="0.25">
      <c r="C16" s="4" t="s">
        <v>16</v>
      </c>
      <c r="D16" s="1"/>
      <c r="F16" s="1">
        <v>309</v>
      </c>
      <c r="K16" s="1">
        <v>420</v>
      </c>
      <c r="M16" s="15"/>
      <c r="N16" s="1" t="s">
        <v>80</v>
      </c>
      <c r="O16" s="2" t="s">
        <v>36</v>
      </c>
      <c r="Z16" s="1">
        <f t="shared" si="1"/>
        <v>0</v>
      </c>
      <c r="AA16" s="1">
        <f t="shared" si="2"/>
        <v>0</v>
      </c>
      <c r="AC16" s="1">
        <f t="shared" si="4"/>
        <v>0</v>
      </c>
      <c r="AD16" s="1">
        <f t="shared" si="0"/>
        <v>0</v>
      </c>
      <c r="AE16" s="1">
        <f t="shared" si="3"/>
        <v>0</v>
      </c>
    </row>
    <row r="17" spans="2:31" s="13" customFormat="1" outlineLevel="1" x14ac:dyDescent="0.25">
      <c r="C17" s="20" t="s">
        <v>0</v>
      </c>
      <c r="F17" s="13">
        <v>301</v>
      </c>
      <c r="K17" s="13">
        <v>431</v>
      </c>
      <c r="M17" s="16"/>
      <c r="N17" s="13" t="s">
        <v>80</v>
      </c>
      <c r="O17" s="12" t="s">
        <v>37</v>
      </c>
      <c r="Z17" s="13">
        <f t="shared" si="1"/>
        <v>0</v>
      </c>
      <c r="AA17" s="13">
        <f t="shared" si="2"/>
        <v>0</v>
      </c>
      <c r="AC17" s="13">
        <f t="shared" si="4"/>
        <v>0</v>
      </c>
      <c r="AD17" s="13">
        <f t="shared" si="0"/>
        <v>0</v>
      </c>
      <c r="AE17" s="13">
        <f t="shared" si="3"/>
        <v>0</v>
      </c>
    </row>
    <row r="18" spans="2:31" x14ac:dyDescent="0.25">
      <c r="B18" s="2" t="s">
        <v>17</v>
      </c>
      <c r="F18" s="2" t="s">
        <v>83</v>
      </c>
      <c r="K18" s="1">
        <v>500</v>
      </c>
      <c r="M18" s="6"/>
      <c r="O18" s="2" t="s">
        <v>38</v>
      </c>
      <c r="Z18" s="1">
        <f t="shared" si="1"/>
        <v>0</v>
      </c>
      <c r="AA18" s="1">
        <f t="shared" si="2"/>
        <v>0</v>
      </c>
      <c r="AC18" s="1">
        <f t="shared" si="4"/>
        <v>0</v>
      </c>
      <c r="AD18" s="1">
        <f t="shared" si="0"/>
        <v>0</v>
      </c>
      <c r="AE18" s="1">
        <f t="shared" si="3"/>
        <v>0</v>
      </c>
    </row>
    <row r="19" spans="2:31" outlineLevel="1" x14ac:dyDescent="0.25">
      <c r="K19" s="1">
        <v>502</v>
      </c>
      <c r="M19" s="18"/>
      <c r="O19" s="2" t="s">
        <v>39</v>
      </c>
      <c r="Z19" s="1">
        <f t="shared" si="1"/>
        <v>0</v>
      </c>
      <c r="AA19" s="1">
        <f t="shared" si="2"/>
        <v>0</v>
      </c>
      <c r="AC19" s="1">
        <f t="shared" si="4"/>
        <v>0</v>
      </c>
      <c r="AD19" s="1">
        <f t="shared" si="0"/>
        <v>0</v>
      </c>
      <c r="AE19" s="1">
        <f t="shared" si="3"/>
        <v>0</v>
      </c>
    </row>
    <row r="20" spans="2:31" outlineLevel="1" x14ac:dyDescent="0.25">
      <c r="K20" s="1">
        <v>505</v>
      </c>
      <c r="M20" s="6"/>
      <c r="O20" s="2" t="s">
        <v>40</v>
      </c>
      <c r="Z20" s="1">
        <f t="shared" si="1"/>
        <v>0</v>
      </c>
      <c r="AA20" s="1">
        <f t="shared" si="2"/>
        <v>0</v>
      </c>
      <c r="AC20" s="1">
        <f t="shared" si="4"/>
        <v>0</v>
      </c>
      <c r="AD20" s="1">
        <f t="shared" si="0"/>
        <v>0</v>
      </c>
      <c r="AE20" s="1">
        <f t="shared" si="3"/>
        <v>0</v>
      </c>
    </row>
    <row r="21" spans="2:31" outlineLevel="1" x14ac:dyDescent="0.25">
      <c r="K21" s="1">
        <v>506</v>
      </c>
      <c r="M21" s="6"/>
      <c r="O21" s="2" t="s">
        <v>41</v>
      </c>
      <c r="Z21" s="1">
        <f t="shared" si="1"/>
        <v>0</v>
      </c>
      <c r="AA21" s="1">
        <f t="shared" si="2"/>
        <v>0</v>
      </c>
      <c r="AC21" s="1">
        <f t="shared" si="4"/>
        <v>0</v>
      </c>
      <c r="AD21" s="1">
        <f t="shared" si="0"/>
        <v>0</v>
      </c>
      <c r="AE21" s="1">
        <f t="shared" si="3"/>
        <v>0</v>
      </c>
    </row>
    <row r="22" spans="2:31" s="13" customFormat="1" outlineLevel="1" x14ac:dyDescent="0.25">
      <c r="D22" s="12"/>
      <c r="K22" s="13">
        <v>508</v>
      </c>
      <c r="M22" s="7"/>
      <c r="N22" s="13">
        <v>1</v>
      </c>
      <c r="O22" s="12" t="s">
        <v>42</v>
      </c>
      <c r="Z22" s="13">
        <f t="shared" si="1"/>
        <v>0</v>
      </c>
      <c r="AA22" s="13">
        <f t="shared" si="2"/>
        <v>0</v>
      </c>
      <c r="AC22" s="13">
        <f t="shared" si="4"/>
        <v>0</v>
      </c>
      <c r="AD22" s="13">
        <f t="shared" si="0"/>
        <v>0</v>
      </c>
      <c r="AE22" s="13">
        <f t="shared" si="3"/>
        <v>0</v>
      </c>
    </row>
    <row r="23" spans="2:31" x14ac:dyDescent="0.25">
      <c r="B23" s="2" t="s">
        <v>18</v>
      </c>
      <c r="F23" s="2" t="s">
        <v>84</v>
      </c>
      <c r="K23" s="1">
        <v>511</v>
      </c>
      <c r="M23" s="6"/>
      <c r="N23" s="1">
        <v>1</v>
      </c>
      <c r="O23" s="2" t="s">
        <v>43</v>
      </c>
      <c r="Z23" s="1">
        <f t="shared" si="1"/>
        <v>0</v>
      </c>
      <c r="AA23" s="1">
        <f t="shared" si="2"/>
        <v>0</v>
      </c>
      <c r="AC23" s="1">
        <f t="shared" si="4"/>
        <v>0</v>
      </c>
      <c r="AD23" s="1">
        <f t="shared" si="0"/>
        <v>0</v>
      </c>
      <c r="AE23" s="1">
        <f t="shared" si="3"/>
        <v>0</v>
      </c>
    </row>
    <row r="24" spans="2:31" x14ac:dyDescent="0.25">
      <c r="K24" s="1">
        <v>520</v>
      </c>
      <c r="M24" s="18"/>
      <c r="O24" s="2" t="s">
        <v>44</v>
      </c>
      <c r="Z24" s="1">
        <f t="shared" si="1"/>
        <v>0</v>
      </c>
      <c r="AA24" s="1">
        <f t="shared" si="2"/>
        <v>0</v>
      </c>
      <c r="AC24" s="1">
        <f t="shared" si="4"/>
        <v>0</v>
      </c>
      <c r="AD24" s="1">
        <f t="shared" si="0"/>
        <v>0</v>
      </c>
      <c r="AE24" s="1">
        <f t="shared" si="3"/>
        <v>0</v>
      </c>
    </row>
    <row r="25" spans="2:31" outlineLevel="1" x14ac:dyDescent="0.25">
      <c r="K25" s="1">
        <v>521</v>
      </c>
      <c r="M25" s="6"/>
      <c r="O25" s="2" t="s">
        <v>45</v>
      </c>
      <c r="Z25" s="1">
        <f t="shared" si="1"/>
        <v>0</v>
      </c>
      <c r="AA25" s="1">
        <f t="shared" si="2"/>
        <v>0</v>
      </c>
      <c r="AC25" s="1">
        <f t="shared" si="4"/>
        <v>0</v>
      </c>
      <c r="AD25" s="1">
        <f t="shared" si="0"/>
        <v>0</v>
      </c>
      <c r="AE25" s="1">
        <f t="shared" si="3"/>
        <v>0</v>
      </c>
    </row>
    <row r="26" spans="2:31" x14ac:dyDescent="0.25">
      <c r="K26" s="1">
        <v>522</v>
      </c>
      <c r="M26" s="18"/>
      <c r="O26" s="2" t="s">
        <v>46</v>
      </c>
      <c r="Z26" s="1">
        <f t="shared" si="1"/>
        <v>0</v>
      </c>
      <c r="AA26" s="1">
        <f t="shared" si="2"/>
        <v>0</v>
      </c>
      <c r="AC26" s="1">
        <f t="shared" si="4"/>
        <v>0</v>
      </c>
      <c r="AD26" s="1">
        <f t="shared" si="0"/>
        <v>0</v>
      </c>
      <c r="AE26" s="1">
        <f t="shared" si="3"/>
        <v>0</v>
      </c>
    </row>
    <row r="27" spans="2:31" outlineLevel="1" x14ac:dyDescent="0.25">
      <c r="K27" s="1">
        <v>523</v>
      </c>
      <c r="M27" s="6"/>
      <c r="O27" s="2" t="s">
        <v>47</v>
      </c>
      <c r="Z27" s="1">
        <f t="shared" si="1"/>
        <v>0</v>
      </c>
      <c r="AA27" s="1">
        <f t="shared" si="2"/>
        <v>0</v>
      </c>
      <c r="AC27" s="1">
        <f t="shared" si="4"/>
        <v>0</v>
      </c>
      <c r="AD27" s="1">
        <f t="shared" si="0"/>
        <v>0</v>
      </c>
      <c r="AE27" s="1">
        <f t="shared" si="3"/>
        <v>0</v>
      </c>
    </row>
    <row r="28" spans="2:31" outlineLevel="1" x14ac:dyDescent="0.25">
      <c r="K28" s="1">
        <v>524</v>
      </c>
      <c r="M28" s="15"/>
      <c r="O28" s="2" t="s">
        <v>48</v>
      </c>
      <c r="Z28" s="1">
        <f t="shared" ref="Z28:AA30" si="5">AC28</f>
        <v>0</v>
      </c>
      <c r="AA28" s="1">
        <f t="shared" si="5"/>
        <v>0</v>
      </c>
      <c r="AC28" s="1">
        <f>IF(ISBLANK(M28),0,IF(ISTEXT(M28),IF(K28=450,1,IF(K28=451,2,3))))</f>
        <v>0</v>
      </c>
      <c r="AD28" s="1">
        <f t="shared" si="0"/>
        <v>0</v>
      </c>
      <c r="AE28" s="1">
        <f>IF(M28="A",12,IF(M28="A-",11.01,IF(M28="B+",9.99,IF(M28="B",9,IF(M28="B-",8.01,IF(M28="C+",6.99,IF(M28="C",6,IF(M28="C-",5.01,0))))))))</f>
        <v>0</v>
      </c>
    </row>
    <row r="29" spans="2:31" outlineLevel="1" x14ac:dyDescent="0.25">
      <c r="K29" s="1">
        <v>528</v>
      </c>
      <c r="M29" s="6"/>
      <c r="O29" s="2" t="s">
        <v>49</v>
      </c>
      <c r="Z29" s="1">
        <f t="shared" si="5"/>
        <v>0</v>
      </c>
      <c r="AA29" s="1">
        <f t="shared" si="5"/>
        <v>0</v>
      </c>
      <c r="AC29" s="1">
        <f>IF(ISBLANK(M29),0,IF(ISTEXT(M29),IF(K29=450,1,IF(K29=451,2,3))))</f>
        <v>0</v>
      </c>
      <c r="AD29" s="1">
        <f t="shared" si="0"/>
        <v>0</v>
      </c>
      <c r="AE29" s="1">
        <f>IF(M29="A",12,IF(M29="A-",11.01,IF(M29="B+",9.99,IF(M29="B",9,IF(M29="B-",8.01,IF(M29="C+",6.99,IF(M29="C",6,IF(M29="C-",5.01,0))))))))</f>
        <v>0</v>
      </c>
    </row>
    <row r="30" spans="2:31" s="13" customFormat="1" outlineLevel="1" x14ac:dyDescent="0.25">
      <c r="D30" s="12"/>
      <c r="K30" s="13">
        <v>529</v>
      </c>
      <c r="M30" s="7"/>
      <c r="O30" s="12" t="s">
        <v>50</v>
      </c>
      <c r="Z30" s="13">
        <f t="shared" si="5"/>
        <v>0</v>
      </c>
      <c r="AA30" s="13">
        <f t="shared" si="5"/>
        <v>0</v>
      </c>
      <c r="AC30" s="13">
        <f>IF(ISBLANK(M30),0,IF(ISTEXT(M30),IF(K30=450,1,IF(K30=451,2,3))))</f>
        <v>0</v>
      </c>
      <c r="AD30" s="13">
        <f t="shared" si="0"/>
        <v>0</v>
      </c>
      <c r="AE30" s="13">
        <f>IF(M30="A",12,IF(M30="A-",11.01,IF(M30="B+",9.99,IF(M30="B",9,IF(M30="B-",8.01,IF(M30="C+",6.99,IF(M30="C",6,IF(M30="C-",5.01,0))))))))</f>
        <v>0</v>
      </c>
    </row>
    <row r="31" spans="2:31" x14ac:dyDescent="0.25">
      <c r="B31" s="2" t="s">
        <v>19</v>
      </c>
      <c r="F31" s="2" t="s">
        <v>85</v>
      </c>
      <c r="K31" s="1">
        <v>510</v>
      </c>
      <c r="M31" s="6"/>
      <c r="O31" s="2" t="s">
        <v>51</v>
      </c>
      <c r="Z31" s="1">
        <f t="shared" ref="Z31:Z36" si="6">AC31</f>
        <v>0</v>
      </c>
      <c r="AA31" s="1">
        <f t="shared" ref="AA31:AA36" si="7">AD31</f>
        <v>0</v>
      </c>
      <c r="AC31" s="1">
        <f t="shared" ref="AC31:AC36" si="8">IF(ISBLANK(M31),0,IF(ISTEXT(M31),IF(K31=450,1,IF(K31=451,2,3))))</f>
        <v>0</v>
      </c>
      <c r="AD31" s="1">
        <f t="shared" si="0"/>
        <v>0</v>
      </c>
      <c r="AE31" s="1">
        <f t="shared" ref="AE31:AE36" si="9">IF(M31="A",12,IF(M31="A-",11.01,IF(M31="B+",9.99,IF(M31="B",9,IF(M31="B-",8.01,IF(M31="C+",6.99,IF(M31="C",6,IF(M31="C-",5.01,0))))))))</f>
        <v>0</v>
      </c>
    </row>
    <row r="32" spans="2:31" x14ac:dyDescent="0.25">
      <c r="K32" s="1">
        <v>530</v>
      </c>
      <c r="M32" s="6"/>
      <c r="O32" s="2" t="s">
        <v>52</v>
      </c>
      <c r="Z32" s="1">
        <f t="shared" si="6"/>
        <v>0</v>
      </c>
      <c r="AA32" s="1">
        <f t="shared" si="7"/>
        <v>0</v>
      </c>
      <c r="AC32" s="1">
        <f t="shared" si="8"/>
        <v>0</v>
      </c>
      <c r="AD32" s="1">
        <f t="shared" si="0"/>
        <v>0</v>
      </c>
      <c r="AE32" s="1">
        <f t="shared" si="9"/>
        <v>0</v>
      </c>
    </row>
    <row r="33" spans="2:31" outlineLevel="1" x14ac:dyDescent="0.25">
      <c r="K33" s="1">
        <v>531</v>
      </c>
      <c r="M33" s="15"/>
      <c r="O33" s="2" t="s">
        <v>53</v>
      </c>
      <c r="Z33" s="1">
        <f t="shared" si="6"/>
        <v>0</v>
      </c>
      <c r="AA33" s="1">
        <f t="shared" si="7"/>
        <v>0</v>
      </c>
      <c r="AC33" s="1">
        <f t="shared" si="8"/>
        <v>0</v>
      </c>
      <c r="AD33" s="1">
        <f t="shared" si="0"/>
        <v>0</v>
      </c>
      <c r="AE33" s="1">
        <f t="shared" si="9"/>
        <v>0</v>
      </c>
    </row>
    <row r="34" spans="2:31" outlineLevel="1" x14ac:dyDescent="0.25">
      <c r="K34" s="1">
        <v>532</v>
      </c>
      <c r="M34" s="6"/>
      <c r="O34" s="2" t="s">
        <v>54</v>
      </c>
      <c r="Z34" s="1">
        <f t="shared" si="6"/>
        <v>0</v>
      </c>
      <c r="AA34" s="1">
        <f t="shared" si="7"/>
        <v>0</v>
      </c>
      <c r="AC34" s="1">
        <f t="shared" si="8"/>
        <v>0</v>
      </c>
      <c r="AD34" s="1">
        <f t="shared" si="0"/>
        <v>0</v>
      </c>
      <c r="AE34" s="1">
        <f t="shared" si="9"/>
        <v>0</v>
      </c>
    </row>
    <row r="35" spans="2:31" outlineLevel="1" x14ac:dyDescent="0.25">
      <c r="K35" s="1">
        <v>533</v>
      </c>
      <c r="M35" s="6"/>
      <c r="O35" s="2" t="s">
        <v>55</v>
      </c>
      <c r="Z35" s="1">
        <f t="shared" si="6"/>
        <v>0</v>
      </c>
      <c r="AA35" s="1">
        <f t="shared" si="7"/>
        <v>0</v>
      </c>
      <c r="AC35" s="1">
        <f t="shared" si="8"/>
        <v>0</v>
      </c>
      <c r="AD35" s="1">
        <f t="shared" si="0"/>
        <v>0</v>
      </c>
      <c r="AE35" s="1">
        <f t="shared" si="9"/>
        <v>0</v>
      </c>
    </row>
    <row r="36" spans="2:31" outlineLevel="1" x14ac:dyDescent="0.25">
      <c r="K36" s="1">
        <v>534</v>
      </c>
      <c r="M36" s="6"/>
      <c r="O36" s="2" t="s">
        <v>56</v>
      </c>
      <c r="Z36" s="1">
        <f t="shared" si="6"/>
        <v>0</v>
      </c>
      <c r="AA36" s="1">
        <f t="shared" si="7"/>
        <v>0</v>
      </c>
      <c r="AC36" s="1">
        <f t="shared" si="8"/>
        <v>0</v>
      </c>
      <c r="AD36" s="1">
        <f t="shared" si="0"/>
        <v>0</v>
      </c>
      <c r="AE36" s="1">
        <f t="shared" si="9"/>
        <v>0</v>
      </c>
    </row>
    <row r="37" spans="2:31" outlineLevel="1" x14ac:dyDescent="0.25">
      <c r="K37" s="1">
        <v>537</v>
      </c>
      <c r="M37" s="6"/>
      <c r="N37" s="1">
        <v>1</v>
      </c>
      <c r="O37" s="2" t="s">
        <v>57</v>
      </c>
      <c r="Z37" s="1">
        <f t="shared" ref="Z37:AA43" si="10">AC37</f>
        <v>0</v>
      </c>
      <c r="AA37" s="1">
        <f t="shared" si="10"/>
        <v>0</v>
      </c>
      <c r="AC37" s="1">
        <f t="shared" ref="AC37:AC43" si="11">IF(ISBLANK(M37),0,IF(ISTEXT(M37),IF(K37=450,1,IF(K37=451,2,3))))</f>
        <v>0</v>
      </c>
      <c r="AD37" s="1">
        <f t="shared" si="0"/>
        <v>0</v>
      </c>
      <c r="AE37" s="1">
        <f t="shared" ref="AE37:AE43" si="12">IF(M37="A",12,IF(M37="A-",11.01,IF(M37="B+",9.99,IF(M37="B",9,IF(M37="B-",8.01,IF(M37="C+",6.99,IF(M37="C",6,IF(M37="C-",5.01,0))))))))</f>
        <v>0</v>
      </c>
    </row>
    <row r="38" spans="2:31" s="13" customFormat="1" outlineLevel="1" x14ac:dyDescent="0.25">
      <c r="D38" s="12"/>
      <c r="K38" s="13">
        <v>580</v>
      </c>
      <c r="M38" s="7"/>
      <c r="O38" s="12" t="s">
        <v>58</v>
      </c>
      <c r="Z38" s="13">
        <f t="shared" si="10"/>
        <v>0</v>
      </c>
      <c r="AA38" s="13">
        <f t="shared" si="10"/>
        <v>0</v>
      </c>
      <c r="AC38" s="13">
        <f t="shared" si="11"/>
        <v>0</v>
      </c>
      <c r="AD38" s="13">
        <f t="shared" si="0"/>
        <v>0</v>
      </c>
      <c r="AE38" s="13">
        <f t="shared" si="12"/>
        <v>0</v>
      </c>
    </row>
    <row r="39" spans="2:31" x14ac:dyDescent="0.25">
      <c r="B39" s="2" t="s">
        <v>20</v>
      </c>
      <c r="F39" s="2" t="s">
        <v>86</v>
      </c>
      <c r="K39" s="1">
        <v>540</v>
      </c>
      <c r="M39" s="15"/>
      <c r="O39" s="2" t="s">
        <v>59</v>
      </c>
      <c r="Z39" s="1">
        <f t="shared" si="10"/>
        <v>0</v>
      </c>
      <c r="AA39" s="1">
        <f t="shared" si="10"/>
        <v>0</v>
      </c>
      <c r="AC39" s="1">
        <f t="shared" si="11"/>
        <v>0</v>
      </c>
      <c r="AD39" s="1">
        <f t="shared" si="0"/>
        <v>0</v>
      </c>
      <c r="AE39" s="1">
        <f t="shared" si="12"/>
        <v>0</v>
      </c>
    </row>
    <row r="40" spans="2:31" outlineLevel="1" x14ac:dyDescent="0.25">
      <c r="K40" s="1">
        <v>541</v>
      </c>
      <c r="M40" s="6"/>
      <c r="O40" s="2" t="s">
        <v>60</v>
      </c>
      <c r="Z40" s="1">
        <f t="shared" si="10"/>
        <v>0</v>
      </c>
      <c r="AA40" s="1">
        <f t="shared" si="10"/>
        <v>0</v>
      </c>
      <c r="AC40" s="1">
        <f t="shared" si="11"/>
        <v>0</v>
      </c>
      <c r="AD40" s="1">
        <f t="shared" si="0"/>
        <v>0</v>
      </c>
      <c r="AE40" s="1">
        <f t="shared" si="12"/>
        <v>0</v>
      </c>
    </row>
    <row r="41" spans="2:31" outlineLevel="1" x14ac:dyDescent="0.25">
      <c r="K41" s="1">
        <v>543</v>
      </c>
      <c r="M41" s="6"/>
      <c r="N41" s="1">
        <v>1</v>
      </c>
      <c r="O41" s="2" t="s">
        <v>61</v>
      </c>
      <c r="Z41" s="1">
        <f t="shared" si="10"/>
        <v>0</v>
      </c>
      <c r="AA41" s="1">
        <f t="shared" si="10"/>
        <v>0</v>
      </c>
      <c r="AC41" s="1">
        <f t="shared" si="11"/>
        <v>0</v>
      </c>
      <c r="AD41" s="1">
        <f t="shared" si="0"/>
        <v>0</v>
      </c>
      <c r="AE41" s="1">
        <f t="shared" si="12"/>
        <v>0</v>
      </c>
    </row>
    <row r="42" spans="2:31" outlineLevel="1" x14ac:dyDescent="0.25">
      <c r="K42" s="1">
        <v>547</v>
      </c>
      <c r="M42" s="6"/>
      <c r="Z42" s="1">
        <f t="shared" si="10"/>
        <v>0</v>
      </c>
      <c r="AA42" s="1">
        <f t="shared" si="10"/>
        <v>0</v>
      </c>
      <c r="AC42" s="1">
        <f t="shared" si="11"/>
        <v>0</v>
      </c>
      <c r="AD42" s="1">
        <f t="shared" si="0"/>
        <v>0</v>
      </c>
      <c r="AE42" s="1">
        <f t="shared" si="12"/>
        <v>0</v>
      </c>
    </row>
    <row r="43" spans="2:31" s="13" customFormat="1" outlineLevel="1" x14ac:dyDescent="0.25">
      <c r="D43" s="12"/>
      <c r="K43" s="13">
        <v>548</v>
      </c>
      <c r="M43" s="7"/>
      <c r="O43" s="12" t="s">
        <v>62</v>
      </c>
      <c r="Z43" s="13">
        <f t="shared" si="10"/>
        <v>0</v>
      </c>
      <c r="AA43" s="13">
        <f t="shared" si="10"/>
        <v>0</v>
      </c>
      <c r="AC43" s="13">
        <f t="shared" si="11"/>
        <v>0</v>
      </c>
      <c r="AD43" s="13">
        <f t="shared" si="0"/>
        <v>0</v>
      </c>
      <c r="AE43" s="13">
        <f t="shared" si="12"/>
        <v>0</v>
      </c>
    </row>
    <row r="44" spans="2:31" x14ac:dyDescent="0.25">
      <c r="B44" s="2" t="s">
        <v>21</v>
      </c>
      <c r="F44" s="1" t="s">
        <v>75</v>
      </c>
      <c r="K44" s="1">
        <v>551</v>
      </c>
      <c r="M44" s="6"/>
      <c r="O44" s="2" t="s">
        <v>63</v>
      </c>
      <c r="Z44" s="1">
        <f t="shared" ref="Z44:Z49" si="13">AC44</f>
        <v>0</v>
      </c>
      <c r="AA44" s="1">
        <f t="shared" ref="AA44:AA49" si="14">AD44</f>
        <v>0</v>
      </c>
      <c r="AC44" s="1">
        <f t="shared" ref="AC44:AC49" si="15">IF(ISBLANK(M44),0,IF(ISTEXT(M44),IF(K44=450,1,IF(K44=451,2,3))))</f>
        <v>0</v>
      </c>
      <c r="AD44" s="1">
        <f t="shared" si="0"/>
        <v>0</v>
      </c>
      <c r="AE44" s="1">
        <f t="shared" ref="AE44:AE49" si="16">IF(M44="A",12,IF(M44="A-",11.01,IF(M44="B+",9.99,IF(M44="B",9,IF(M44="B-",8.01,IF(M44="C+",6.99,IF(M44="C",6,IF(M44="C-",5.01,0))))))))</f>
        <v>0</v>
      </c>
    </row>
    <row r="45" spans="2:31" outlineLevel="1" x14ac:dyDescent="0.25">
      <c r="K45" s="1">
        <v>552</v>
      </c>
      <c r="M45" s="6"/>
      <c r="O45" s="2" t="s">
        <v>64</v>
      </c>
      <c r="Z45" s="1">
        <f t="shared" si="13"/>
        <v>0</v>
      </c>
      <c r="AA45" s="1">
        <f t="shared" si="14"/>
        <v>0</v>
      </c>
      <c r="AC45" s="1">
        <f t="shared" si="15"/>
        <v>0</v>
      </c>
      <c r="AD45" s="1">
        <f t="shared" si="0"/>
        <v>0</v>
      </c>
      <c r="AE45" s="1">
        <f t="shared" si="16"/>
        <v>0</v>
      </c>
    </row>
    <row r="46" spans="2:31" x14ac:dyDescent="0.25">
      <c r="K46" s="1">
        <v>554</v>
      </c>
      <c r="M46" s="18"/>
      <c r="N46" s="1">
        <v>1</v>
      </c>
      <c r="O46" s="2" t="s">
        <v>65</v>
      </c>
      <c r="Z46" s="1">
        <f t="shared" si="13"/>
        <v>0</v>
      </c>
      <c r="AA46" s="1">
        <f t="shared" si="14"/>
        <v>0</v>
      </c>
      <c r="AC46" s="1">
        <f t="shared" si="15"/>
        <v>0</v>
      </c>
      <c r="AD46" s="1">
        <f t="shared" si="0"/>
        <v>0</v>
      </c>
      <c r="AE46" s="1">
        <f t="shared" si="16"/>
        <v>0</v>
      </c>
    </row>
    <row r="47" spans="2:31" outlineLevel="1" x14ac:dyDescent="0.25">
      <c r="K47" s="1">
        <v>555</v>
      </c>
      <c r="M47" s="6"/>
      <c r="O47" s="2" t="s">
        <v>66</v>
      </c>
      <c r="Z47" s="1">
        <f>AC47</f>
        <v>0</v>
      </c>
      <c r="AA47" s="1">
        <f>AD47</f>
        <v>0</v>
      </c>
      <c r="AC47" s="1">
        <f>IF(ISBLANK(M47),0,IF(ISTEXT(M47),IF(K47=450,1,IF(K47=451,2,3))))</f>
        <v>0</v>
      </c>
      <c r="AD47" s="1">
        <f t="shared" si="0"/>
        <v>0</v>
      </c>
      <c r="AE47" s="1">
        <f>IF(M47="A",12,IF(M47="A-",11.01,IF(M47="B+",9.99,IF(M47="B",9,IF(M47="B-",8.01,IF(M47="C+",6.99,IF(M47="C",6,IF(M47="C-",5.01,0))))))))</f>
        <v>0</v>
      </c>
    </row>
    <row r="48" spans="2:31" outlineLevel="1" x14ac:dyDescent="0.25">
      <c r="K48" s="1">
        <v>556</v>
      </c>
      <c r="M48" s="6"/>
      <c r="O48" s="2" t="s">
        <v>67</v>
      </c>
      <c r="Z48" s="1">
        <f>AC48</f>
        <v>0</v>
      </c>
      <c r="AA48" s="1">
        <f>AD48</f>
        <v>0</v>
      </c>
      <c r="AC48" s="1">
        <f>IF(ISBLANK(M48),0,IF(ISTEXT(M48),IF(K48=450,1,IF(K48=451,2,3))))</f>
        <v>0</v>
      </c>
      <c r="AD48" s="1">
        <f t="shared" si="0"/>
        <v>0</v>
      </c>
      <c r="AE48" s="1">
        <f>IF(M48="A",12,IF(M48="A-",11.01,IF(M48="B+",9.99,IF(M48="B",9,IF(M48="B-",8.01,IF(M48="C+",6.99,IF(M48="C",6,IF(M48="C-",5.01,0))))))))</f>
        <v>0</v>
      </c>
    </row>
    <row r="49" spans="2:32" s="13" customFormat="1" outlineLevel="1" x14ac:dyDescent="0.25">
      <c r="D49" s="12"/>
      <c r="K49" s="13">
        <v>557</v>
      </c>
      <c r="M49" s="7"/>
      <c r="O49" s="12" t="s">
        <v>68</v>
      </c>
      <c r="Z49" s="13">
        <f t="shared" si="13"/>
        <v>0</v>
      </c>
      <c r="AA49" s="13">
        <f t="shared" si="14"/>
        <v>0</v>
      </c>
      <c r="AC49" s="13">
        <f t="shared" si="15"/>
        <v>0</v>
      </c>
      <c r="AD49" s="13">
        <f t="shared" si="0"/>
        <v>0</v>
      </c>
      <c r="AE49" s="13">
        <f t="shared" si="16"/>
        <v>0</v>
      </c>
    </row>
    <row r="50" spans="2:32" x14ac:dyDescent="0.25">
      <c r="B50" s="2" t="s">
        <v>22</v>
      </c>
      <c r="K50" s="1">
        <v>581</v>
      </c>
      <c r="M50" s="18"/>
      <c r="O50" s="2" t="s">
        <v>69</v>
      </c>
      <c r="Z50" s="1">
        <f>AC50</f>
        <v>0</v>
      </c>
      <c r="AA50" s="1">
        <f>AD50</f>
        <v>0</v>
      </c>
      <c r="AC50" s="1">
        <f>IF(ISBLANK(M50),0,IF(ISTEXT(M50),IF(K50=450,1,IF(K50=451,2,3))))</f>
        <v>0</v>
      </c>
      <c r="AD50" s="1">
        <f t="shared" si="0"/>
        <v>0</v>
      </c>
      <c r="AE50" s="1">
        <f>IF(M50="A",12,IF(M50="A-",11.01,IF(M50="B+",9.99,IF(M50="B",9,IF(M50="B-",8.01,IF(M50="C+",6.99,IF(M50="C",6,IF(M50="C-",5.01,0))))))))</f>
        <v>0</v>
      </c>
    </row>
    <row r="51" spans="2:32" outlineLevel="1" x14ac:dyDescent="0.25">
      <c r="B51" s="2"/>
      <c r="H51" s="1" t="s">
        <v>8</v>
      </c>
      <c r="K51" s="2" t="s">
        <v>25</v>
      </c>
      <c r="L51" s="2"/>
      <c r="M51" s="6"/>
    </row>
    <row r="52" spans="2:32" s="11" customFormat="1" outlineLevel="1" x14ac:dyDescent="0.25">
      <c r="B52" s="14" t="s">
        <v>24</v>
      </c>
      <c r="D52" s="14"/>
      <c r="H52" s="11">
        <v>3</v>
      </c>
      <c r="K52" s="11">
        <v>582</v>
      </c>
      <c r="M52" s="6"/>
      <c r="O52" s="14" t="s">
        <v>70</v>
      </c>
      <c r="Z52" s="11">
        <f t="shared" ref="Z52:AA59" si="17">AC52</f>
        <v>0</v>
      </c>
      <c r="AA52" s="11">
        <f t="shared" si="17"/>
        <v>0</v>
      </c>
      <c r="AC52" s="11">
        <f>IF(ISBLANK(M52),0,IF(ISTEXT(M52),IF(H52=1,1,IF(H52=2,2,3))))</f>
        <v>0</v>
      </c>
      <c r="AD52" s="11">
        <f>IF(H52=1,AE52*(1/3),IF(H52=2,AE52*(2/3),AE52))</f>
        <v>0</v>
      </c>
      <c r="AE52" s="11">
        <f t="shared" ref="AE52:AE59" si="18">IF(M52="A",12,IF(M52="A-",11.01,IF(M52="B+",9.99,IF(M52="B",9,IF(M52="B-",8.01,IF(M52="C+",6.99,IF(M52="C",6,IF(M52="C-",5.01,0))))))))</f>
        <v>0</v>
      </c>
    </row>
    <row r="53" spans="2:32" s="11" customFormat="1" outlineLevel="1" x14ac:dyDescent="0.25">
      <c r="D53" s="14"/>
      <c r="H53" s="11">
        <v>2</v>
      </c>
      <c r="K53" s="11">
        <v>582</v>
      </c>
      <c r="M53" s="6"/>
      <c r="O53" s="14" t="s">
        <v>70</v>
      </c>
      <c r="Z53" s="11">
        <f t="shared" si="17"/>
        <v>0</v>
      </c>
      <c r="AA53" s="11">
        <f t="shared" si="17"/>
        <v>0</v>
      </c>
      <c r="AC53" s="11">
        <f>IF(ISBLANK(M53),0,IF(ISTEXT(M53),IF(H53=1,1,IF(H53=2,2,3))))</f>
        <v>0</v>
      </c>
      <c r="AD53" s="11">
        <f>IF(H53=1,AE53*(1/3),IF(H53=2,AE53*(2/3),AE53))</f>
        <v>0</v>
      </c>
      <c r="AE53" s="11">
        <f t="shared" si="18"/>
        <v>0</v>
      </c>
    </row>
    <row r="54" spans="2:32" s="11" customFormat="1" outlineLevel="1" x14ac:dyDescent="0.25">
      <c r="D54" s="14"/>
      <c r="H54" s="11">
        <v>1</v>
      </c>
      <c r="K54" s="11">
        <v>582</v>
      </c>
      <c r="M54" s="6"/>
      <c r="O54" s="14" t="s">
        <v>70</v>
      </c>
      <c r="Z54" s="11">
        <f>AC54</f>
        <v>0</v>
      </c>
      <c r="AA54" s="11">
        <f>AD54</f>
        <v>0</v>
      </c>
      <c r="AC54" s="11">
        <f>IF(ISBLANK(M54),0,IF(ISTEXT(M54),IF(H54=1,1,IF(H54=2,2,3))))</f>
        <v>0</v>
      </c>
      <c r="AD54" s="11">
        <f>IF(H54=1,AE54*(1/3),IF(H54=2,AE54*(2/3),AE54))</f>
        <v>0</v>
      </c>
      <c r="AE54" s="11">
        <f>IF(M54="A",12,IF(M54="A-",11.01,IF(M54="B+",9.99,IF(M54="B",9,IF(M54="B-",8.01,IF(M54="C+",6.99,IF(M54="C",6,IF(M54="C-",5.01,0))))))))</f>
        <v>0</v>
      </c>
    </row>
    <row r="55" spans="2:32" s="11" customFormat="1" outlineLevel="1" x14ac:dyDescent="0.25">
      <c r="D55" s="14"/>
      <c r="H55" s="11">
        <v>1</v>
      </c>
      <c r="K55" s="11">
        <v>582</v>
      </c>
      <c r="M55" s="6"/>
      <c r="O55" s="14" t="s">
        <v>70</v>
      </c>
      <c r="Z55" s="11">
        <f t="shared" si="17"/>
        <v>0</v>
      </c>
      <c r="AA55" s="11">
        <f t="shared" si="17"/>
        <v>0</v>
      </c>
      <c r="AC55" s="11">
        <f>IF(ISBLANK(M55),0,IF(ISTEXT(M55),IF(H55=1,1,IF(H55=2,2,3))))</f>
        <v>0</v>
      </c>
      <c r="AD55" s="11">
        <f>IF(H55=1,AE55*(1/3),IF(H55=2,AE55*(2/3),AE55))</f>
        <v>0</v>
      </c>
      <c r="AE55" s="11">
        <f t="shared" si="18"/>
        <v>0</v>
      </c>
    </row>
    <row r="56" spans="2:32" s="13" customFormat="1" outlineLevel="1" x14ac:dyDescent="0.25">
      <c r="D56" s="12"/>
      <c r="H56" s="13">
        <v>1</v>
      </c>
      <c r="K56" s="13">
        <v>582</v>
      </c>
      <c r="M56" s="7"/>
      <c r="O56" s="12" t="s">
        <v>70</v>
      </c>
      <c r="Z56" s="13">
        <f t="shared" si="17"/>
        <v>0</v>
      </c>
      <c r="AA56" s="13">
        <f t="shared" si="17"/>
        <v>0</v>
      </c>
      <c r="AC56" s="13">
        <f>IF(ISBLANK(M56),0,IF(ISTEXT(M56),IF(H56=1,1,IF(H56=2,2,3))))</f>
        <v>0</v>
      </c>
      <c r="AD56" s="13">
        <f>IF(H56=1,AE56*(1/3),IF(H56=2,AE56*(2/3),AE56))</f>
        <v>0</v>
      </c>
      <c r="AE56" s="13">
        <f t="shared" si="18"/>
        <v>0</v>
      </c>
    </row>
    <row r="57" spans="2:32" x14ac:dyDescent="0.25">
      <c r="B57" s="2" t="s">
        <v>23</v>
      </c>
      <c r="K57" s="1">
        <v>570</v>
      </c>
      <c r="M57" s="18"/>
      <c r="N57" s="1" t="s">
        <v>80</v>
      </c>
      <c r="O57" s="2" t="s">
        <v>71</v>
      </c>
      <c r="Z57" s="1">
        <f t="shared" si="17"/>
        <v>0</v>
      </c>
      <c r="AA57" s="1">
        <f t="shared" si="17"/>
        <v>0</v>
      </c>
      <c r="AC57" s="1">
        <f>IF(ISBLANK(M57),0,IF(ISTEXT(M57),IF(K57=450,1,IF(K57=451,2,3))))</f>
        <v>0</v>
      </c>
      <c r="AD57" s="1">
        <f>IF(K57=450,AE57*(1/3),IF(K57=451,AE57*(2/3),AE57))</f>
        <v>0</v>
      </c>
      <c r="AE57" s="1">
        <f t="shared" si="18"/>
        <v>0</v>
      </c>
    </row>
    <row r="58" spans="2:32" x14ac:dyDescent="0.25">
      <c r="K58" s="1">
        <v>560</v>
      </c>
      <c r="M58" s="18"/>
      <c r="N58" s="1" t="s">
        <v>80</v>
      </c>
      <c r="O58" s="2" t="s">
        <v>72</v>
      </c>
      <c r="Z58" s="1">
        <f t="shared" si="17"/>
        <v>0</v>
      </c>
      <c r="AA58" s="1">
        <f t="shared" si="17"/>
        <v>0</v>
      </c>
      <c r="AC58" s="1">
        <f>IF(ISBLANK(M58),0,IF(ISTEXT(M58),IF(K58=450,1,IF(K58=451,2,3))))</f>
        <v>0</v>
      </c>
      <c r="AD58" s="1">
        <f>IF(K58=450,AE58*(1/3),IF(K58=451,AE58*(2/3),AE58))</f>
        <v>0</v>
      </c>
      <c r="AE58" s="1">
        <f t="shared" si="18"/>
        <v>0</v>
      </c>
    </row>
    <row r="59" spans="2:32" s="13" customFormat="1" x14ac:dyDescent="0.25">
      <c r="D59" s="12"/>
      <c r="K59" s="13">
        <v>561</v>
      </c>
      <c r="M59" s="19"/>
      <c r="N59" s="13" t="s">
        <v>80</v>
      </c>
      <c r="O59" s="12" t="s">
        <v>73</v>
      </c>
      <c r="Z59" s="13">
        <f t="shared" si="17"/>
        <v>0</v>
      </c>
      <c r="AA59" s="13">
        <f t="shared" si="17"/>
        <v>0</v>
      </c>
      <c r="AC59" s="13">
        <f>IF(ISBLANK(M59),0,IF(ISTEXT(M59),IF(K59=450,1,IF(K59=451,2,3))))</f>
        <v>0</v>
      </c>
      <c r="AD59" s="13">
        <f>IF(K59=450,AE59*(1/3),IF(K59=451,AE59*(2/3),AE59))</f>
        <v>0</v>
      </c>
      <c r="AE59" s="13">
        <f t="shared" si="18"/>
        <v>0</v>
      </c>
    </row>
    <row r="61" spans="2:32" x14ac:dyDescent="0.25">
      <c r="K61" s="1" t="str">
        <f>AC61</f>
        <v>tot</v>
      </c>
      <c r="L61" s="1" t="str">
        <f>AE61</f>
        <v>tot</v>
      </c>
      <c r="M61" s="1" t="str">
        <f>AF61</f>
        <v>GPA</v>
      </c>
      <c r="O61" s="2" t="s">
        <v>26</v>
      </c>
      <c r="AC61" s="1" t="s">
        <v>5</v>
      </c>
      <c r="AD61" s="1" t="s">
        <v>5</v>
      </c>
      <c r="AE61" s="1" t="s">
        <v>5</v>
      </c>
      <c r="AF61" s="1" t="s">
        <v>6</v>
      </c>
    </row>
    <row r="62" spans="2:32" x14ac:dyDescent="0.25">
      <c r="K62" s="8">
        <f>AC62</f>
        <v>0</v>
      </c>
      <c r="L62" s="8">
        <f>AD62</f>
        <v>0</v>
      </c>
      <c r="M62" s="5" t="e">
        <f>AF62</f>
        <v>#DIV/0!</v>
      </c>
      <c r="AB62" s="5"/>
      <c r="AC62" s="1">
        <f>SUM(AC6:AC61)</f>
        <v>0</v>
      </c>
      <c r="AD62" s="1">
        <f>SUM(AD6:AD61)</f>
        <v>0</v>
      </c>
      <c r="AE62" s="1">
        <f>SUM(AE6:AE61)</f>
        <v>0</v>
      </c>
      <c r="AF62" s="5" t="e">
        <f>AD62/AC62</f>
        <v>#DIV/0!</v>
      </c>
    </row>
    <row r="64" spans="2:32" x14ac:dyDescent="0.25">
      <c r="N64" s="2" t="s">
        <v>81</v>
      </c>
    </row>
    <row r="65" spans="2:14" x14ac:dyDescent="0.25">
      <c r="B65" s="2" t="s">
        <v>27</v>
      </c>
      <c r="D65" s="2" t="s">
        <v>28</v>
      </c>
      <c r="K65" s="3">
        <v>36991</v>
      </c>
      <c r="N65" s="2" t="s">
        <v>82</v>
      </c>
    </row>
    <row r="66" spans="2:14" x14ac:dyDescent="0.25">
      <c r="K66" s="2" t="s">
        <v>91</v>
      </c>
    </row>
  </sheetData>
  <phoneticPr fontId="0" type="noConversion"/>
  <pageMargins left="0.75" right="0.75" top="1" bottom="1" header="0.5" footer="0.5"/>
  <pageSetup scale="82" orientation="portrait" r:id="rId1"/>
  <headerFooter alignWithMargins="0">
    <oddHeader>&amp;CGPA Calculator MBA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</dc:creator>
  <cp:lastModifiedBy>Aniket Gupta</cp:lastModifiedBy>
  <cp:lastPrinted>2001-09-24T09:39:22Z</cp:lastPrinted>
  <dcterms:created xsi:type="dcterms:W3CDTF">2000-03-06T19:12:11Z</dcterms:created>
  <dcterms:modified xsi:type="dcterms:W3CDTF">2024-02-03T22:14:35Z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-1797479704</vt:i4>
  </property>
  <property fmtid="{D5CDD505-2E9C-101B-9397-08002B2CF9AE}" pid="3" name="_EmailSubject">
    <vt:lpwstr>Additional files that need to be uploaded to the business school site</vt:lpwstr>
  </property>
  <property fmtid="{D5CDD505-2E9C-101B-9397-08002B2CF9AE}" pid="4" name="_AuthorEmail">
    <vt:lpwstr>phuo@bridgeport.edu</vt:lpwstr>
  </property>
  <property fmtid="{D5CDD505-2E9C-101B-9397-08002B2CF9AE}" pid="5" name="_AuthorEmailDisplayName">
    <vt:lpwstr>Paul Huo</vt:lpwstr>
  </property>
  <property fmtid="{D5CDD505-2E9C-101B-9397-08002B2CF9AE}" pid="6" name="_ReviewingToolsShownOnce">
    <vt:lpwstr/>
  </property>
</Properties>
</file>