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FEDF3921-980C-4AB7-9F01-78AF6FBFECC4}" xr6:coauthVersionLast="47" xr6:coauthVersionMax="47" xr10:uidLastSave="{00000000-0000-0000-0000-000000000000}"/>
  <bookViews>
    <workbookView xWindow="3348" yWindow="3348" windowWidth="17280" windowHeight="8880" tabRatio="890" activeTab="7"/>
  </bookViews>
  <sheets>
    <sheet name="TABLE" sheetId="1" r:id="rId1"/>
    <sheet name="TABLE-I" sheetId="2" r:id="rId2"/>
    <sheet name="TABLE-II_Property" sheetId="3" r:id="rId3"/>
    <sheet name="TABLE-III_GSC" sheetId="4" r:id="rId4"/>
    <sheet name="01-check-00" sheetId="5" r:id="rId5"/>
    <sheet name="01-check-01" sheetId="6" r:id="rId6"/>
    <sheet name="01-deposit" sheetId="7" r:id="rId7"/>
    <sheet name="02-all" sheetId="8" r:id="rId8"/>
    <sheet name="99-00" sheetId="9" r:id="rId9"/>
  </sheets>
  <definedNames>
    <definedName name="_xlnm.Print_Area" localSheetId="6">'01-deposit'!$A$1:$E$64</definedName>
    <definedName name="_xlnm.Print_Area" localSheetId="2">'TABLE-II_Property'!$A$1:$G$47</definedName>
    <definedName name="TABLE" localSheetId="3">'TABLE-III_GSC'!$B$16:$D$30</definedName>
    <definedName name="TABLE_2" localSheetId="3">'TABLE-III_GSC'!$B$34:$D$43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  <c r="J10" i="5"/>
  <c r="K10" i="5"/>
  <c r="L10" i="5"/>
  <c r="M10" i="5"/>
  <c r="N10" i="5"/>
  <c r="O10" i="5"/>
  <c r="P10" i="5"/>
  <c r="Q10" i="5"/>
  <c r="R10" i="5"/>
  <c r="S10" i="5"/>
  <c r="T10" i="5"/>
  <c r="U10" i="5"/>
  <c r="W10" i="5"/>
  <c r="J11" i="5"/>
  <c r="K11" i="5"/>
  <c r="L11" i="5"/>
  <c r="M11" i="5"/>
  <c r="N11" i="5"/>
  <c r="O11" i="5"/>
  <c r="P11" i="5"/>
  <c r="Q11" i="5"/>
  <c r="R11" i="5"/>
  <c r="S11" i="5"/>
  <c r="T11" i="5"/>
  <c r="U11" i="5"/>
  <c r="W11" i="5"/>
  <c r="J12" i="5"/>
  <c r="K12" i="5"/>
  <c r="L12" i="5"/>
  <c r="M12" i="5"/>
  <c r="N12" i="5"/>
  <c r="O12" i="5"/>
  <c r="P12" i="5"/>
  <c r="Q12" i="5"/>
  <c r="R12" i="5"/>
  <c r="S12" i="5"/>
  <c r="T12" i="5"/>
  <c r="U12" i="5"/>
  <c r="W12" i="5"/>
  <c r="J13" i="5"/>
  <c r="K13" i="5"/>
  <c r="L13" i="5"/>
  <c r="M13" i="5"/>
  <c r="N13" i="5"/>
  <c r="O13" i="5"/>
  <c r="P13" i="5"/>
  <c r="Q13" i="5"/>
  <c r="R13" i="5"/>
  <c r="S13" i="5"/>
  <c r="T13" i="5"/>
  <c r="U13" i="5"/>
  <c r="W13" i="5"/>
  <c r="J14" i="5"/>
  <c r="K14" i="5"/>
  <c r="L14" i="5"/>
  <c r="M14" i="5"/>
  <c r="N14" i="5"/>
  <c r="O14" i="5"/>
  <c r="P14" i="5"/>
  <c r="Q14" i="5"/>
  <c r="R14" i="5"/>
  <c r="S14" i="5"/>
  <c r="T14" i="5"/>
  <c r="U14" i="5"/>
  <c r="W14" i="5"/>
  <c r="J15" i="5"/>
  <c r="K15" i="5"/>
  <c r="L15" i="5"/>
  <c r="M15" i="5"/>
  <c r="N15" i="5"/>
  <c r="O15" i="5"/>
  <c r="P15" i="5"/>
  <c r="Q15" i="5"/>
  <c r="R15" i="5"/>
  <c r="S15" i="5"/>
  <c r="T15" i="5"/>
  <c r="U15" i="5"/>
  <c r="W15" i="5"/>
  <c r="J16" i="5"/>
  <c r="K16" i="5"/>
  <c r="L16" i="5"/>
  <c r="M16" i="5"/>
  <c r="N16" i="5"/>
  <c r="O16" i="5"/>
  <c r="P16" i="5"/>
  <c r="Q16" i="5"/>
  <c r="R16" i="5"/>
  <c r="S16" i="5"/>
  <c r="T16" i="5"/>
  <c r="U16" i="5"/>
  <c r="W16" i="5"/>
  <c r="J17" i="5"/>
  <c r="K17" i="5"/>
  <c r="L17" i="5"/>
  <c r="M17" i="5"/>
  <c r="N17" i="5"/>
  <c r="O17" i="5"/>
  <c r="P17" i="5"/>
  <c r="Q17" i="5"/>
  <c r="R17" i="5"/>
  <c r="S17" i="5"/>
  <c r="T17" i="5"/>
  <c r="U17" i="5"/>
  <c r="W17" i="5"/>
  <c r="J18" i="5"/>
  <c r="K18" i="5"/>
  <c r="L18" i="5"/>
  <c r="M18" i="5"/>
  <c r="N18" i="5"/>
  <c r="O18" i="5"/>
  <c r="P18" i="5"/>
  <c r="Q18" i="5"/>
  <c r="R18" i="5"/>
  <c r="S18" i="5"/>
  <c r="T18" i="5"/>
  <c r="U18" i="5"/>
  <c r="W18" i="5"/>
  <c r="J19" i="5"/>
  <c r="K19" i="5"/>
  <c r="L19" i="5"/>
  <c r="M19" i="5"/>
  <c r="N19" i="5"/>
  <c r="O19" i="5"/>
  <c r="P19" i="5"/>
  <c r="Q19" i="5"/>
  <c r="R19" i="5"/>
  <c r="S19" i="5"/>
  <c r="T19" i="5"/>
  <c r="U19" i="5"/>
  <c r="W19" i="5"/>
  <c r="J20" i="5"/>
  <c r="K20" i="5"/>
  <c r="L20" i="5"/>
  <c r="M20" i="5"/>
  <c r="N20" i="5"/>
  <c r="O20" i="5"/>
  <c r="P20" i="5"/>
  <c r="Q20" i="5"/>
  <c r="R20" i="5"/>
  <c r="S20" i="5"/>
  <c r="T20" i="5"/>
  <c r="U20" i="5"/>
  <c r="W20" i="5"/>
  <c r="J21" i="5"/>
  <c r="K21" i="5"/>
  <c r="L21" i="5"/>
  <c r="M21" i="5"/>
  <c r="N21" i="5"/>
  <c r="O21" i="5"/>
  <c r="P21" i="5"/>
  <c r="Q21" i="5"/>
  <c r="R21" i="5"/>
  <c r="S21" i="5"/>
  <c r="T21" i="5"/>
  <c r="U21" i="5"/>
  <c r="W21" i="5"/>
  <c r="J22" i="5"/>
  <c r="K22" i="5"/>
  <c r="L22" i="5"/>
  <c r="M22" i="5"/>
  <c r="N22" i="5"/>
  <c r="O22" i="5"/>
  <c r="P22" i="5"/>
  <c r="Q22" i="5"/>
  <c r="R22" i="5"/>
  <c r="S22" i="5"/>
  <c r="T22" i="5"/>
  <c r="U22" i="5"/>
  <c r="W22" i="5"/>
  <c r="J23" i="5"/>
  <c r="K23" i="5"/>
  <c r="L23" i="5"/>
  <c r="M23" i="5"/>
  <c r="N23" i="5"/>
  <c r="O23" i="5"/>
  <c r="P23" i="5"/>
  <c r="Q23" i="5"/>
  <c r="R23" i="5"/>
  <c r="S23" i="5"/>
  <c r="T23" i="5"/>
  <c r="U23" i="5"/>
  <c r="W23" i="5"/>
  <c r="J24" i="5"/>
  <c r="K24" i="5"/>
  <c r="L24" i="5"/>
  <c r="M24" i="5"/>
  <c r="N24" i="5"/>
  <c r="O24" i="5"/>
  <c r="P24" i="5"/>
  <c r="Q24" i="5"/>
  <c r="R24" i="5"/>
  <c r="S24" i="5"/>
  <c r="T24" i="5"/>
  <c r="U24" i="5"/>
  <c r="W24" i="5"/>
  <c r="J25" i="5"/>
  <c r="K25" i="5"/>
  <c r="L25" i="5"/>
  <c r="M25" i="5"/>
  <c r="N25" i="5"/>
  <c r="O25" i="5"/>
  <c r="P25" i="5"/>
  <c r="Q25" i="5"/>
  <c r="R25" i="5"/>
  <c r="S25" i="5"/>
  <c r="T25" i="5"/>
  <c r="U25" i="5"/>
  <c r="W25" i="5"/>
  <c r="J26" i="5"/>
  <c r="K26" i="5"/>
  <c r="L26" i="5"/>
  <c r="M26" i="5"/>
  <c r="N26" i="5"/>
  <c r="O26" i="5"/>
  <c r="P26" i="5"/>
  <c r="Q26" i="5"/>
  <c r="R26" i="5"/>
  <c r="S26" i="5"/>
  <c r="T26" i="5"/>
  <c r="U26" i="5"/>
  <c r="W26" i="5"/>
  <c r="J27" i="5"/>
  <c r="K27" i="5"/>
  <c r="L27" i="5"/>
  <c r="M27" i="5"/>
  <c r="N27" i="5"/>
  <c r="O27" i="5"/>
  <c r="P27" i="5"/>
  <c r="Q27" i="5"/>
  <c r="R27" i="5"/>
  <c r="S27" i="5"/>
  <c r="T27" i="5"/>
  <c r="U27" i="5"/>
  <c r="W27" i="5"/>
  <c r="J28" i="5"/>
  <c r="K28" i="5"/>
  <c r="L28" i="5"/>
  <c r="M28" i="5"/>
  <c r="N28" i="5"/>
  <c r="O28" i="5"/>
  <c r="P28" i="5"/>
  <c r="Q28" i="5"/>
  <c r="R28" i="5"/>
  <c r="S28" i="5"/>
  <c r="T28" i="5"/>
  <c r="U28" i="5"/>
  <c r="W28" i="5"/>
  <c r="W29" i="5"/>
  <c r="W30" i="5"/>
  <c r="J31" i="5"/>
  <c r="K31" i="5"/>
  <c r="L31" i="5"/>
  <c r="M31" i="5"/>
  <c r="N31" i="5"/>
  <c r="O31" i="5"/>
  <c r="P31" i="5"/>
  <c r="Q31" i="5"/>
  <c r="R31" i="5"/>
  <c r="S31" i="5"/>
  <c r="T31" i="5"/>
  <c r="U31" i="5"/>
  <c r="W31" i="5"/>
  <c r="J32" i="5"/>
  <c r="K32" i="5"/>
  <c r="L32" i="5"/>
  <c r="M32" i="5"/>
  <c r="N32" i="5"/>
  <c r="O32" i="5"/>
  <c r="P32" i="5"/>
  <c r="Q32" i="5"/>
  <c r="R32" i="5"/>
  <c r="S32" i="5"/>
  <c r="T32" i="5"/>
  <c r="U32" i="5"/>
  <c r="W32" i="5"/>
  <c r="J33" i="5"/>
  <c r="K33" i="5"/>
  <c r="L33" i="5"/>
  <c r="M33" i="5"/>
  <c r="N33" i="5"/>
  <c r="O33" i="5"/>
  <c r="P33" i="5"/>
  <c r="Q33" i="5"/>
  <c r="R33" i="5"/>
  <c r="S33" i="5"/>
  <c r="T33" i="5"/>
  <c r="U33" i="5"/>
  <c r="W33" i="5"/>
  <c r="J34" i="5"/>
  <c r="K34" i="5"/>
  <c r="L34" i="5"/>
  <c r="M34" i="5"/>
  <c r="N34" i="5"/>
  <c r="O34" i="5"/>
  <c r="P34" i="5"/>
  <c r="Q34" i="5"/>
  <c r="R34" i="5"/>
  <c r="S34" i="5"/>
  <c r="T34" i="5"/>
  <c r="U34" i="5"/>
  <c r="W34" i="5"/>
  <c r="J35" i="5"/>
  <c r="K35" i="5"/>
  <c r="L35" i="5"/>
  <c r="M35" i="5"/>
  <c r="N35" i="5"/>
  <c r="O35" i="5"/>
  <c r="P35" i="5"/>
  <c r="Q35" i="5"/>
  <c r="R35" i="5"/>
  <c r="S35" i="5"/>
  <c r="T35" i="5"/>
  <c r="U35" i="5"/>
  <c r="W35" i="5"/>
  <c r="J36" i="5"/>
  <c r="K36" i="5"/>
  <c r="L36" i="5"/>
  <c r="M36" i="5"/>
  <c r="N36" i="5"/>
  <c r="O36" i="5"/>
  <c r="P36" i="5"/>
  <c r="Q36" i="5"/>
  <c r="R36" i="5"/>
  <c r="S36" i="5"/>
  <c r="T36" i="5"/>
  <c r="U36" i="5"/>
  <c r="W36" i="5"/>
  <c r="J37" i="5"/>
  <c r="K37" i="5"/>
  <c r="L37" i="5"/>
  <c r="M37" i="5"/>
  <c r="N37" i="5"/>
  <c r="O37" i="5"/>
  <c r="P37" i="5"/>
  <c r="Q37" i="5"/>
  <c r="R37" i="5"/>
  <c r="S37" i="5"/>
  <c r="T37" i="5"/>
  <c r="U37" i="5"/>
  <c r="W37" i="5"/>
  <c r="J38" i="5"/>
  <c r="K38" i="5"/>
  <c r="L38" i="5"/>
  <c r="M38" i="5"/>
  <c r="N38" i="5"/>
  <c r="O38" i="5"/>
  <c r="P38" i="5"/>
  <c r="Q38" i="5"/>
  <c r="R38" i="5"/>
  <c r="S38" i="5"/>
  <c r="T38" i="5"/>
  <c r="U38" i="5"/>
  <c r="W38" i="5"/>
  <c r="J39" i="5"/>
  <c r="K39" i="5"/>
  <c r="L39" i="5"/>
  <c r="M39" i="5"/>
  <c r="N39" i="5"/>
  <c r="O39" i="5"/>
  <c r="P39" i="5"/>
  <c r="Q39" i="5"/>
  <c r="R39" i="5"/>
  <c r="S39" i="5"/>
  <c r="T39" i="5"/>
  <c r="U39" i="5"/>
  <c r="W39" i="5"/>
  <c r="J40" i="5"/>
  <c r="K40" i="5"/>
  <c r="L40" i="5"/>
  <c r="M40" i="5"/>
  <c r="N40" i="5"/>
  <c r="O40" i="5"/>
  <c r="P40" i="5"/>
  <c r="Q40" i="5"/>
  <c r="R40" i="5"/>
  <c r="S40" i="5"/>
  <c r="T40" i="5"/>
  <c r="U40" i="5"/>
  <c r="W40" i="5"/>
  <c r="J41" i="5"/>
  <c r="K41" i="5"/>
  <c r="L41" i="5"/>
  <c r="M41" i="5"/>
  <c r="N41" i="5"/>
  <c r="O41" i="5"/>
  <c r="P41" i="5"/>
  <c r="Q41" i="5"/>
  <c r="R41" i="5"/>
  <c r="S41" i="5"/>
  <c r="T41" i="5"/>
  <c r="U41" i="5"/>
  <c r="W41" i="5"/>
  <c r="J42" i="5"/>
  <c r="K42" i="5"/>
  <c r="L42" i="5"/>
  <c r="M42" i="5"/>
  <c r="N42" i="5"/>
  <c r="O42" i="5"/>
  <c r="P42" i="5"/>
  <c r="Q42" i="5"/>
  <c r="R42" i="5"/>
  <c r="S42" i="5"/>
  <c r="T42" i="5"/>
  <c r="U42" i="5"/>
  <c r="W42" i="5"/>
  <c r="J43" i="5"/>
  <c r="K43" i="5"/>
  <c r="L43" i="5"/>
  <c r="M43" i="5"/>
  <c r="N43" i="5"/>
  <c r="O43" i="5"/>
  <c r="P43" i="5"/>
  <c r="Q43" i="5"/>
  <c r="R43" i="5"/>
  <c r="S43" i="5"/>
  <c r="T43" i="5"/>
  <c r="U43" i="5"/>
  <c r="W43" i="5"/>
  <c r="J44" i="5"/>
  <c r="K44" i="5"/>
  <c r="L44" i="5"/>
  <c r="M44" i="5"/>
  <c r="N44" i="5"/>
  <c r="O44" i="5"/>
  <c r="P44" i="5"/>
  <c r="Q44" i="5"/>
  <c r="R44" i="5"/>
  <c r="S44" i="5"/>
  <c r="T44" i="5"/>
  <c r="U44" i="5"/>
  <c r="W44" i="5"/>
  <c r="J45" i="5"/>
  <c r="K45" i="5"/>
  <c r="L45" i="5"/>
  <c r="M45" i="5"/>
  <c r="N45" i="5"/>
  <c r="O45" i="5"/>
  <c r="P45" i="5"/>
  <c r="Q45" i="5"/>
  <c r="R45" i="5"/>
  <c r="S45" i="5"/>
  <c r="T45" i="5"/>
  <c r="U45" i="5"/>
  <c r="W45" i="5"/>
  <c r="J46" i="5"/>
  <c r="K46" i="5"/>
  <c r="L46" i="5"/>
  <c r="M46" i="5"/>
  <c r="N46" i="5"/>
  <c r="O46" i="5"/>
  <c r="P46" i="5"/>
  <c r="Q46" i="5"/>
  <c r="R46" i="5"/>
  <c r="S46" i="5"/>
  <c r="T46" i="5"/>
  <c r="U46" i="5"/>
  <c r="W46" i="5"/>
  <c r="J47" i="5"/>
  <c r="K47" i="5"/>
  <c r="L47" i="5"/>
  <c r="M47" i="5"/>
  <c r="N47" i="5"/>
  <c r="O47" i="5"/>
  <c r="P47" i="5"/>
  <c r="Q47" i="5"/>
  <c r="R47" i="5"/>
  <c r="S47" i="5"/>
  <c r="T47" i="5"/>
  <c r="U47" i="5"/>
  <c r="W47" i="5"/>
  <c r="W48" i="5"/>
  <c r="W49" i="5"/>
  <c r="J50" i="5"/>
  <c r="K50" i="5"/>
  <c r="L50" i="5"/>
  <c r="M50" i="5"/>
  <c r="N50" i="5"/>
  <c r="O50" i="5"/>
  <c r="P50" i="5"/>
  <c r="Q50" i="5"/>
  <c r="R50" i="5"/>
  <c r="S50" i="5"/>
  <c r="T50" i="5"/>
  <c r="U50" i="5"/>
  <c r="W50" i="5"/>
  <c r="J51" i="5"/>
  <c r="K51" i="5"/>
  <c r="L51" i="5"/>
  <c r="M51" i="5"/>
  <c r="N51" i="5"/>
  <c r="O51" i="5"/>
  <c r="P51" i="5"/>
  <c r="Q51" i="5"/>
  <c r="R51" i="5"/>
  <c r="S51" i="5"/>
  <c r="T51" i="5"/>
  <c r="U51" i="5"/>
  <c r="W51" i="5"/>
  <c r="J52" i="5"/>
  <c r="K52" i="5"/>
  <c r="L52" i="5"/>
  <c r="M52" i="5"/>
  <c r="N52" i="5"/>
  <c r="O52" i="5"/>
  <c r="P52" i="5"/>
  <c r="Q52" i="5"/>
  <c r="R52" i="5"/>
  <c r="S52" i="5"/>
  <c r="T52" i="5"/>
  <c r="U52" i="5"/>
  <c r="W52" i="5"/>
  <c r="J53" i="5"/>
  <c r="K53" i="5"/>
  <c r="L53" i="5"/>
  <c r="M53" i="5"/>
  <c r="N53" i="5"/>
  <c r="O53" i="5"/>
  <c r="P53" i="5"/>
  <c r="Q53" i="5"/>
  <c r="R53" i="5"/>
  <c r="S53" i="5"/>
  <c r="T53" i="5"/>
  <c r="U53" i="5"/>
  <c r="W53" i="5"/>
  <c r="J54" i="5"/>
  <c r="K54" i="5"/>
  <c r="L54" i="5"/>
  <c r="M54" i="5"/>
  <c r="N54" i="5"/>
  <c r="O54" i="5"/>
  <c r="P54" i="5"/>
  <c r="Q54" i="5"/>
  <c r="R54" i="5"/>
  <c r="S54" i="5"/>
  <c r="T54" i="5"/>
  <c r="U54" i="5"/>
  <c r="W54" i="5"/>
  <c r="J55" i="5"/>
  <c r="K55" i="5"/>
  <c r="L55" i="5"/>
  <c r="M55" i="5"/>
  <c r="N55" i="5"/>
  <c r="O55" i="5"/>
  <c r="P55" i="5"/>
  <c r="Q55" i="5"/>
  <c r="R55" i="5"/>
  <c r="S55" i="5"/>
  <c r="T55" i="5"/>
  <c r="U55" i="5"/>
  <c r="W55" i="5"/>
  <c r="J56" i="5"/>
  <c r="K56" i="5"/>
  <c r="L56" i="5"/>
  <c r="M56" i="5"/>
  <c r="N56" i="5"/>
  <c r="O56" i="5"/>
  <c r="P56" i="5"/>
  <c r="Q56" i="5"/>
  <c r="R56" i="5"/>
  <c r="S56" i="5"/>
  <c r="T56" i="5"/>
  <c r="U56" i="5"/>
  <c r="W56" i="5"/>
  <c r="J57" i="5"/>
  <c r="K57" i="5"/>
  <c r="L57" i="5"/>
  <c r="M57" i="5"/>
  <c r="N57" i="5"/>
  <c r="O57" i="5"/>
  <c r="P57" i="5"/>
  <c r="Q57" i="5"/>
  <c r="R57" i="5"/>
  <c r="S57" i="5"/>
  <c r="T57" i="5"/>
  <c r="U57" i="5"/>
  <c r="W57" i="5"/>
  <c r="J58" i="5"/>
  <c r="K58" i="5"/>
  <c r="L58" i="5"/>
  <c r="M58" i="5"/>
  <c r="N58" i="5"/>
  <c r="O58" i="5"/>
  <c r="P58" i="5"/>
  <c r="Q58" i="5"/>
  <c r="R58" i="5"/>
  <c r="S58" i="5"/>
  <c r="T58" i="5"/>
  <c r="U58" i="5"/>
  <c r="W58" i="5"/>
  <c r="J59" i="5"/>
  <c r="K59" i="5"/>
  <c r="L59" i="5"/>
  <c r="M59" i="5"/>
  <c r="N59" i="5"/>
  <c r="O59" i="5"/>
  <c r="P59" i="5"/>
  <c r="Q59" i="5"/>
  <c r="R59" i="5"/>
  <c r="S59" i="5"/>
  <c r="T59" i="5"/>
  <c r="U59" i="5"/>
  <c r="W59" i="5"/>
  <c r="J60" i="5"/>
  <c r="K60" i="5"/>
  <c r="L60" i="5"/>
  <c r="M60" i="5"/>
  <c r="N60" i="5"/>
  <c r="O60" i="5"/>
  <c r="P60" i="5"/>
  <c r="Q60" i="5"/>
  <c r="R60" i="5"/>
  <c r="S60" i="5"/>
  <c r="T60" i="5"/>
  <c r="U60" i="5"/>
  <c r="W60" i="5"/>
  <c r="J61" i="5"/>
  <c r="K61" i="5"/>
  <c r="L61" i="5"/>
  <c r="M61" i="5"/>
  <c r="N61" i="5"/>
  <c r="O61" i="5"/>
  <c r="P61" i="5"/>
  <c r="Q61" i="5"/>
  <c r="R61" i="5"/>
  <c r="S61" i="5"/>
  <c r="T61" i="5"/>
  <c r="U61" i="5"/>
  <c r="W61" i="5"/>
  <c r="J62" i="5"/>
  <c r="K62" i="5"/>
  <c r="L62" i="5"/>
  <c r="M62" i="5"/>
  <c r="N62" i="5"/>
  <c r="O62" i="5"/>
  <c r="P62" i="5"/>
  <c r="Q62" i="5"/>
  <c r="R62" i="5"/>
  <c r="S62" i="5"/>
  <c r="T62" i="5"/>
  <c r="U62" i="5"/>
  <c r="W62" i="5"/>
  <c r="J63" i="5"/>
  <c r="K63" i="5"/>
  <c r="L63" i="5"/>
  <c r="M63" i="5"/>
  <c r="N63" i="5"/>
  <c r="O63" i="5"/>
  <c r="P63" i="5"/>
  <c r="Q63" i="5"/>
  <c r="R63" i="5"/>
  <c r="S63" i="5"/>
  <c r="T63" i="5"/>
  <c r="U63" i="5"/>
  <c r="W63" i="5"/>
  <c r="J64" i="5"/>
  <c r="K64" i="5"/>
  <c r="L64" i="5"/>
  <c r="M64" i="5"/>
  <c r="N64" i="5"/>
  <c r="O64" i="5"/>
  <c r="P64" i="5"/>
  <c r="Q64" i="5"/>
  <c r="R64" i="5"/>
  <c r="S64" i="5"/>
  <c r="T64" i="5"/>
  <c r="U64" i="5"/>
  <c r="W64" i="5"/>
  <c r="J65" i="5"/>
  <c r="K65" i="5"/>
  <c r="L65" i="5"/>
  <c r="M65" i="5"/>
  <c r="N65" i="5"/>
  <c r="O65" i="5"/>
  <c r="P65" i="5"/>
  <c r="Q65" i="5"/>
  <c r="R65" i="5"/>
  <c r="S65" i="5"/>
  <c r="T65" i="5"/>
  <c r="U65" i="5"/>
  <c r="W65" i="5"/>
  <c r="J66" i="5"/>
  <c r="K66" i="5"/>
  <c r="L66" i="5"/>
  <c r="M66" i="5"/>
  <c r="N66" i="5"/>
  <c r="O66" i="5"/>
  <c r="P66" i="5"/>
  <c r="Q66" i="5"/>
  <c r="R66" i="5"/>
  <c r="S66" i="5"/>
  <c r="T66" i="5"/>
  <c r="U66" i="5"/>
  <c r="W66" i="5"/>
  <c r="J67" i="5"/>
  <c r="K67" i="5"/>
  <c r="L67" i="5"/>
  <c r="M67" i="5"/>
  <c r="N67" i="5"/>
  <c r="O67" i="5"/>
  <c r="P67" i="5"/>
  <c r="Q67" i="5"/>
  <c r="R67" i="5"/>
  <c r="S67" i="5"/>
  <c r="T67" i="5"/>
  <c r="U67" i="5"/>
  <c r="W67" i="5"/>
  <c r="W68" i="5"/>
  <c r="W69" i="5"/>
  <c r="W70" i="5"/>
  <c r="W71" i="5"/>
  <c r="J72" i="5"/>
  <c r="K72" i="5"/>
  <c r="L72" i="5"/>
  <c r="M72" i="5"/>
  <c r="N72" i="5"/>
  <c r="O72" i="5"/>
  <c r="P72" i="5"/>
  <c r="Q72" i="5"/>
  <c r="R72" i="5"/>
  <c r="S72" i="5"/>
  <c r="T72" i="5"/>
  <c r="U72" i="5"/>
  <c r="W72" i="5"/>
  <c r="J73" i="5"/>
  <c r="K73" i="5"/>
  <c r="L73" i="5"/>
  <c r="M73" i="5"/>
  <c r="N73" i="5"/>
  <c r="O73" i="5"/>
  <c r="P73" i="5"/>
  <c r="Q73" i="5"/>
  <c r="R73" i="5"/>
  <c r="S73" i="5"/>
  <c r="T73" i="5"/>
  <c r="U73" i="5"/>
  <c r="W73" i="5"/>
  <c r="J74" i="5"/>
  <c r="K74" i="5"/>
  <c r="L74" i="5"/>
  <c r="M74" i="5"/>
  <c r="N74" i="5"/>
  <c r="O74" i="5"/>
  <c r="P74" i="5"/>
  <c r="Q74" i="5"/>
  <c r="R74" i="5"/>
  <c r="S74" i="5"/>
  <c r="T74" i="5"/>
  <c r="U74" i="5"/>
  <c r="W74" i="5"/>
  <c r="J75" i="5"/>
  <c r="K75" i="5"/>
  <c r="L75" i="5"/>
  <c r="M75" i="5"/>
  <c r="N75" i="5"/>
  <c r="O75" i="5"/>
  <c r="P75" i="5"/>
  <c r="Q75" i="5"/>
  <c r="R75" i="5"/>
  <c r="S75" i="5"/>
  <c r="T75" i="5"/>
  <c r="U75" i="5"/>
  <c r="W75" i="5"/>
  <c r="J76" i="5"/>
  <c r="K76" i="5"/>
  <c r="L76" i="5"/>
  <c r="M76" i="5"/>
  <c r="N76" i="5"/>
  <c r="O76" i="5"/>
  <c r="P76" i="5"/>
  <c r="Q76" i="5"/>
  <c r="R76" i="5"/>
  <c r="S76" i="5"/>
  <c r="T76" i="5"/>
  <c r="U76" i="5"/>
  <c r="W76" i="5"/>
  <c r="J77" i="5"/>
  <c r="K77" i="5"/>
  <c r="L77" i="5"/>
  <c r="M77" i="5"/>
  <c r="N77" i="5"/>
  <c r="O77" i="5"/>
  <c r="P77" i="5"/>
  <c r="Q77" i="5"/>
  <c r="R77" i="5"/>
  <c r="S77" i="5"/>
  <c r="T77" i="5"/>
  <c r="U77" i="5"/>
  <c r="W77" i="5"/>
  <c r="J78" i="5"/>
  <c r="K78" i="5"/>
  <c r="L78" i="5"/>
  <c r="M78" i="5"/>
  <c r="N78" i="5"/>
  <c r="O78" i="5"/>
  <c r="P78" i="5"/>
  <c r="Q78" i="5"/>
  <c r="S78" i="5"/>
  <c r="T78" i="5"/>
  <c r="W78" i="5"/>
  <c r="J79" i="5"/>
  <c r="K79" i="5"/>
  <c r="L79" i="5"/>
  <c r="M79" i="5"/>
  <c r="N79" i="5"/>
  <c r="O79" i="5"/>
  <c r="P79" i="5"/>
  <c r="Q79" i="5"/>
  <c r="R79" i="5"/>
  <c r="S79" i="5"/>
  <c r="T79" i="5"/>
  <c r="U79" i="5"/>
  <c r="W79" i="5"/>
  <c r="J80" i="5"/>
  <c r="K80" i="5"/>
  <c r="L80" i="5"/>
  <c r="M80" i="5"/>
  <c r="N80" i="5"/>
  <c r="O80" i="5"/>
  <c r="P80" i="5"/>
  <c r="Q80" i="5"/>
  <c r="R80" i="5"/>
  <c r="S80" i="5"/>
  <c r="T80" i="5"/>
  <c r="U80" i="5"/>
  <c r="W80" i="5"/>
  <c r="J81" i="5"/>
  <c r="K81" i="5"/>
  <c r="L81" i="5"/>
  <c r="M81" i="5"/>
  <c r="N81" i="5"/>
  <c r="O81" i="5"/>
  <c r="P81" i="5"/>
  <c r="Q81" i="5"/>
  <c r="R81" i="5"/>
  <c r="S81" i="5"/>
  <c r="T81" i="5"/>
  <c r="U81" i="5"/>
  <c r="W81" i="5"/>
  <c r="J82" i="5"/>
  <c r="K82" i="5"/>
  <c r="L82" i="5"/>
  <c r="M82" i="5"/>
  <c r="N82" i="5"/>
  <c r="O82" i="5"/>
  <c r="P82" i="5"/>
  <c r="Q82" i="5"/>
  <c r="R82" i="5"/>
  <c r="S82" i="5"/>
  <c r="T82" i="5"/>
  <c r="U82" i="5"/>
  <c r="W82" i="5"/>
  <c r="J83" i="5"/>
  <c r="K83" i="5"/>
  <c r="L83" i="5"/>
  <c r="M83" i="5"/>
  <c r="N83" i="5"/>
  <c r="O83" i="5"/>
  <c r="P83" i="5"/>
  <c r="Q83" i="5"/>
  <c r="R83" i="5"/>
  <c r="S83" i="5"/>
  <c r="T83" i="5"/>
  <c r="U83" i="5"/>
  <c r="W83" i="5"/>
  <c r="J84" i="5"/>
  <c r="K84" i="5"/>
  <c r="L84" i="5"/>
  <c r="M84" i="5"/>
  <c r="N84" i="5"/>
  <c r="O84" i="5"/>
  <c r="P84" i="5"/>
  <c r="Q84" i="5"/>
  <c r="R84" i="5"/>
  <c r="S84" i="5"/>
  <c r="T84" i="5"/>
  <c r="U84" i="5"/>
  <c r="W84" i="5"/>
  <c r="J85" i="5"/>
  <c r="K85" i="5"/>
  <c r="L85" i="5"/>
  <c r="M85" i="5"/>
  <c r="N85" i="5"/>
  <c r="O85" i="5"/>
  <c r="P85" i="5"/>
  <c r="Q85" i="5"/>
  <c r="R85" i="5"/>
  <c r="S85" i="5"/>
  <c r="T85" i="5"/>
  <c r="U85" i="5"/>
  <c r="W85" i="5"/>
  <c r="J86" i="5"/>
  <c r="K86" i="5"/>
  <c r="L86" i="5"/>
  <c r="M86" i="5"/>
  <c r="N86" i="5"/>
  <c r="O86" i="5"/>
  <c r="P86" i="5"/>
  <c r="Q86" i="5"/>
  <c r="R86" i="5"/>
  <c r="S86" i="5"/>
  <c r="T86" i="5"/>
  <c r="U86" i="5"/>
  <c r="W86" i="5"/>
  <c r="J87" i="5"/>
  <c r="K87" i="5"/>
  <c r="L87" i="5"/>
  <c r="M87" i="5"/>
  <c r="N87" i="5"/>
  <c r="O87" i="5"/>
  <c r="P87" i="5"/>
  <c r="Q87" i="5"/>
  <c r="R87" i="5"/>
  <c r="S87" i="5"/>
  <c r="T87" i="5"/>
  <c r="U87" i="5"/>
  <c r="W87" i="5"/>
  <c r="W88" i="5"/>
  <c r="W89" i="5"/>
  <c r="J90" i="5"/>
  <c r="K90" i="5"/>
  <c r="L90" i="5"/>
  <c r="M90" i="5"/>
  <c r="N90" i="5"/>
  <c r="O90" i="5"/>
  <c r="P90" i="5"/>
  <c r="Q90" i="5"/>
  <c r="R90" i="5"/>
  <c r="S90" i="5"/>
  <c r="T90" i="5"/>
  <c r="U90" i="5"/>
  <c r="W90" i="5"/>
  <c r="J91" i="5"/>
  <c r="K91" i="5"/>
  <c r="L91" i="5"/>
  <c r="M91" i="5"/>
  <c r="N91" i="5"/>
  <c r="O91" i="5"/>
  <c r="P91" i="5"/>
  <c r="Q91" i="5"/>
  <c r="R91" i="5"/>
  <c r="S91" i="5"/>
  <c r="T91" i="5"/>
  <c r="U91" i="5"/>
  <c r="W91" i="5"/>
  <c r="J92" i="5"/>
  <c r="K92" i="5"/>
  <c r="L92" i="5"/>
  <c r="M92" i="5"/>
  <c r="M163" i="5" s="1"/>
  <c r="N92" i="5"/>
  <c r="O92" i="5"/>
  <c r="P92" i="5"/>
  <c r="Q92" i="5"/>
  <c r="R92" i="5"/>
  <c r="S92" i="5"/>
  <c r="T92" i="5"/>
  <c r="U92" i="5"/>
  <c r="W92" i="5"/>
  <c r="J93" i="5"/>
  <c r="K93" i="5"/>
  <c r="L93" i="5"/>
  <c r="M93" i="5"/>
  <c r="N93" i="5"/>
  <c r="O93" i="5"/>
  <c r="P93" i="5"/>
  <c r="Q93" i="5"/>
  <c r="R93" i="5"/>
  <c r="S93" i="5"/>
  <c r="T93" i="5"/>
  <c r="U93" i="5"/>
  <c r="W93" i="5"/>
  <c r="J94" i="5"/>
  <c r="K94" i="5"/>
  <c r="L94" i="5"/>
  <c r="M94" i="5"/>
  <c r="N94" i="5"/>
  <c r="O94" i="5"/>
  <c r="P94" i="5"/>
  <c r="Q94" i="5"/>
  <c r="R94" i="5"/>
  <c r="S94" i="5"/>
  <c r="T94" i="5"/>
  <c r="U94" i="5"/>
  <c r="W94" i="5"/>
  <c r="J95" i="5"/>
  <c r="K95" i="5"/>
  <c r="L95" i="5"/>
  <c r="M95" i="5"/>
  <c r="N95" i="5"/>
  <c r="O95" i="5"/>
  <c r="P95" i="5"/>
  <c r="Q95" i="5"/>
  <c r="R95" i="5"/>
  <c r="S95" i="5"/>
  <c r="T95" i="5"/>
  <c r="U95" i="5"/>
  <c r="W95" i="5"/>
  <c r="J96" i="5"/>
  <c r="K96" i="5"/>
  <c r="L96" i="5"/>
  <c r="M96" i="5"/>
  <c r="N96" i="5"/>
  <c r="O96" i="5"/>
  <c r="P96" i="5"/>
  <c r="Q96" i="5"/>
  <c r="Q163" i="5" s="1"/>
  <c r="R96" i="5"/>
  <c r="S96" i="5"/>
  <c r="T96" i="5"/>
  <c r="U96" i="5"/>
  <c r="W96" i="5"/>
  <c r="J97" i="5"/>
  <c r="K97" i="5"/>
  <c r="L97" i="5"/>
  <c r="M97" i="5"/>
  <c r="N97" i="5"/>
  <c r="O97" i="5"/>
  <c r="P97" i="5"/>
  <c r="Q97" i="5"/>
  <c r="R97" i="5"/>
  <c r="S97" i="5"/>
  <c r="T97" i="5"/>
  <c r="U97" i="5"/>
  <c r="W97" i="5"/>
  <c r="J98" i="5"/>
  <c r="K98" i="5"/>
  <c r="L98" i="5"/>
  <c r="M98" i="5"/>
  <c r="N98" i="5"/>
  <c r="O98" i="5"/>
  <c r="P98" i="5"/>
  <c r="Q98" i="5"/>
  <c r="R98" i="5"/>
  <c r="S98" i="5"/>
  <c r="T98" i="5"/>
  <c r="U98" i="5"/>
  <c r="W98" i="5"/>
  <c r="J99" i="5"/>
  <c r="K99" i="5"/>
  <c r="L99" i="5"/>
  <c r="O99" i="5"/>
  <c r="P99" i="5"/>
  <c r="Q99" i="5"/>
  <c r="R99" i="5"/>
  <c r="S99" i="5"/>
  <c r="T99" i="5"/>
  <c r="U99" i="5"/>
  <c r="W99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W100" i="5"/>
  <c r="J101" i="5"/>
  <c r="J163" i="5" s="1"/>
  <c r="K101" i="5"/>
  <c r="L101" i="5"/>
  <c r="M101" i="5"/>
  <c r="N101" i="5"/>
  <c r="O101" i="5"/>
  <c r="P101" i="5"/>
  <c r="Q101" i="5"/>
  <c r="R101" i="5"/>
  <c r="S101" i="5"/>
  <c r="T101" i="5"/>
  <c r="U101" i="5"/>
  <c r="W101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U163" i="5" s="1"/>
  <c r="W102" i="5"/>
  <c r="J103" i="5"/>
  <c r="K103" i="5"/>
  <c r="L103" i="5"/>
  <c r="M103" i="5"/>
  <c r="N103" i="5"/>
  <c r="O103" i="5"/>
  <c r="P103" i="5"/>
  <c r="P163" i="5" s="1"/>
  <c r="Q103" i="5"/>
  <c r="R103" i="5"/>
  <c r="S103" i="5"/>
  <c r="T103" i="5"/>
  <c r="U103" i="5"/>
  <c r="W103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W104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W105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W106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W107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W108" i="5"/>
  <c r="J109" i="5"/>
  <c r="K109" i="5"/>
  <c r="L109" i="5"/>
  <c r="M109" i="5"/>
  <c r="N109" i="5"/>
  <c r="O109" i="5"/>
  <c r="P109" i="5"/>
  <c r="Q109" i="5"/>
  <c r="R109" i="5"/>
  <c r="R163" i="5" s="1"/>
  <c r="S109" i="5"/>
  <c r="T109" i="5"/>
  <c r="U109" i="5"/>
  <c r="W109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W110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W111" i="5"/>
  <c r="J112" i="5"/>
  <c r="K112" i="5"/>
  <c r="K163" i="5" s="1"/>
  <c r="L112" i="5"/>
  <c r="M112" i="5"/>
  <c r="N112" i="5"/>
  <c r="O112" i="5"/>
  <c r="P112" i="5"/>
  <c r="Q112" i="5"/>
  <c r="R112" i="5"/>
  <c r="S112" i="5"/>
  <c r="S163" i="5" s="1"/>
  <c r="T112" i="5"/>
  <c r="U112" i="5"/>
  <c r="W112" i="5"/>
  <c r="J113" i="5"/>
  <c r="K113" i="5"/>
  <c r="L113" i="5"/>
  <c r="M113" i="5"/>
  <c r="N113" i="5"/>
  <c r="N163" i="5" s="1"/>
  <c r="O113" i="5"/>
  <c r="P113" i="5"/>
  <c r="Q113" i="5"/>
  <c r="R113" i="5"/>
  <c r="S113" i="5"/>
  <c r="T113" i="5"/>
  <c r="U113" i="5"/>
  <c r="W113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W114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W115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W116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W117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W118" i="5"/>
  <c r="W119" i="5"/>
  <c r="W120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W121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W122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W123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W124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W125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W126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W127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W128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W129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W130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W131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W132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W133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W134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W135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W136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W137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W138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W139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W140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W141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W142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W143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W144" i="5"/>
  <c r="W145" i="5"/>
  <c r="W146" i="5"/>
  <c r="J147" i="5"/>
  <c r="K147" i="5"/>
  <c r="L147" i="5"/>
  <c r="L163" i="5" s="1"/>
  <c r="M147" i="5"/>
  <c r="N147" i="5"/>
  <c r="O147" i="5"/>
  <c r="P147" i="5"/>
  <c r="Q147" i="5"/>
  <c r="R147" i="5"/>
  <c r="S147" i="5"/>
  <c r="T147" i="5"/>
  <c r="U147" i="5"/>
  <c r="W147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W148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W149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W150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W151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W152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W153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W154" i="5"/>
  <c r="J155" i="5"/>
  <c r="K155" i="5"/>
  <c r="L155" i="5"/>
  <c r="M155" i="5"/>
  <c r="N155" i="5"/>
  <c r="O155" i="5"/>
  <c r="P155" i="5"/>
  <c r="Q155" i="5"/>
  <c r="R155" i="5"/>
  <c r="S155" i="5"/>
  <c r="T155" i="5"/>
  <c r="T163" i="5" s="1"/>
  <c r="U155" i="5"/>
  <c r="W155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W156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W157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W158" i="5"/>
  <c r="W159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W160" i="5"/>
  <c r="A162" i="5"/>
  <c r="D162" i="5"/>
  <c r="O163" i="5"/>
  <c r="V163" i="5"/>
  <c r="W163" i="5"/>
  <c r="I10" i="6"/>
  <c r="J10" i="6"/>
  <c r="K10" i="6"/>
  <c r="L10" i="6"/>
  <c r="M10" i="6"/>
  <c r="M91" i="6" s="1"/>
  <c r="N10" i="6"/>
  <c r="O10" i="6"/>
  <c r="P10" i="6"/>
  <c r="P91" i="6" s="1"/>
  <c r="Q10" i="6"/>
  <c r="R10" i="6"/>
  <c r="S10" i="6"/>
  <c r="T10" i="6"/>
  <c r="I11" i="6"/>
  <c r="I91" i="6" s="1"/>
  <c r="J11" i="6"/>
  <c r="K11" i="6"/>
  <c r="L11" i="6"/>
  <c r="M11" i="6"/>
  <c r="N11" i="6"/>
  <c r="O11" i="6"/>
  <c r="P11" i="6"/>
  <c r="Q11" i="6"/>
  <c r="Q91" i="6" s="1"/>
  <c r="R11" i="6"/>
  <c r="S11" i="6"/>
  <c r="T11" i="6"/>
  <c r="I12" i="6"/>
  <c r="J12" i="6"/>
  <c r="K12" i="6"/>
  <c r="L12" i="6"/>
  <c r="M12" i="6"/>
  <c r="N12" i="6"/>
  <c r="O12" i="6"/>
  <c r="P12" i="6"/>
  <c r="Q12" i="6"/>
  <c r="R12" i="6"/>
  <c r="S12" i="6"/>
  <c r="T12" i="6"/>
  <c r="I13" i="6"/>
  <c r="J13" i="6"/>
  <c r="K13" i="6"/>
  <c r="L13" i="6"/>
  <c r="M13" i="6"/>
  <c r="N13" i="6"/>
  <c r="O13" i="6"/>
  <c r="P13" i="6"/>
  <c r="Q13" i="6"/>
  <c r="R13" i="6"/>
  <c r="S13" i="6"/>
  <c r="T13" i="6"/>
  <c r="U14" i="6"/>
  <c r="I16" i="6"/>
  <c r="J16" i="6"/>
  <c r="K16" i="6"/>
  <c r="L16" i="6"/>
  <c r="M16" i="6"/>
  <c r="N16" i="6"/>
  <c r="O16" i="6"/>
  <c r="P16" i="6"/>
  <c r="Q16" i="6"/>
  <c r="R16" i="6"/>
  <c r="S16" i="6"/>
  <c r="T16" i="6"/>
  <c r="I17" i="6"/>
  <c r="J17" i="6"/>
  <c r="K17" i="6"/>
  <c r="K91" i="6" s="1"/>
  <c r="L17" i="6"/>
  <c r="M17" i="6"/>
  <c r="N17" i="6"/>
  <c r="O17" i="6"/>
  <c r="P17" i="6"/>
  <c r="Q17" i="6"/>
  <c r="R17" i="6"/>
  <c r="S17" i="6"/>
  <c r="S91" i="6" s="1"/>
  <c r="T17" i="6"/>
  <c r="I18" i="6"/>
  <c r="J18" i="6"/>
  <c r="K18" i="6"/>
  <c r="L18" i="6"/>
  <c r="M18" i="6"/>
  <c r="N18" i="6"/>
  <c r="O18" i="6"/>
  <c r="P18" i="6"/>
  <c r="Q18" i="6"/>
  <c r="R18" i="6"/>
  <c r="S18" i="6"/>
  <c r="T18" i="6"/>
  <c r="I19" i="6"/>
  <c r="J19" i="6"/>
  <c r="K19" i="6"/>
  <c r="L19" i="6"/>
  <c r="M19" i="6"/>
  <c r="N19" i="6"/>
  <c r="O19" i="6"/>
  <c r="P19" i="6"/>
  <c r="Q19" i="6"/>
  <c r="R19" i="6"/>
  <c r="S19" i="6"/>
  <c r="T19" i="6"/>
  <c r="I20" i="6"/>
  <c r="J20" i="6"/>
  <c r="K20" i="6"/>
  <c r="L20" i="6"/>
  <c r="M20" i="6"/>
  <c r="N20" i="6"/>
  <c r="O20" i="6"/>
  <c r="P20" i="6"/>
  <c r="Q20" i="6"/>
  <c r="R20" i="6"/>
  <c r="S20" i="6"/>
  <c r="T20" i="6"/>
  <c r="I21" i="6"/>
  <c r="J21" i="6"/>
  <c r="K21" i="6"/>
  <c r="L21" i="6"/>
  <c r="M21" i="6"/>
  <c r="N21" i="6"/>
  <c r="O21" i="6"/>
  <c r="P21" i="6"/>
  <c r="Q21" i="6"/>
  <c r="R21" i="6"/>
  <c r="S21" i="6"/>
  <c r="T21" i="6"/>
  <c r="I22" i="6"/>
  <c r="J22" i="6"/>
  <c r="K22" i="6"/>
  <c r="L22" i="6"/>
  <c r="M22" i="6"/>
  <c r="N22" i="6"/>
  <c r="O22" i="6"/>
  <c r="P22" i="6"/>
  <c r="Q22" i="6"/>
  <c r="R22" i="6"/>
  <c r="S22" i="6"/>
  <c r="T22" i="6"/>
  <c r="I23" i="6"/>
  <c r="J23" i="6"/>
  <c r="K23" i="6"/>
  <c r="L23" i="6"/>
  <c r="M23" i="6"/>
  <c r="N23" i="6"/>
  <c r="O23" i="6"/>
  <c r="P23" i="6"/>
  <c r="Q23" i="6"/>
  <c r="R23" i="6"/>
  <c r="S23" i="6"/>
  <c r="T23" i="6"/>
  <c r="I24" i="6"/>
  <c r="J24" i="6"/>
  <c r="K24" i="6"/>
  <c r="L24" i="6"/>
  <c r="M24" i="6"/>
  <c r="N24" i="6"/>
  <c r="O24" i="6"/>
  <c r="P24" i="6"/>
  <c r="Q24" i="6"/>
  <c r="R24" i="6"/>
  <c r="S24" i="6"/>
  <c r="T24" i="6"/>
  <c r="I25" i="6"/>
  <c r="J25" i="6"/>
  <c r="K25" i="6"/>
  <c r="L25" i="6"/>
  <c r="M25" i="6"/>
  <c r="N25" i="6"/>
  <c r="O25" i="6"/>
  <c r="P25" i="6"/>
  <c r="Q25" i="6"/>
  <c r="R25" i="6"/>
  <c r="S25" i="6"/>
  <c r="T25" i="6"/>
  <c r="I26" i="6"/>
  <c r="J26" i="6"/>
  <c r="K26" i="6"/>
  <c r="L26" i="6"/>
  <c r="M26" i="6"/>
  <c r="N26" i="6"/>
  <c r="O26" i="6"/>
  <c r="P26" i="6"/>
  <c r="Q26" i="6"/>
  <c r="R26" i="6"/>
  <c r="S26" i="6"/>
  <c r="T26" i="6"/>
  <c r="I27" i="6"/>
  <c r="J27" i="6"/>
  <c r="K27" i="6"/>
  <c r="L27" i="6"/>
  <c r="M27" i="6"/>
  <c r="N27" i="6"/>
  <c r="O27" i="6"/>
  <c r="P27" i="6"/>
  <c r="Q27" i="6"/>
  <c r="R27" i="6"/>
  <c r="S27" i="6"/>
  <c r="T27" i="6"/>
  <c r="I28" i="6"/>
  <c r="J28" i="6"/>
  <c r="K28" i="6"/>
  <c r="L28" i="6"/>
  <c r="M28" i="6"/>
  <c r="N28" i="6"/>
  <c r="O28" i="6"/>
  <c r="P28" i="6"/>
  <c r="Q28" i="6"/>
  <c r="R28" i="6"/>
  <c r="S28" i="6"/>
  <c r="T28" i="6"/>
  <c r="U29" i="6"/>
  <c r="I32" i="6"/>
  <c r="J32" i="6"/>
  <c r="J91" i="6" s="1"/>
  <c r="K32" i="6"/>
  <c r="L32" i="6"/>
  <c r="M32" i="6"/>
  <c r="N32" i="6"/>
  <c r="O32" i="6"/>
  <c r="P32" i="6"/>
  <c r="Q32" i="6"/>
  <c r="R32" i="6"/>
  <c r="R91" i="6" s="1"/>
  <c r="S32" i="6"/>
  <c r="T32" i="6"/>
  <c r="I33" i="6"/>
  <c r="J33" i="6"/>
  <c r="K33" i="6"/>
  <c r="L33" i="6"/>
  <c r="M33" i="6"/>
  <c r="N33" i="6"/>
  <c r="N91" i="6" s="1"/>
  <c r="O33" i="6"/>
  <c r="P33" i="6"/>
  <c r="Q33" i="6"/>
  <c r="R33" i="6"/>
  <c r="S33" i="6"/>
  <c r="T33" i="6"/>
  <c r="I36" i="6"/>
  <c r="J36" i="6"/>
  <c r="K36" i="6"/>
  <c r="L36" i="6"/>
  <c r="M36" i="6"/>
  <c r="N36" i="6"/>
  <c r="O36" i="6"/>
  <c r="P36" i="6"/>
  <c r="Q36" i="6"/>
  <c r="R36" i="6"/>
  <c r="S36" i="6"/>
  <c r="T36" i="6"/>
  <c r="I37" i="6"/>
  <c r="J37" i="6"/>
  <c r="K37" i="6"/>
  <c r="L37" i="6"/>
  <c r="M37" i="6"/>
  <c r="N37" i="6"/>
  <c r="O37" i="6"/>
  <c r="P37" i="6"/>
  <c r="Q37" i="6"/>
  <c r="R37" i="6"/>
  <c r="S37" i="6"/>
  <c r="T37" i="6"/>
  <c r="I38" i="6"/>
  <c r="J38" i="6"/>
  <c r="K38" i="6"/>
  <c r="L38" i="6"/>
  <c r="M38" i="6"/>
  <c r="N38" i="6"/>
  <c r="O38" i="6"/>
  <c r="P38" i="6"/>
  <c r="Q38" i="6"/>
  <c r="R38" i="6"/>
  <c r="S38" i="6"/>
  <c r="T38" i="6"/>
  <c r="I39" i="6"/>
  <c r="J39" i="6"/>
  <c r="K39" i="6"/>
  <c r="L39" i="6"/>
  <c r="M39" i="6"/>
  <c r="N39" i="6"/>
  <c r="O39" i="6"/>
  <c r="P39" i="6"/>
  <c r="Q39" i="6"/>
  <c r="R39" i="6"/>
  <c r="S39" i="6"/>
  <c r="T39" i="6"/>
  <c r="I40" i="6"/>
  <c r="J40" i="6"/>
  <c r="K40" i="6"/>
  <c r="L40" i="6"/>
  <c r="M40" i="6"/>
  <c r="N40" i="6"/>
  <c r="O40" i="6"/>
  <c r="P40" i="6"/>
  <c r="Q40" i="6"/>
  <c r="R40" i="6"/>
  <c r="S40" i="6"/>
  <c r="T40" i="6"/>
  <c r="I41" i="6"/>
  <c r="J41" i="6"/>
  <c r="K41" i="6"/>
  <c r="L41" i="6"/>
  <c r="M41" i="6"/>
  <c r="N41" i="6"/>
  <c r="O41" i="6"/>
  <c r="P41" i="6"/>
  <c r="Q41" i="6"/>
  <c r="R41" i="6"/>
  <c r="S41" i="6"/>
  <c r="T41" i="6"/>
  <c r="I42" i="6"/>
  <c r="J42" i="6"/>
  <c r="K42" i="6"/>
  <c r="L42" i="6"/>
  <c r="M42" i="6"/>
  <c r="N42" i="6"/>
  <c r="O42" i="6"/>
  <c r="P42" i="6"/>
  <c r="Q42" i="6"/>
  <c r="R42" i="6"/>
  <c r="S42" i="6"/>
  <c r="T42" i="6"/>
  <c r="I45" i="6"/>
  <c r="J45" i="6"/>
  <c r="K45" i="6"/>
  <c r="L45" i="6"/>
  <c r="M45" i="6"/>
  <c r="N45" i="6"/>
  <c r="O45" i="6"/>
  <c r="P45" i="6"/>
  <c r="Q45" i="6"/>
  <c r="R45" i="6"/>
  <c r="S45" i="6"/>
  <c r="T45" i="6"/>
  <c r="I46" i="6"/>
  <c r="J46" i="6"/>
  <c r="K46" i="6"/>
  <c r="L46" i="6"/>
  <c r="M46" i="6"/>
  <c r="N46" i="6"/>
  <c r="O46" i="6"/>
  <c r="P46" i="6"/>
  <c r="Q46" i="6"/>
  <c r="R46" i="6"/>
  <c r="S46" i="6"/>
  <c r="T46" i="6"/>
  <c r="I47" i="6"/>
  <c r="J47" i="6"/>
  <c r="K47" i="6"/>
  <c r="L47" i="6"/>
  <c r="M47" i="6"/>
  <c r="N47" i="6"/>
  <c r="O47" i="6"/>
  <c r="P47" i="6"/>
  <c r="Q47" i="6"/>
  <c r="R47" i="6"/>
  <c r="S47" i="6"/>
  <c r="T47" i="6"/>
  <c r="I48" i="6"/>
  <c r="J48" i="6"/>
  <c r="K48" i="6"/>
  <c r="L48" i="6"/>
  <c r="M48" i="6"/>
  <c r="N48" i="6"/>
  <c r="O48" i="6"/>
  <c r="P48" i="6"/>
  <c r="Q48" i="6"/>
  <c r="R48" i="6"/>
  <c r="S48" i="6"/>
  <c r="T48" i="6"/>
  <c r="I49" i="6"/>
  <c r="J49" i="6"/>
  <c r="K49" i="6"/>
  <c r="L49" i="6"/>
  <c r="M49" i="6"/>
  <c r="N49" i="6"/>
  <c r="O49" i="6"/>
  <c r="P49" i="6"/>
  <c r="Q49" i="6"/>
  <c r="R49" i="6"/>
  <c r="S49" i="6"/>
  <c r="T49" i="6"/>
  <c r="I50" i="6"/>
  <c r="J50" i="6"/>
  <c r="K50" i="6"/>
  <c r="L50" i="6"/>
  <c r="M50" i="6"/>
  <c r="N50" i="6"/>
  <c r="O50" i="6"/>
  <c r="P50" i="6"/>
  <c r="Q50" i="6"/>
  <c r="R50" i="6"/>
  <c r="S50" i="6"/>
  <c r="T50" i="6"/>
  <c r="I51" i="6"/>
  <c r="J51" i="6"/>
  <c r="K51" i="6"/>
  <c r="L51" i="6"/>
  <c r="M51" i="6"/>
  <c r="N51" i="6"/>
  <c r="O51" i="6"/>
  <c r="P51" i="6"/>
  <c r="Q51" i="6"/>
  <c r="R51" i="6"/>
  <c r="S51" i="6"/>
  <c r="T51" i="6"/>
  <c r="I52" i="6"/>
  <c r="J52" i="6"/>
  <c r="K52" i="6"/>
  <c r="L52" i="6"/>
  <c r="M52" i="6"/>
  <c r="N52" i="6"/>
  <c r="O52" i="6"/>
  <c r="P52" i="6"/>
  <c r="Q52" i="6"/>
  <c r="R52" i="6"/>
  <c r="S52" i="6"/>
  <c r="T52" i="6"/>
  <c r="I53" i="6"/>
  <c r="J53" i="6"/>
  <c r="K53" i="6"/>
  <c r="L53" i="6"/>
  <c r="M53" i="6"/>
  <c r="N53" i="6"/>
  <c r="O53" i="6"/>
  <c r="P53" i="6"/>
  <c r="Q53" i="6"/>
  <c r="R53" i="6"/>
  <c r="S53" i="6"/>
  <c r="T53" i="6"/>
  <c r="I54" i="6"/>
  <c r="J54" i="6"/>
  <c r="K54" i="6"/>
  <c r="L54" i="6"/>
  <c r="M54" i="6"/>
  <c r="N54" i="6"/>
  <c r="O54" i="6"/>
  <c r="P54" i="6"/>
  <c r="Q54" i="6"/>
  <c r="R54" i="6"/>
  <c r="S54" i="6"/>
  <c r="T54" i="6"/>
  <c r="I55" i="6"/>
  <c r="J55" i="6"/>
  <c r="K55" i="6"/>
  <c r="L55" i="6"/>
  <c r="M55" i="6"/>
  <c r="N55" i="6"/>
  <c r="O55" i="6"/>
  <c r="P55" i="6"/>
  <c r="Q55" i="6"/>
  <c r="R55" i="6"/>
  <c r="S55" i="6"/>
  <c r="T55" i="6"/>
  <c r="I56" i="6"/>
  <c r="J56" i="6"/>
  <c r="K56" i="6"/>
  <c r="L56" i="6"/>
  <c r="M56" i="6"/>
  <c r="N56" i="6"/>
  <c r="O56" i="6"/>
  <c r="P56" i="6"/>
  <c r="Q56" i="6"/>
  <c r="R56" i="6"/>
  <c r="S56" i="6"/>
  <c r="T56" i="6"/>
  <c r="I57" i="6"/>
  <c r="J57" i="6"/>
  <c r="K57" i="6"/>
  <c r="L57" i="6"/>
  <c r="M57" i="6"/>
  <c r="N57" i="6"/>
  <c r="O57" i="6"/>
  <c r="P57" i="6"/>
  <c r="Q57" i="6"/>
  <c r="R57" i="6"/>
  <c r="S57" i="6"/>
  <c r="T57" i="6"/>
  <c r="I58" i="6"/>
  <c r="J58" i="6"/>
  <c r="K58" i="6"/>
  <c r="L58" i="6"/>
  <c r="M58" i="6"/>
  <c r="N58" i="6"/>
  <c r="O58" i="6"/>
  <c r="P58" i="6"/>
  <c r="Q58" i="6"/>
  <c r="R58" i="6"/>
  <c r="S58" i="6"/>
  <c r="T58" i="6"/>
  <c r="I59" i="6"/>
  <c r="J59" i="6"/>
  <c r="K59" i="6"/>
  <c r="L59" i="6"/>
  <c r="M59" i="6"/>
  <c r="N59" i="6"/>
  <c r="O59" i="6"/>
  <c r="P59" i="6"/>
  <c r="Q59" i="6"/>
  <c r="R59" i="6"/>
  <c r="S59" i="6"/>
  <c r="T59" i="6"/>
  <c r="I60" i="6"/>
  <c r="J60" i="6"/>
  <c r="K60" i="6"/>
  <c r="L60" i="6"/>
  <c r="M60" i="6"/>
  <c r="N60" i="6"/>
  <c r="O60" i="6"/>
  <c r="P60" i="6"/>
  <c r="Q60" i="6"/>
  <c r="R60" i="6"/>
  <c r="S60" i="6"/>
  <c r="T60" i="6"/>
  <c r="I61" i="6"/>
  <c r="J61" i="6"/>
  <c r="K61" i="6"/>
  <c r="L61" i="6"/>
  <c r="M61" i="6"/>
  <c r="N61" i="6"/>
  <c r="O61" i="6"/>
  <c r="P61" i="6"/>
  <c r="Q61" i="6"/>
  <c r="R61" i="6"/>
  <c r="S61" i="6"/>
  <c r="T61" i="6"/>
  <c r="I62" i="6"/>
  <c r="J62" i="6"/>
  <c r="K62" i="6"/>
  <c r="L62" i="6"/>
  <c r="M62" i="6"/>
  <c r="N62" i="6"/>
  <c r="O62" i="6"/>
  <c r="P62" i="6"/>
  <c r="Q62" i="6"/>
  <c r="R62" i="6"/>
  <c r="S62" i="6"/>
  <c r="T62" i="6"/>
  <c r="I63" i="6"/>
  <c r="J63" i="6"/>
  <c r="K63" i="6"/>
  <c r="L63" i="6"/>
  <c r="M63" i="6"/>
  <c r="N63" i="6"/>
  <c r="O63" i="6"/>
  <c r="P63" i="6"/>
  <c r="Q63" i="6"/>
  <c r="R63" i="6"/>
  <c r="S63" i="6"/>
  <c r="T63" i="6"/>
  <c r="I64" i="6"/>
  <c r="J64" i="6"/>
  <c r="K64" i="6"/>
  <c r="L64" i="6"/>
  <c r="M64" i="6"/>
  <c r="N64" i="6"/>
  <c r="O64" i="6"/>
  <c r="P64" i="6"/>
  <c r="Q64" i="6"/>
  <c r="R64" i="6"/>
  <c r="S64" i="6"/>
  <c r="T64" i="6"/>
  <c r="I65" i="6"/>
  <c r="J65" i="6"/>
  <c r="K65" i="6"/>
  <c r="L65" i="6"/>
  <c r="M65" i="6"/>
  <c r="N65" i="6"/>
  <c r="O65" i="6"/>
  <c r="P65" i="6"/>
  <c r="Q65" i="6"/>
  <c r="R65" i="6"/>
  <c r="S65" i="6"/>
  <c r="T65" i="6"/>
  <c r="A68" i="6"/>
  <c r="A70" i="6"/>
  <c r="I74" i="6"/>
  <c r="J74" i="6"/>
  <c r="K74" i="6"/>
  <c r="L74" i="6"/>
  <c r="M74" i="6"/>
  <c r="N74" i="6"/>
  <c r="O74" i="6"/>
  <c r="P74" i="6"/>
  <c r="Q74" i="6"/>
  <c r="R74" i="6"/>
  <c r="S74" i="6"/>
  <c r="T74" i="6"/>
  <c r="I75" i="6"/>
  <c r="J75" i="6"/>
  <c r="K75" i="6"/>
  <c r="L75" i="6"/>
  <c r="L91" i="6" s="1"/>
  <c r="M75" i="6"/>
  <c r="N75" i="6"/>
  <c r="O75" i="6"/>
  <c r="P75" i="6"/>
  <c r="Q75" i="6"/>
  <c r="R75" i="6"/>
  <c r="S75" i="6"/>
  <c r="T75" i="6"/>
  <c r="T91" i="6" s="1"/>
  <c r="I76" i="6"/>
  <c r="J76" i="6"/>
  <c r="K76" i="6"/>
  <c r="L76" i="6"/>
  <c r="M76" i="6"/>
  <c r="N76" i="6"/>
  <c r="O76" i="6"/>
  <c r="P76" i="6"/>
  <c r="Q76" i="6"/>
  <c r="R76" i="6"/>
  <c r="S76" i="6"/>
  <c r="T76" i="6"/>
  <c r="I77" i="6"/>
  <c r="J77" i="6"/>
  <c r="K77" i="6"/>
  <c r="L77" i="6"/>
  <c r="M77" i="6"/>
  <c r="N77" i="6"/>
  <c r="O77" i="6"/>
  <c r="P77" i="6"/>
  <c r="Q77" i="6"/>
  <c r="R77" i="6"/>
  <c r="S77" i="6"/>
  <c r="T77" i="6"/>
  <c r="I78" i="6"/>
  <c r="J78" i="6"/>
  <c r="K78" i="6"/>
  <c r="L78" i="6"/>
  <c r="M78" i="6"/>
  <c r="N78" i="6"/>
  <c r="O78" i="6"/>
  <c r="P78" i="6"/>
  <c r="Q78" i="6"/>
  <c r="R78" i="6"/>
  <c r="S78" i="6"/>
  <c r="T78" i="6"/>
  <c r="I79" i="6"/>
  <c r="J79" i="6"/>
  <c r="K79" i="6"/>
  <c r="L79" i="6"/>
  <c r="M79" i="6"/>
  <c r="N79" i="6"/>
  <c r="O79" i="6"/>
  <c r="P79" i="6"/>
  <c r="Q79" i="6"/>
  <c r="R79" i="6"/>
  <c r="S79" i="6"/>
  <c r="T79" i="6"/>
  <c r="I80" i="6"/>
  <c r="J80" i="6"/>
  <c r="K80" i="6"/>
  <c r="L80" i="6"/>
  <c r="M80" i="6"/>
  <c r="N80" i="6"/>
  <c r="O80" i="6"/>
  <c r="P80" i="6"/>
  <c r="Q80" i="6"/>
  <c r="R80" i="6"/>
  <c r="S80" i="6"/>
  <c r="T80" i="6"/>
  <c r="I81" i="6"/>
  <c r="J81" i="6"/>
  <c r="K81" i="6"/>
  <c r="L81" i="6"/>
  <c r="M81" i="6"/>
  <c r="N81" i="6"/>
  <c r="O81" i="6"/>
  <c r="P81" i="6"/>
  <c r="Q81" i="6"/>
  <c r="R81" i="6"/>
  <c r="S81" i="6"/>
  <c r="T81" i="6"/>
  <c r="I82" i="6"/>
  <c r="J82" i="6"/>
  <c r="K82" i="6"/>
  <c r="L82" i="6"/>
  <c r="M82" i="6"/>
  <c r="N82" i="6"/>
  <c r="O82" i="6"/>
  <c r="P82" i="6"/>
  <c r="Q82" i="6"/>
  <c r="R82" i="6"/>
  <c r="S82" i="6"/>
  <c r="T82" i="6"/>
  <c r="I83" i="6"/>
  <c r="J83" i="6"/>
  <c r="K83" i="6"/>
  <c r="L83" i="6"/>
  <c r="M83" i="6"/>
  <c r="N83" i="6"/>
  <c r="O83" i="6"/>
  <c r="P83" i="6"/>
  <c r="Q83" i="6"/>
  <c r="R83" i="6"/>
  <c r="S83" i="6"/>
  <c r="T83" i="6"/>
  <c r="I84" i="6"/>
  <c r="J84" i="6"/>
  <c r="K84" i="6"/>
  <c r="L84" i="6"/>
  <c r="M84" i="6"/>
  <c r="N84" i="6"/>
  <c r="O84" i="6"/>
  <c r="P84" i="6"/>
  <c r="Q84" i="6"/>
  <c r="R84" i="6"/>
  <c r="S84" i="6"/>
  <c r="T84" i="6"/>
  <c r="I85" i="6"/>
  <c r="J85" i="6"/>
  <c r="K85" i="6"/>
  <c r="L85" i="6"/>
  <c r="M85" i="6"/>
  <c r="N85" i="6"/>
  <c r="O85" i="6"/>
  <c r="P85" i="6"/>
  <c r="Q85" i="6"/>
  <c r="R85" i="6"/>
  <c r="S85" i="6"/>
  <c r="T85" i="6"/>
  <c r="I86" i="6"/>
  <c r="J86" i="6"/>
  <c r="K86" i="6"/>
  <c r="L86" i="6"/>
  <c r="M86" i="6"/>
  <c r="N86" i="6"/>
  <c r="O86" i="6"/>
  <c r="P86" i="6"/>
  <c r="Q86" i="6"/>
  <c r="R86" i="6"/>
  <c r="S86" i="6"/>
  <c r="T86" i="6"/>
  <c r="I87" i="6"/>
  <c r="J87" i="6"/>
  <c r="K87" i="6"/>
  <c r="L87" i="6"/>
  <c r="M87" i="6"/>
  <c r="N87" i="6"/>
  <c r="O87" i="6"/>
  <c r="P87" i="6"/>
  <c r="Q87" i="6"/>
  <c r="R87" i="6"/>
  <c r="S87" i="6"/>
  <c r="T87" i="6"/>
  <c r="I88" i="6"/>
  <c r="J88" i="6"/>
  <c r="K88" i="6"/>
  <c r="L88" i="6"/>
  <c r="M88" i="6"/>
  <c r="N88" i="6"/>
  <c r="O88" i="6"/>
  <c r="P88" i="6"/>
  <c r="Q88" i="6"/>
  <c r="R88" i="6"/>
  <c r="S88" i="6"/>
  <c r="T88" i="6"/>
  <c r="I89" i="6"/>
  <c r="J89" i="6"/>
  <c r="K89" i="6"/>
  <c r="L89" i="6"/>
  <c r="M89" i="6"/>
  <c r="N89" i="6"/>
  <c r="O89" i="6"/>
  <c r="P89" i="6"/>
  <c r="Q89" i="6"/>
  <c r="R89" i="6"/>
  <c r="S89" i="6"/>
  <c r="T89" i="6"/>
  <c r="D91" i="6"/>
  <c r="O91" i="6"/>
  <c r="U91" i="6"/>
  <c r="A1" i="7"/>
  <c r="C74" i="7"/>
  <c r="F74" i="7"/>
  <c r="D74" i="7" s="1"/>
  <c r="G74" i="7"/>
  <c r="H74" i="7"/>
  <c r="I74" i="7"/>
  <c r="J74" i="7"/>
  <c r="K74" i="7"/>
  <c r="L74" i="7"/>
  <c r="M74" i="7"/>
  <c r="N74" i="7"/>
  <c r="O74" i="7"/>
  <c r="P74" i="7"/>
  <c r="Q74" i="7"/>
  <c r="R74" i="7"/>
  <c r="D76" i="7"/>
  <c r="F76" i="7"/>
  <c r="C41" i="8"/>
  <c r="C97" i="8"/>
  <c r="C15" i="9"/>
  <c r="E15" i="9"/>
  <c r="C8" i="1"/>
  <c r="D6" i="2"/>
  <c r="D7" i="2"/>
  <c r="D18" i="2" s="1"/>
  <c r="D8" i="2"/>
  <c r="D9" i="2"/>
  <c r="D10" i="2"/>
  <c r="D11" i="2"/>
  <c r="D12" i="2"/>
  <c r="D13" i="2"/>
  <c r="D14" i="2"/>
  <c r="D15" i="2"/>
  <c r="D16" i="2"/>
  <c r="D17" i="2"/>
  <c r="B18" i="2"/>
  <c r="B26" i="2" s="1"/>
  <c r="C18" i="2"/>
  <c r="C26" i="2" s="1"/>
  <c r="F7" i="3"/>
  <c r="F14" i="3"/>
  <c r="F19" i="3"/>
  <c r="F37" i="3"/>
  <c r="F39" i="3"/>
  <c r="F41" i="3"/>
  <c r="F44" i="3"/>
  <c r="F46" i="3"/>
  <c r="C13" i="4"/>
  <c r="C31" i="4"/>
  <c r="C44" i="4"/>
  <c r="C48" i="4"/>
  <c r="D50" i="4"/>
  <c r="D26" i="2" l="1"/>
  <c r="V91" i="6"/>
  <c r="G163" i="5"/>
</calcChain>
</file>

<file path=xl/sharedStrings.xml><?xml version="1.0" encoding="utf-8"?>
<sst xmlns="http://schemas.openxmlformats.org/spreadsheetml/2006/main" count="1297" uniqueCount="513">
  <si>
    <t>Cash</t>
  </si>
  <si>
    <t>Check#</t>
  </si>
  <si>
    <t>Date</t>
  </si>
  <si>
    <t>Amount</t>
  </si>
  <si>
    <t>Recipient</t>
  </si>
  <si>
    <t>Explanation</t>
  </si>
  <si>
    <t>Website Logo Design</t>
  </si>
  <si>
    <t>Dancing Party</t>
  </si>
  <si>
    <t>Business Card Printing</t>
  </si>
  <si>
    <t>Supper 88</t>
  </si>
  <si>
    <t>Yan Zhang</t>
  </si>
  <si>
    <t>Youshun Sun</t>
  </si>
  <si>
    <t>Jiangang Dou</t>
  </si>
  <si>
    <t>Deposit</t>
  </si>
  <si>
    <t>Study Break (11/22)</t>
  </si>
  <si>
    <t>Tools for Movie Show</t>
  </si>
  <si>
    <t>Dinner with BU, Harverd</t>
  </si>
  <si>
    <t>Starting Balance</t>
  </si>
  <si>
    <t>Personal loan</t>
  </si>
  <si>
    <t>88 Card Sale</t>
  </si>
  <si>
    <t>89 Card Sale</t>
  </si>
  <si>
    <t xml:space="preserve">Graduation Party </t>
  </si>
  <si>
    <t>Youshun</t>
  </si>
  <si>
    <t>Ying  Li</t>
  </si>
  <si>
    <t>Graduation Party (Taxi)</t>
  </si>
  <si>
    <t xml:space="preserve">Audio Visual Service for Beijing Man </t>
  </si>
  <si>
    <t>Cooking Seminar</t>
  </si>
  <si>
    <t>Zoe's Restaurant</t>
  </si>
  <si>
    <t>Naxin Zhou</t>
  </si>
  <si>
    <t>NH shopping trip (driver reimbursement)</t>
  </si>
  <si>
    <t>Movie Show (9/16/00)</t>
  </si>
  <si>
    <t>Zhuangzhi Zhang</t>
  </si>
  <si>
    <t>Supper 89</t>
  </si>
  <si>
    <t>Jianggang Dou</t>
  </si>
  <si>
    <t>Zhen Wu</t>
  </si>
  <si>
    <t>Supper 90</t>
  </si>
  <si>
    <t>Supper 91</t>
  </si>
  <si>
    <t>Supper 92</t>
  </si>
  <si>
    <t>New Students Reception</t>
  </si>
  <si>
    <t xml:space="preserve">Mooncruise Taxi </t>
  </si>
  <si>
    <t>Mooncruise entertainment</t>
  </si>
  <si>
    <t>y</t>
  </si>
  <si>
    <t>Account No</t>
  </si>
  <si>
    <t>Signiture</t>
  </si>
  <si>
    <t>X. Zhang</t>
  </si>
  <si>
    <t>Deposit Item Upaid</t>
  </si>
  <si>
    <t>Check Book</t>
  </si>
  <si>
    <t>Maintainance Fee</t>
  </si>
  <si>
    <t>Deposit Adj Debit</t>
  </si>
  <si>
    <t>MIT CSSA</t>
  </si>
  <si>
    <t>Ling Lin</t>
  </si>
  <si>
    <t>GSC Reimbursement</t>
  </si>
  <si>
    <t>Movie6/17</t>
  </si>
  <si>
    <t>MovieTickets 7/1+7/8</t>
  </si>
  <si>
    <t>CookingSeminar7/8:132 SoccerGameSponsor:150</t>
  </si>
  <si>
    <t>StawBerry Picking</t>
  </si>
  <si>
    <t>Movie, Sui Yu</t>
  </si>
  <si>
    <t>movie (12/9)</t>
  </si>
  <si>
    <t>2 DVD player (314.48 + 417.48)</t>
  </si>
  <si>
    <t>Signature</t>
  </si>
  <si>
    <t>Date of Starting Balance</t>
  </si>
  <si>
    <t>Date of Ending Balance</t>
  </si>
  <si>
    <t>Ending Balance</t>
  </si>
  <si>
    <t>Mooncruise ticket</t>
  </si>
  <si>
    <t>SUM</t>
  </si>
  <si>
    <t>MIT Copy Tech</t>
  </si>
  <si>
    <t>88 Shopping Card Printing</t>
  </si>
  <si>
    <t>Graduation Party R.E.Dinner</t>
  </si>
  <si>
    <t>Card Selling Lunch</t>
  </si>
  <si>
    <t>Card Selling Dinner</t>
  </si>
  <si>
    <t>Plate, Stamp</t>
  </si>
  <si>
    <t>Free Ride Breakfast</t>
  </si>
  <si>
    <t>Flowers for delegation</t>
  </si>
  <si>
    <t>MIT</t>
  </si>
  <si>
    <t>Peilei Fan</t>
  </si>
  <si>
    <t>Julia Wong</t>
  </si>
  <si>
    <t>Performance refund</t>
  </si>
  <si>
    <t>Jingson Wu</t>
  </si>
  <si>
    <t>Chrysanthemum</t>
  </si>
  <si>
    <t>Guiping Deng</t>
  </si>
  <si>
    <t>An Cao</t>
  </si>
  <si>
    <t>Graduation Party</t>
  </si>
  <si>
    <t>Board Meal</t>
  </si>
  <si>
    <t>Pen</t>
  </si>
  <si>
    <t>Liangjun Chen</t>
  </si>
  <si>
    <t>Movie Show (VCDs, Drinks)</t>
  </si>
  <si>
    <t>Ying Zhu</t>
  </si>
  <si>
    <t>Jun Yang</t>
  </si>
  <si>
    <t>Take out food</t>
  </si>
  <si>
    <t>Cheng Su</t>
  </si>
  <si>
    <t>Father's day dinner</t>
  </si>
  <si>
    <t>Xin Wang</t>
  </si>
  <si>
    <t>Food and Drinks (Movies)</t>
  </si>
  <si>
    <t>Zhitao Cao</t>
  </si>
  <si>
    <t>Strawberry Picking</t>
  </si>
  <si>
    <t>Movie Drink (6/24)</t>
  </si>
  <si>
    <t>Xin Fu</t>
  </si>
  <si>
    <t>Soccer Game and Web team</t>
  </si>
  <si>
    <t>Yajun Fang</t>
  </si>
  <si>
    <t>Cooking Seminar (7/8)</t>
  </si>
  <si>
    <t>Yu Sui</t>
  </si>
  <si>
    <t>Movie Drink (7/1 &amp; 7/8)</t>
  </si>
  <si>
    <t>Hang Lu</t>
  </si>
  <si>
    <t xml:space="preserve">Cooking Seminar </t>
  </si>
  <si>
    <t>Entertainment License</t>
  </si>
  <si>
    <t>Ashdown House</t>
  </si>
  <si>
    <t>Rent</t>
  </si>
  <si>
    <t>Jiu Qiu</t>
  </si>
  <si>
    <t>Web Team</t>
  </si>
  <si>
    <t>Dancing Party 7/1</t>
  </si>
  <si>
    <t>Dancing Party 7/15</t>
  </si>
  <si>
    <t>CSSAs Meeing</t>
  </si>
  <si>
    <t>Xiaowei Yang</t>
  </si>
  <si>
    <t>Web Server</t>
  </si>
  <si>
    <t>Movie Drinks 7/22</t>
  </si>
  <si>
    <t>Education Paper Meeting</t>
  </si>
  <si>
    <t>Digital Camara</t>
  </si>
  <si>
    <t>Dancing Party Desk</t>
  </si>
  <si>
    <t>CSSA Flag</t>
  </si>
  <si>
    <t>Cui Guoyuan</t>
  </si>
  <si>
    <t>Preauthorized WD</t>
  </si>
  <si>
    <t>Maintenance Fee</t>
  </si>
  <si>
    <t>Hua Ru</t>
  </si>
  <si>
    <t>World Journal Subcription</t>
  </si>
  <si>
    <t>Soccer Game Flag</t>
  </si>
  <si>
    <t>Dancing 3, 4, 5</t>
  </si>
  <si>
    <t xml:space="preserve">Mooncruise </t>
  </si>
  <si>
    <t>Camcorder</t>
  </si>
  <si>
    <t>Xiaolong Mou</t>
  </si>
  <si>
    <t>Movie Show</t>
  </si>
  <si>
    <t>9/2 breakfast</t>
  </si>
  <si>
    <t>9/2 Movie Supper</t>
  </si>
  <si>
    <t>Jing Wang</t>
  </si>
  <si>
    <t>Mooncruise (11686)</t>
  </si>
  <si>
    <t>Kan Lung Bakery</t>
  </si>
  <si>
    <t xml:space="preserve">Mooncake </t>
  </si>
  <si>
    <t>Officer Dinner</t>
  </si>
  <si>
    <t>Midway Exhibition</t>
  </si>
  <si>
    <t>Staples</t>
  </si>
  <si>
    <t>Name tags</t>
  </si>
  <si>
    <t>Chinese Orchestra</t>
  </si>
  <si>
    <t>Peng Sun</t>
  </si>
  <si>
    <t>Fall Proposal meeting</t>
  </si>
  <si>
    <t>Kam Lung Bakery</t>
  </si>
  <si>
    <t>Mooncake</t>
  </si>
  <si>
    <t>Moon Cruise mooncake</t>
  </si>
  <si>
    <t>Jin Qiu</t>
  </si>
  <si>
    <t>Moon Cruise Meeting</t>
  </si>
  <si>
    <t>Ying Lee</t>
  </si>
  <si>
    <t xml:space="preserve">Moon Cruise </t>
  </si>
  <si>
    <t>Bulletin Board</t>
  </si>
  <si>
    <t xml:space="preserve">Driver Reimbursement </t>
  </si>
  <si>
    <t>Movie show (water)</t>
  </si>
  <si>
    <t>NH shopping trip U-haul rental</t>
  </si>
  <si>
    <t>New Student NH trip driver reimbursement</t>
  </si>
  <si>
    <t>Movie show (9/23/00)</t>
  </si>
  <si>
    <t>Xiang Xian</t>
  </si>
  <si>
    <t>Studay Break</t>
  </si>
  <si>
    <t>Tao Wang</t>
  </si>
  <si>
    <t>Poster Printing</t>
  </si>
  <si>
    <t>Li Zheng</t>
  </si>
  <si>
    <t>Compensation for Whale Watch</t>
  </si>
  <si>
    <t>2nd New Student NH trip</t>
  </si>
  <si>
    <t>Moon Cruise Fruit</t>
  </si>
  <si>
    <t>Boston Harbor Cruises</t>
  </si>
  <si>
    <t>Moon Cruise Rental and Service</t>
  </si>
  <si>
    <t>Bullitin Broad on Hallway</t>
  </si>
  <si>
    <t>Zhongguan Cun delegation</t>
  </si>
  <si>
    <t>Dinner</t>
  </si>
  <si>
    <t>Mailing Cost</t>
  </si>
  <si>
    <t>Movie Dinner</t>
  </si>
  <si>
    <t>Copy</t>
  </si>
  <si>
    <t>Study Break</t>
  </si>
  <si>
    <t>Golder Horse Inc.</t>
  </si>
  <si>
    <t>Zhongguancun Delegation Food</t>
  </si>
  <si>
    <t xml:space="preserve">National Day </t>
  </si>
  <si>
    <t>DVD/VCD disks</t>
  </si>
  <si>
    <t>Chinese Software, copy</t>
  </si>
  <si>
    <t>Movie Club Breakfast</t>
  </si>
  <si>
    <t>Performance Dinner</t>
  </si>
  <si>
    <t>Camcorder, Bag, Tripot</t>
  </si>
  <si>
    <t>Mingyang Xu</t>
  </si>
  <si>
    <t>Hongwei Shao</t>
  </si>
  <si>
    <t>Stamps and Mailing Fee</t>
  </si>
  <si>
    <t>Grocery for Movie show</t>
  </si>
  <si>
    <t>cab fare &amp; parking fee</t>
  </si>
  <si>
    <t>Payback to personal loan</t>
  </si>
  <si>
    <t>?</t>
  </si>
  <si>
    <t>Spring Festival Show</t>
  </si>
  <si>
    <t>Check No</t>
  </si>
  <si>
    <t>Individual Donation</t>
  </si>
  <si>
    <t>Source/Activity</t>
  </si>
  <si>
    <t>CSSA Outside Account Report (Summer/Fall 2000)</t>
  </si>
  <si>
    <t>New Year Show</t>
  </si>
  <si>
    <t>Movie Festival</t>
  </si>
  <si>
    <t>z</t>
  </si>
  <si>
    <t>I-fair</t>
  </si>
  <si>
    <t>MIT CAST transfer</t>
  </si>
  <si>
    <t>Account 2 to 1</t>
  </si>
  <si>
    <t>Event</t>
  </si>
  <si>
    <t>Item</t>
  </si>
  <si>
    <t>Officer in Charge</t>
  </si>
  <si>
    <t>Property</t>
  </si>
  <si>
    <t>Note</t>
  </si>
  <si>
    <t>Movie</t>
  </si>
  <si>
    <t>VCDs (5 Items)</t>
  </si>
  <si>
    <t xml:space="preserve">(Wo3 de fu4 qin1 mu3 qin1; Yi ge4 ye3 bu2 neng2 shao3; Qing2 gui1 long2 nian2; Huang2 he2 juan2 lian4; Hao3 ri2 zi yi1 qi3 guo4) </t>
  </si>
  <si>
    <t>VCDs and CDs (19 Items)</t>
  </si>
  <si>
    <t>DVD Player (2 items)</t>
  </si>
  <si>
    <t>(DVP-S360 and DVPC660)</t>
  </si>
  <si>
    <t>Accessaries</t>
  </si>
  <si>
    <t>(AutoZone #182131)</t>
  </si>
  <si>
    <t>Video Card</t>
  </si>
  <si>
    <t>ATI Rage 128 vedio card</t>
  </si>
  <si>
    <t>Hard Disk</t>
  </si>
  <si>
    <t>WB 15.3G HDD &amp; 18 Inch cable</t>
  </si>
  <si>
    <t>17" Monitor</t>
  </si>
  <si>
    <t>17" ViewSonic monitor</t>
  </si>
  <si>
    <t>Memory (64M*3)</t>
  </si>
  <si>
    <t>NEC PC100 DRAM 64MB x 3</t>
  </si>
  <si>
    <t>Dell Computer</t>
  </si>
  <si>
    <t>$1745.75+ $24.45 (2 shipments)</t>
  </si>
  <si>
    <t>Computer Accessories</t>
  </si>
  <si>
    <t>Digital Camera &amp; Accessory</t>
  </si>
  <si>
    <t>Spot light</t>
  </si>
  <si>
    <t>8" Mirror Ball WB</t>
  </si>
  <si>
    <t>Strobe Light BLCK</t>
  </si>
  <si>
    <t>Mini Flash Strobe Light</t>
  </si>
  <si>
    <t>Strobe Light</t>
  </si>
  <si>
    <t>18" Black light (2)</t>
  </si>
  <si>
    <t>Imatic2 Power strips</t>
  </si>
  <si>
    <t>25' Extension cord (2)</t>
  </si>
  <si>
    <t>Music CD</t>
  </si>
  <si>
    <t>(Let's Dance Vol 6--Competition Dance 1)</t>
  </si>
  <si>
    <t>Braid Guitar Cable</t>
  </si>
  <si>
    <t>Peavey speaker tweeter replacement kit</t>
  </si>
  <si>
    <t>Soldering tool kit</t>
  </si>
  <si>
    <t>Microphone</t>
  </si>
  <si>
    <t>Total</t>
  </si>
  <si>
    <t xml:space="preserve">Cameras </t>
  </si>
  <si>
    <t>Camcorder &amp; Accessory</t>
  </si>
  <si>
    <t>Party Board Meeting (7/11)</t>
  </si>
  <si>
    <t>Ping pong</t>
  </si>
  <si>
    <t>Officer duty Lunch</t>
  </si>
  <si>
    <t>Office duty Lunch</t>
  </si>
  <si>
    <t>Camcorder Bag, Tripot</t>
  </si>
  <si>
    <t>6+8</t>
  </si>
  <si>
    <t>GSC</t>
  </si>
  <si>
    <t>transfer</t>
  </si>
  <si>
    <t>Soccer Team Uniform</t>
  </si>
  <si>
    <t>Party Equipment</t>
  </si>
  <si>
    <t>Sports</t>
  </si>
  <si>
    <t>Nikon</t>
  </si>
  <si>
    <t>Sony</t>
  </si>
  <si>
    <t>Flag with CSSA logo (10 items)</t>
  </si>
  <si>
    <t>two missing</t>
  </si>
  <si>
    <t>Dancing</t>
  </si>
  <si>
    <t>New Student</t>
  </si>
  <si>
    <t>Outing</t>
  </si>
  <si>
    <t>Parties</t>
  </si>
  <si>
    <t>Seminars</t>
  </si>
  <si>
    <t>Shows</t>
  </si>
  <si>
    <t>Study Breaks</t>
  </si>
  <si>
    <t>Mics</t>
  </si>
  <si>
    <t>Chu Yim</t>
  </si>
  <si>
    <t>Mugs</t>
  </si>
  <si>
    <t>Jingsong WU</t>
  </si>
  <si>
    <t>Election Plates</t>
  </si>
  <si>
    <t>Wen Tong</t>
  </si>
  <si>
    <t>I-fair Food</t>
  </si>
  <si>
    <t xml:space="preserve">    </t>
  </si>
  <si>
    <t>Consulate for Spring Festival</t>
  </si>
  <si>
    <t>Movie Income (10/21; 10/27,28; 11/04,05,11)</t>
  </si>
  <si>
    <t>Movie Income (11/18)</t>
  </si>
  <si>
    <t>moive (11/25; 12/2)</t>
  </si>
  <si>
    <t>Movie (12/16,23,30)</t>
  </si>
  <si>
    <t>Valentine's Party</t>
  </si>
  <si>
    <t>Super 88</t>
  </si>
  <si>
    <t>Wang's Fast Food</t>
  </si>
  <si>
    <t>Ru Hua</t>
  </si>
  <si>
    <t>New Year Dinner</t>
  </si>
  <si>
    <t>Eastgate Dinner</t>
  </si>
  <si>
    <t>CCTV party fruit</t>
  </si>
  <si>
    <t>Eastgate Dinner Award Dinner</t>
  </si>
  <si>
    <t>Ruitao Duan</t>
  </si>
  <si>
    <t>Yueyi Lin</t>
  </si>
  <si>
    <t>Zhang Bin</t>
  </si>
  <si>
    <t>Westgate Subisies for Spring Festival</t>
  </si>
  <si>
    <t>Su Cheng</t>
  </si>
  <si>
    <t>Dancing Party Kit</t>
  </si>
  <si>
    <t>Badminton Birds</t>
  </si>
  <si>
    <t>Xian Xiang</t>
  </si>
  <si>
    <t>Zhao Zhenwei</t>
  </si>
  <si>
    <t>Zhu Yong</t>
  </si>
  <si>
    <t>High Education</t>
  </si>
  <si>
    <t>Sun Yingling</t>
  </si>
  <si>
    <t>Sui Yu</t>
  </si>
  <si>
    <t>Fang Yajun</t>
  </si>
  <si>
    <t>Yang Jun</t>
  </si>
  <si>
    <t>Ski Trip</t>
  </si>
  <si>
    <t>Tang Min</t>
  </si>
  <si>
    <t>Printer Ink</t>
  </si>
  <si>
    <t>Royal East</t>
  </si>
  <si>
    <t>Board Meeting</t>
  </si>
  <si>
    <t>8/5 Dancing Party (for BU)</t>
  </si>
  <si>
    <t>Foliage/White Mountain (with BU)</t>
  </si>
  <si>
    <t>National Day Night Show (for Harvard)</t>
  </si>
  <si>
    <t>Expenditure</t>
  </si>
  <si>
    <t>Transfer to 1</t>
  </si>
  <si>
    <t>Transfer from 2</t>
  </si>
  <si>
    <t>Zhong Guancun Delegation ($150 + Movie $152)</t>
  </si>
  <si>
    <t>Grand Chinese Culture Show</t>
  </si>
  <si>
    <t>GSC Reimbursement (Summer)</t>
  </si>
  <si>
    <t>Dancing Party /Cao An ($228.25, 10/20, 11/26);  GCS re-reimburse Summer $455.33)</t>
  </si>
  <si>
    <t>Consulate Subsidy</t>
  </si>
  <si>
    <t>GSC Reimbursement Fall Term</t>
  </si>
  <si>
    <t>1+2+6</t>
  </si>
  <si>
    <t>Zyan</t>
  </si>
  <si>
    <t>SYS</t>
  </si>
  <si>
    <t>Cooking Seminar (1/13/01)</t>
  </si>
  <si>
    <t>Zyan</t>
  </si>
  <si>
    <t>New Student Orientation</t>
  </si>
  <si>
    <t>Flags</t>
  </si>
  <si>
    <t>Seminar Series</t>
  </si>
  <si>
    <t>Badmington and Ping pong tournament</t>
  </si>
  <si>
    <t>Foliage Peek</t>
  </si>
  <si>
    <t>Chinese Culture Show</t>
  </si>
  <si>
    <t>Ashdown Social</t>
  </si>
  <si>
    <t>New Hampshire Trip</t>
  </si>
  <si>
    <t>Name Tags</t>
  </si>
  <si>
    <t>Badmington Birds</t>
  </si>
  <si>
    <t>Business Cards</t>
  </si>
  <si>
    <t>Stamps</t>
  </si>
  <si>
    <t>Pens</t>
  </si>
  <si>
    <t>News Paper</t>
  </si>
  <si>
    <t>Notebooks</t>
  </si>
  <si>
    <t>Hot Summer Dancing Night</t>
  </si>
  <si>
    <t>Soccer and Pingpong</t>
  </si>
  <si>
    <t>Strawberry Pick-up</t>
  </si>
  <si>
    <t>Nametags</t>
  </si>
  <si>
    <t>Pingpong balls</t>
  </si>
  <si>
    <t>Office Supplies</t>
  </si>
  <si>
    <t>Spring Party</t>
  </si>
  <si>
    <t>China-US Seminar</t>
  </si>
  <si>
    <t>Election Party</t>
  </si>
  <si>
    <t>DVD Player / CDs</t>
  </si>
  <si>
    <t>Capital</t>
  </si>
  <si>
    <t>SRING 2001</t>
  </si>
  <si>
    <t>SUMMER 2000</t>
  </si>
  <si>
    <t>FALL 2000</t>
  </si>
  <si>
    <t>Category</t>
  </si>
  <si>
    <t>SYS</t>
  </si>
  <si>
    <t>Potluck Party</t>
  </si>
  <si>
    <t>Board Meeting</t>
  </si>
  <si>
    <t>High Education (1/9/01)</t>
  </si>
  <si>
    <t>SYS (Toyko)</t>
  </si>
  <si>
    <t>Newspaper (world journal)</t>
  </si>
  <si>
    <t>Dancing Party (microphone)</t>
  </si>
  <si>
    <t>Newspaper reporter lunch (world journal))</t>
  </si>
  <si>
    <t>Board Hotpot / consulate lunch</t>
  </si>
  <si>
    <t>Study Break (3/9, 3/16)</t>
  </si>
  <si>
    <t>Dancing Party (speakers)</t>
  </si>
  <si>
    <t xml:space="preserve">Transfer to Internal Account </t>
  </si>
  <si>
    <t>Study Break (4/6/01)</t>
  </si>
  <si>
    <t>High Education (4/7/01)</t>
  </si>
  <si>
    <t>Board Movie (4/5)</t>
  </si>
  <si>
    <t>Board Movie (3/22, 3/29)</t>
  </si>
  <si>
    <t>Board Movie (4/13)</t>
  </si>
  <si>
    <t>High Education (2/24)</t>
  </si>
  <si>
    <t>High Education (4/7)</t>
  </si>
  <si>
    <t>Movie Food (from Fall to Spring)</t>
  </si>
  <si>
    <t>Movie show cups and drinks</t>
  </si>
  <si>
    <t>Cooking Seminar Room Rental</t>
  </si>
  <si>
    <t>Election (food from Zoe's)</t>
  </si>
  <si>
    <t>Election (4/14/01)</t>
  </si>
  <si>
    <t>Check No #848</t>
  </si>
  <si>
    <t>Check No #853</t>
  </si>
  <si>
    <t>Flag</t>
  </si>
  <si>
    <t>Food Truck Coupon</t>
  </si>
  <si>
    <t>Chicken King</t>
  </si>
  <si>
    <t>Peilei Fan / Jingsong Wu</t>
  </si>
  <si>
    <t>Movie (Jan 5/6/12/13/26/27)</t>
  </si>
  <si>
    <t>Movie Show</t>
  </si>
  <si>
    <t>Check No #858</t>
  </si>
  <si>
    <t>Tip and Parking</t>
  </si>
  <si>
    <t>Soccer Game ($790 term uniform)</t>
  </si>
  <si>
    <t>8+11</t>
  </si>
  <si>
    <t xml:space="preserve">New Students </t>
  </si>
  <si>
    <t>3+4</t>
  </si>
  <si>
    <t>Note</t>
  </si>
  <si>
    <r>
      <t xml:space="preserve">Movie6/23:308  6/24:269 DancingParty6/10:642 </t>
    </r>
    <r>
      <rPr>
        <sz val="10"/>
        <color indexed="10"/>
        <rFont val="Times New Roman"/>
        <family val="1"/>
      </rPr>
      <t>Cash7/1 -100</t>
    </r>
  </si>
  <si>
    <r>
      <t xml:space="preserve">Dancing7/1: 593 (-60 food); 7/15: 378; Cooking7/22:162 Movie7/22: 188;  </t>
    </r>
    <r>
      <rPr>
        <sz val="10"/>
        <color indexed="10"/>
        <rFont val="Times New Roman"/>
        <family val="1"/>
      </rPr>
      <t>ReturnCash 100</t>
    </r>
  </si>
  <si>
    <t>Dancing Party ( 9/9, $289)</t>
  </si>
  <si>
    <t>Dancing Party (7/29, deposit by Lin Ling)</t>
  </si>
  <si>
    <t>Movie Show (Feb. 3/9/10/17/24)</t>
  </si>
  <si>
    <t>Movie Show (April)</t>
  </si>
  <si>
    <t>Dancing Party (5/19)</t>
  </si>
  <si>
    <t>Su Cheng</t>
  </si>
  <si>
    <t>Dangcing Party Speaker Cable &amp; License</t>
  </si>
  <si>
    <t>Sui Yu</t>
  </si>
  <si>
    <t>Movie Show (5/5, 12, 25)</t>
  </si>
  <si>
    <t>Zhang Yan</t>
  </si>
  <si>
    <t>Reimbursement Form Copy</t>
  </si>
  <si>
    <t>Sun Youshun</t>
  </si>
  <si>
    <t>Freeride Driver Fee (2/24, 3/31, 4/28, 5/26)</t>
  </si>
  <si>
    <t>Jianggang Dou</t>
  </si>
  <si>
    <t>Huang Xiaojun</t>
  </si>
  <si>
    <t>Freeride Driver Fee (2/24, 3/31, 4/28, 5/27)</t>
  </si>
  <si>
    <t>Naxin Zhou</t>
  </si>
  <si>
    <t>SYS / Zyan</t>
  </si>
  <si>
    <t>Spring New Year Party (#921 void by SYS)</t>
  </si>
  <si>
    <t>VOID</t>
  </si>
  <si>
    <t>GSC Reimb</t>
  </si>
  <si>
    <t>Check dated 8/5/99</t>
  </si>
  <si>
    <t>MIT Audio and Visual Services</t>
  </si>
  <si>
    <t>Election Party</t>
  </si>
  <si>
    <t>NEU CSSA</t>
  </si>
  <si>
    <t>88 card sale</t>
  </si>
  <si>
    <t>FU Xin</t>
  </si>
  <si>
    <t>Chinese Software</t>
  </si>
  <si>
    <t>Individual donation from Youshun Sun</t>
  </si>
  <si>
    <t>(7/19/00 to 08/15/00)</t>
  </si>
  <si>
    <t>(9/1/00 to 9/30/00)</t>
  </si>
  <si>
    <t>Interest Credit</t>
  </si>
  <si>
    <t>Interest Credit</t>
  </si>
  <si>
    <t>Maintenance Fee</t>
  </si>
  <si>
    <t>Dec &amp; Jan Statement Fee</t>
  </si>
  <si>
    <t>Maintenance Fee</t>
  </si>
  <si>
    <t xml:space="preserve">Maintenance </t>
  </si>
  <si>
    <t>I-fair Reimbursement</t>
  </si>
  <si>
    <t>Pending</t>
  </si>
  <si>
    <t>4PK8mmHI8/D</t>
  </si>
  <si>
    <t>$2000 personal loan interest</t>
  </si>
  <si>
    <t>Large Event</t>
  </si>
  <si>
    <t>X</t>
  </si>
  <si>
    <t>Maintenance</t>
  </si>
  <si>
    <t>NH shopping ($127.8) and Moon Cruise($93.52)</t>
  </si>
  <si>
    <t>GSC Movie Reimbursement</t>
  </si>
  <si>
    <t>GSC Spring Term Reimbursement II</t>
  </si>
  <si>
    <t>GSC Representitive Youshun Sun</t>
  </si>
  <si>
    <t>Personal Loan Payback</t>
  </si>
  <si>
    <t>GSC</t>
  </si>
  <si>
    <t>10+2</t>
  </si>
  <si>
    <t>transfer</t>
  </si>
  <si>
    <t>2+10 (payback)</t>
  </si>
  <si>
    <t>8+10</t>
  </si>
  <si>
    <t>Movie + Payback</t>
  </si>
  <si>
    <t>Monnncruise ticket</t>
  </si>
  <si>
    <t>National Day Cultural Show (Sun GuoQing)</t>
  </si>
  <si>
    <t>Chinese Consulate ($480) + Payback($520)</t>
  </si>
  <si>
    <t>7+10</t>
  </si>
  <si>
    <t>Cultural Show($434) + Payback ($480)</t>
  </si>
  <si>
    <t>10 (payback)</t>
  </si>
  <si>
    <t>Parties</t>
  </si>
  <si>
    <t>GSC LAST</t>
    <phoneticPr fontId="15" type="noConversion"/>
  </si>
  <si>
    <t>99-00</t>
    <phoneticPr fontId="15" type="noConversion"/>
  </si>
  <si>
    <t xml:space="preserve">CSSA (Chinese Students and Scholars Association)  </t>
  </si>
  <si>
    <t>Expenses</t>
  </si>
  <si>
    <t>Memo</t>
  </si>
  <si>
    <t>Revenue</t>
    <phoneticPr fontId="15" type="noConversion"/>
  </si>
  <si>
    <t>Activity</t>
    <phoneticPr fontId="15" type="noConversion"/>
  </si>
  <si>
    <t>Super 88 Card</t>
    <phoneticPr fontId="15" type="noConversion"/>
  </si>
  <si>
    <t>Dancing Party</t>
    <phoneticPr fontId="15" type="noConversion"/>
  </si>
  <si>
    <t>Movie Show</t>
    <phoneticPr fontId="15" type="noConversion"/>
  </si>
  <si>
    <t>Outing</t>
    <phoneticPr fontId="15" type="noConversion"/>
  </si>
  <si>
    <t>Parties</t>
    <phoneticPr fontId="15" type="noConversion"/>
  </si>
  <si>
    <t>Seminars</t>
    <phoneticPr fontId="15" type="noConversion"/>
  </si>
  <si>
    <t>Culture Shows</t>
    <phoneticPr fontId="15" type="noConversion"/>
  </si>
  <si>
    <t>Sports</t>
    <phoneticPr fontId="15" type="noConversion"/>
  </si>
  <si>
    <t>Property</t>
    <phoneticPr fontId="15" type="noConversion"/>
  </si>
  <si>
    <t>Bank</t>
    <phoneticPr fontId="15" type="noConversion"/>
  </si>
  <si>
    <t>GSC Funding</t>
    <phoneticPr fontId="15" type="noConversion"/>
  </si>
  <si>
    <t>New Student</t>
    <phoneticPr fontId="15" type="noConversion"/>
  </si>
  <si>
    <t>Moon cruise, Strawberry picking, Ski trip</t>
    <phoneticPr fontId="15" type="noConversion"/>
  </si>
  <si>
    <t>Cooking, High-education Paper</t>
    <phoneticPr fontId="15" type="noConversion"/>
  </si>
  <si>
    <t>Graduation party, Valentine's Day</t>
    <phoneticPr fontId="15" type="noConversion"/>
  </si>
  <si>
    <t>Spring Festival Show, National Day Show, etc.</t>
    <phoneticPr fontId="15" type="noConversion"/>
  </si>
  <si>
    <t>Orientation, New Hampshire shopping trip</t>
    <phoneticPr fontId="15" type="noConversion"/>
  </si>
  <si>
    <t>Ping-Pang, Badminton, Soccer games</t>
    <phoneticPr fontId="15" type="noConversion"/>
  </si>
  <si>
    <t xml:space="preserve">I-fair, Newspaper Ads, board meetings, Mid-way broad, posters, etc. </t>
    <phoneticPr fontId="15" type="noConversion"/>
  </si>
  <si>
    <t>Net Income</t>
    <phoneticPr fontId="15" type="noConversion"/>
  </si>
  <si>
    <t>Maintenance Fee</t>
    <phoneticPr fontId="15" type="noConversion"/>
  </si>
  <si>
    <t>Interest</t>
    <phoneticPr fontId="15" type="noConversion"/>
  </si>
  <si>
    <t>Sub-total</t>
    <phoneticPr fontId="15" type="noConversion"/>
  </si>
  <si>
    <t>Sub-total</t>
    <phoneticPr fontId="15" type="noConversion"/>
  </si>
  <si>
    <t>TOTAL</t>
    <phoneticPr fontId="15" type="noConversion"/>
  </si>
  <si>
    <t>See Table III</t>
    <phoneticPr fontId="15" type="noConversion"/>
  </si>
  <si>
    <t>See Table II</t>
    <phoneticPr fontId="15" type="noConversion"/>
  </si>
  <si>
    <t>Memo</t>
    <phoneticPr fontId="15" type="noConversion"/>
  </si>
  <si>
    <t>CSSA 2000-2001 Property Summary</t>
    <phoneticPr fontId="15" type="noConversion"/>
  </si>
  <si>
    <t>Youshun Sun Representitive</t>
    <phoneticPr fontId="15" type="noConversion"/>
  </si>
  <si>
    <t>GSC Funding 2000-2001</t>
    <phoneticPr fontId="15" type="noConversion"/>
  </si>
  <si>
    <t>Subtotal</t>
    <phoneticPr fontId="15" type="noConversion"/>
  </si>
  <si>
    <t>Ending Balance (5/19/00)</t>
    <phoneticPr fontId="15" type="noConversion"/>
  </si>
  <si>
    <t>99-00 FACTS</t>
    <phoneticPr fontId="15" type="noConversion"/>
  </si>
  <si>
    <t>Effective Balance As of 5/19/00</t>
    <phoneticPr fontId="15" type="noConversion"/>
  </si>
  <si>
    <t>Net Revenue 00-01</t>
    <phoneticPr fontId="15" type="noConversion"/>
  </si>
  <si>
    <t xml:space="preserve">Effective Balance at the end of 00-01 </t>
    <phoneticPr fontId="15" type="noConversion"/>
  </si>
  <si>
    <t>BALANCE IN REAL TERM</t>
    <phoneticPr fontId="15" type="noConversion"/>
  </si>
  <si>
    <t>Su Cheng</t>
    <phoneticPr fontId="15" type="noConversion"/>
  </si>
  <si>
    <t>Zyan</t>
    <phoneticPr fontId="15" type="noConversion"/>
  </si>
  <si>
    <t xml:space="preserve">Dancing Party </t>
    <phoneticPr fontId="15" type="noConversion"/>
  </si>
  <si>
    <t>Yi Yuan</t>
    <phoneticPr fontId="15" type="noConversion"/>
  </si>
  <si>
    <t>Study Break 2/28</t>
    <phoneticPr fontId="15" type="noConversion"/>
  </si>
  <si>
    <t>MIT CAST</t>
    <phoneticPr fontId="15" type="noConversion"/>
  </si>
  <si>
    <t>Transfer</t>
    <phoneticPr fontId="15" type="noConversion"/>
  </si>
  <si>
    <t>941-960</t>
    <phoneticPr fontId="15" type="noConversion"/>
  </si>
  <si>
    <t>Zhu Ying</t>
    <phoneticPr fontId="15" type="noConversion"/>
  </si>
  <si>
    <t>Soccer Game Registration Fee + Payback ($1000)</t>
  </si>
  <si>
    <t>Miscellaneous</t>
  </si>
  <si>
    <t>???</t>
    <phoneticPr fontId="15" type="noConversion"/>
  </si>
  <si>
    <r>
      <t>2000-2001 Financial Transaction Summary (05/19/00-05/31/01)</t>
    </r>
    <r>
      <rPr>
        <b/>
        <vertAlign val="superscript"/>
        <sz val="10"/>
        <rFont val="Arial"/>
        <family val="2"/>
      </rPr>
      <t>*</t>
    </r>
    <phoneticPr fontId="15" type="noConversion"/>
  </si>
  <si>
    <t>Note: The Ending Date is when 00-01 and 01-02 officially transfered their signiture right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</si>
</sst>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\$#,##0.00_);[Red]\(\$#,##0.00\)"/>
    <numFmt numFmtId="176" formatCode="mm/dd/yy"/>
    <numFmt numFmtId="177" formatCode="&quot;$&quot;#,##0.00"/>
    <numFmt numFmtId="182" formatCode="0.00_);[Red]\(0.00\)"/>
    <numFmt numFmtId="183" formatCode="\$#,##0.00;\-\$#,##0.00"/>
    <numFmt numFmtId="184" formatCode="#,##0_ "/>
    <numFmt numFmtId="185" formatCode="#,##0.00_ "/>
  </numFmts>
  <fonts count="23">
    <font>
      <sz val="12"/>
      <name val="宋体"/>
      <charset val="134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宋体"/>
      <charset val="134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10"/>
      <color indexed="10"/>
      <name val="Times New Roman"/>
      <family val="1"/>
    </font>
    <font>
      <sz val="10"/>
      <color indexed="17"/>
      <name val="Times New Roman"/>
      <family val="1"/>
    </font>
    <font>
      <b/>
      <sz val="10"/>
      <color indexed="12"/>
      <name val="Times New Roman"/>
      <family val="1"/>
    </font>
    <font>
      <sz val="10"/>
      <color indexed="38"/>
      <name val="Times New Roman"/>
      <family val="1"/>
    </font>
    <font>
      <sz val="10"/>
      <color indexed="12"/>
      <name val="Times New Roman"/>
      <family val="1"/>
    </font>
    <font>
      <sz val="10"/>
      <color indexed="10"/>
      <name val="宋体"/>
      <charset val="134"/>
    </font>
    <font>
      <sz val="10"/>
      <name val="Arial"/>
      <family val="2"/>
    </font>
    <font>
      <sz val="10"/>
      <color indexed="57"/>
      <name val="Times New Roman"/>
      <family val="1"/>
    </font>
    <font>
      <sz val="10"/>
      <color indexed="53"/>
      <name val="Times New Roman"/>
      <family val="1"/>
    </font>
    <font>
      <sz val="9"/>
      <name val="宋体"/>
      <charset val="134"/>
    </font>
    <font>
      <b/>
      <sz val="10"/>
      <color indexed="48"/>
      <name val="Times New Roman"/>
      <family val="1"/>
    </font>
    <font>
      <b/>
      <sz val="10"/>
      <name val="Arial"/>
      <family val="2"/>
    </font>
    <font>
      <sz val="10"/>
      <name val="a"/>
      <family val="2"/>
    </font>
    <font>
      <b/>
      <sz val="10"/>
      <name val="a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vertAlign val="superscript"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2" fillId="0" borderId="0"/>
    <xf numFmtId="42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</cellStyleXfs>
  <cellXfs count="18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176" fontId="4" fillId="0" borderId="0" xfId="0" applyNumberFormat="1" applyFont="1"/>
    <xf numFmtId="0" fontId="4" fillId="0" borderId="0" xfId="0" applyFont="1" applyAlignment="1">
      <alignment vertical="top"/>
    </xf>
    <xf numFmtId="0" fontId="4" fillId="0" borderId="0" xfId="0" applyFont="1" applyAlignment="1">
      <alignment wrapText="1"/>
    </xf>
    <xf numFmtId="0" fontId="4" fillId="2" borderId="0" xfId="0" applyFont="1" applyFill="1"/>
    <xf numFmtId="0" fontId="4" fillId="0" borderId="0" xfId="0" applyFont="1" applyFill="1"/>
    <xf numFmtId="0" fontId="2" fillId="3" borderId="0" xfId="0" applyFont="1" applyFill="1"/>
    <xf numFmtId="176" fontId="2" fillId="0" borderId="0" xfId="0" applyNumberFormat="1" applyFont="1"/>
    <xf numFmtId="176" fontId="8" fillId="0" borderId="0" xfId="0" applyNumberFormat="1" applyFont="1"/>
    <xf numFmtId="0" fontId="8" fillId="0" borderId="0" xfId="0" applyFont="1"/>
    <xf numFmtId="0" fontId="2" fillId="0" borderId="0" xfId="0" applyFont="1" applyFill="1"/>
    <xf numFmtId="177" fontId="2" fillId="0" borderId="0" xfId="0" applyNumberFormat="1" applyFont="1"/>
    <xf numFmtId="177" fontId="2" fillId="3" borderId="0" xfId="0" applyNumberFormat="1" applyFont="1" applyFill="1"/>
    <xf numFmtId="177" fontId="4" fillId="0" borderId="0" xfId="0" applyNumberFormat="1" applyFont="1"/>
    <xf numFmtId="177" fontId="8" fillId="0" borderId="0" xfId="0" applyNumberFormat="1" applyFont="1"/>
    <xf numFmtId="177" fontId="5" fillId="0" borderId="0" xfId="0" applyNumberFormat="1" applyFont="1"/>
    <xf numFmtId="0" fontId="2" fillId="4" borderId="0" xfId="0" applyFont="1" applyFill="1"/>
    <xf numFmtId="177" fontId="2" fillId="4" borderId="0" xfId="0" applyNumberFormat="1" applyFont="1" applyFill="1"/>
    <xf numFmtId="177" fontId="2" fillId="5" borderId="0" xfId="0" applyNumberFormat="1" applyFont="1" applyFill="1"/>
    <xf numFmtId="0" fontId="6" fillId="0" borderId="0" xfId="0" applyFont="1" applyFill="1"/>
    <xf numFmtId="0" fontId="4" fillId="0" borderId="0" xfId="0" applyNumberFormat="1" applyFont="1"/>
    <xf numFmtId="0" fontId="4" fillId="6" borderId="0" xfId="0" applyFont="1" applyFill="1"/>
    <xf numFmtId="14" fontId="2" fillId="0" borderId="0" xfId="0" applyNumberFormat="1" applyFont="1"/>
    <xf numFmtId="176" fontId="2" fillId="3" borderId="0" xfId="0" applyNumberFormat="1" applyFont="1" applyFill="1"/>
    <xf numFmtId="176" fontId="6" fillId="0" borderId="0" xfId="0" applyNumberFormat="1" applyFont="1" applyFill="1"/>
    <xf numFmtId="177" fontId="6" fillId="0" borderId="0" xfId="0" applyNumberFormat="1" applyFont="1" applyFill="1"/>
    <xf numFmtId="176" fontId="4" fillId="0" borderId="0" xfId="0" applyNumberFormat="1" applyFont="1" applyFill="1"/>
    <xf numFmtId="177" fontId="4" fillId="0" borderId="0" xfId="0" applyNumberFormat="1" applyFont="1" applyFill="1"/>
    <xf numFmtId="176" fontId="4" fillId="6" borderId="0" xfId="0" applyNumberFormat="1" applyFont="1" applyFill="1"/>
    <xf numFmtId="177" fontId="6" fillId="6" borderId="0" xfId="0" applyNumberFormat="1" applyFont="1" applyFill="1"/>
    <xf numFmtId="177" fontId="6" fillId="0" borderId="0" xfId="0" applyNumberFormat="1" applyFont="1"/>
    <xf numFmtId="176" fontId="6" fillId="0" borderId="0" xfId="0" applyNumberFormat="1" applyFont="1"/>
    <xf numFmtId="177" fontId="4" fillId="0" borderId="0" xfId="0" applyNumberFormat="1" applyFont="1" applyAlignment="1">
      <alignment vertical="top"/>
    </xf>
    <xf numFmtId="0" fontId="4" fillId="7" borderId="0" xfId="0" applyFont="1" applyFill="1"/>
    <xf numFmtId="176" fontId="4" fillId="7" borderId="0" xfId="0" applyNumberFormat="1" applyFont="1" applyFill="1"/>
    <xf numFmtId="177" fontId="4" fillId="7" borderId="0" xfId="0" applyNumberFormat="1" applyFont="1" applyFill="1"/>
    <xf numFmtId="0" fontId="4" fillId="8" borderId="0" xfId="0" applyFont="1" applyFill="1"/>
    <xf numFmtId="176" fontId="2" fillId="5" borderId="0" xfId="0" applyNumberFormat="1" applyFont="1" applyFill="1"/>
    <xf numFmtId="176" fontId="4" fillId="0" borderId="0" xfId="0" applyNumberFormat="1" applyFont="1" applyAlignment="1">
      <alignment vertical="top"/>
    </xf>
    <xf numFmtId="0" fontId="9" fillId="0" borderId="0" xfId="0" applyFont="1"/>
    <xf numFmtId="177" fontId="9" fillId="0" borderId="0" xfId="0" applyNumberFormat="1" applyFont="1"/>
    <xf numFmtId="14" fontId="4" fillId="0" borderId="0" xfId="0" applyNumberFormat="1" applyFont="1"/>
    <xf numFmtId="176" fontId="10" fillId="0" borderId="0" xfId="0" applyNumberFormat="1" applyFont="1"/>
    <xf numFmtId="177" fontId="10" fillId="0" borderId="0" xfId="0" applyNumberFormat="1" applyFont="1"/>
    <xf numFmtId="0" fontId="10" fillId="0" borderId="0" xfId="0" applyFont="1"/>
    <xf numFmtId="176" fontId="10" fillId="0" borderId="0" xfId="0" applyNumberFormat="1" applyFont="1" applyAlignment="1">
      <alignment vertical="top"/>
    </xf>
    <xf numFmtId="177" fontId="10" fillId="0" borderId="0" xfId="0" applyNumberFormat="1" applyFont="1" applyAlignment="1">
      <alignment vertical="top"/>
    </xf>
    <xf numFmtId="176" fontId="10" fillId="0" borderId="0" xfId="0" applyNumberFormat="1" applyFont="1" applyFill="1"/>
    <xf numFmtId="177" fontId="10" fillId="0" borderId="0" xfId="0" applyNumberFormat="1" applyFont="1" applyFill="1"/>
    <xf numFmtId="0" fontId="10" fillId="0" borderId="0" xfId="0" applyFont="1" applyFill="1"/>
    <xf numFmtId="14" fontId="8" fillId="0" borderId="0" xfId="0" applyNumberFormat="1" applyFont="1"/>
    <xf numFmtId="176" fontId="2" fillId="4" borderId="0" xfId="0" applyNumberFormat="1" applyFont="1" applyFill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67" fontId="3" fillId="0" borderId="0" xfId="0" applyNumberFormat="1" applyFont="1"/>
    <xf numFmtId="167" fontId="2" fillId="3" borderId="0" xfId="0" applyNumberFormat="1" applyFont="1" applyFill="1"/>
    <xf numFmtId="0" fontId="11" fillId="0" borderId="0" xfId="0" applyFont="1"/>
    <xf numFmtId="167" fontId="11" fillId="0" borderId="0" xfId="0" applyNumberFormat="1" applyFont="1"/>
    <xf numFmtId="0" fontId="6" fillId="8" borderId="0" xfId="0" applyFont="1" applyFill="1"/>
    <xf numFmtId="176" fontId="6" fillId="8" borderId="0" xfId="0" applyNumberFormat="1" applyFont="1" applyFill="1"/>
    <xf numFmtId="177" fontId="6" fillId="8" borderId="0" xfId="0" applyNumberFormat="1" applyFont="1" applyFill="1"/>
    <xf numFmtId="167" fontId="4" fillId="0" borderId="0" xfId="0" applyNumberFormat="1" applyFont="1" applyFill="1"/>
    <xf numFmtId="167" fontId="4" fillId="0" borderId="0" xfId="0" applyNumberFormat="1" applyFont="1"/>
    <xf numFmtId="167" fontId="2" fillId="0" borderId="0" xfId="0" applyNumberFormat="1" applyFont="1"/>
    <xf numFmtId="176" fontId="4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167" fontId="10" fillId="0" borderId="0" xfId="0" applyNumberFormat="1" applyFont="1"/>
    <xf numFmtId="14" fontId="10" fillId="0" borderId="0" xfId="0" applyNumberFormat="1" applyFont="1"/>
    <xf numFmtId="167" fontId="6" fillId="0" borderId="0" xfId="0" applyNumberFormat="1" applyFont="1" applyFill="1"/>
    <xf numFmtId="0" fontId="6" fillId="0" borderId="0" xfId="0" applyFont="1" applyFill="1" applyBorder="1"/>
    <xf numFmtId="0" fontId="5" fillId="0" borderId="0" xfId="0" applyFont="1"/>
    <xf numFmtId="183" fontId="4" fillId="6" borderId="0" xfId="0" applyNumberFormat="1" applyFont="1" applyFill="1"/>
    <xf numFmtId="0" fontId="13" fillId="0" borderId="0" xfId="0" applyFont="1"/>
    <xf numFmtId="0" fontId="13" fillId="0" borderId="0" xfId="0" applyNumberFormat="1" applyFont="1"/>
    <xf numFmtId="176" fontId="6" fillId="2" borderId="0" xfId="0" applyNumberFormat="1" applyFont="1" applyFill="1"/>
    <xf numFmtId="177" fontId="6" fillId="2" borderId="0" xfId="0" applyNumberFormat="1" applyFont="1" applyFill="1"/>
    <xf numFmtId="167" fontId="10" fillId="0" borderId="0" xfId="0" applyNumberFormat="1" applyFont="1" applyFill="1"/>
    <xf numFmtId="176" fontId="14" fillId="0" borderId="0" xfId="0" applyNumberFormat="1" applyFont="1"/>
    <xf numFmtId="177" fontId="14" fillId="0" borderId="0" xfId="0" applyNumberFormat="1" applyFont="1"/>
    <xf numFmtId="0" fontId="14" fillId="0" borderId="0" xfId="0" applyFont="1" applyAlignment="1">
      <alignment wrapText="1"/>
    </xf>
    <xf numFmtId="0" fontId="14" fillId="0" borderId="0" xfId="0" applyFont="1"/>
    <xf numFmtId="177" fontId="4" fillId="0" borderId="0" xfId="0" applyNumberFormat="1" applyFont="1" applyAlignment="1">
      <alignment horizontal="center"/>
    </xf>
    <xf numFmtId="40" fontId="4" fillId="0" borderId="0" xfId="0" applyNumberFormat="1" applyFont="1"/>
    <xf numFmtId="40" fontId="10" fillId="0" borderId="0" xfId="0" applyNumberFormat="1" applyFont="1"/>
    <xf numFmtId="40" fontId="13" fillId="0" borderId="0" xfId="0" applyNumberFormat="1" applyFont="1"/>
    <xf numFmtId="177" fontId="2" fillId="0" borderId="0" xfId="0" applyNumberFormat="1" applyFont="1" applyFill="1"/>
    <xf numFmtId="177" fontId="2" fillId="2" borderId="0" xfId="0" applyNumberFormat="1" applyFont="1" applyFill="1"/>
    <xf numFmtId="8" fontId="4" fillId="0" borderId="0" xfId="0" applyNumberFormat="1" applyFont="1"/>
    <xf numFmtId="8" fontId="2" fillId="0" borderId="0" xfId="0" applyNumberFormat="1" applyFont="1"/>
    <xf numFmtId="8" fontId="9" fillId="0" borderId="0" xfId="0" applyNumberFormat="1" applyFont="1"/>
    <xf numFmtId="8" fontId="14" fillId="0" borderId="0" xfId="0" applyNumberFormat="1" applyFont="1"/>
    <xf numFmtId="184" fontId="2" fillId="0" borderId="0" xfId="0" applyNumberFormat="1" applyFont="1"/>
    <xf numFmtId="185" fontId="5" fillId="0" borderId="0" xfId="0" applyNumberFormat="1" applyFont="1"/>
    <xf numFmtId="176" fontId="10" fillId="6" borderId="0" xfId="0" applyNumberFormat="1" applyFont="1" applyFill="1"/>
    <xf numFmtId="177" fontId="10" fillId="6" borderId="0" xfId="0" applyNumberFormat="1" applyFont="1" applyFill="1"/>
    <xf numFmtId="167" fontId="10" fillId="9" borderId="0" xfId="0" applyNumberFormat="1" applyFont="1" applyFill="1"/>
    <xf numFmtId="0" fontId="10" fillId="6" borderId="0" xfId="0" applyFont="1" applyFill="1" applyAlignment="1">
      <alignment wrapText="1"/>
    </xf>
    <xf numFmtId="0" fontId="10" fillId="6" borderId="0" xfId="0" applyFont="1" applyFill="1"/>
    <xf numFmtId="176" fontId="2" fillId="0" borderId="0" xfId="0" applyNumberFormat="1" applyFont="1" applyFill="1"/>
    <xf numFmtId="167" fontId="2" fillId="0" borderId="0" xfId="0" applyNumberFormat="1" applyFont="1" applyFill="1"/>
    <xf numFmtId="182" fontId="4" fillId="0" borderId="0" xfId="0" applyNumberFormat="1" applyFont="1"/>
    <xf numFmtId="0" fontId="6" fillId="0" borderId="0" xfId="0" applyFont="1" applyFill="1" applyAlignment="1">
      <alignment wrapText="1"/>
    </xf>
    <xf numFmtId="8" fontId="4" fillId="0" borderId="0" xfId="0" applyNumberFormat="1" applyFont="1" applyFill="1"/>
    <xf numFmtId="0" fontId="4" fillId="0" borderId="0" xfId="0" applyFont="1" applyFill="1" applyAlignment="1">
      <alignment wrapText="1"/>
    </xf>
    <xf numFmtId="167" fontId="2" fillId="0" borderId="0" xfId="0" applyNumberFormat="1" applyFont="1" applyAlignment="1">
      <alignment wrapText="1"/>
    </xf>
    <xf numFmtId="0" fontId="16" fillId="0" borderId="0" xfId="0" applyFont="1"/>
    <xf numFmtId="177" fontId="16" fillId="0" borderId="0" xfId="0" applyNumberFormat="1" applyFont="1" applyFill="1"/>
    <xf numFmtId="167" fontId="16" fillId="0" borderId="0" xfId="0" applyNumberFormat="1" applyFont="1"/>
    <xf numFmtId="183" fontId="16" fillId="0" borderId="0" xfId="0" applyNumberFormat="1" applyFont="1"/>
    <xf numFmtId="0" fontId="4" fillId="9" borderId="0" xfId="0" applyFont="1" applyFill="1"/>
    <xf numFmtId="176" fontId="4" fillId="9" borderId="0" xfId="0" applyNumberFormat="1" applyFont="1" applyFill="1"/>
    <xf numFmtId="167" fontId="4" fillId="9" borderId="0" xfId="0" applyNumberFormat="1" applyFont="1" applyFill="1"/>
    <xf numFmtId="0" fontId="10" fillId="9" borderId="0" xfId="0" applyFont="1" applyFill="1"/>
    <xf numFmtId="177" fontId="4" fillId="9" borderId="0" xfId="0" applyNumberFormat="1" applyFont="1" applyFill="1"/>
    <xf numFmtId="183" fontId="4" fillId="0" borderId="0" xfId="0" applyNumberFormat="1" applyFont="1" applyFill="1"/>
    <xf numFmtId="183" fontId="4" fillId="0" borderId="0" xfId="0" applyNumberFormat="1" applyFont="1"/>
    <xf numFmtId="177" fontId="4" fillId="6" borderId="0" xfId="0" applyNumberFormat="1" applyFont="1" applyFill="1"/>
    <xf numFmtId="0" fontId="17" fillId="0" borderId="0" xfId="0" applyFont="1"/>
    <xf numFmtId="0" fontId="17" fillId="0" borderId="0" xfId="0" applyFont="1" applyAlignment="1">
      <alignment horizontal="left"/>
    </xf>
    <xf numFmtId="0" fontId="17" fillId="0" borderId="0" xfId="0" applyFont="1" applyAlignment="1"/>
    <xf numFmtId="0" fontId="17" fillId="0" borderId="0" xfId="0" applyFont="1" applyBorder="1"/>
    <xf numFmtId="0" fontId="12" fillId="0" borderId="0" xfId="0" applyFont="1"/>
    <xf numFmtId="0" fontId="17" fillId="4" borderId="0" xfId="0" applyFont="1" applyFill="1" applyBorder="1" applyAlignment="1">
      <alignment horizontal="center"/>
    </xf>
    <xf numFmtId="176" fontId="12" fillId="0" borderId="0" xfId="0" applyNumberFormat="1" applyFont="1"/>
    <xf numFmtId="0" fontId="12" fillId="0" borderId="0" xfId="0" applyFont="1" applyAlignment="1">
      <alignment horizontal="center"/>
    </xf>
    <xf numFmtId="177" fontId="12" fillId="0" borderId="0" xfId="0" applyNumberFormat="1" applyFont="1"/>
    <xf numFmtId="177" fontId="17" fillId="0" borderId="0" xfId="0" applyNumberFormat="1" applyFont="1"/>
    <xf numFmtId="0" fontId="17" fillId="4" borderId="0" xfId="0" applyFont="1" applyFill="1" applyBorder="1" applyAlignment="1">
      <alignment horizontal="right"/>
    </xf>
    <xf numFmtId="177" fontId="17" fillId="8" borderId="0" xfId="0" applyNumberFormat="1" applyFont="1" applyFill="1"/>
    <xf numFmtId="0" fontId="12" fillId="0" borderId="0" xfId="0" applyFont="1" applyAlignment="1">
      <alignment horizontal="right"/>
    </xf>
    <xf numFmtId="0" fontId="17" fillId="6" borderId="0" xfId="0" applyFont="1" applyFill="1"/>
    <xf numFmtId="177" fontId="17" fillId="6" borderId="0" xfId="0" applyNumberFormat="1" applyFont="1" applyFill="1"/>
    <xf numFmtId="0" fontId="12" fillId="6" borderId="0" xfId="0" applyFont="1" applyFill="1"/>
    <xf numFmtId="0" fontId="12" fillId="0" borderId="0" xfId="0" applyFont="1" applyBorder="1" applyAlignment="1">
      <alignment horizontal="center"/>
    </xf>
    <xf numFmtId="177" fontId="12" fillId="0" borderId="0" xfId="0" applyNumberFormat="1" applyFont="1" applyBorder="1"/>
    <xf numFmtId="0" fontId="17" fillId="6" borderId="1" xfId="0" applyFont="1" applyFill="1" applyBorder="1" applyAlignment="1">
      <alignment horizontal="center"/>
    </xf>
    <xf numFmtId="0" fontId="12" fillId="0" borderId="0" xfId="0" applyFont="1" applyAlignment="1">
      <alignment wrapText="1"/>
    </xf>
    <xf numFmtId="0" fontId="12" fillId="0" borderId="0" xfId="0" applyFont="1" applyBorder="1"/>
    <xf numFmtId="177" fontId="12" fillId="0" borderId="0" xfId="0" applyNumberFormat="1" applyFont="1" applyFill="1" applyBorder="1"/>
    <xf numFmtId="0" fontId="17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7" fillId="0" borderId="2" xfId="0" applyFont="1" applyBorder="1"/>
    <xf numFmtId="0" fontId="12" fillId="0" borderId="2" xfId="0" applyFont="1" applyBorder="1"/>
    <xf numFmtId="176" fontId="12" fillId="0" borderId="2" xfId="0" applyNumberFormat="1" applyFont="1" applyBorder="1"/>
    <xf numFmtId="177" fontId="12" fillId="0" borderId="2" xfId="0" applyNumberFormat="1" applyFont="1" applyBorder="1"/>
    <xf numFmtId="177" fontId="17" fillId="0" borderId="0" xfId="0" applyNumberFormat="1" applyFont="1" applyFill="1"/>
    <xf numFmtId="0" fontId="12" fillId="6" borderId="0" xfId="0" applyFont="1" applyFill="1" applyAlignment="1">
      <alignment horizontal="center"/>
    </xf>
    <xf numFmtId="0" fontId="18" fillId="0" borderId="0" xfId="0" applyFont="1"/>
    <xf numFmtId="167" fontId="18" fillId="0" borderId="0" xfId="0" applyNumberFormat="1" applyFont="1"/>
    <xf numFmtId="167" fontId="19" fillId="0" borderId="0" xfId="0" applyNumberFormat="1" applyFont="1"/>
    <xf numFmtId="0" fontId="19" fillId="4" borderId="0" xfId="0" applyFont="1" applyFill="1"/>
    <xf numFmtId="167" fontId="18" fillId="4" borderId="0" xfId="0" applyNumberFormat="1" applyFont="1" applyFill="1"/>
    <xf numFmtId="0" fontId="18" fillId="0" borderId="0" xfId="0" applyFont="1" applyFill="1"/>
    <xf numFmtId="0" fontId="18" fillId="0" borderId="3" xfId="0" applyFont="1" applyBorder="1"/>
    <xf numFmtId="167" fontId="18" fillId="0" borderId="3" xfId="0" applyNumberFormat="1" applyFont="1" applyBorder="1"/>
    <xf numFmtId="0" fontId="18" fillId="0" borderId="0" xfId="0" applyFont="1" applyAlignment="1">
      <alignment wrapText="1"/>
    </xf>
    <xf numFmtId="0" fontId="18" fillId="0" borderId="3" xfId="0" applyFont="1" applyBorder="1" applyAlignment="1">
      <alignment wrapText="1"/>
    </xf>
    <xf numFmtId="167" fontId="18" fillId="0" borderId="0" xfId="0" applyNumberFormat="1" applyFont="1" applyFill="1"/>
    <xf numFmtId="0" fontId="19" fillId="0" borderId="0" xfId="0" applyFont="1"/>
    <xf numFmtId="167" fontId="19" fillId="8" borderId="0" xfId="0" applyNumberFormat="1" applyFont="1" applyFill="1"/>
    <xf numFmtId="0" fontId="17" fillId="3" borderId="0" xfId="0" applyFont="1" applyFill="1"/>
    <xf numFmtId="176" fontId="17" fillId="3" borderId="0" xfId="0" applyNumberFormat="1" applyFont="1" applyFill="1"/>
    <xf numFmtId="177" fontId="17" fillId="3" borderId="0" xfId="0" applyNumberFormat="1" applyFont="1" applyFill="1"/>
    <xf numFmtId="176" fontId="12" fillId="6" borderId="0" xfId="0" applyNumberFormat="1" applyFont="1" applyFill="1"/>
    <xf numFmtId="177" fontId="12" fillId="6" borderId="0" xfId="0" applyNumberFormat="1" applyFont="1" applyFill="1"/>
    <xf numFmtId="0" fontId="20" fillId="0" borderId="0" xfId="0" applyFont="1" applyFill="1" applyBorder="1"/>
    <xf numFmtId="0" fontId="12" fillId="0" borderId="0" xfId="0" applyFont="1" applyFill="1"/>
    <xf numFmtId="176" fontId="12" fillId="0" borderId="0" xfId="0" applyNumberFormat="1" applyFont="1" applyFill="1"/>
    <xf numFmtId="177" fontId="12" fillId="0" borderId="0" xfId="0" applyNumberFormat="1" applyFont="1" applyFill="1"/>
    <xf numFmtId="0" fontId="21" fillId="0" borderId="0" xfId="0" applyFont="1"/>
    <xf numFmtId="0" fontId="17" fillId="4" borderId="0" xfId="0" applyFont="1" applyFill="1"/>
    <xf numFmtId="0" fontId="12" fillId="4" borderId="0" xfId="0" applyFont="1" applyFill="1"/>
    <xf numFmtId="0" fontId="3" fillId="0" borderId="0" xfId="0" applyFont="1" applyAlignment="1">
      <alignment wrapText="1"/>
    </xf>
    <xf numFmtId="0" fontId="0" fillId="0" borderId="0" xfId="0"/>
  </cellXfs>
  <cellStyles count="6">
    <cellStyle name="Normal" xfId="0" builtinId="0"/>
    <cellStyle name="千位分隔[0]_99-00" xfId="4"/>
    <cellStyle name="千位分隔_99-00" xfId="5"/>
    <cellStyle name="常规_99-00" xfId="1"/>
    <cellStyle name="货币[0]_99-00" xfId="2"/>
    <cellStyle name="货币_99-00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C6" sqref="C6"/>
    </sheetView>
  </sheetViews>
  <sheetFormatPr defaultColWidth="9" defaultRowHeight="13.2"/>
  <cols>
    <col min="1" max="1" width="9" style="133"/>
    <col min="2" max="2" width="30.3984375" style="133" bestFit="1" customWidth="1"/>
    <col min="3" max="3" width="11.5" style="133" bestFit="1" customWidth="1"/>
    <col min="4" max="16384" width="9" style="133"/>
  </cols>
  <sheetData>
    <row r="2" spans="2:3">
      <c r="B2" s="182" t="s">
        <v>498</v>
      </c>
      <c r="C2" s="183"/>
    </row>
    <row r="4" spans="2:3">
      <c r="B4" s="129" t="s">
        <v>495</v>
      </c>
      <c r="C4" s="157">
        <v>5240.91</v>
      </c>
    </row>
    <row r="5" spans="2:3">
      <c r="B5" s="157"/>
    </row>
    <row r="6" spans="2:3">
      <c r="B6" s="129" t="s">
        <v>496</v>
      </c>
      <c r="C6" s="157">
        <v>770.19000000000233</v>
      </c>
    </row>
    <row r="7" spans="2:3">
      <c r="B7" s="129"/>
    </row>
    <row r="8" spans="2:3">
      <c r="B8" s="129" t="s">
        <v>497</v>
      </c>
      <c r="C8" s="140">
        <f>SUM(C4:C6)</f>
        <v>6011.1000000000022</v>
      </c>
    </row>
  </sheetData>
  <phoneticPr fontId="1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opLeftCell="B24" workbookViewId="0">
      <selection activeCell="E30" sqref="E30"/>
    </sheetView>
  </sheetViews>
  <sheetFormatPr defaultColWidth="9" defaultRowHeight="13.2"/>
  <cols>
    <col min="1" max="1" width="13.3984375" style="4" bestFit="1" customWidth="1"/>
    <col min="2" max="2" width="18.5" style="4" bestFit="1" customWidth="1"/>
    <col min="3" max="3" width="13.59765625" style="4" customWidth="1"/>
    <col min="4" max="4" width="10.09765625" style="7" bestFit="1" customWidth="1"/>
    <col min="5" max="5" width="50.69921875" style="4" bestFit="1" customWidth="1"/>
    <col min="6" max="6" width="17.59765625" style="4" customWidth="1"/>
    <col min="7" max="7" width="9.69921875" style="4" bestFit="1" customWidth="1"/>
    <col min="8" max="8" width="8.09765625" style="4" bestFit="1" customWidth="1"/>
    <col min="9" max="11" width="8.59765625" style="4" bestFit="1" customWidth="1"/>
    <col min="12" max="12" width="7.3984375" style="4" bestFit="1" customWidth="1"/>
    <col min="13" max="13" width="10.19921875" style="4" customWidth="1"/>
    <col min="14" max="14" width="9" style="4" bestFit="1"/>
    <col min="15" max="15" width="8.59765625" style="4" bestFit="1" customWidth="1"/>
    <col min="16" max="16" width="10.19921875" style="4" customWidth="1"/>
    <col min="17" max="17" width="7.8984375" style="4" bestFit="1" customWidth="1"/>
    <col min="18" max="16384" width="9" style="4"/>
  </cols>
  <sheetData>
    <row r="1" spans="1:6">
      <c r="A1" s="133"/>
      <c r="B1" s="133"/>
      <c r="C1" s="133"/>
      <c r="D1" s="135"/>
      <c r="E1" s="133"/>
      <c r="F1" s="133"/>
    </row>
    <row r="2" spans="1:6">
      <c r="A2" s="130"/>
      <c r="B2" s="130" t="s">
        <v>456</v>
      </c>
      <c r="C2" s="133"/>
      <c r="D2" s="135"/>
      <c r="E2" s="133"/>
      <c r="F2" s="133"/>
    </row>
    <row r="3" spans="1:6" ht="15.6">
      <c r="A3" s="131"/>
      <c r="B3" s="131" t="s">
        <v>511</v>
      </c>
      <c r="C3" s="133"/>
      <c r="D3" s="135"/>
      <c r="E3" s="133"/>
      <c r="F3" s="133"/>
    </row>
    <row r="4" spans="1:6">
      <c r="A4" s="131"/>
      <c r="B4" s="133"/>
      <c r="C4" s="133"/>
      <c r="D4" s="135"/>
      <c r="E4" s="133"/>
      <c r="F4" s="133"/>
    </row>
    <row r="5" spans="1:6" s="65" customFormat="1">
      <c r="A5" s="134" t="s">
        <v>460</v>
      </c>
      <c r="B5" s="139" t="s">
        <v>457</v>
      </c>
      <c r="C5" s="139" t="s">
        <v>459</v>
      </c>
      <c r="D5" s="139" t="s">
        <v>480</v>
      </c>
      <c r="E5" s="134" t="s">
        <v>458</v>
      </c>
    </row>
    <row r="6" spans="1:6">
      <c r="A6" s="129" t="s">
        <v>461</v>
      </c>
      <c r="B6" s="137">
        <v>155.6</v>
      </c>
      <c r="C6" s="137">
        <v>2235.06</v>
      </c>
      <c r="D6" s="137">
        <f>C6-B6</f>
        <v>2079.46</v>
      </c>
      <c r="E6" s="133"/>
    </row>
    <row r="7" spans="1:6">
      <c r="A7" s="129" t="s">
        <v>462</v>
      </c>
      <c r="B7" s="137">
        <v>1464.02</v>
      </c>
      <c r="C7" s="137">
        <v>4559.2299999999996</v>
      </c>
      <c r="D7" s="137">
        <f t="shared" ref="D7:D17" si="0">C7-B7</f>
        <v>3095.2099999999996</v>
      </c>
      <c r="E7" s="133"/>
    </row>
    <row r="8" spans="1:6">
      <c r="A8" s="129" t="s">
        <v>463</v>
      </c>
      <c r="B8" s="137">
        <v>1331.69</v>
      </c>
      <c r="C8" s="137">
        <v>5461.83</v>
      </c>
      <c r="D8" s="137">
        <f t="shared" si="0"/>
        <v>4130.1399999999994</v>
      </c>
      <c r="E8" s="133"/>
    </row>
    <row r="9" spans="1:6">
      <c r="A9" s="129" t="s">
        <v>472</v>
      </c>
      <c r="B9" s="137">
        <v>1583.43</v>
      </c>
      <c r="C9" s="137">
        <v>0</v>
      </c>
      <c r="D9" s="137">
        <f t="shared" si="0"/>
        <v>-1583.43</v>
      </c>
      <c r="E9" s="145" t="s">
        <v>477</v>
      </c>
    </row>
    <row r="10" spans="1:6">
      <c r="A10" s="129" t="s">
        <v>464</v>
      </c>
      <c r="B10" s="137">
        <v>5452.36</v>
      </c>
      <c r="C10" s="137">
        <v>4661.72</v>
      </c>
      <c r="D10" s="137">
        <f t="shared" si="0"/>
        <v>-790.63999999999942</v>
      </c>
      <c r="E10" s="145" t="s">
        <v>473</v>
      </c>
    </row>
    <row r="11" spans="1:6">
      <c r="A11" s="129" t="s">
        <v>465</v>
      </c>
      <c r="B11" s="137">
        <v>3384.34</v>
      </c>
      <c r="C11" s="137">
        <v>586.75</v>
      </c>
      <c r="D11" s="137">
        <f t="shared" si="0"/>
        <v>-2797.59</v>
      </c>
      <c r="E11" s="145" t="s">
        <v>475</v>
      </c>
    </row>
    <row r="12" spans="1:6">
      <c r="A12" s="129" t="s">
        <v>466</v>
      </c>
      <c r="B12" s="137">
        <v>2666.38</v>
      </c>
      <c r="C12" s="137">
        <v>468</v>
      </c>
      <c r="D12" s="137">
        <f t="shared" si="0"/>
        <v>-2198.38</v>
      </c>
      <c r="E12" s="145" t="s">
        <v>474</v>
      </c>
    </row>
    <row r="13" spans="1:6">
      <c r="A13" s="129" t="s">
        <v>467</v>
      </c>
      <c r="B13" s="137">
        <v>3472.46</v>
      </c>
      <c r="C13" s="137">
        <v>1500</v>
      </c>
      <c r="D13" s="137">
        <f t="shared" si="0"/>
        <v>-1972.46</v>
      </c>
      <c r="E13" s="136" t="s">
        <v>476</v>
      </c>
    </row>
    <row r="14" spans="1:6">
      <c r="A14" s="129" t="s">
        <v>468</v>
      </c>
      <c r="B14" s="137">
        <v>748.65</v>
      </c>
      <c r="C14" s="137">
        <v>306</v>
      </c>
      <c r="D14" s="137">
        <f t="shared" si="0"/>
        <v>-442.65</v>
      </c>
      <c r="E14" s="136" t="s">
        <v>478</v>
      </c>
    </row>
    <row r="15" spans="1:6">
      <c r="A15" s="129" t="s">
        <v>262</v>
      </c>
      <c r="B15" s="137">
        <v>1087.6600000000001</v>
      </c>
      <c r="C15" s="137">
        <v>0</v>
      </c>
      <c r="D15" s="137">
        <f t="shared" si="0"/>
        <v>-1087.6600000000001</v>
      </c>
      <c r="E15" s="136"/>
    </row>
    <row r="16" spans="1:6">
      <c r="A16" s="129" t="s">
        <v>509</v>
      </c>
      <c r="B16" s="137">
        <v>12270.8</v>
      </c>
      <c r="C16" s="137">
        <v>11721.25</v>
      </c>
      <c r="D16" s="137">
        <f t="shared" si="0"/>
        <v>-549.54999999999927</v>
      </c>
      <c r="E16" s="136" t="s">
        <v>479</v>
      </c>
    </row>
    <row r="17" spans="1:18">
      <c r="A17" s="129" t="s">
        <v>469</v>
      </c>
      <c r="B17" s="137">
        <v>8353.2800000000007</v>
      </c>
      <c r="C17" s="137">
        <v>0</v>
      </c>
      <c r="D17" s="137">
        <f t="shared" si="0"/>
        <v>-8353.2800000000007</v>
      </c>
      <c r="E17" s="136" t="s">
        <v>487</v>
      </c>
    </row>
    <row r="18" spans="1:18">
      <c r="A18" s="129" t="s">
        <v>484</v>
      </c>
      <c r="B18" s="138">
        <f>SUM(B6:B17)</f>
        <v>41970.67</v>
      </c>
      <c r="C18" s="138">
        <f>SUM(C6:C17)</f>
        <v>31499.84</v>
      </c>
      <c r="D18" s="138">
        <f>SUM(D6:D17)</f>
        <v>-10470.83</v>
      </c>
      <c r="E18" s="136"/>
    </row>
    <row r="19" spans="1:18">
      <c r="A19" s="133"/>
      <c r="B19" s="138"/>
      <c r="C19" s="138"/>
      <c r="D19" s="138"/>
      <c r="E19" s="133"/>
    </row>
    <row r="20" spans="1:18" ht="12" customHeight="1">
      <c r="A20" s="142" t="s">
        <v>470</v>
      </c>
      <c r="B20" s="143"/>
      <c r="C20" s="143"/>
      <c r="D20" s="143"/>
      <c r="E20" s="144"/>
    </row>
    <row r="21" spans="1:18">
      <c r="A21" s="141" t="s">
        <v>481</v>
      </c>
      <c r="B21" s="138">
        <v>102.79</v>
      </c>
      <c r="C21" s="138"/>
      <c r="D21" s="138"/>
      <c r="E21" s="133"/>
    </row>
    <row r="22" spans="1:18">
      <c r="A22" s="141" t="s">
        <v>482</v>
      </c>
      <c r="B22" s="138"/>
      <c r="C22" s="138">
        <v>33.81</v>
      </c>
      <c r="D22" s="138"/>
      <c r="E22" s="133"/>
    </row>
    <row r="23" spans="1:18">
      <c r="A23" s="141"/>
      <c r="B23" s="138"/>
      <c r="C23" s="138"/>
      <c r="D23" s="138"/>
      <c r="E23" s="133"/>
    </row>
    <row r="24" spans="1:18">
      <c r="A24" s="142" t="s">
        <v>471</v>
      </c>
      <c r="B24" s="143"/>
      <c r="C24" s="143">
        <v>11310</v>
      </c>
      <c r="D24" s="143"/>
      <c r="E24" s="158" t="s">
        <v>486</v>
      </c>
    </row>
    <row r="25" spans="1:18">
      <c r="A25" s="129"/>
      <c r="B25" s="138"/>
      <c r="C25" s="138"/>
      <c r="D25" s="138"/>
      <c r="E25" s="133"/>
    </row>
    <row r="26" spans="1:18">
      <c r="A26" s="129" t="s">
        <v>485</v>
      </c>
      <c r="B26" s="138">
        <f>SUM(B18:B25)</f>
        <v>42073.46</v>
      </c>
      <c r="C26" s="138">
        <f>SUM(C18:C24)</f>
        <v>42843.65</v>
      </c>
      <c r="D26" s="140">
        <f>C26-B26</f>
        <v>770.19000000000233</v>
      </c>
      <c r="E26" s="133"/>
    </row>
    <row r="28" spans="1:18">
      <c r="B28" s="17"/>
      <c r="C28" s="17"/>
      <c r="D28" s="17"/>
      <c r="F28" s="17"/>
      <c r="H28" s="17"/>
    </row>
    <row r="30" spans="1:18">
      <c r="B30" s="4" t="s">
        <v>512</v>
      </c>
    </row>
    <row r="31" spans="1:18" s="2" customFormat="1">
      <c r="A31" s="110"/>
      <c r="B31" s="111"/>
      <c r="C31" s="58"/>
      <c r="D31" s="103"/>
      <c r="F31" s="17"/>
      <c r="G31" s="17"/>
      <c r="I31" s="17"/>
      <c r="O31" s="16"/>
    </row>
    <row r="32" spans="1:18">
      <c r="A32" s="47"/>
      <c r="B32" s="74"/>
      <c r="C32" s="74"/>
      <c r="D32" s="19"/>
      <c r="G32" s="19"/>
      <c r="I32" s="19"/>
      <c r="O32" s="11"/>
      <c r="R32" s="19"/>
    </row>
    <row r="33" spans="1:18">
      <c r="B33" s="74"/>
      <c r="C33" s="74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</row>
    <row r="34" spans="1:18">
      <c r="A34" s="2"/>
      <c r="B34" s="75"/>
      <c r="C34" s="19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97"/>
      <c r="P34" s="17"/>
      <c r="Q34" s="19"/>
    </row>
    <row r="35" spans="1:18">
      <c r="A35" s="2"/>
      <c r="B35" s="33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33"/>
      <c r="P35" s="19"/>
      <c r="Q35" s="19"/>
    </row>
    <row r="36" spans="1:18">
      <c r="A36" s="13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97"/>
      <c r="O36" s="17"/>
      <c r="P36" s="17"/>
      <c r="Q36" s="17"/>
    </row>
    <row r="37" spans="1:18">
      <c r="B37" s="17"/>
      <c r="O37" s="11"/>
    </row>
    <row r="38" spans="1:18" s="82" customFormat="1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104"/>
      <c r="R38" s="104"/>
    </row>
    <row r="39" spans="1:18" s="117" customFormat="1">
      <c r="B39" s="119"/>
      <c r="C39" s="118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</row>
    <row r="40" spans="1:18">
      <c r="O40" s="11"/>
    </row>
    <row r="41" spans="1:18">
      <c r="A41" s="74"/>
      <c r="B41" s="21"/>
      <c r="N41" s="126"/>
      <c r="O41" s="126"/>
    </row>
    <row r="42" spans="1:18">
      <c r="B42" s="74"/>
    </row>
    <row r="43" spans="1:18">
      <c r="N43" s="127"/>
      <c r="O43" s="127"/>
    </row>
    <row r="45" spans="1:18">
      <c r="A45" s="130"/>
      <c r="B45" s="129"/>
      <c r="C45" s="129"/>
      <c r="D45" s="129"/>
      <c r="E45" s="129"/>
    </row>
    <row r="46" spans="1:18">
      <c r="A46" s="131"/>
      <c r="B46" s="133"/>
      <c r="C46" s="133"/>
      <c r="D46" s="133"/>
      <c r="E46" s="133"/>
      <c r="F46" s="16"/>
      <c r="G46" s="16"/>
      <c r="H46" s="11"/>
    </row>
    <row r="47" spans="1:18">
      <c r="A47" s="11"/>
      <c r="B47" s="32"/>
      <c r="C47" s="33"/>
      <c r="D47" s="11"/>
      <c r="E47" s="11"/>
      <c r="F47" s="11"/>
      <c r="G47" s="81"/>
      <c r="H47" s="11"/>
    </row>
    <row r="48" spans="1:18">
      <c r="A48" s="11"/>
      <c r="B48" s="32"/>
      <c r="C48" s="33"/>
      <c r="D48" s="11"/>
      <c r="E48" s="11"/>
      <c r="F48" s="11"/>
      <c r="G48" s="11"/>
      <c r="H48" s="11"/>
    </row>
    <row r="49" spans="1:14">
      <c r="A49" s="11"/>
      <c r="B49" s="32"/>
      <c r="C49" s="33"/>
      <c r="D49" s="11"/>
      <c r="E49" s="11"/>
      <c r="F49" s="11"/>
      <c r="G49" s="11"/>
      <c r="H49" s="11"/>
    </row>
    <row r="50" spans="1:14">
      <c r="A50" s="11"/>
      <c r="B50" s="32"/>
      <c r="C50" s="33"/>
      <c r="D50" s="11"/>
      <c r="E50" s="11"/>
      <c r="F50" s="11"/>
      <c r="G50" s="11"/>
      <c r="H50" s="11"/>
    </row>
    <row r="51" spans="1:14">
      <c r="A51" s="11"/>
      <c r="B51" s="32"/>
      <c r="C51" s="33"/>
      <c r="D51" s="11"/>
      <c r="E51" s="11"/>
      <c r="F51" s="11"/>
      <c r="G51" s="11"/>
      <c r="H51" s="11"/>
    </row>
    <row r="52" spans="1:14">
      <c r="A52" s="11"/>
      <c r="B52" s="32"/>
      <c r="C52" s="33"/>
      <c r="D52" s="11"/>
      <c r="E52" s="11"/>
      <c r="F52" s="11"/>
      <c r="G52" s="11"/>
      <c r="H52" s="11"/>
    </row>
    <row r="53" spans="1:14">
      <c r="A53" s="11"/>
      <c r="B53" s="32"/>
      <c r="C53" s="33"/>
      <c r="D53" s="11"/>
      <c r="E53" s="11"/>
      <c r="F53" s="11"/>
      <c r="G53" s="11"/>
      <c r="H53" s="11"/>
    </row>
    <row r="54" spans="1:14">
      <c r="A54" s="11"/>
      <c r="B54" s="11"/>
      <c r="C54" s="11"/>
      <c r="D54" s="11"/>
      <c r="E54" s="11"/>
      <c r="F54" s="11"/>
      <c r="G54" s="11"/>
      <c r="H54" s="11"/>
    </row>
    <row r="55" spans="1:14">
      <c r="D55" s="4"/>
      <c r="G55" s="82"/>
      <c r="I55" s="74"/>
      <c r="N55" s="97"/>
    </row>
    <row r="56" spans="1:14">
      <c r="B56" s="2"/>
      <c r="C56" s="2"/>
      <c r="D56" s="2"/>
      <c r="E56" s="33"/>
    </row>
    <row r="57" spans="1:14">
      <c r="B57" s="33"/>
      <c r="C57" s="33"/>
      <c r="D57" s="33"/>
      <c r="E57" s="97"/>
      <c r="G57" s="112"/>
      <c r="I57" s="74"/>
      <c r="N57" s="19"/>
    </row>
    <row r="58" spans="1:14">
      <c r="D58" s="4"/>
    </row>
    <row r="60" spans="1:14">
      <c r="D60" s="33"/>
      <c r="F60" s="74"/>
    </row>
    <row r="61" spans="1:14">
      <c r="D61" s="33"/>
    </row>
  </sheetData>
  <phoneticPr fontId="15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opLeftCell="A33" workbookViewId="0">
      <selection activeCell="C39" sqref="C39"/>
    </sheetView>
  </sheetViews>
  <sheetFormatPr defaultColWidth="10.5" defaultRowHeight="13.2"/>
  <cols>
    <col min="1" max="1" width="14" style="133" bestFit="1" customWidth="1"/>
    <col min="2" max="2" width="34.3984375" style="133" bestFit="1" customWidth="1"/>
    <col min="3" max="3" width="16" style="133" bestFit="1" customWidth="1"/>
    <col min="4" max="4" width="8.09765625" style="133" bestFit="1" customWidth="1"/>
    <col min="5" max="5" width="9" style="146" customWidth="1"/>
    <col min="6" max="6" width="9" style="133" bestFit="1" customWidth="1"/>
    <col min="7" max="7" width="33.5" style="133" customWidth="1"/>
    <col min="8" max="16384" width="10.5" style="133"/>
  </cols>
  <sheetData>
    <row r="1" spans="1:8">
      <c r="A1" s="129" t="s">
        <v>489</v>
      </c>
    </row>
    <row r="3" spans="1:8" ht="13.8" thickBot="1">
      <c r="A3" s="147" t="s">
        <v>199</v>
      </c>
      <c r="B3" s="147" t="s">
        <v>200</v>
      </c>
      <c r="C3" s="147" t="s">
        <v>201</v>
      </c>
      <c r="D3" s="147" t="s">
        <v>2</v>
      </c>
      <c r="E3" s="147" t="s">
        <v>202</v>
      </c>
      <c r="F3" s="147" t="s">
        <v>483</v>
      </c>
      <c r="G3" s="147" t="s">
        <v>488</v>
      </c>
    </row>
    <row r="4" spans="1:8" ht="52.8">
      <c r="A4" s="129" t="s">
        <v>204</v>
      </c>
      <c r="B4" s="133" t="s">
        <v>205</v>
      </c>
      <c r="C4" s="133" t="s">
        <v>84</v>
      </c>
      <c r="D4" s="135">
        <v>36694</v>
      </c>
      <c r="E4" s="146">
        <v>79.819999999999993</v>
      </c>
      <c r="F4" s="137"/>
      <c r="G4" s="148" t="s">
        <v>206</v>
      </c>
    </row>
    <row r="5" spans="1:8">
      <c r="A5" s="129"/>
      <c r="B5" s="133" t="s">
        <v>207</v>
      </c>
      <c r="C5" s="133" t="s">
        <v>11</v>
      </c>
      <c r="D5" s="135">
        <v>36839</v>
      </c>
      <c r="E5" s="146">
        <v>404.04</v>
      </c>
      <c r="F5" s="137"/>
    </row>
    <row r="6" spans="1:8">
      <c r="A6" s="129"/>
      <c r="B6" s="133" t="s">
        <v>208</v>
      </c>
      <c r="C6" s="133" t="s">
        <v>11</v>
      </c>
      <c r="D6" s="135">
        <v>36842</v>
      </c>
      <c r="E6" s="146">
        <v>729.48</v>
      </c>
      <c r="F6" s="137"/>
      <c r="G6" s="133" t="s">
        <v>209</v>
      </c>
    </row>
    <row r="7" spans="1:8">
      <c r="A7" s="129"/>
      <c r="B7" s="133" t="s">
        <v>210</v>
      </c>
      <c r="C7" s="133" t="s">
        <v>11</v>
      </c>
      <c r="D7" s="135">
        <v>36924</v>
      </c>
      <c r="E7" s="146">
        <v>12.99</v>
      </c>
      <c r="F7" s="137">
        <f>SUM(E4:E7)</f>
        <v>1226.3300000000002</v>
      </c>
      <c r="G7" s="133" t="s">
        <v>211</v>
      </c>
    </row>
    <row r="8" spans="1:8">
      <c r="A8" s="129"/>
      <c r="D8" s="135"/>
      <c r="F8" s="137"/>
    </row>
    <row r="9" spans="1:8" s="149" customFormat="1">
      <c r="A9" s="129" t="s">
        <v>113</v>
      </c>
      <c r="B9" s="133" t="s">
        <v>212</v>
      </c>
      <c r="C9" s="133" t="s">
        <v>112</v>
      </c>
      <c r="D9" s="135">
        <v>36731</v>
      </c>
      <c r="E9" s="146">
        <v>83.99</v>
      </c>
      <c r="F9" s="146"/>
      <c r="G9" s="133" t="s">
        <v>213</v>
      </c>
    </row>
    <row r="10" spans="1:8" s="149" customFormat="1">
      <c r="A10" s="129"/>
      <c r="B10" s="133" t="s">
        <v>214</v>
      </c>
      <c r="C10" s="133" t="s">
        <v>112</v>
      </c>
      <c r="D10" s="135">
        <v>36731</v>
      </c>
      <c r="E10" s="146">
        <v>109.21</v>
      </c>
      <c r="F10" s="146"/>
      <c r="G10" s="149" t="s">
        <v>215</v>
      </c>
    </row>
    <row r="11" spans="1:8" s="149" customFormat="1">
      <c r="A11" s="129"/>
      <c r="B11" s="133" t="s">
        <v>216</v>
      </c>
      <c r="C11" s="133" t="s">
        <v>112</v>
      </c>
      <c r="D11" s="135">
        <v>36731</v>
      </c>
      <c r="E11" s="146">
        <v>338.37</v>
      </c>
      <c r="F11" s="146"/>
      <c r="G11" s="149" t="s">
        <v>217</v>
      </c>
    </row>
    <row r="12" spans="1:8" s="149" customFormat="1">
      <c r="A12" s="129"/>
      <c r="B12" s="133" t="s">
        <v>218</v>
      </c>
      <c r="C12" s="133" t="s">
        <v>112</v>
      </c>
      <c r="D12" s="135">
        <v>36731</v>
      </c>
      <c r="E12" s="146">
        <v>208.62</v>
      </c>
      <c r="F12" s="146"/>
      <c r="G12" s="133" t="s">
        <v>219</v>
      </c>
    </row>
    <row r="13" spans="1:8" s="149" customFormat="1">
      <c r="A13" s="129"/>
      <c r="B13" s="133" t="s">
        <v>220</v>
      </c>
      <c r="C13" s="133" t="s">
        <v>112</v>
      </c>
      <c r="D13" s="135">
        <v>36731</v>
      </c>
      <c r="E13" s="146">
        <v>1770.2</v>
      </c>
      <c r="F13" s="146"/>
      <c r="G13" s="149" t="s">
        <v>221</v>
      </c>
    </row>
    <row r="14" spans="1:8" s="149" customFormat="1">
      <c r="A14" s="129"/>
      <c r="B14" s="133" t="s">
        <v>222</v>
      </c>
      <c r="C14" s="133" t="s">
        <v>11</v>
      </c>
      <c r="D14" s="135">
        <v>36898</v>
      </c>
      <c r="E14" s="146">
        <v>49.83</v>
      </c>
      <c r="F14" s="146">
        <f>SUM(E9:E14)</f>
        <v>2560.2199999999998</v>
      </c>
    </row>
    <row r="15" spans="1:8" s="149" customFormat="1">
      <c r="A15" s="129"/>
      <c r="B15" s="133"/>
      <c r="C15" s="133"/>
      <c r="D15" s="135"/>
      <c r="E15" s="146"/>
      <c r="F15" s="146"/>
    </row>
    <row r="16" spans="1:8" s="149" customFormat="1">
      <c r="A16" s="129" t="s">
        <v>239</v>
      </c>
      <c r="B16" s="133" t="s">
        <v>223</v>
      </c>
      <c r="C16" s="133" t="s">
        <v>50</v>
      </c>
      <c r="D16" s="135">
        <v>36735</v>
      </c>
      <c r="E16" s="146">
        <v>657.87</v>
      </c>
      <c r="F16" s="146"/>
      <c r="G16" s="146" t="s">
        <v>252</v>
      </c>
      <c r="H16" s="150"/>
    </row>
    <row r="17" spans="1:8" s="149" customFormat="1">
      <c r="A17" s="151"/>
      <c r="B17" s="152" t="s">
        <v>240</v>
      </c>
      <c r="C17" s="133" t="s">
        <v>50</v>
      </c>
      <c r="D17" s="135">
        <v>36780</v>
      </c>
      <c r="E17" s="146">
        <v>883.95</v>
      </c>
      <c r="F17" s="146"/>
      <c r="G17" s="146" t="s">
        <v>253</v>
      </c>
      <c r="H17" s="150"/>
    </row>
    <row r="18" spans="1:8" s="149" customFormat="1">
      <c r="A18" s="132"/>
      <c r="B18" s="133" t="s">
        <v>245</v>
      </c>
      <c r="C18" s="133" t="s">
        <v>11</v>
      </c>
      <c r="D18" s="135">
        <v>36843</v>
      </c>
      <c r="E18" s="146">
        <v>114.98</v>
      </c>
      <c r="F18" s="146"/>
      <c r="G18" s="146"/>
      <c r="H18" s="150"/>
    </row>
    <row r="19" spans="1:8" s="149" customFormat="1">
      <c r="A19" s="132"/>
      <c r="B19" s="133" t="s">
        <v>431</v>
      </c>
      <c r="C19" s="133" t="s">
        <v>11</v>
      </c>
      <c r="D19" s="135">
        <v>36735</v>
      </c>
      <c r="E19" s="146">
        <v>18.89</v>
      </c>
      <c r="F19" s="146">
        <f>SUM(E16:E19)</f>
        <v>1675.6900000000003</v>
      </c>
      <c r="G19" s="146"/>
      <c r="H19" s="150"/>
    </row>
    <row r="20" spans="1:8" s="149" customFormat="1">
      <c r="A20" s="132"/>
      <c r="B20" s="133"/>
      <c r="C20" s="133"/>
      <c r="D20" s="135"/>
      <c r="E20" s="146"/>
      <c r="F20" s="146"/>
      <c r="G20" s="146"/>
      <c r="H20" s="150"/>
    </row>
    <row r="21" spans="1:8">
      <c r="A21" s="132" t="s">
        <v>250</v>
      </c>
      <c r="B21" s="133" t="s">
        <v>224</v>
      </c>
      <c r="C21" s="133" t="s">
        <v>89</v>
      </c>
      <c r="D21" s="135">
        <v>36708</v>
      </c>
      <c r="E21" s="146">
        <v>49.99</v>
      </c>
      <c r="F21" s="146"/>
    </row>
    <row r="22" spans="1:8">
      <c r="A22" s="132"/>
      <c r="B22" s="133" t="s">
        <v>225</v>
      </c>
      <c r="C22" s="133" t="s">
        <v>89</v>
      </c>
      <c r="D22" s="135">
        <v>36708</v>
      </c>
      <c r="E22" s="146">
        <v>39.99</v>
      </c>
      <c r="F22" s="146"/>
    </row>
    <row r="23" spans="1:8">
      <c r="A23" s="132"/>
      <c r="B23" s="133" t="s">
        <v>226</v>
      </c>
      <c r="C23" s="133" t="s">
        <v>89</v>
      </c>
      <c r="D23" s="135">
        <v>36708</v>
      </c>
      <c r="E23" s="146">
        <v>29.99</v>
      </c>
      <c r="F23" s="146"/>
    </row>
    <row r="24" spans="1:8">
      <c r="A24" s="132"/>
      <c r="B24" s="133" t="s">
        <v>227</v>
      </c>
      <c r="C24" s="133" t="s">
        <v>89</v>
      </c>
      <c r="D24" s="135">
        <v>36708</v>
      </c>
      <c r="E24" s="146">
        <v>24.99</v>
      </c>
      <c r="F24" s="146"/>
    </row>
    <row r="25" spans="1:8">
      <c r="A25" s="132"/>
      <c r="B25" s="133" t="s">
        <v>228</v>
      </c>
      <c r="C25" s="133" t="s">
        <v>89</v>
      </c>
      <c r="D25" s="135">
        <v>36708</v>
      </c>
      <c r="E25" s="146">
        <v>19.97</v>
      </c>
      <c r="F25" s="146"/>
    </row>
    <row r="26" spans="1:8">
      <c r="A26" s="132"/>
      <c r="B26" s="133" t="s">
        <v>229</v>
      </c>
      <c r="C26" s="133" t="s">
        <v>89</v>
      </c>
      <c r="D26" s="135">
        <v>36708</v>
      </c>
      <c r="E26" s="146">
        <v>39.979999999999997</v>
      </c>
      <c r="F26" s="146"/>
    </row>
    <row r="27" spans="1:8">
      <c r="A27" s="132"/>
      <c r="B27" s="133" t="s">
        <v>230</v>
      </c>
      <c r="C27" s="133" t="s">
        <v>89</v>
      </c>
      <c r="D27" s="135">
        <v>36708</v>
      </c>
      <c r="E27" s="146">
        <v>4.99</v>
      </c>
      <c r="F27" s="146"/>
    </row>
    <row r="28" spans="1:8">
      <c r="A28" s="132"/>
      <c r="B28" s="133" t="s">
        <v>231</v>
      </c>
      <c r="C28" s="133" t="s">
        <v>89</v>
      </c>
      <c r="D28" s="135">
        <v>36708</v>
      </c>
      <c r="E28" s="146">
        <v>8.98</v>
      </c>
      <c r="F28" s="146"/>
    </row>
    <row r="29" spans="1:8">
      <c r="A29" s="132"/>
      <c r="B29" s="133" t="s">
        <v>232</v>
      </c>
      <c r="C29" s="133" t="s">
        <v>89</v>
      </c>
      <c r="D29" s="135">
        <v>36708</v>
      </c>
      <c r="E29" s="146">
        <v>14.47</v>
      </c>
      <c r="F29" s="137"/>
      <c r="G29" s="133" t="s">
        <v>233</v>
      </c>
    </row>
    <row r="30" spans="1:8">
      <c r="A30" s="129"/>
      <c r="B30" s="133" t="s">
        <v>237</v>
      </c>
      <c r="C30" s="133" t="s">
        <v>89</v>
      </c>
      <c r="D30" s="135">
        <v>36918</v>
      </c>
      <c r="E30" s="146">
        <v>36.74</v>
      </c>
    </row>
    <row r="31" spans="1:8">
      <c r="A31" s="129"/>
      <c r="B31" s="133" t="s">
        <v>235</v>
      </c>
      <c r="C31" s="133" t="s">
        <v>89</v>
      </c>
      <c r="D31" s="135">
        <v>36942</v>
      </c>
      <c r="E31" s="146">
        <v>51.85</v>
      </c>
    </row>
    <row r="32" spans="1:8">
      <c r="A32" s="129"/>
      <c r="B32" s="133" t="s">
        <v>236</v>
      </c>
      <c r="C32" s="133" t="s">
        <v>89</v>
      </c>
      <c r="D32" s="135">
        <v>36942</v>
      </c>
      <c r="E32" s="146">
        <v>21.47</v>
      </c>
    </row>
    <row r="33" spans="1:7">
      <c r="A33" s="138"/>
      <c r="B33" s="133" t="s">
        <v>117</v>
      </c>
      <c r="C33" s="133" t="s">
        <v>12</v>
      </c>
      <c r="D33" s="135"/>
      <c r="E33" s="146">
        <v>300</v>
      </c>
      <c r="F33" s="137"/>
    </row>
    <row r="34" spans="1:7">
      <c r="A34" s="129"/>
      <c r="B34" s="133" t="s">
        <v>237</v>
      </c>
      <c r="C34" s="133" t="s">
        <v>11</v>
      </c>
      <c r="D34" s="135">
        <v>36930</v>
      </c>
      <c r="E34" s="146">
        <v>36.74</v>
      </c>
      <c r="F34" s="137"/>
      <c r="G34" s="133" t="s">
        <v>375</v>
      </c>
    </row>
    <row r="35" spans="1:7">
      <c r="A35" s="129"/>
      <c r="B35" s="133" t="s">
        <v>289</v>
      </c>
      <c r="C35" s="133" t="s">
        <v>288</v>
      </c>
      <c r="D35" s="135">
        <v>36956</v>
      </c>
      <c r="E35" s="146">
        <v>73.319999999999993</v>
      </c>
      <c r="F35" s="137"/>
      <c r="G35" s="133" t="s">
        <v>376</v>
      </c>
    </row>
    <row r="36" spans="1:7">
      <c r="A36" s="129"/>
      <c r="B36" s="133" t="s">
        <v>361</v>
      </c>
      <c r="C36" s="133" t="s">
        <v>288</v>
      </c>
      <c r="D36" s="135">
        <v>36992</v>
      </c>
      <c r="E36" s="146">
        <v>633.30999999999995</v>
      </c>
      <c r="F36" s="137"/>
      <c r="G36" s="133" t="s">
        <v>383</v>
      </c>
    </row>
    <row r="37" spans="1:7">
      <c r="A37" s="129"/>
      <c r="B37" s="133" t="s">
        <v>234</v>
      </c>
      <c r="C37" s="133" t="s">
        <v>89</v>
      </c>
      <c r="D37" s="135">
        <v>36995</v>
      </c>
      <c r="E37" s="146">
        <v>46.18</v>
      </c>
      <c r="F37" s="137">
        <f>SUM(E21:E37)</f>
        <v>1432.96</v>
      </c>
    </row>
    <row r="38" spans="1:7">
      <c r="A38" s="129"/>
      <c r="D38" s="135"/>
      <c r="F38" s="137"/>
    </row>
    <row r="39" spans="1:7">
      <c r="A39" s="129" t="s">
        <v>377</v>
      </c>
      <c r="B39" s="133" t="s">
        <v>254</v>
      </c>
      <c r="C39" s="133" t="s">
        <v>10</v>
      </c>
      <c r="D39" s="135">
        <v>36737</v>
      </c>
      <c r="E39" s="146">
        <v>440.15</v>
      </c>
      <c r="F39" s="137">
        <f>SUM(E39)</f>
        <v>440.15</v>
      </c>
      <c r="G39" s="133" t="s">
        <v>255</v>
      </c>
    </row>
    <row r="40" spans="1:7">
      <c r="A40" s="129"/>
      <c r="D40" s="135"/>
      <c r="F40" s="137"/>
    </row>
    <row r="41" spans="1:7">
      <c r="A41" s="129" t="s">
        <v>419</v>
      </c>
      <c r="C41" s="133" t="s">
        <v>11</v>
      </c>
      <c r="D41" s="135"/>
      <c r="E41" s="146">
        <v>205.95</v>
      </c>
      <c r="F41" s="137">
        <f>SUM(E41)</f>
        <v>205.95</v>
      </c>
    </row>
    <row r="42" spans="1:7">
      <c r="A42" s="129"/>
      <c r="D42" s="135"/>
      <c r="F42" s="137"/>
    </row>
    <row r="43" spans="1:7">
      <c r="A43" s="129" t="s">
        <v>251</v>
      </c>
      <c r="B43" s="133" t="s">
        <v>124</v>
      </c>
      <c r="C43" s="133" t="s">
        <v>28</v>
      </c>
      <c r="D43" s="135">
        <v>36755</v>
      </c>
      <c r="E43" s="146">
        <v>21.98</v>
      </c>
      <c r="F43" s="137"/>
    </row>
    <row r="44" spans="1:7" ht="13.8" thickBot="1">
      <c r="A44" s="153"/>
      <c r="B44" s="154" t="s">
        <v>249</v>
      </c>
      <c r="C44" s="154" t="s">
        <v>96</v>
      </c>
      <c r="D44" s="155">
        <v>36770</v>
      </c>
      <c r="E44" s="156">
        <v>790</v>
      </c>
      <c r="F44" s="156">
        <f>SUM(E43:E44)</f>
        <v>811.98</v>
      </c>
      <c r="G44" s="154"/>
    </row>
    <row r="45" spans="1:7" s="149" customFormat="1" ht="13.8" thickTop="1">
      <c r="A45" s="132"/>
      <c r="E45" s="146"/>
    </row>
    <row r="46" spans="1:7">
      <c r="A46" s="129" t="s">
        <v>238</v>
      </c>
      <c r="F46" s="140">
        <f>SUM(F4:F45)</f>
        <v>8353.2800000000007</v>
      </c>
    </row>
    <row r="48" spans="1:7">
      <c r="F48" s="157"/>
    </row>
    <row r="49" spans="1:7">
      <c r="F49" s="137"/>
    </row>
    <row r="50" spans="1:7">
      <c r="A50" s="135"/>
      <c r="B50" s="137"/>
      <c r="F50" s="149"/>
      <c r="G50" s="149"/>
    </row>
    <row r="51" spans="1:7">
      <c r="A51" s="149"/>
      <c r="B51" s="149"/>
      <c r="C51" s="149"/>
      <c r="D51" s="149"/>
      <c r="F51" s="149"/>
      <c r="G51" s="149"/>
    </row>
  </sheetData>
  <phoneticPr fontId="15" type="noConversion"/>
  <pageMargins left="0.75" right="0.75" top="0.55000000000000004" bottom="0.27" header="0.4" footer="0.18"/>
  <pageSetup scale="8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68"/>
  <sheetViews>
    <sheetView topLeftCell="A33" workbookViewId="0">
      <selection activeCell="D50" sqref="D50"/>
    </sheetView>
  </sheetViews>
  <sheetFormatPr defaultColWidth="9" defaultRowHeight="13.2"/>
  <cols>
    <col min="1" max="1" width="9" style="159"/>
    <col min="2" max="2" width="27.3984375" style="159" bestFit="1" customWidth="1"/>
    <col min="3" max="3" width="10.69921875" style="160" customWidth="1"/>
    <col min="4" max="4" width="9.3984375" style="161" bestFit="1" customWidth="1"/>
    <col min="5" max="5" width="14" style="159" customWidth="1"/>
    <col min="6" max="16384" width="9" style="159"/>
  </cols>
  <sheetData>
    <row r="1" spans="2:6">
      <c r="B1" s="170" t="s">
        <v>491</v>
      </c>
    </row>
    <row r="3" spans="2:6">
      <c r="B3" s="162" t="s">
        <v>348</v>
      </c>
      <c r="C3" s="163"/>
      <c r="D3" s="161" t="s">
        <v>492</v>
      </c>
      <c r="E3" s="164"/>
      <c r="F3" s="164"/>
    </row>
    <row r="4" spans="2:6">
      <c r="B4" s="159" t="s">
        <v>321</v>
      </c>
      <c r="C4" s="160">
        <v>700</v>
      </c>
      <c r="E4" s="164"/>
      <c r="F4" s="164"/>
    </row>
    <row r="5" spans="2:6">
      <c r="B5" s="159" t="s">
        <v>26</v>
      </c>
      <c r="C5" s="160">
        <v>420</v>
      </c>
      <c r="E5" s="164"/>
      <c r="F5" s="164"/>
    </row>
    <row r="6" spans="2:6">
      <c r="B6" s="159" t="s">
        <v>336</v>
      </c>
      <c r="C6" s="160">
        <v>300</v>
      </c>
      <c r="E6" s="164"/>
      <c r="F6" s="164"/>
    </row>
    <row r="7" spans="2:6">
      <c r="B7" s="159" t="s">
        <v>337</v>
      </c>
      <c r="C7" s="160">
        <v>500</v>
      </c>
      <c r="E7" s="164"/>
      <c r="F7" s="164"/>
    </row>
    <row r="8" spans="2:6">
      <c r="B8" s="159" t="s">
        <v>338</v>
      </c>
      <c r="C8" s="160">
        <v>180</v>
      </c>
      <c r="E8" s="164"/>
      <c r="F8" s="164"/>
    </row>
    <row r="9" spans="2:6">
      <c r="B9" s="159" t="s">
        <v>322</v>
      </c>
      <c r="C9" s="160">
        <v>80</v>
      </c>
      <c r="E9" s="164"/>
      <c r="F9" s="164"/>
    </row>
    <row r="10" spans="2:6">
      <c r="B10" s="159" t="s">
        <v>339</v>
      </c>
      <c r="C10" s="160">
        <v>30</v>
      </c>
      <c r="E10" s="164"/>
      <c r="F10" s="164"/>
    </row>
    <row r="11" spans="2:6">
      <c r="B11" s="159" t="s">
        <v>340</v>
      </c>
      <c r="C11" s="160">
        <v>30</v>
      </c>
      <c r="E11" s="164"/>
      <c r="F11" s="164"/>
    </row>
    <row r="12" spans="2:6">
      <c r="B12" s="165" t="s">
        <v>341</v>
      </c>
      <c r="C12" s="166">
        <v>25</v>
      </c>
      <c r="E12" s="164"/>
      <c r="F12" s="164"/>
    </row>
    <row r="13" spans="2:6">
      <c r="C13" s="161">
        <f>SUM(C4:C12)</f>
        <v>2265</v>
      </c>
      <c r="D13" s="161">
        <v>2265</v>
      </c>
      <c r="E13" s="164"/>
      <c r="F13" s="164"/>
    </row>
    <row r="14" spans="2:6">
      <c r="E14" s="164"/>
      <c r="F14" s="164"/>
    </row>
    <row r="15" spans="2:6">
      <c r="B15" s="162" t="s">
        <v>349</v>
      </c>
      <c r="C15" s="163"/>
      <c r="E15" s="164"/>
      <c r="F15" s="164"/>
    </row>
    <row r="16" spans="2:6">
      <c r="B16" s="167" t="s">
        <v>323</v>
      </c>
      <c r="C16" s="160">
        <v>200</v>
      </c>
      <c r="E16" s="164"/>
      <c r="F16" s="164"/>
    </row>
    <row r="17" spans="2:6">
      <c r="B17" s="167" t="s">
        <v>323</v>
      </c>
      <c r="C17" s="160">
        <v>250</v>
      </c>
      <c r="E17" s="164"/>
      <c r="F17" s="164"/>
    </row>
    <row r="18" spans="2:6" ht="26.4">
      <c r="B18" s="167" t="s">
        <v>324</v>
      </c>
      <c r="C18" s="160">
        <v>300</v>
      </c>
      <c r="E18" s="164"/>
      <c r="F18" s="164"/>
    </row>
    <row r="19" spans="2:6">
      <c r="B19" s="167" t="s">
        <v>325</v>
      </c>
      <c r="C19" s="160">
        <v>200</v>
      </c>
      <c r="E19" s="164"/>
      <c r="F19" s="164"/>
    </row>
    <row r="20" spans="2:6">
      <c r="B20" s="167" t="s">
        <v>326</v>
      </c>
      <c r="C20" s="160">
        <v>750</v>
      </c>
      <c r="E20" s="164"/>
      <c r="F20" s="164"/>
    </row>
    <row r="21" spans="2:6">
      <c r="B21" s="167" t="s">
        <v>327</v>
      </c>
      <c r="C21" s="160">
        <v>250</v>
      </c>
      <c r="E21" s="164"/>
      <c r="F21" s="164"/>
    </row>
    <row r="22" spans="2:6">
      <c r="B22" s="167" t="s">
        <v>328</v>
      </c>
      <c r="C22" s="160">
        <v>300</v>
      </c>
      <c r="E22" s="164"/>
      <c r="F22" s="164"/>
    </row>
    <row r="23" spans="2:6">
      <c r="B23" s="167" t="s">
        <v>329</v>
      </c>
      <c r="C23" s="160">
        <v>20</v>
      </c>
      <c r="E23" s="164"/>
      <c r="F23" s="164"/>
    </row>
    <row r="24" spans="2:6">
      <c r="B24" s="167" t="s">
        <v>330</v>
      </c>
      <c r="C24" s="160">
        <v>80</v>
      </c>
      <c r="E24" s="164"/>
      <c r="F24" s="164"/>
    </row>
    <row r="25" spans="2:6">
      <c r="B25" s="167" t="s">
        <v>331</v>
      </c>
      <c r="C25" s="160">
        <v>0</v>
      </c>
      <c r="E25" s="164"/>
      <c r="F25" s="164"/>
    </row>
    <row r="26" spans="2:6">
      <c r="B26" s="167" t="s">
        <v>332</v>
      </c>
      <c r="C26" s="160">
        <v>0</v>
      </c>
      <c r="E26" s="164"/>
      <c r="F26" s="164"/>
    </row>
    <row r="27" spans="2:6">
      <c r="B27" s="167" t="s">
        <v>322</v>
      </c>
      <c r="C27" s="160">
        <v>120</v>
      </c>
      <c r="E27" s="164"/>
      <c r="F27" s="164"/>
    </row>
    <row r="28" spans="2:6">
      <c r="B28" s="167" t="s">
        <v>333</v>
      </c>
      <c r="C28" s="160">
        <v>0</v>
      </c>
      <c r="E28" s="164"/>
      <c r="F28" s="164"/>
    </row>
    <row r="29" spans="2:6">
      <c r="B29" s="167" t="s">
        <v>334</v>
      </c>
      <c r="C29" s="160">
        <v>0</v>
      </c>
      <c r="E29" s="164"/>
      <c r="F29" s="164"/>
    </row>
    <row r="30" spans="2:6">
      <c r="B30" s="168" t="s">
        <v>335</v>
      </c>
      <c r="C30" s="166">
        <v>0</v>
      </c>
      <c r="E30" s="164"/>
      <c r="F30" s="164"/>
    </row>
    <row r="31" spans="2:6">
      <c r="C31" s="161">
        <f>SUM(C16:C30)</f>
        <v>2470</v>
      </c>
      <c r="D31" s="161">
        <v>2470</v>
      </c>
      <c r="E31" s="164"/>
      <c r="F31" s="164"/>
    </row>
    <row r="32" spans="2:6">
      <c r="C32" s="161"/>
      <c r="E32" s="169"/>
      <c r="F32" s="164"/>
    </row>
    <row r="33" spans="2:6">
      <c r="B33" s="162" t="s">
        <v>347</v>
      </c>
      <c r="C33" s="163"/>
      <c r="E33" s="164"/>
      <c r="F33" s="164"/>
    </row>
    <row r="34" spans="2:6">
      <c r="B34" s="167" t="s">
        <v>342</v>
      </c>
      <c r="C34" s="160">
        <v>375</v>
      </c>
      <c r="E34" s="164"/>
      <c r="F34" s="164"/>
    </row>
    <row r="35" spans="2:6">
      <c r="B35" s="167" t="s">
        <v>194</v>
      </c>
      <c r="C35" s="160">
        <v>300</v>
      </c>
      <c r="E35" s="164"/>
      <c r="F35" s="164"/>
    </row>
    <row r="36" spans="2:6">
      <c r="B36" s="167" t="s">
        <v>343</v>
      </c>
      <c r="C36" s="160">
        <v>1200</v>
      </c>
      <c r="E36" s="164"/>
      <c r="F36" s="164"/>
    </row>
    <row r="37" spans="2:6">
      <c r="B37" s="167" t="s">
        <v>26</v>
      </c>
      <c r="C37" s="160">
        <v>550</v>
      </c>
      <c r="E37" s="164"/>
      <c r="F37" s="164"/>
    </row>
    <row r="38" spans="2:6">
      <c r="B38" s="167" t="s">
        <v>344</v>
      </c>
      <c r="C38" s="160">
        <v>400</v>
      </c>
      <c r="E38" s="164"/>
      <c r="F38" s="164"/>
    </row>
    <row r="39" spans="2:6">
      <c r="B39" s="167" t="s">
        <v>81</v>
      </c>
      <c r="C39" s="160">
        <v>600</v>
      </c>
      <c r="E39" s="164"/>
      <c r="F39" s="164"/>
    </row>
    <row r="40" spans="2:6">
      <c r="B40" s="167" t="s">
        <v>172</v>
      </c>
      <c r="C40" s="160">
        <v>1350</v>
      </c>
      <c r="E40" s="164"/>
      <c r="F40" s="164"/>
    </row>
    <row r="41" spans="2:6">
      <c r="B41" s="167" t="s">
        <v>299</v>
      </c>
      <c r="C41" s="160">
        <v>300</v>
      </c>
      <c r="E41" s="164"/>
      <c r="F41" s="164"/>
    </row>
    <row r="42" spans="2:6">
      <c r="B42" s="167" t="s">
        <v>345</v>
      </c>
      <c r="C42" s="160">
        <v>0</v>
      </c>
      <c r="E42" s="164"/>
      <c r="F42" s="164"/>
    </row>
    <row r="43" spans="2:6">
      <c r="B43" s="168" t="s">
        <v>346</v>
      </c>
      <c r="C43" s="166">
        <v>250</v>
      </c>
      <c r="E43" s="164"/>
      <c r="F43" s="164"/>
    </row>
    <row r="44" spans="2:6">
      <c r="B44" s="160"/>
      <c r="C44" s="161">
        <f>SUM(C34:C43)</f>
        <v>5325</v>
      </c>
      <c r="D44" s="161">
        <v>5325</v>
      </c>
      <c r="E44" s="164"/>
      <c r="F44" s="164"/>
    </row>
    <row r="45" spans="2:6">
      <c r="E45" s="164"/>
      <c r="F45" s="164"/>
    </row>
    <row r="46" spans="2:6">
      <c r="B46" s="159" t="s">
        <v>433</v>
      </c>
      <c r="C46" s="160">
        <v>1000</v>
      </c>
      <c r="E46" s="164"/>
      <c r="F46" s="164"/>
    </row>
    <row r="47" spans="2:6">
      <c r="B47" s="168" t="s">
        <v>490</v>
      </c>
      <c r="C47" s="166">
        <v>250</v>
      </c>
      <c r="E47" s="164"/>
      <c r="F47" s="164"/>
    </row>
    <row r="48" spans="2:6">
      <c r="C48" s="161">
        <f>SUM(C46:C47)</f>
        <v>1250</v>
      </c>
      <c r="D48" s="161">
        <v>1250</v>
      </c>
      <c r="E48" s="169"/>
      <c r="F48" s="164"/>
    </row>
    <row r="49" spans="2:6">
      <c r="C49" s="161"/>
      <c r="E49" s="169"/>
      <c r="F49" s="164"/>
    </row>
    <row r="50" spans="2:6">
      <c r="B50" s="170" t="s">
        <v>485</v>
      </c>
      <c r="D50" s="171">
        <f>SUM(D4:D48)</f>
        <v>11310</v>
      </c>
      <c r="E50" s="164"/>
      <c r="F50" s="164"/>
    </row>
    <row r="51" spans="2:6">
      <c r="E51" s="164"/>
      <c r="F51" s="164"/>
    </row>
    <row r="52" spans="2:6">
      <c r="E52" s="164"/>
      <c r="F52" s="164"/>
    </row>
    <row r="53" spans="2:6">
      <c r="E53" s="164"/>
      <c r="F53" s="164"/>
    </row>
    <row r="54" spans="2:6">
      <c r="E54" s="164"/>
      <c r="F54" s="164"/>
    </row>
    <row r="55" spans="2:6">
      <c r="E55" s="164"/>
      <c r="F55" s="164"/>
    </row>
    <row r="56" spans="2:6">
      <c r="E56" s="164"/>
      <c r="F56" s="164"/>
    </row>
    <row r="57" spans="2:6">
      <c r="E57" s="164"/>
      <c r="F57" s="164"/>
    </row>
    <row r="58" spans="2:6">
      <c r="E58" s="164"/>
      <c r="F58" s="164"/>
    </row>
    <row r="59" spans="2:6">
      <c r="E59" s="164"/>
      <c r="F59" s="164"/>
    </row>
    <row r="60" spans="2:6">
      <c r="E60" s="164"/>
      <c r="F60" s="164"/>
    </row>
    <row r="61" spans="2:6">
      <c r="E61" s="164"/>
      <c r="F61" s="164"/>
    </row>
    <row r="62" spans="2:6">
      <c r="E62" s="164"/>
      <c r="F62" s="164"/>
    </row>
    <row r="63" spans="2:6">
      <c r="E63" s="164"/>
      <c r="F63" s="164"/>
    </row>
    <row r="64" spans="2:6">
      <c r="E64" s="164"/>
      <c r="F64" s="164"/>
    </row>
    <row r="65" spans="5:6">
      <c r="E65" s="164"/>
      <c r="F65" s="164"/>
    </row>
    <row r="66" spans="5:6">
      <c r="E66" s="164"/>
      <c r="F66" s="164"/>
    </row>
    <row r="67" spans="5:6">
      <c r="E67" s="164"/>
      <c r="F67" s="164"/>
    </row>
    <row r="68" spans="5:6">
      <c r="E68" s="164"/>
      <c r="F68" s="164"/>
    </row>
    <row r="69" spans="5:6">
      <c r="E69" s="164"/>
      <c r="F69" s="164"/>
    </row>
    <row r="70" spans="5:6">
      <c r="E70" s="164"/>
      <c r="F70" s="164"/>
    </row>
    <row r="71" spans="5:6">
      <c r="E71" s="164"/>
      <c r="F71" s="164"/>
    </row>
    <row r="72" spans="5:6">
      <c r="E72" s="164"/>
      <c r="F72" s="164"/>
    </row>
    <row r="73" spans="5:6">
      <c r="E73" s="164"/>
      <c r="F73" s="164"/>
    </row>
    <row r="74" spans="5:6">
      <c r="E74" s="164"/>
      <c r="F74" s="164"/>
    </row>
    <row r="75" spans="5:6">
      <c r="E75" s="164"/>
      <c r="F75" s="164"/>
    </row>
    <row r="76" spans="5:6">
      <c r="E76" s="164"/>
      <c r="F76" s="164"/>
    </row>
    <row r="77" spans="5:6">
      <c r="E77" s="164"/>
      <c r="F77" s="164"/>
    </row>
    <row r="78" spans="5:6">
      <c r="E78" s="164"/>
      <c r="F78" s="164"/>
    </row>
    <row r="79" spans="5:6">
      <c r="E79" s="164"/>
      <c r="F79" s="164"/>
    </row>
    <row r="80" spans="5:6">
      <c r="E80" s="164"/>
      <c r="F80" s="164"/>
    </row>
    <row r="81" spans="5:6">
      <c r="E81" s="164"/>
      <c r="F81" s="164"/>
    </row>
    <row r="82" spans="5:6">
      <c r="E82" s="164"/>
      <c r="F82" s="164"/>
    </row>
    <row r="83" spans="5:6">
      <c r="E83" s="164"/>
      <c r="F83" s="164"/>
    </row>
    <row r="84" spans="5:6">
      <c r="E84" s="164"/>
      <c r="F84" s="164"/>
    </row>
    <row r="85" spans="5:6">
      <c r="E85" s="164"/>
      <c r="F85" s="164"/>
    </row>
    <row r="86" spans="5:6">
      <c r="E86" s="164"/>
      <c r="F86" s="164"/>
    </row>
    <row r="87" spans="5:6">
      <c r="E87" s="164"/>
      <c r="F87" s="164"/>
    </row>
    <row r="88" spans="5:6">
      <c r="E88" s="164"/>
      <c r="F88" s="164"/>
    </row>
    <row r="89" spans="5:6">
      <c r="E89" s="164"/>
      <c r="F89" s="164"/>
    </row>
    <row r="90" spans="5:6">
      <c r="E90" s="164"/>
      <c r="F90" s="164"/>
    </row>
    <row r="91" spans="5:6">
      <c r="E91" s="164"/>
      <c r="F91" s="164"/>
    </row>
    <row r="92" spans="5:6">
      <c r="E92" s="164"/>
      <c r="F92" s="164"/>
    </row>
    <row r="93" spans="5:6">
      <c r="E93" s="164"/>
      <c r="F93" s="164"/>
    </row>
    <row r="94" spans="5:6">
      <c r="E94" s="164"/>
      <c r="F94" s="164"/>
    </row>
    <row r="95" spans="5:6">
      <c r="E95" s="164"/>
      <c r="F95" s="164"/>
    </row>
    <row r="96" spans="5:6">
      <c r="E96" s="164"/>
      <c r="F96" s="164"/>
    </row>
    <row r="97" spans="5:6">
      <c r="E97" s="164"/>
      <c r="F97" s="164"/>
    </row>
    <row r="98" spans="5:6">
      <c r="E98" s="164"/>
      <c r="F98" s="164"/>
    </row>
    <row r="99" spans="5:6">
      <c r="E99" s="164"/>
      <c r="F99" s="164"/>
    </row>
    <row r="100" spans="5:6">
      <c r="E100" s="164"/>
      <c r="F100" s="164"/>
    </row>
    <row r="101" spans="5:6">
      <c r="E101" s="164"/>
      <c r="F101" s="164"/>
    </row>
    <row r="102" spans="5:6">
      <c r="E102" s="164"/>
      <c r="F102" s="164"/>
    </row>
    <row r="103" spans="5:6">
      <c r="E103" s="164"/>
      <c r="F103" s="164"/>
    </row>
    <row r="104" spans="5:6">
      <c r="E104" s="164"/>
      <c r="F104" s="164"/>
    </row>
    <row r="105" spans="5:6">
      <c r="E105" s="164"/>
      <c r="F105" s="164"/>
    </row>
    <row r="106" spans="5:6">
      <c r="E106" s="164"/>
      <c r="F106" s="164"/>
    </row>
    <row r="107" spans="5:6">
      <c r="E107" s="164"/>
      <c r="F107" s="164"/>
    </row>
    <row r="108" spans="5:6">
      <c r="E108" s="164"/>
      <c r="F108" s="164"/>
    </row>
    <row r="109" spans="5:6">
      <c r="E109" s="164"/>
      <c r="F109" s="164"/>
    </row>
    <row r="110" spans="5:6">
      <c r="E110" s="164"/>
      <c r="F110" s="164"/>
    </row>
    <row r="111" spans="5:6">
      <c r="E111" s="164"/>
      <c r="F111" s="164"/>
    </row>
    <row r="112" spans="5:6">
      <c r="E112" s="164"/>
      <c r="F112" s="164"/>
    </row>
    <row r="113" spans="5:6">
      <c r="E113" s="164"/>
      <c r="F113" s="164"/>
    </row>
    <row r="114" spans="5:6">
      <c r="E114" s="164"/>
      <c r="F114" s="164"/>
    </row>
    <row r="115" spans="5:6">
      <c r="E115" s="164"/>
      <c r="F115" s="164"/>
    </row>
    <row r="116" spans="5:6">
      <c r="E116" s="164"/>
      <c r="F116" s="164"/>
    </row>
    <row r="117" spans="5:6">
      <c r="E117" s="164"/>
      <c r="F117" s="164"/>
    </row>
    <row r="118" spans="5:6">
      <c r="E118" s="164"/>
      <c r="F118" s="164"/>
    </row>
    <row r="119" spans="5:6">
      <c r="E119" s="164"/>
      <c r="F119" s="164"/>
    </row>
    <row r="120" spans="5:6">
      <c r="E120" s="164"/>
      <c r="F120" s="164"/>
    </row>
    <row r="121" spans="5:6">
      <c r="E121" s="164"/>
      <c r="F121" s="164"/>
    </row>
    <row r="122" spans="5:6">
      <c r="E122" s="164"/>
      <c r="F122" s="164"/>
    </row>
    <row r="123" spans="5:6">
      <c r="E123" s="164"/>
      <c r="F123" s="164"/>
    </row>
    <row r="124" spans="5:6">
      <c r="E124" s="164"/>
      <c r="F124" s="164"/>
    </row>
    <row r="125" spans="5:6">
      <c r="E125" s="164"/>
      <c r="F125" s="164"/>
    </row>
    <row r="126" spans="5:6">
      <c r="E126" s="164"/>
      <c r="F126" s="164"/>
    </row>
    <row r="127" spans="5:6">
      <c r="E127" s="164"/>
      <c r="F127" s="164"/>
    </row>
    <row r="128" spans="5:6">
      <c r="E128" s="164"/>
      <c r="F128" s="164"/>
    </row>
    <row r="129" spans="5:6">
      <c r="E129" s="164"/>
      <c r="F129" s="164"/>
    </row>
    <row r="130" spans="5:6">
      <c r="E130" s="164"/>
      <c r="F130" s="164"/>
    </row>
    <row r="131" spans="5:6">
      <c r="E131" s="164"/>
      <c r="F131" s="164"/>
    </row>
    <row r="132" spans="5:6">
      <c r="E132" s="164"/>
      <c r="F132" s="164"/>
    </row>
    <row r="133" spans="5:6">
      <c r="E133" s="164"/>
      <c r="F133" s="164"/>
    </row>
    <row r="134" spans="5:6">
      <c r="E134" s="164"/>
      <c r="F134" s="164"/>
    </row>
    <row r="135" spans="5:6">
      <c r="E135" s="164"/>
      <c r="F135" s="164"/>
    </row>
    <row r="136" spans="5:6">
      <c r="E136" s="164"/>
      <c r="F136" s="164"/>
    </row>
    <row r="137" spans="5:6">
      <c r="E137" s="164"/>
      <c r="F137" s="164"/>
    </row>
    <row r="138" spans="5:6">
      <c r="E138" s="164"/>
      <c r="F138" s="164"/>
    </row>
    <row r="139" spans="5:6">
      <c r="E139" s="164"/>
      <c r="F139" s="164"/>
    </row>
    <row r="140" spans="5:6">
      <c r="E140" s="164"/>
      <c r="F140" s="164"/>
    </row>
    <row r="141" spans="5:6">
      <c r="E141" s="164"/>
      <c r="F141" s="164"/>
    </row>
    <row r="142" spans="5:6">
      <c r="E142" s="164"/>
      <c r="F142" s="164"/>
    </row>
    <row r="143" spans="5:6">
      <c r="E143" s="164"/>
      <c r="F143" s="164"/>
    </row>
    <row r="144" spans="5:6">
      <c r="E144" s="164"/>
      <c r="F144" s="164"/>
    </row>
    <row r="145" spans="5:6">
      <c r="E145" s="164"/>
      <c r="F145" s="164"/>
    </row>
    <row r="146" spans="5:6">
      <c r="E146" s="164"/>
      <c r="F146" s="164"/>
    </row>
    <row r="147" spans="5:6">
      <c r="E147" s="164"/>
      <c r="F147" s="164"/>
    </row>
    <row r="148" spans="5:6">
      <c r="E148" s="164"/>
      <c r="F148" s="164"/>
    </row>
    <row r="149" spans="5:6">
      <c r="E149" s="164"/>
      <c r="F149" s="164"/>
    </row>
    <row r="150" spans="5:6">
      <c r="E150" s="164"/>
      <c r="F150" s="164"/>
    </row>
    <row r="151" spans="5:6">
      <c r="E151" s="164"/>
      <c r="F151" s="164"/>
    </row>
    <row r="152" spans="5:6">
      <c r="E152" s="164"/>
      <c r="F152" s="164"/>
    </row>
    <row r="153" spans="5:6">
      <c r="E153" s="164"/>
      <c r="F153" s="164"/>
    </row>
    <row r="154" spans="5:6">
      <c r="E154" s="164"/>
      <c r="F154" s="164"/>
    </row>
    <row r="155" spans="5:6">
      <c r="E155" s="164"/>
      <c r="F155" s="164"/>
    </row>
    <row r="156" spans="5:6">
      <c r="E156" s="164"/>
      <c r="F156" s="164"/>
    </row>
    <row r="157" spans="5:6">
      <c r="E157" s="164"/>
      <c r="F157" s="164"/>
    </row>
    <row r="158" spans="5:6">
      <c r="E158" s="164"/>
      <c r="F158" s="164"/>
    </row>
    <row r="159" spans="5:6">
      <c r="E159" s="164"/>
      <c r="F159" s="164"/>
    </row>
    <row r="160" spans="5:6">
      <c r="E160" s="164"/>
      <c r="F160" s="164"/>
    </row>
    <row r="161" spans="5:6">
      <c r="E161" s="164"/>
      <c r="F161" s="164"/>
    </row>
    <row r="162" spans="5:6">
      <c r="E162" s="164"/>
      <c r="F162" s="164"/>
    </row>
    <row r="163" spans="5:6">
      <c r="E163" s="164"/>
      <c r="F163" s="164"/>
    </row>
    <row r="164" spans="5:6">
      <c r="E164" s="164"/>
      <c r="F164" s="164"/>
    </row>
    <row r="165" spans="5:6">
      <c r="E165" s="164"/>
      <c r="F165" s="164"/>
    </row>
    <row r="166" spans="5:6">
      <c r="E166" s="164"/>
      <c r="F166" s="164"/>
    </row>
    <row r="167" spans="5:6">
      <c r="E167" s="164"/>
      <c r="F167" s="164"/>
    </row>
    <row r="168" spans="5:6">
      <c r="E168" s="164"/>
      <c r="F168" s="164"/>
    </row>
    <row r="169" spans="5:6">
      <c r="E169" s="164"/>
      <c r="F169" s="164"/>
    </row>
    <row r="170" spans="5:6">
      <c r="E170" s="164"/>
      <c r="F170" s="164"/>
    </row>
    <row r="171" spans="5:6">
      <c r="E171" s="164"/>
      <c r="F171" s="164"/>
    </row>
    <row r="172" spans="5:6">
      <c r="E172" s="164"/>
      <c r="F172" s="164"/>
    </row>
    <row r="173" spans="5:6">
      <c r="E173" s="164"/>
      <c r="F173" s="164"/>
    </row>
    <row r="174" spans="5:6">
      <c r="E174" s="164"/>
      <c r="F174" s="164"/>
    </row>
    <row r="175" spans="5:6">
      <c r="E175" s="164"/>
      <c r="F175" s="164"/>
    </row>
    <row r="176" spans="5:6">
      <c r="E176" s="164"/>
      <c r="F176" s="164"/>
    </row>
    <row r="177" spans="5:6">
      <c r="E177" s="164"/>
      <c r="F177" s="164"/>
    </row>
    <row r="178" spans="5:6">
      <c r="E178" s="164"/>
      <c r="F178" s="164"/>
    </row>
    <row r="179" spans="5:6">
      <c r="E179" s="164"/>
      <c r="F179" s="164"/>
    </row>
    <row r="180" spans="5:6">
      <c r="E180" s="164"/>
      <c r="F180" s="164"/>
    </row>
    <row r="181" spans="5:6">
      <c r="E181" s="164"/>
      <c r="F181" s="164"/>
    </row>
    <row r="182" spans="5:6">
      <c r="E182" s="164"/>
      <c r="F182" s="164"/>
    </row>
    <row r="183" spans="5:6">
      <c r="E183" s="164"/>
      <c r="F183" s="164"/>
    </row>
    <row r="184" spans="5:6">
      <c r="E184" s="164"/>
      <c r="F184" s="164"/>
    </row>
    <row r="185" spans="5:6">
      <c r="E185" s="164"/>
      <c r="F185" s="164"/>
    </row>
    <row r="186" spans="5:6">
      <c r="E186" s="164"/>
      <c r="F186" s="164"/>
    </row>
    <row r="187" spans="5:6">
      <c r="E187" s="164"/>
      <c r="F187" s="164"/>
    </row>
    <row r="188" spans="5:6">
      <c r="E188" s="164"/>
      <c r="F188" s="164"/>
    </row>
    <row r="189" spans="5:6">
      <c r="E189" s="164"/>
      <c r="F189" s="164"/>
    </row>
    <row r="190" spans="5:6">
      <c r="E190" s="164"/>
      <c r="F190" s="164"/>
    </row>
    <row r="191" spans="5:6">
      <c r="E191" s="164"/>
      <c r="F191" s="164"/>
    </row>
    <row r="192" spans="5:6">
      <c r="E192" s="164"/>
      <c r="F192" s="164"/>
    </row>
    <row r="193" spans="5:6">
      <c r="E193" s="164"/>
      <c r="F193" s="164"/>
    </row>
    <row r="194" spans="5:6">
      <c r="E194" s="164"/>
      <c r="F194" s="164"/>
    </row>
    <row r="195" spans="5:6">
      <c r="E195" s="164"/>
      <c r="F195" s="164"/>
    </row>
    <row r="196" spans="5:6">
      <c r="E196" s="164"/>
      <c r="F196" s="164"/>
    </row>
    <row r="197" spans="5:6">
      <c r="E197" s="164"/>
      <c r="F197" s="164"/>
    </row>
    <row r="198" spans="5:6">
      <c r="E198" s="164"/>
      <c r="F198" s="164"/>
    </row>
    <row r="199" spans="5:6">
      <c r="E199" s="164"/>
      <c r="F199" s="164"/>
    </row>
    <row r="200" spans="5:6">
      <c r="E200" s="164"/>
      <c r="F200" s="164"/>
    </row>
    <row r="201" spans="5:6">
      <c r="E201" s="164"/>
      <c r="F201" s="164"/>
    </row>
    <row r="202" spans="5:6">
      <c r="E202" s="164"/>
      <c r="F202" s="164"/>
    </row>
    <row r="203" spans="5:6">
      <c r="E203" s="164"/>
      <c r="F203" s="164"/>
    </row>
    <row r="204" spans="5:6">
      <c r="E204" s="164"/>
      <c r="F204" s="164"/>
    </row>
    <row r="205" spans="5:6">
      <c r="E205" s="164"/>
      <c r="F205" s="164"/>
    </row>
    <row r="206" spans="5:6">
      <c r="E206" s="164"/>
      <c r="F206" s="164"/>
    </row>
    <row r="207" spans="5:6">
      <c r="E207" s="164"/>
      <c r="F207" s="164"/>
    </row>
    <row r="208" spans="5:6">
      <c r="E208" s="164"/>
      <c r="F208" s="164"/>
    </row>
    <row r="209" spans="5:6">
      <c r="E209" s="164"/>
      <c r="F209" s="164"/>
    </row>
    <row r="210" spans="5:6">
      <c r="E210" s="164"/>
      <c r="F210" s="164"/>
    </row>
    <row r="211" spans="5:6">
      <c r="E211" s="164"/>
      <c r="F211" s="164"/>
    </row>
    <row r="212" spans="5:6">
      <c r="E212" s="164"/>
      <c r="F212" s="164"/>
    </row>
    <row r="213" spans="5:6">
      <c r="E213" s="164"/>
      <c r="F213" s="164"/>
    </row>
    <row r="214" spans="5:6">
      <c r="E214" s="164"/>
      <c r="F214" s="164"/>
    </row>
    <row r="215" spans="5:6">
      <c r="E215" s="164"/>
      <c r="F215" s="164"/>
    </row>
    <row r="216" spans="5:6">
      <c r="E216" s="164"/>
      <c r="F216" s="164"/>
    </row>
    <row r="217" spans="5:6">
      <c r="E217" s="164"/>
      <c r="F217" s="164"/>
    </row>
    <row r="218" spans="5:6">
      <c r="E218" s="164"/>
      <c r="F218" s="164"/>
    </row>
    <row r="219" spans="5:6">
      <c r="E219" s="164"/>
      <c r="F219" s="164"/>
    </row>
    <row r="220" spans="5:6">
      <c r="E220" s="164"/>
      <c r="F220" s="164"/>
    </row>
    <row r="221" spans="5:6">
      <c r="E221" s="164"/>
      <c r="F221" s="164"/>
    </row>
    <row r="222" spans="5:6">
      <c r="E222" s="164"/>
      <c r="F222" s="164"/>
    </row>
    <row r="223" spans="5:6">
      <c r="E223" s="164"/>
      <c r="F223" s="164"/>
    </row>
    <row r="224" spans="5:6">
      <c r="E224" s="164"/>
      <c r="F224" s="164"/>
    </row>
    <row r="225" spans="5:6">
      <c r="E225" s="164"/>
      <c r="F225" s="164"/>
    </row>
    <row r="226" spans="5:6">
      <c r="E226" s="164"/>
      <c r="F226" s="164"/>
    </row>
    <row r="227" spans="5:6">
      <c r="E227" s="164"/>
      <c r="F227" s="164"/>
    </row>
    <row r="228" spans="5:6">
      <c r="E228" s="164"/>
      <c r="F228" s="164"/>
    </row>
    <row r="229" spans="5:6">
      <c r="E229" s="164"/>
      <c r="F229" s="164"/>
    </row>
    <row r="230" spans="5:6">
      <c r="E230" s="164"/>
      <c r="F230" s="164"/>
    </row>
    <row r="231" spans="5:6">
      <c r="E231" s="164"/>
      <c r="F231" s="164"/>
    </row>
    <row r="232" spans="5:6">
      <c r="E232" s="164"/>
      <c r="F232" s="164"/>
    </row>
    <row r="233" spans="5:6">
      <c r="E233" s="164"/>
      <c r="F233" s="164"/>
    </row>
    <row r="234" spans="5:6">
      <c r="E234" s="164"/>
      <c r="F234" s="164"/>
    </row>
    <row r="235" spans="5:6">
      <c r="E235" s="164"/>
      <c r="F235" s="164"/>
    </row>
    <row r="236" spans="5:6">
      <c r="E236" s="164"/>
      <c r="F236" s="164"/>
    </row>
    <row r="237" spans="5:6">
      <c r="E237" s="164"/>
      <c r="F237" s="164"/>
    </row>
    <row r="238" spans="5:6">
      <c r="E238" s="164"/>
      <c r="F238" s="164"/>
    </row>
    <row r="239" spans="5:6">
      <c r="E239" s="164"/>
      <c r="F239" s="164"/>
    </row>
    <row r="240" spans="5:6">
      <c r="E240" s="164"/>
      <c r="F240" s="164"/>
    </row>
    <row r="241" spans="5:6">
      <c r="E241" s="164"/>
      <c r="F241" s="164"/>
    </row>
    <row r="242" spans="5:6">
      <c r="E242" s="164"/>
      <c r="F242" s="164"/>
    </row>
    <row r="243" spans="5:6">
      <c r="E243" s="164"/>
      <c r="F243" s="164"/>
    </row>
    <row r="244" spans="5:6">
      <c r="E244" s="164"/>
      <c r="F244" s="164"/>
    </row>
    <row r="245" spans="5:6">
      <c r="E245" s="164"/>
      <c r="F245" s="164"/>
    </row>
    <row r="246" spans="5:6">
      <c r="E246" s="164"/>
      <c r="F246" s="164"/>
    </row>
    <row r="247" spans="5:6">
      <c r="E247" s="164"/>
      <c r="F247" s="164"/>
    </row>
    <row r="248" spans="5:6">
      <c r="E248" s="164"/>
      <c r="F248" s="164"/>
    </row>
    <row r="249" spans="5:6">
      <c r="E249" s="164"/>
      <c r="F249" s="164"/>
    </row>
    <row r="250" spans="5:6">
      <c r="E250" s="164"/>
      <c r="F250" s="164"/>
    </row>
    <row r="251" spans="5:6">
      <c r="E251" s="164"/>
      <c r="F251" s="164"/>
    </row>
    <row r="252" spans="5:6">
      <c r="E252" s="164"/>
      <c r="F252" s="164"/>
    </row>
    <row r="253" spans="5:6">
      <c r="E253" s="164"/>
      <c r="F253" s="164"/>
    </row>
    <row r="254" spans="5:6">
      <c r="E254" s="164"/>
      <c r="F254" s="164"/>
    </row>
    <row r="255" spans="5:6">
      <c r="E255" s="164"/>
      <c r="F255" s="164"/>
    </row>
    <row r="256" spans="5:6">
      <c r="E256" s="164"/>
      <c r="F256" s="164"/>
    </row>
    <row r="257" spans="5:6">
      <c r="E257" s="164"/>
      <c r="F257" s="164"/>
    </row>
    <row r="258" spans="5:6">
      <c r="E258" s="164"/>
      <c r="F258" s="164"/>
    </row>
    <row r="259" spans="5:6">
      <c r="E259" s="164"/>
      <c r="F259" s="164"/>
    </row>
    <row r="260" spans="5:6">
      <c r="E260" s="164"/>
      <c r="F260" s="164"/>
    </row>
    <row r="261" spans="5:6">
      <c r="E261" s="164"/>
      <c r="F261" s="164"/>
    </row>
    <row r="262" spans="5:6">
      <c r="E262" s="164"/>
      <c r="F262" s="164"/>
    </row>
    <row r="263" spans="5:6">
      <c r="E263" s="164"/>
      <c r="F263" s="164"/>
    </row>
    <row r="264" spans="5:6">
      <c r="E264" s="164"/>
      <c r="F264" s="164"/>
    </row>
    <row r="265" spans="5:6">
      <c r="E265" s="164"/>
      <c r="F265" s="164"/>
    </row>
    <row r="266" spans="5:6">
      <c r="E266" s="164"/>
      <c r="F266" s="164"/>
    </row>
    <row r="267" spans="5:6">
      <c r="E267" s="164"/>
      <c r="F267" s="164"/>
    </row>
    <row r="268" spans="5:6">
      <c r="E268" s="164"/>
      <c r="F268" s="164"/>
    </row>
    <row r="269" spans="5:6">
      <c r="E269" s="164"/>
      <c r="F269" s="164"/>
    </row>
    <row r="270" spans="5:6">
      <c r="E270" s="164"/>
      <c r="F270" s="164"/>
    </row>
    <row r="271" spans="5:6">
      <c r="E271" s="164"/>
      <c r="F271" s="164"/>
    </row>
    <row r="272" spans="5:6">
      <c r="E272" s="164"/>
      <c r="F272" s="164"/>
    </row>
    <row r="273" spans="5:6">
      <c r="E273" s="164"/>
      <c r="F273" s="164"/>
    </row>
    <row r="274" spans="5:6">
      <c r="E274" s="164"/>
      <c r="F274" s="164"/>
    </row>
    <row r="275" spans="5:6">
      <c r="E275" s="164"/>
      <c r="F275" s="164"/>
    </row>
    <row r="276" spans="5:6">
      <c r="E276" s="164"/>
      <c r="F276" s="164"/>
    </row>
    <row r="277" spans="5:6">
      <c r="E277" s="164"/>
      <c r="F277" s="164"/>
    </row>
    <row r="278" spans="5:6">
      <c r="E278" s="164"/>
      <c r="F278" s="164"/>
    </row>
    <row r="279" spans="5:6">
      <c r="E279" s="164"/>
      <c r="F279" s="164"/>
    </row>
    <row r="280" spans="5:6">
      <c r="E280" s="164"/>
      <c r="F280" s="164"/>
    </row>
    <row r="281" spans="5:6">
      <c r="E281" s="164"/>
      <c r="F281" s="164"/>
    </row>
    <row r="282" spans="5:6">
      <c r="E282" s="164"/>
      <c r="F282" s="164"/>
    </row>
    <row r="283" spans="5:6">
      <c r="E283" s="164"/>
      <c r="F283" s="164"/>
    </row>
    <row r="284" spans="5:6">
      <c r="E284" s="164"/>
      <c r="F284" s="164"/>
    </row>
    <row r="285" spans="5:6">
      <c r="E285" s="164"/>
      <c r="F285" s="164"/>
    </row>
    <row r="286" spans="5:6">
      <c r="E286" s="164"/>
      <c r="F286" s="164"/>
    </row>
    <row r="287" spans="5:6">
      <c r="E287" s="164"/>
      <c r="F287" s="164"/>
    </row>
    <row r="288" spans="5:6">
      <c r="E288" s="164"/>
      <c r="F288" s="164"/>
    </row>
    <row r="289" spans="5:6">
      <c r="E289" s="164"/>
      <c r="F289" s="164"/>
    </row>
    <row r="290" spans="5:6">
      <c r="E290" s="164"/>
      <c r="F290" s="164"/>
    </row>
    <row r="291" spans="5:6">
      <c r="E291" s="164"/>
      <c r="F291" s="164"/>
    </row>
    <row r="292" spans="5:6">
      <c r="E292" s="164"/>
      <c r="F292" s="164"/>
    </row>
    <row r="293" spans="5:6">
      <c r="E293" s="164"/>
      <c r="F293" s="164"/>
    </row>
    <row r="294" spans="5:6">
      <c r="E294" s="164"/>
      <c r="F294" s="164"/>
    </row>
    <row r="295" spans="5:6">
      <c r="E295" s="164"/>
      <c r="F295" s="164"/>
    </row>
    <row r="296" spans="5:6">
      <c r="E296" s="164"/>
      <c r="F296" s="164"/>
    </row>
    <row r="297" spans="5:6">
      <c r="E297" s="164"/>
      <c r="F297" s="164"/>
    </row>
    <row r="298" spans="5:6">
      <c r="E298" s="164"/>
      <c r="F298" s="164"/>
    </row>
    <row r="299" spans="5:6">
      <c r="E299" s="164"/>
      <c r="F299" s="164"/>
    </row>
    <row r="300" spans="5:6">
      <c r="E300" s="164"/>
      <c r="F300" s="164"/>
    </row>
    <row r="301" spans="5:6">
      <c r="E301" s="164"/>
      <c r="F301" s="164"/>
    </row>
    <row r="302" spans="5:6">
      <c r="E302" s="164"/>
      <c r="F302" s="164"/>
    </row>
    <row r="303" spans="5:6">
      <c r="E303" s="164"/>
      <c r="F303" s="164"/>
    </row>
    <row r="304" spans="5:6">
      <c r="E304" s="164"/>
      <c r="F304" s="164"/>
    </row>
    <row r="305" spans="5:6">
      <c r="E305" s="164"/>
      <c r="F305" s="164"/>
    </row>
    <row r="306" spans="5:6">
      <c r="E306" s="164"/>
      <c r="F306" s="164"/>
    </row>
    <row r="307" spans="5:6">
      <c r="E307" s="164"/>
      <c r="F307" s="164"/>
    </row>
    <row r="308" spans="5:6">
      <c r="E308" s="164"/>
      <c r="F308" s="164"/>
    </row>
    <row r="309" spans="5:6">
      <c r="E309" s="164"/>
      <c r="F309" s="164"/>
    </row>
    <row r="310" spans="5:6">
      <c r="E310" s="164"/>
      <c r="F310" s="164"/>
    </row>
    <row r="311" spans="5:6">
      <c r="E311" s="164"/>
      <c r="F311" s="164"/>
    </row>
    <row r="312" spans="5:6">
      <c r="E312" s="164"/>
      <c r="F312" s="164"/>
    </row>
    <row r="313" spans="5:6">
      <c r="E313" s="164"/>
      <c r="F313" s="164"/>
    </row>
    <row r="314" spans="5:6">
      <c r="E314" s="164"/>
      <c r="F314" s="164"/>
    </row>
    <row r="315" spans="5:6">
      <c r="E315" s="164"/>
      <c r="F315" s="164"/>
    </row>
    <row r="316" spans="5:6">
      <c r="E316" s="164"/>
      <c r="F316" s="164"/>
    </row>
    <row r="317" spans="5:6">
      <c r="E317" s="164"/>
      <c r="F317" s="164"/>
    </row>
    <row r="318" spans="5:6">
      <c r="E318" s="164"/>
      <c r="F318" s="164"/>
    </row>
    <row r="319" spans="5:6">
      <c r="E319" s="164"/>
      <c r="F319" s="164"/>
    </row>
    <row r="320" spans="5:6">
      <c r="E320" s="164"/>
      <c r="F320" s="164"/>
    </row>
    <row r="321" spans="5:6">
      <c r="E321" s="164"/>
      <c r="F321" s="164"/>
    </row>
    <row r="322" spans="5:6">
      <c r="E322" s="164"/>
      <c r="F322" s="164"/>
    </row>
    <row r="323" spans="5:6">
      <c r="E323" s="164"/>
      <c r="F323" s="164"/>
    </row>
    <row r="324" spans="5:6">
      <c r="E324" s="164"/>
      <c r="F324" s="164"/>
    </row>
    <row r="325" spans="5:6">
      <c r="E325" s="164"/>
      <c r="F325" s="164"/>
    </row>
    <row r="326" spans="5:6">
      <c r="E326" s="164"/>
      <c r="F326" s="164"/>
    </row>
    <row r="327" spans="5:6">
      <c r="E327" s="164"/>
      <c r="F327" s="164"/>
    </row>
    <row r="328" spans="5:6">
      <c r="E328" s="164"/>
      <c r="F328" s="164"/>
    </row>
    <row r="329" spans="5:6">
      <c r="E329" s="164"/>
      <c r="F329" s="164"/>
    </row>
    <row r="330" spans="5:6">
      <c r="E330" s="164"/>
      <c r="F330" s="164"/>
    </row>
    <row r="331" spans="5:6">
      <c r="E331" s="164"/>
      <c r="F331" s="164"/>
    </row>
    <row r="332" spans="5:6">
      <c r="E332" s="164"/>
      <c r="F332" s="164"/>
    </row>
    <row r="333" spans="5:6">
      <c r="E333" s="164"/>
      <c r="F333" s="164"/>
    </row>
    <row r="334" spans="5:6">
      <c r="E334" s="164"/>
      <c r="F334" s="164"/>
    </row>
    <row r="335" spans="5:6">
      <c r="E335" s="164"/>
      <c r="F335" s="164"/>
    </row>
    <row r="336" spans="5:6">
      <c r="E336" s="164"/>
      <c r="F336" s="164"/>
    </row>
    <row r="337" spans="5:6">
      <c r="E337" s="164"/>
      <c r="F337" s="164"/>
    </row>
    <row r="338" spans="5:6">
      <c r="E338" s="164"/>
      <c r="F338" s="164"/>
    </row>
    <row r="339" spans="5:6">
      <c r="E339" s="164"/>
      <c r="F339" s="164"/>
    </row>
    <row r="340" spans="5:6">
      <c r="E340" s="164"/>
      <c r="F340" s="164"/>
    </row>
    <row r="341" spans="5:6">
      <c r="E341" s="164"/>
      <c r="F341" s="164"/>
    </row>
    <row r="342" spans="5:6">
      <c r="E342" s="164"/>
      <c r="F342" s="164"/>
    </row>
    <row r="343" spans="5:6">
      <c r="E343" s="164"/>
      <c r="F343" s="164"/>
    </row>
    <row r="344" spans="5:6">
      <c r="E344" s="164"/>
      <c r="F344" s="164"/>
    </row>
    <row r="345" spans="5:6">
      <c r="E345" s="164"/>
      <c r="F345" s="164"/>
    </row>
    <row r="346" spans="5:6">
      <c r="E346" s="164"/>
      <c r="F346" s="164"/>
    </row>
    <row r="347" spans="5:6">
      <c r="E347" s="164"/>
      <c r="F347" s="164"/>
    </row>
    <row r="348" spans="5:6">
      <c r="E348" s="164"/>
      <c r="F348" s="164"/>
    </row>
    <row r="349" spans="5:6">
      <c r="E349" s="164"/>
      <c r="F349" s="164"/>
    </row>
    <row r="350" spans="5:6">
      <c r="E350" s="164"/>
      <c r="F350" s="164"/>
    </row>
    <row r="351" spans="5:6">
      <c r="E351" s="164"/>
      <c r="F351" s="164"/>
    </row>
    <row r="352" spans="5:6">
      <c r="E352" s="164"/>
      <c r="F352" s="164"/>
    </row>
    <row r="353" spans="5:6">
      <c r="E353" s="164"/>
      <c r="F353" s="164"/>
    </row>
    <row r="354" spans="5:6">
      <c r="E354" s="164"/>
      <c r="F354" s="164"/>
    </row>
    <row r="355" spans="5:6">
      <c r="E355" s="164"/>
      <c r="F355" s="164"/>
    </row>
    <row r="356" spans="5:6">
      <c r="E356" s="164"/>
      <c r="F356" s="164"/>
    </row>
    <row r="357" spans="5:6">
      <c r="E357" s="164"/>
      <c r="F357" s="164"/>
    </row>
    <row r="358" spans="5:6">
      <c r="E358" s="164"/>
      <c r="F358" s="164"/>
    </row>
    <row r="359" spans="5:6">
      <c r="E359" s="164"/>
      <c r="F359" s="164"/>
    </row>
    <row r="360" spans="5:6">
      <c r="E360" s="164"/>
      <c r="F360" s="164"/>
    </row>
    <row r="361" spans="5:6">
      <c r="E361" s="164"/>
      <c r="F361" s="164"/>
    </row>
    <row r="362" spans="5:6">
      <c r="E362" s="164"/>
      <c r="F362" s="164"/>
    </row>
    <row r="363" spans="5:6">
      <c r="E363" s="164"/>
      <c r="F363" s="164"/>
    </row>
    <row r="364" spans="5:6">
      <c r="E364" s="164"/>
      <c r="F364" s="164"/>
    </row>
    <row r="365" spans="5:6">
      <c r="E365" s="164"/>
      <c r="F365" s="164"/>
    </row>
    <row r="366" spans="5:6">
      <c r="E366" s="164"/>
      <c r="F366" s="164"/>
    </row>
    <row r="367" spans="5:6">
      <c r="E367" s="164"/>
      <c r="F367" s="164"/>
    </row>
    <row r="368" spans="5:6">
      <c r="E368" s="164"/>
      <c r="F368" s="164"/>
    </row>
    <row r="369" spans="5:6">
      <c r="E369" s="164"/>
      <c r="F369" s="164"/>
    </row>
    <row r="370" spans="5:6">
      <c r="E370" s="164"/>
      <c r="F370" s="164"/>
    </row>
    <row r="371" spans="5:6">
      <c r="E371" s="164"/>
      <c r="F371" s="164"/>
    </row>
    <row r="372" spans="5:6">
      <c r="E372" s="164"/>
      <c r="F372" s="164"/>
    </row>
    <row r="373" spans="5:6">
      <c r="E373" s="164"/>
      <c r="F373" s="164"/>
    </row>
    <row r="374" spans="5:6">
      <c r="E374" s="164"/>
      <c r="F374" s="164"/>
    </row>
    <row r="375" spans="5:6">
      <c r="E375" s="164"/>
      <c r="F375" s="164"/>
    </row>
    <row r="376" spans="5:6">
      <c r="E376" s="164"/>
      <c r="F376" s="164"/>
    </row>
    <row r="377" spans="5:6">
      <c r="E377" s="164"/>
      <c r="F377" s="164"/>
    </row>
    <row r="378" spans="5:6">
      <c r="E378" s="164"/>
      <c r="F378" s="164"/>
    </row>
    <row r="379" spans="5:6">
      <c r="E379" s="164"/>
      <c r="F379" s="164"/>
    </row>
    <row r="380" spans="5:6">
      <c r="E380" s="164"/>
      <c r="F380" s="164"/>
    </row>
    <row r="381" spans="5:6">
      <c r="E381" s="164"/>
      <c r="F381" s="164"/>
    </row>
    <row r="382" spans="5:6">
      <c r="E382" s="164"/>
      <c r="F382" s="164"/>
    </row>
    <row r="383" spans="5:6">
      <c r="E383" s="164"/>
      <c r="F383" s="164"/>
    </row>
    <row r="384" spans="5:6">
      <c r="E384" s="164"/>
      <c r="F384" s="164"/>
    </row>
    <row r="385" spans="5:6">
      <c r="E385" s="164"/>
      <c r="F385" s="164"/>
    </row>
    <row r="386" spans="5:6">
      <c r="E386" s="164"/>
      <c r="F386" s="164"/>
    </row>
    <row r="387" spans="5:6">
      <c r="E387" s="164"/>
      <c r="F387" s="164"/>
    </row>
    <row r="388" spans="5:6">
      <c r="E388" s="164"/>
      <c r="F388" s="164"/>
    </row>
    <row r="389" spans="5:6">
      <c r="E389" s="164"/>
      <c r="F389" s="164"/>
    </row>
    <row r="390" spans="5:6">
      <c r="E390" s="164"/>
      <c r="F390" s="164"/>
    </row>
    <row r="391" spans="5:6">
      <c r="E391" s="164"/>
      <c r="F391" s="164"/>
    </row>
    <row r="392" spans="5:6">
      <c r="E392" s="164"/>
      <c r="F392" s="164"/>
    </row>
    <row r="393" spans="5:6">
      <c r="E393" s="164"/>
      <c r="F393" s="164"/>
    </row>
    <row r="394" spans="5:6">
      <c r="E394" s="164"/>
      <c r="F394" s="164"/>
    </row>
    <row r="395" spans="5:6">
      <c r="E395" s="164"/>
      <c r="F395" s="164"/>
    </row>
    <row r="396" spans="5:6">
      <c r="E396" s="164"/>
      <c r="F396" s="164"/>
    </row>
    <row r="397" spans="5:6">
      <c r="E397" s="164"/>
      <c r="F397" s="164"/>
    </row>
    <row r="398" spans="5:6">
      <c r="E398" s="164"/>
      <c r="F398" s="164"/>
    </row>
    <row r="399" spans="5:6">
      <c r="E399" s="164"/>
      <c r="F399" s="164"/>
    </row>
    <row r="400" spans="5:6">
      <c r="E400" s="164"/>
      <c r="F400" s="164"/>
    </row>
    <row r="401" spans="5:6">
      <c r="E401" s="164"/>
      <c r="F401" s="164"/>
    </row>
    <row r="402" spans="5:6">
      <c r="E402" s="164"/>
      <c r="F402" s="164"/>
    </row>
    <row r="403" spans="5:6">
      <c r="E403" s="164"/>
      <c r="F403" s="164"/>
    </row>
    <row r="404" spans="5:6">
      <c r="E404" s="164"/>
      <c r="F404" s="164"/>
    </row>
    <row r="405" spans="5:6">
      <c r="E405" s="164"/>
      <c r="F405" s="164"/>
    </row>
    <row r="406" spans="5:6">
      <c r="E406" s="164"/>
      <c r="F406" s="164"/>
    </row>
    <row r="407" spans="5:6">
      <c r="E407" s="164"/>
      <c r="F407" s="164"/>
    </row>
    <row r="408" spans="5:6">
      <c r="E408" s="164"/>
      <c r="F408" s="164"/>
    </row>
    <row r="409" spans="5:6">
      <c r="E409" s="164"/>
      <c r="F409" s="164"/>
    </row>
    <row r="410" spans="5:6">
      <c r="E410" s="164"/>
      <c r="F410" s="164"/>
    </row>
    <row r="411" spans="5:6">
      <c r="E411" s="164"/>
      <c r="F411" s="164"/>
    </row>
    <row r="412" spans="5:6">
      <c r="E412" s="164"/>
      <c r="F412" s="164"/>
    </row>
    <row r="413" spans="5:6">
      <c r="E413" s="164"/>
      <c r="F413" s="164"/>
    </row>
    <row r="414" spans="5:6">
      <c r="E414" s="164"/>
      <c r="F414" s="164"/>
    </row>
    <row r="415" spans="5:6">
      <c r="E415" s="164"/>
      <c r="F415" s="164"/>
    </row>
    <row r="416" spans="5:6">
      <c r="E416" s="164"/>
      <c r="F416" s="164"/>
    </row>
    <row r="417" spans="5:6">
      <c r="E417" s="164"/>
      <c r="F417" s="164"/>
    </row>
    <row r="418" spans="5:6">
      <c r="E418" s="164"/>
      <c r="F418" s="164"/>
    </row>
    <row r="419" spans="5:6">
      <c r="E419" s="164"/>
      <c r="F419" s="164"/>
    </row>
    <row r="420" spans="5:6">
      <c r="E420" s="164"/>
      <c r="F420" s="164"/>
    </row>
    <row r="421" spans="5:6">
      <c r="E421" s="164"/>
      <c r="F421" s="164"/>
    </row>
    <row r="422" spans="5:6">
      <c r="E422" s="164"/>
      <c r="F422" s="164"/>
    </row>
    <row r="423" spans="5:6">
      <c r="E423" s="164"/>
      <c r="F423" s="164"/>
    </row>
    <row r="424" spans="5:6">
      <c r="E424" s="164"/>
      <c r="F424" s="164"/>
    </row>
    <row r="425" spans="5:6">
      <c r="E425" s="164"/>
      <c r="F425" s="164"/>
    </row>
    <row r="426" spans="5:6">
      <c r="E426" s="164"/>
      <c r="F426" s="164"/>
    </row>
    <row r="427" spans="5:6">
      <c r="E427" s="164"/>
      <c r="F427" s="164"/>
    </row>
    <row r="428" spans="5:6">
      <c r="E428" s="164"/>
      <c r="F428" s="164"/>
    </row>
    <row r="429" spans="5:6">
      <c r="E429" s="164"/>
      <c r="F429" s="164"/>
    </row>
    <row r="430" spans="5:6">
      <c r="E430" s="164"/>
      <c r="F430" s="164"/>
    </row>
    <row r="431" spans="5:6">
      <c r="E431" s="164"/>
      <c r="F431" s="164"/>
    </row>
    <row r="432" spans="5:6">
      <c r="E432" s="164"/>
      <c r="F432" s="164"/>
    </row>
    <row r="433" spans="5:6">
      <c r="E433" s="164"/>
      <c r="F433" s="164"/>
    </row>
    <row r="434" spans="5:6">
      <c r="E434" s="164"/>
      <c r="F434" s="164"/>
    </row>
    <row r="435" spans="5:6">
      <c r="E435" s="164"/>
      <c r="F435" s="164"/>
    </row>
    <row r="436" spans="5:6">
      <c r="E436" s="164"/>
      <c r="F436" s="164"/>
    </row>
    <row r="437" spans="5:6">
      <c r="E437" s="164"/>
      <c r="F437" s="164"/>
    </row>
    <row r="438" spans="5:6">
      <c r="E438" s="164"/>
      <c r="F438" s="164"/>
    </row>
    <row r="439" spans="5:6">
      <c r="E439" s="164"/>
      <c r="F439" s="164"/>
    </row>
    <row r="440" spans="5:6">
      <c r="E440" s="164"/>
      <c r="F440" s="164"/>
    </row>
    <row r="441" spans="5:6">
      <c r="E441" s="164"/>
      <c r="F441" s="164"/>
    </row>
    <row r="442" spans="5:6">
      <c r="E442" s="164"/>
      <c r="F442" s="164"/>
    </row>
    <row r="443" spans="5:6">
      <c r="E443" s="164"/>
      <c r="F443" s="164"/>
    </row>
    <row r="444" spans="5:6">
      <c r="E444" s="164"/>
      <c r="F444" s="164"/>
    </row>
    <row r="445" spans="5:6">
      <c r="E445" s="164"/>
      <c r="F445" s="164"/>
    </row>
    <row r="446" spans="5:6">
      <c r="E446" s="164"/>
      <c r="F446" s="164"/>
    </row>
    <row r="447" spans="5:6">
      <c r="E447" s="164"/>
      <c r="F447" s="164"/>
    </row>
    <row r="448" spans="5:6">
      <c r="E448" s="164"/>
      <c r="F448" s="164"/>
    </row>
    <row r="449" spans="5:6">
      <c r="E449" s="164"/>
      <c r="F449" s="164"/>
    </row>
    <row r="450" spans="5:6">
      <c r="E450" s="164"/>
      <c r="F450" s="164"/>
    </row>
    <row r="451" spans="5:6">
      <c r="E451" s="164"/>
      <c r="F451" s="164"/>
    </row>
    <row r="452" spans="5:6">
      <c r="E452" s="164"/>
      <c r="F452" s="164"/>
    </row>
    <row r="453" spans="5:6">
      <c r="E453" s="164"/>
      <c r="F453" s="164"/>
    </row>
    <row r="454" spans="5:6">
      <c r="E454" s="164"/>
      <c r="F454" s="164"/>
    </row>
    <row r="455" spans="5:6">
      <c r="E455" s="164"/>
      <c r="F455" s="164"/>
    </row>
    <row r="456" spans="5:6">
      <c r="E456" s="164"/>
      <c r="F456" s="164"/>
    </row>
    <row r="457" spans="5:6">
      <c r="E457" s="164"/>
      <c r="F457" s="164"/>
    </row>
    <row r="458" spans="5:6">
      <c r="E458" s="164"/>
      <c r="F458" s="164"/>
    </row>
    <row r="459" spans="5:6">
      <c r="E459" s="164"/>
      <c r="F459" s="164"/>
    </row>
    <row r="460" spans="5:6">
      <c r="E460" s="164"/>
      <c r="F460" s="164"/>
    </row>
    <row r="461" spans="5:6">
      <c r="E461" s="164"/>
      <c r="F461" s="164"/>
    </row>
    <row r="462" spans="5:6">
      <c r="E462" s="164"/>
      <c r="F462" s="164"/>
    </row>
    <row r="463" spans="5:6">
      <c r="E463" s="164"/>
      <c r="F463" s="164"/>
    </row>
    <row r="464" spans="5:6">
      <c r="E464" s="164"/>
      <c r="F464" s="164"/>
    </row>
    <row r="465" spans="5:6">
      <c r="E465" s="164"/>
      <c r="F465" s="164"/>
    </row>
    <row r="466" spans="5:6">
      <c r="E466" s="164"/>
      <c r="F466" s="164"/>
    </row>
    <row r="467" spans="5:6">
      <c r="E467" s="164"/>
      <c r="F467" s="164"/>
    </row>
    <row r="468" spans="5:6">
      <c r="E468" s="164"/>
      <c r="F468" s="164"/>
    </row>
    <row r="469" spans="5:6">
      <c r="E469" s="164"/>
      <c r="F469" s="164"/>
    </row>
    <row r="470" spans="5:6">
      <c r="E470" s="164"/>
      <c r="F470" s="164"/>
    </row>
    <row r="471" spans="5:6">
      <c r="E471" s="164"/>
      <c r="F471" s="164"/>
    </row>
    <row r="472" spans="5:6">
      <c r="E472" s="164"/>
      <c r="F472" s="164"/>
    </row>
    <row r="473" spans="5:6">
      <c r="E473" s="164"/>
      <c r="F473" s="164"/>
    </row>
    <row r="474" spans="5:6">
      <c r="E474" s="164"/>
      <c r="F474" s="164"/>
    </row>
    <row r="475" spans="5:6">
      <c r="E475" s="164"/>
      <c r="F475" s="164"/>
    </row>
    <row r="476" spans="5:6">
      <c r="E476" s="164"/>
      <c r="F476" s="164"/>
    </row>
    <row r="477" spans="5:6">
      <c r="E477" s="164"/>
      <c r="F477" s="164"/>
    </row>
    <row r="478" spans="5:6">
      <c r="E478" s="164"/>
      <c r="F478" s="164"/>
    </row>
    <row r="479" spans="5:6">
      <c r="E479" s="164"/>
      <c r="F479" s="164"/>
    </row>
    <row r="480" spans="5:6">
      <c r="E480" s="164"/>
      <c r="F480" s="164"/>
    </row>
    <row r="481" spans="5:6">
      <c r="E481" s="164"/>
      <c r="F481" s="164"/>
    </row>
    <row r="482" spans="5:6">
      <c r="E482" s="164"/>
      <c r="F482" s="164"/>
    </row>
    <row r="483" spans="5:6">
      <c r="E483" s="164"/>
      <c r="F483" s="164"/>
    </row>
    <row r="484" spans="5:6">
      <c r="E484" s="164"/>
      <c r="F484" s="164"/>
    </row>
    <row r="485" spans="5:6">
      <c r="E485" s="164"/>
      <c r="F485" s="164"/>
    </row>
    <row r="486" spans="5:6">
      <c r="E486" s="164"/>
      <c r="F486" s="164"/>
    </row>
    <row r="487" spans="5:6">
      <c r="E487" s="164"/>
      <c r="F487" s="164"/>
    </row>
    <row r="488" spans="5:6">
      <c r="E488" s="164"/>
      <c r="F488" s="164"/>
    </row>
    <row r="489" spans="5:6">
      <c r="E489" s="164"/>
      <c r="F489" s="164"/>
    </row>
    <row r="490" spans="5:6">
      <c r="E490" s="164"/>
      <c r="F490" s="164"/>
    </row>
    <row r="491" spans="5:6">
      <c r="E491" s="164"/>
      <c r="F491" s="164"/>
    </row>
    <row r="492" spans="5:6">
      <c r="E492" s="164"/>
      <c r="F492" s="164"/>
    </row>
    <row r="493" spans="5:6">
      <c r="E493" s="164"/>
      <c r="F493" s="164"/>
    </row>
    <row r="494" spans="5:6">
      <c r="E494" s="164"/>
      <c r="F494" s="164"/>
    </row>
    <row r="495" spans="5:6">
      <c r="E495" s="164"/>
      <c r="F495" s="164"/>
    </row>
    <row r="496" spans="5:6">
      <c r="E496" s="164"/>
      <c r="F496" s="164"/>
    </row>
    <row r="497" spans="5:6">
      <c r="E497" s="164"/>
      <c r="F497" s="164"/>
    </row>
    <row r="498" spans="5:6">
      <c r="E498" s="164"/>
      <c r="F498" s="164"/>
    </row>
    <row r="499" spans="5:6">
      <c r="E499" s="164"/>
      <c r="F499" s="164"/>
    </row>
    <row r="500" spans="5:6">
      <c r="E500" s="164"/>
      <c r="F500" s="164"/>
    </row>
    <row r="501" spans="5:6">
      <c r="E501" s="164"/>
      <c r="F501" s="164"/>
    </row>
    <row r="502" spans="5:6">
      <c r="E502" s="164"/>
      <c r="F502" s="164"/>
    </row>
    <row r="503" spans="5:6">
      <c r="E503" s="164"/>
      <c r="F503" s="164"/>
    </row>
    <row r="504" spans="5:6">
      <c r="E504" s="164"/>
      <c r="F504" s="164"/>
    </row>
    <row r="505" spans="5:6">
      <c r="E505" s="164"/>
      <c r="F505" s="164"/>
    </row>
    <row r="506" spans="5:6">
      <c r="E506" s="164"/>
      <c r="F506" s="164"/>
    </row>
    <row r="507" spans="5:6">
      <c r="E507" s="164"/>
      <c r="F507" s="164"/>
    </row>
    <row r="508" spans="5:6">
      <c r="E508" s="164"/>
      <c r="F508" s="164"/>
    </row>
    <row r="509" spans="5:6">
      <c r="E509" s="164"/>
      <c r="F509" s="164"/>
    </row>
    <row r="510" spans="5:6">
      <c r="E510" s="164"/>
      <c r="F510" s="164"/>
    </row>
    <row r="511" spans="5:6">
      <c r="E511" s="164"/>
      <c r="F511" s="164"/>
    </row>
    <row r="512" spans="5:6">
      <c r="E512" s="164"/>
      <c r="F512" s="164"/>
    </row>
    <row r="513" spans="5:6">
      <c r="E513" s="164"/>
      <c r="F513" s="164"/>
    </row>
    <row r="514" spans="5:6">
      <c r="E514" s="164"/>
      <c r="F514" s="164"/>
    </row>
    <row r="515" spans="5:6">
      <c r="E515" s="164"/>
      <c r="F515" s="164"/>
    </row>
    <row r="516" spans="5:6">
      <c r="E516" s="164"/>
      <c r="F516" s="164"/>
    </row>
    <row r="517" spans="5:6">
      <c r="E517" s="164"/>
      <c r="F517" s="164"/>
    </row>
    <row r="518" spans="5:6">
      <c r="E518" s="164"/>
      <c r="F518" s="164"/>
    </row>
    <row r="519" spans="5:6">
      <c r="E519" s="164"/>
      <c r="F519" s="164"/>
    </row>
    <row r="520" spans="5:6">
      <c r="E520" s="164"/>
      <c r="F520" s="164"/>
    </row>
    <row r="521" spans="5:6">
      <c r="E521" s="164"/>
      <c r="F521" s="164"/>
    </row>
    <row r="522" spans="5:6">
      <c r="E522" s="164"/>
      <c r="F522" s="164"/>
    </row>
    <row r="523" spans="5:6">
      <c r="E523" s="164"/>
      <c r="F523" s="164"/>
    </row>
    <row r="524" spans="5:6">
      <c r="E524" s="164"/>
      <c r="F524" s="164"/>
    </row>
    <row r="525" spans="5:6">
      <c r="E525" s="164"/>
      <c r="F525" s="164"/>
    </row>
    <row r="526" spans="5:6">
      <c r="E526" s="164"/>
      <c r="F526" s="164"/>
    </row>
    <row r="527" spans="5:6">
      <c r="E527" s="164"/>
      <c r="F527" s="164"/>
    </row>
    <row r="528" spans="5:6">
      <c r="E528" s="164"/>
      <c r="F528" s="164"/>
    </row>
    <row r="529" spans="5:6">
      <c r="E529" s="164"/>
      <c r="F529" s="164"/>
    </row>
    <row r="530" spans="5:6">
      <c r="E530" s="164"/>
      <c r="F530" s="164"/>
    </row>
    <row r="531" spans="5:6">
      <c r="E531" s="164"/>
      <c r="F531" s="164"/>
    </row>
    <row r="532" spans="5:6">
      <c r="E532" s="164"/>
      <c r="F532" s="164"/>
    </row>
    <row r="533" spans="5:6">
      <c r="E533" s="164"/>
      <c r="F533" s="164"/>
    </row>
    <row r="534" spans="5:6">
      <c r="E534" s="164"/>
      <c r="F534" s="164"/>
    </row>
    <row r="535" spans="5:6">
      <c r="E535" s="164"/>
      <c r="F535" s="164"/>
    </row>
    <row r="536" spans="5:6">
      <c r="E536" s="164"/>
      <c r="F536" s="164"/>
    </row>
    <row r="537" spans="5:6">
      <c r="E537" s="164"/>
      <c r="F537" s="164"/>
    </row>
    <row r="538" spans="5:6">
      <c r="E538" s="164"/>
      <c r="F538" s="164"/>
    </row>
    <row r="539" spans="5:6">
      <c r="E539" s="164"/>
      <c r="F539" s="164"/>
    </row>
    <row r="540" spans="5:6">
      <c r="E540" s="164"/>
      <c r="F540" s="164"/>
    </row>
    <row r="541" spans="5:6">
      <c r="E541" s="164"/>
      <c r="F541" s="164"/>
    </row>
    <row r="542" spans="5:6">
      <c r="E542" s="164"/>
      <c r="F542" s="164"/>
    </row>
    <row r="543" spans="5:6">
      <c r="E543" s="164"/>
      <c r="F543" s="164"/>
    </row>
    <row r="544" spans="5:6">
      <c r="E544" s="164"/>
      <c r="F544" s="164"/>
    </row>
    <row r="545" spans="5:6">
      <c r="E545" s="164"/>
      <c r="F545" s="164"/>
    </row>
    <row r="546" spans="5:6">
      <c r="E546" s="164"/>
      <c r="F546" s="164"/>
    </row>
    <row r="547" spans="5:6">
      <c r="E547" s="164"/>
      <c r="F547" s="164"/>
    </row>
    <row r="548" spans="5:6">
      <c r="E548" s="164"/>
      <c r="F548" s="164"/>
    </row>
    <row r="549" spans="5:6">
      <c r="E549" s="164"/>
      <c r="F549" s="164"/>
    </row>
    <row r="550" spans="5:6">
      <c r="E550" s="164"/>
      <c r="F550" s="164"/>
    </row>
    <row r="551" spans="5:6">
      <c r="E551" s="164"/>
      <c r="F551" s="164"/>
    </row>
    <row r="552" spans="5:6">
      <c r="E552" s="164"/>
      <c r="F552" s="164"/>
    </row>
    <row r="553" spans="5:6">
      <c r="E553" s="164"/>
      <c r="F553" s="164"/>
    </row>
    <row r="554" spans="5:6">
      <c r="E554" s="164"/>
      <c r="F554" s="164"/>
    </row>
    <row r="555" spans="5:6">
      <c r="E555" s="164"/>
      <c r="F555" s="164"/>
    </row>
    <row r="556" spans="5:6">
      <c r="E556" s="164"/>
      <c r="F556" s="164"/>
    </row>
    <row r="557" spans="5:6">
      <c r="E557" s="164"/>
      <c r="F557" s="164"/>
    </row>
    <row r="558" spans="5:6">
      <c r="E558" s="164"/>
      <c r="F558" s="164"/>
    </row>
    <row r="559" spans="5:6">
      <c r="E559" s="164"/>
      <c r="F559" s="164"/>
    </row>
    <row r="560" spans="5:6">
      <c r="E560" s="164"/>
      <c r="F560" s="164"/>
    </row>
    <row r="561" spans="5:6">
      <c r="E561" s="164"/>
      <c r="F561" s="164"/>
    </row>
    <row r="562" spans="5:6">
      <c r="E562" s="164"/>
      <c r="F562" s="164"/>
    </row>
    <row r="563" spans="5:6">
      <c r="E563" s="164"/>
      <c r="F563" s="164"/>
    </row>
    <row r="564" spans="5:6">
      <c r="E564" s="164"/>
      <c r="F564" s="164"/>
    </row>
    <row r="565" spans="5:6">
      <c r="E565" s="164"/>
      <c r="F565" s="164"/>
    </row>
    <row r="566" spans="5:6">
      <c r="E566" s="164"/>
      <c r="F566" s="164"/>
    </row>
    <row r="567" spans="5:6">
      <c r="E567" s="164"/>
      <c r="F567" s="164"/>
    </row>
    <row r="568" spans="5:6">
      <c r="E568" s="164"/>
      <c r="F568" s="164"/>
    </row>
    <row r="569" spans="5:6">
      <c r="E569" s="164"/>
      <c r="F569" s="164"/>
    </row>
    <row r="570" spans="5:6">
      <c r="E570" s="164"/>
      <c r="F570" s="164"/>
    </row>
    <row r="571" spans="5:6">
      <c r="E571" s="164"/>
      <c r="F571" s="164"/>
    </row>
    <row r="572" spans="5:6">
      <c r="E572" s="164"/>
      <c r="F572" s="164"/>
    </row>
    <row r="573" spans="5:6">
      <c r="E573" s="164"/>
      <c r="F573" s="164"/>
    </row>
    <row r="574" spans="5:6">
      <c r="E574" s="164"/>
      <c r="F574" s="164"/>
    </row>
    <row r="575" spans="5:6">
      <c r="E575" s="164"/>
      <c r="F575" s="164"/>
    </row>
    <row r="576" spans="5:6">
      <c r="E576" s="164"/>
      <c r="F576" s="164"/>
    </row>
    <row r="577" spans="5:6">
      <c r="E577" s="164"/>
      <c r="F577" s="164"/>
    </row>
    <row r="578" spans="5:6">
      <c r="E578" s="164"/>
      <c r="F578" s="164"/>
    </row>
    <row r="579" spans="5:6">
      <c r="E579" s="164"/>
      <c r="F579" s="164"/>
    </row>
    <row r="580" spans="5:6">
      <c r="E580" s="164"/>
      <c r="F580" s="164"/>
    </row>
    <row r="581" spans="5:6">
      <c r="E581" s="164"/>
      <c r="F581" s="164"/>
    </row>
    <row r="582" spans="5:6">
      <c r="E582" s="164"/>
      <c r="F582" s="164"/>
    </row>
    <row r="583" spans="5:6">
      <c r="E583" s="164"/>
      <c r="F583" s="164"/>
    </row>
    <row r="584" spans="5:6">
      <c r="E584" s="164"/>
      <c r="F584" s="164"/>
    </row>
    <row r="585" spans="5:6">
      <c r="E585" s="164"/>
      <c r="F585" s="164"/>
    </row>
    <row r="586" spans="5:6">
      <c r="E586" s="164"/>
      <c r="F586" s="164"/>
    </row>
    <row r="587" spans="5:6">
      <c r="E587" s="164"/>
      <c r="F587" s="164"/>
    </row>
    <row r="588" spans="5:6">
      <c r="E588" s="164"/>
      <c r="F588" s="164"/>
    </row>
    <row r="589" spans="5:6">
      <c r="E589" s="164"/>
      <c r="F589" s="164"/>
    </row>
    <row r="590" spans="5:6">
      <c r="E590" s="164"/>
      <c r="F590" s="164"/>
    </row>
    <row r="591" spans="5:6">
      <c r="E591" s="164"/>
      <c r="F591" s="164"/>
    </row>
    <row r="592" spans="5:6">
      <c r="E592" s="164"/>
      <c r="F592" s="164"/>
    </row>
    <row r="593" spans="5:6">
      <c r="E593" s="164"/>
      <c r="F593" s="164"/>
    </row>
    <row r="594" spans="5:6">
      <c r="E594" s="164"/>
      <c r="F594" s="164"/>
    </row>
    <row r="595" spans="5:6">
      <c r="E595" s="164"/>
      <c r="F595" s="164"/>
    </row>
    <row r="596" spans="5:6">
      <c r="E596" s="164"/>
      <c r="F596" s="164"/>
    </row>
    <row r="597" spans="5:6">
      <c r="E597" s="164"/>
      <c r="F597" s="164"/>
    </row>
    <row r="598" spans="5:6">
      <c r="E598" s="164"/>
      <c r="F598" s="164"/>
    </row>
    <row r="599" spans="5:6">
      <c r="E599" s="164"/>
      <c r="F599" s="164"/>
    </row>
    <row r="600" spans="5:6">
      <c r="E600" s="164"/>
      <c r="F600" s="164"/>
    </row>
    <row r="601" spans="5:6">
      <c r="E601" s="164"/>
      <c r="F601" s="164"/>
    </row>
    <row r="602" spans="5:6">
      <c r="E602" s="164"/>
      <c r="F602" s="164"/>
    </row>
    <row r="603" spans="5:6">
      <c r="E603" s="164"/>
      <c r="F603" s="164"/>
    </row>
    <row r="604" spans="5:6">
      <c r="E604" s="164"/>
      <c r="F604" s="164"/>
    </row>
    <row r="605" spans="5:6">
      <c r="E605" s="164"/>
      <c r="F605" s="164"/>
    </row>
    <row r="606" spans="5:6">
      <c r="E606" s="164"/>
      <c r="F606" s="164"/>
    </row>
    <row r="607" spans="5:6">
      <c r="E607" s="164"/>
      <c r="F607" s="164"/>
    </row>
    <row r="608" spans="5:6">
      <c r="E608" s="164"/>
      <c r="F608" s="164"/>
    </row>
    <row r="609" spans="5:6">
      <c r="E609" s="164"/>
      <c r="F609" s="164"/>
    </row>
    <row r="610" spans="5:6">
      <c r="E610" s="164"/>
      <c r="F610" s="164"/>
    </row>
    <row r="611" spans="5:6">
      <c r="E611" s="164"/>
      <c r="F611" s="164"/>
    </row>
    <row r="612" spans="5:6">
      <c r="E612" s="164"/>
      <c r="F612" s="164"/>
    </row>
    <row r="613" spans="5:6">
      <c r="E613" s="164"/>
      <c r="F613" s="164"/>
    </row>
    <row r="614" spans="5:6">
      <c r="E614" s="164"/>
      <c r="F614" s="164"/>
    </row>
    <row r="615" spans="5:6">
      <c r="E615" s="164"/>
      <c r="F615" s="164"/>
    </row>
    <row r="616" spans="5:6">
      <c r="E616" s="164"/>
      <c r="F616" s="164"/>
    </row>
    <row r="617" spans="5:6">
      <c r="E617" s="164"/>
      <c r="F617" s="164"/>
    </row>
    <row r="618" spans="5:6">
      <c r="E618" s="164"/>
      <c r="F618" s="164"/>
    </row>
    <row r="619" spans="5:6">
      <c r="E619" s="164"/>
      <c r="F619" s="164"/>
    </row>
    <row r="620" spans="5:6">
      <c r="E620" s="164"/>
      <c r="F620" s="164"/>
    </row>
    <row r="621" spans="5:6">
      <c r="E621" s="164"/>
      <c r="F621" s="164"/>
    </row>
    <row r="622" spans="5:6">
      <c r="E622" s="164"/>
      <c r="F622" s="164"/>
    </row>
    <row r="623" spans="5:6">
      <c r="E623" s="164"/>
      <c r="F623" s="164"/>
    </row>
    <row r="624" spans="5:6">
      <c r="E624" s="164"/>
      <c r="F624" s="164"/>
    </row>
    <row r="625" spans="5:6">
      <c r="E625" s="164"/>
      <c r="F625" s="164"/>
    </row>
    <row r="626" spans="5:6">
      <c r="E626" s="164"/>
      <c r="F626" s="164"/>
    </row>
    <row r="627" spans="5:6">
      <c r="E627" s="164"/>
      <c r="F627" s="164"/>
    </row>
    <row r="628" spans="5:6">
      <c r="E628" s="164"/>
      <c r="F628" s="164"/>
    </row>
    <row r="629" spans="5:6">
      <c r="E629" s="164"/>
      <c r="F629" s="164"/>
    </row>
    <row r="630" spans="5:6">
      <c r="E630" s="164"/>
      <c r="F630" s="164"/>
    </row>
    <row r="631" spans="5:6">
      <c r="E631" s="164"/>
      <c r="F631" s="164"/>
    </row>
    <row r="632" spans="5:6">
      <c r="E632" s="164"/>
      <c r="F632" s="164"/>
    </row>
    <row r="633" spans="5:6">
      <c r="E633" s="164"/>
      <c r="F633" s="164"/>
    </row>
    <row r="634" spans="5:6">
      <c r="E634" s="164"/>
      <c r="F634" s="164"/>
    </row>
    <row r="635" spans="5:6">
      <c r="E635" s="164"/>
      <c r="F635" s="164"/>
    </row>
    <row r="636" spans="5:6">
      <c r="E636" s="164"/>
      <c r="F636" s="164"/>
    </row>
    <row r="637" spans="5:6">
      <c r="E637" s="164"/>
      <c r="F637" s="164"/>
    </row>
    <row r="638" spans="5:6">
      <c r="E638" s="164"/>
      <c r="F638" s="164"/>
    </row>
    <row r="639" spans="5:6">
      <c r="E639" s="164"/>
      <c r="F639" s="164"/>
    </row>
    <row r="640" spans="5:6">
      <c r="E640" s="164"/>
      <c r="F640" s="164"/>
    </row>
    <row r="641" spans="5:6">
      <c r="E641" s="164"/>
      <c r="F641" s="164"/>
    </row>
    <row r="642" spans="5:6">
      <c r="E642" s="164"/>
      <c r="F642" s="164"/>
    </row>
    <row r="643" spans="5:6">
      <c r="E643" s="164"/>
      <c r="F643" s="164"/>
    </row>
    <row r="644" spans="5:6">
      <c r="E644" s="164"/>
      <c r="F644" s="164"/>
    </row>
    <row r="645" spans="5:6">
      <c r="E645" s="164"/>
      <c r="F645" s="164"/>
    </row>
    <row r="646" spans="5:6">
      <c r="E646" s="164"/>
      <c r="F646" s="164"/>
    </row>
    <row r="647" spans="5:6">
      <c r="E647" s="164"/>
      <c r="F647" s="164"/>
    </row>
    <row r="648" spans="5:6">
      <c r="E648" s="164"/>
      <c r="F648" s="164"/>
    </row>
    <row r="649" spans="5:6">
      <c r="E649" s="164"/>
      <c r="F649" s="164"/>
    </row>
    <row r="650" spans="5:6">
      <c r="E650" s="164"/>
      <c r="F650" s="164"/>
    </row>
    <row r="651" spans="5:6">
      <c r="E651" s="164"/>
      <c r="F651" s="164"/>
    </row>
    <row r="652" spans="5:6">
      <c r="E652" s="164"/>
      <c r="F652" s="164"/>
    </row>
    <row r="653" spans="5:6">
      <c r="E653" s="164"/>
      <c r="F653" s="164"/>
    </row>
    <row r="654" spans="5:6">
      <c r="E654" s="164"/>
      <c r="F654" s="164"/>
    </row>
    <row r="655" spans="5:6">
      <c r="E655" s="164"/>
      <c r="F655" s="164"/>
    </row>
    <row r="656" spans="5:6">
      <c r="E656" s="164"/>
      <c r="F656" s="164"/>
    </row>
    <row r="657" spans="5:6">
      <c r="E657" s="164"/>
      <c r="F657" s="164"/>
    </row>
    <row r="658" spans="5:6">
      <c r="E658" s="164"/>
      <c r="F658" s="164"/>
    </row>
    <row r="659" spans="5:6">
      <c r="E659" s="164"/>
      <c r="F659" s="164"/>
    </row>
    <row r="660" spans="5:6">
      <c r="E660" s="164"/>
      <c r="F660" s="164"/>
    </row>
    <row r="661" spans="5:6">
      <c r="E661" s="164"/>
      <c r="F661" s="164"/>
    </row>
    <row r="662" spans="5:6">
      <c r="E662" s="164"/>
      <c r="F662" s="164"/>
    </row>
    <row r="663" spans="5:6">
      <c r="E663" s="164"/>
      <c r="F663" s="164"/>
    </row>
    <row r="664" spans="5:6">
      <c r="E664" s="164"/>
      <c r="F664" s="164"/>
    </row>
    <row r="665" spans="5:6">
      <c r="E665" s="164"/>
      <c r="F665" s="164"/>
    </row>
    <row r="666" spans="5:6">
      <c r="E666" s="164"/>
      <c r="F666" s="164"/>
    </row>
    <row r="667" spans="5:6">
      <c r="E667" s="164"/>
      <c r="F667" s="164"/>
    </row>
    <row r="668" spans="5:6">
      <c r="E668" s="164"/>
      <c r="F668" s="164"/>
    </row>
    <row r="669" spans="5:6">
      <c r="E669" s="164"/>
      <c r="F669" s="164"/>
    </row>
    <row r="670" spans="5:6">
      <c r="E670" s="164"/>
      <c r="F670" s="164"/>
    </row>
    <row r="671" spans="5:6">
      <c r="E671" s="164"/>
      <c r="F671" s="164"/>
    </row>
    <row r="672" spans="5:6">
      <c r="E672" s="164"/>
      <c r="F672" s="164"/>
    </row>
    <row r="673" spans="5:6">
      <c r="E673" s="164"/>
      <c r="F673" s="164"/>
    </row>
    <row r="674" spans="5:6">
      <c r="E674" s="164"/>
      <c r="F674" s="164"/>
    </row>
    <row r="675" spans="5:6">
      <c r="E675" s="164"/>
      <c r="F675" s="164"/>
    </row>
    <row r="676" spans="5:6">
      <c r="E676" s="164"/>
      <c r="F676" s="164"/>
    </row>
    <row r="677" spans="5:6">
      <c r="E677" s="164"/>
      <c r="F677" s="164"/>
    </row>
    <row r="678" spans="5:6">
      <c r="E678" s="164"/>
      <c r="F678" s="164"/>
    </row>
    <row r="679" spans="5:6">
      <c r="E679" s="164"/>
      <c r="F679" s="164"/>
    </row>
    <row r="680" spans="5:6">
      <c r="E680" s="164"/>
      <c r="F680" s="164"/>
    </row>
    <row r="681" spans="5:6">
      <c r="E681" s="164"/>
      <c r="F681" s="164"/>
    </row>
    <row r="682" spans="5:6">
      <c r="E682" s="164"/>
      <c r="F682" s="164"/>
    </row>
    <row r="683" spans="5:6">
      <c r="E683" s="164"/>
      <c r="F683" s="164"/>
    </row>
    <row r="684" spans="5:6">
      <c r="E684" s="164"/>
      <c r="F684" s="164"/>
    </row>
    <row r="685" spans="5:6">
      <c r="E685" s="164"/>
      <c r="F685" s="164"/>
    </row>
    <row r="686" spans="5:6">
      <c r="E686" s="164"/>
      <c r="F686" s="164"/>
    </row>
    <row r="687" spans="5:6">
      <c r="E687" s="164"/>
      <c r="F687" s="164"/>
    </row>
    <row r="688" spans="5:6">
      <c r="E688" s="164"/>
      <c r="F688" s="164"/>
    </row>
    <row r="689" spans="5:6">
      <c r="E689" s="164"/>
      <c r="F689" s="164"/>
    </row>
    <row r="690" spans="5:6">
      <c r="E690" s="164"/>
      <c r="F690" s="164"/>
    </row>
    <row r="691" spans="5:6">
      <c r="E691" s="164"/>
      <c r="F691" s="164"/>
    </row>
    <row r="692" spans="5:6">
      <c r="E692" s="164"/>
      <c r="F692" s="164"/>
    </row>
    <row r="693" spans="5:6">
      <c r="E693" s="164"/>
      <c r="F693" s="164"/>
    </row>
    <row r="694" spans="5:6">
      <c r="E694" s="164"/>
      <c r="F694" s="164"/>
    </row>
    <row r="695" spans="5:6">
      <c r="E695" s="164"/>
      <c r="F695" s="164"/>
    </row>
    <row r="696" spans="5:6">
      <c r="E696" s="164"/>
      <c r="F696" s="164"/>
    </row>
    <row r="697" spans="5:6">
      <c r="E697" s="164"/>
      <c r="F697" s="164"/>
    </row>
    <row r="698" spans="5:6">
      <c r="E698" s="164"/>
      <c r="F698" s="164"/>
    </row>
    <row r="699" spans="5:6">
      <c r="E699" s="164"/>
      <c r="F699" s="164"/>
    </row>
    <row r="700" spans="5:6">
      <c r="E700" s="164"/>
      <c r="F700" s="164"/>
    </row>
    <row r="701" spans="5:6">
      <c r="E701" s="164"/>
      <c r="F701" s="164"/>
    </row>
    <row r="702" spans="5:6">
      <c r="E702" s="164"/>
      <c r="F702" s="164"/>
    </row>
    <row r="703" spans="5:6">
      <c r="E703" s="164"/>
      <c r="F703" s="164"/>
    </row>
    <row r="704" spans="5:6">
      <c r="E704" s="164"/>
      <c r="F704" s="164"/>
    </row>
    <row r="705" spans="5:6">
      <c r="E705" s="164"/>
      <c r="F705" s="164"/>
    </row>
    <row r="706" spans="5:6">
      <c r="E706" s="164"/>
      <c r="F706" s="164"/>
    </row>
    <row r="707" spans="5:6">
      <c r="E707" s="164"/>
      <c r="F707" s="164"/>
    </row>
    <row r="708" spans="5:6">
      <c r="E708" s="164"/>
      <c r="F708" s="164"/>
    </row>
    <row r="709" spans="5:6">
      <c r="E709" s="164"/>
      <c r="F709" s="164"/>
    </row>
    <row r="710" spans="5:6">
      <c r="E710" s="164"/>
      <c r="F710" s="164"/>
    </row>
    <row r="711" spans="5:6">
      <c r="E711" s="164"/>
      <c r="F711" s="164"/>
    </row>
    <row r="712" spans="5:6">
      <c r="E712" s="164"/>
      <c r="F712" s="164"/>
    </row>
    <row r="713" spans="5:6">
      <c r="E713" s="164"/>
      <c r="F713" s="164"/>
    </row>
    <row r="714" spans="5:6">
      <c r="E714" s="164"/>
      <c r="F714" s="164"/>
    </row>
    <row r="715" spans="5:6">
      <c r="E715" s="164"/>
      <c r="F715" s="164"/>
    </row>
    <row r="716" spans="5:6">
      <c r="E716" s="164"/>
      <c r="F716" s="164"/>
    </row>
    <row r="717" spans="5:6">
      <c r="E717" s="164"/>
      <c r="F717" s="164"/>
    </row>
    <row r="718" spans="5:6">
      <c r="E718" s="164"/>
      <c r="F718" s="164"/>
    </row>
    <row r="719" spans="5:6">
      <c r="E719" s="164"/>
      <c r="F719" s="164"/>
    </row>
    <row r="720" spans="5:6">
      <c r="E720" s="164"/>
      <c r="F720" s="164"/>
    </row>
    <row r="721" spans="5:6">
      <c r="E721" s="164"/>
      <c r="F721" s="164"/>
    </row>
    <row r="722" spans="5:6">
      <c r="E722" s="164"/>
      <c r="F722" s="164"/>
    </row>
    <row r="723" spans="5:6">
      <c r="E723" s="164"/>
      <c r="F723" s="164"/>
    </row>
    <row r="724" spans="5:6">
      <c r="E724" s="164"/>
      <c r="F724" s="164"/>
    </row>
    <row r="725" spans="5:6">
      <c r="E725" s="164"/>
      <c r="F725" s="164"/>
    </row>
    <row r="726" spans="5:6">
      <c r="E726" s="164"/>
      <c r="F726" s="164"/>
    </row>
    <row r="727" spans="5:6">
      <c r="E727" s="164"/>
      <c r="F727" s="164"/>
    </row>
    <row r="728" spans="5:6">
      <c r="E728" s="164"/>
      <c r="F728" s="164"/>
    </row>
    <row r="729" spans="5:6">
      <c r="E729" s="164"/>
      <c r="F729" s="164"/>
    </row>
    <row r="730" spans="5:6">
      <c r="E730" s="164"/>
      <c r="F730" s="164"/>
    </row>
    <row r="731" spans="5:6">
      <c r="E731" s="164"/>
      <c r="F731" s="164"/>
    </row>
    <row r="732" spans="5:6">
      <c r="E732" s="164"/>
      <c r="F732" s="164"/>
    </row>
    <row r="733" spans="5:6">
      <c r="E733" s="164"/>
      <c r="F733" s="164"/>
    </row>
    <row r="734" spans="5:6">
      <c r="E734" s="164"/>
      <c r="F734" s="164"/>
    </row>
    <row r="735" spans="5:6">
      <c r="E735" s="164"/>
      <c r="F735" s="164"/>
    </row>
    <row r="736" spans="5:6">
      <c r="E736" s="164"/>
      <c r="F736" s="164"/>
    </row>
    <row r="737" spans="5:6">
      <c r="E737" s="164"/>
      <c r="F737" s="164"/>
    </row>
    <row r="738" spans="5:6">
      <c r="E738" s="164"/>
      <c r="F738" s="164"/>
    </row>
    <row r="739" spans="5:6">
      <c r="E739" s="164"/>
      <c r="F739" s="164"/>
    </row>
    <row r="740" spans="5:6">
      <c r="E740" s="164"/>
      <c r="F740" s="164"/>
    </row>
    <row r="741" spans="5:6">
      <c r="E741" s="164"/>
      <c r="F741" s="164"/>
    </row>
    <row r="742" spans="5:6">
      <c r="E742" s="164"/>
      <c r="F742" s="164"/>
    </row>
    <row r="743" spans="5:6">
      <c r="E743" s="164"/>
      <c r="F743" s="164"/>
    </row>
    <row r="744" spans="5:6">
      <c r="E744" s="164"/>
      <c r="F744" s="164"/>
    </row>
    <row r="745" spans="5:6">
      <c r="E745" s="164"/>
      <c r="F745" s="164"/>
    </row>
    <row r="746" spans="5:6">
      <c r="E746" s="164"/>
      <c r="F746" s="164"/>
    </row>
    <row r="747" spans="5:6">
      <c r="E747" s="164"/>
      <c r="F747" s="164"/>
    </row>
    <row r="748" spans="5:6">
      <c r="E748" s="164"/>
      <c r="F748" s="164"/>
    </row>
    <row r="749" spans="5:6">
      <c r="E749" s="164"/>
      <c r="F749" s="164"/>
    </row>
    <row r="750" spans="5:6">
      <c r="E750" s="164"/>
      <c r="F750" s="164"/>
    </row>
    <row r="751" spans="5:6">
      <c r="E751" s="164"/>
      <c r="F751" s="164"/>
    </row>
    <row r="752" spans="5:6">
      <c r="E752" s="164"/>
      <c r="F752" s="164"/>
    </row>
    <row r="753" spans="5:6">
      <c r="E753" s="164"/>
      <c r="F753" s="164"/>
    </row>
    <row r="754" spans="5:6">
      <c r="E754" s="164"/>
      <c r="F754" s="164"/>
    </row>
    <row r="755" spans="5:6">
      <c r="E755" s="164"/>
      <c r="F755" s="164"/>
    </row>
    <row r="756" spans="5:6">
      <c r="E756" s="164"/>
      <c r="F756" s="164"/>
    </row>
    <row r="757" spans="5:6">
      <c r="E757" s="164"/>
      <c r="F757" s="164"/>
    </row>
    <row r="758" spans="5:6">
      <c r="E758" s="164"/>
      <c r="F758" s="164"/>
    </row>
    <row r="759" spans="5:6">
      <c r="E759" s="164"/>
      <c r="F759" s="164"/>
    </row>
    <row r="760" spans="5:6">
      <c r="E760" s="164"/>
      <c r="F760" s="164"/>
    </row>
    <row r="761" spans="5:6">
      <c r="E761" s="164"/>
      <c r="F761" s="164"/>
    </row>
    <row r="762" spans="5:6">
      <c r="E762" s="164"/>
      <c r="F762" s="164"/>
    </row>
    <row r="763" spans="5:6">
      <c r="E763" s="164"/>
      <c r="F763" s="164"/>
    </row>
    <row r="764" spans="5:6">
      <c r="E764" s="164"/>
      <c r="F764" s="164"/>
    </row>
    <row r="765" spans="5:6">
      <c r="E765" s="164"/>
      <c r="F765" s="164"/>
    </row>
    <row r="766" spans="5:6">
      <c r="E766" s="164"/>
      <c r="F766" s="164"/>
    </row>
    <row r="767" spans="5:6">
      <c r="E767" s="164"/>
      <c r="F767" s="164"/>
    </row>
    <row r="768" spans="5:6">
      <c r="E768" s="164"/>
      <c r="F768" s="164"/>
    </row>
    <row r="769" spans="5:6">
      <c r="E769" s="164"/>
      <c r="F769" s="164"/>
    </row>
    <row r="770" spans="5:6">
      <c r="E770" s="164"/>
      <c r="F770" s="164"/>
    </row>
    <row r="771" spans="5:6">
      <c r="E771" s="164"/>
      <c r="F771" s="164"/>
    </row>
    <row r="772" spans="5:6">
      <c r="E772" s="164"/>
      <c r="F772" s="164"/>
    </row>
    <row r="773" spans="5:6">
      <c r="E773" s="164"/>
      <c r="F773" s="164"/>
    </row>
    <row r="774" spans="5:6">
      <c r="E774" s="164"/>
      <c r="F774" s="164"/>
    </row>
    <row r="775" spans="5:6">
      <c r="E775" s="164"/>
      <c r="F775" s="164"/>
    </row>
    <row r="776" spans="5:6">
      <c r="E776" s="164"/>
      <c r="F776" s="164"/>
    </row>
    <row r="777" spans="5:6">
      <c r="E777" s="164"/>
      <c r="F777" s="164"/>
    </row>
    <row r="778" spans="5:6">
      <c r="E778" s="164"/>
      <c r="F778" s="164"/>
    </row>
    <row r="779" spans="5:6">
      <c r="E779" s="164"/>
      <c r="F779" s="164"/>
    </row>
    <row r="780" spans="5:6">
      <c r="E780" s="164"/>
      <c r="F780" s="164"/>
    </row>
    <row r="781" spans="5:6">
      <c r="E781" s="164"/>
      <c r="F781" s="164"/>
    </row>
    <row r="782" spans="5:6">
      <c r="E782" s="164"/>
      <c r="F782" s="164"/>
    </row>
    <row r="783" spans="5:6">
      <c r="E783" s="164"/>
      <c r="F783" s="164"/>
    </row>
    <row r="784" spans="5:6">
      <c r="E784" s="164"/>
      <c r="F784" s="164"/>
    </row>
    <row r="785" spans="5:6">
      <c r="E785" s="164"/>
      <c r="F785" s="164"/>
    </row>
    <row r="786" spans="5:6">
      <c r="E786" s="164"/>
      <c r="F786" s="164"/>
    </row>
    <row r="787" spans="5:6">
      <c r="E787" s="164"/>
      <c r="F787" s="164"/>
    </row>
    <row r="788" spans="5:6">
      <c r="E788" s="164"/>
      <c r="F788" s="164"/>
    </row>
    <row r="789" spans="5:6">
      <c r="E789" s="164"/>
      <c r="F789" s="164"/>
    </row>
    <row r="790" spans="5:6">
      <c r="E790" s="164"/>
      <c r="F790" s="164"/>
    </row>
    <row r="791" spans="5:6">
      <c r="E791" s="164"/>
      <c r="F791" s="164"/>
    </row>
    <row r="792" spans="5:6">
      <c r="E792" s="164"/>
      <c r="F792" s="164"/>
    </row>
    <row r="793" spans="5:6">
      <c r="E793" s="164"/>
      <c r="F793" s="164"/>
    </row>
    <row r="794" spans="5:6">
      <c r="E794" s="164"/>
      <c r="F794" s="164"/>
    </row>
    <row r="795" spans="5:6">
      <c r="E795" s="164"/>
      <c r="F795" s="164"/>
    </row>
    <row r="796" spans="5:6">
      <c r="E796" s="164"/>
      <c r="F796" s="164"/>
    </row>
    <row r="797" spans="5:6">
      <c r="E797" s="164"/>
      <c r="F797" s="164"/>
    </row>
    <row r="798" spans="5:6">
      <c r="E798" s="164"/>
      <c r="F798" s="164"/>
    </row>
    <row r="799" spans="5:6">
      <c r="E799" s="164"/>
      <c r="F799" s="164"/>
    </row>
    <row r="800" spans="5:6">
      <c r="E800" s="164"/>
      <c r="F800" s="164"/>
    </row>
    <row r="801" spans="5:6">
      <c r="E801" s="164"/>
      <c r="F801" s="164"/>
    </row>
    <row r="802" spans="5:6">
      <c r="E802" s="164"/>
      <c r="F802" s="164"/>
    </row>
    <row r="803" spans="5:6">
      <c r="E803" s="164"/>
      <c r="F803" s="164"/>
    </row>
    <row r="804" spans="5:6">
      <c r="E804" s="164"/>
      <c r="F804" s="164"/>
    </row>
    <row r="805" spans="5:6">
      <c r="E805" s="164"/>
      <c r="F805" s="164"/>
    </row>
    <row r="806" spans="5:6">
      <c r="E806" s="164"/>
      <c r="F806" s="164"/>
    </row>
    <row r="807" spans="5:6">
      <c r="E807" s="164"/>
      <c r="F807" s="164"/>
    </row>
    <row r="808" spans="5:6">
      <c r="E808" s="164"/>
      <c r="F808" s="164"/>
    </row>
    <row r="809" spans="5:6">
      <c r="E809" s="164"/>
      <c r="F809" s="164"/>
    </row>
    <row r="810" spans="5:6">
      <c r="E810" s="164"/>
      <c r="F810" s="164"/>
    </row>
    <row r="811" spans="5:6">
      <c r="E811" s="164"/>
      <c r="F811" s="164"/>
    </row>
    <row r="812" spans="5:6">
      <c r="E812" s="164"/>
      <c r="F812" s="164"/>
    </row>
    <row r="813" spans="5:6">
      <c r="E813" s="164"/>
      <c r="F813" s="164"/>
    </row>
    <row r="814" spans="5:6">
      <c r="E814" s="164"/>
      <c r="F814" s="164"/>
    </row>
    <row r="815" spans="5:6">
      <c r="E815" s="164"/>
      <c r="F815" s="164"/>
    </row>
    <row r="816" spans="5:6">
      <c r="E816" s="164"/>
      <c r="F816" s="164"/>
    </row>
    <row r="817" spans="5:6">
      <c r="E817" s="164"/>
      <c r="F817" s="164"/>
    </row>
    <row r="818" spans="5:6">
      <c r="E818" s="164"/>
      <c r="F818" s="164"/>
    </row>
    <row r="819" spans="5:6">
      <c r="E819" s="164"/>
      <c r="F819" s="164"/>
    </row>
    <row r="820" spans="5:6">
      <c r="E820" s="164"/>
      <c r="F820" s="164"/>
    </row>
    <row r="821" spans="5:6">
      <c r="E821" s="164"/>
      <c r="F821" s="164"/>
    </row>
    <row r="822" spans="5:6">
      <c r="E822" s="164"/>
      <c r="F822" s="164"/>
    </row>
    <row r="823" spans="5:6">
      <c r="E823" s="164"/>
      <c r="F823" s="164"/>
    </row>
    <row r="824" spans="5:6">
      <c r="E824" s="164"/>
      <c r="F824" s="164"/>
    </row>
    <row r="825" spans="5:6">
      <c r="E825" s="164"/>
      <c r="F825" s="164"/>
    </row>
    <row r="826" spans="5:6">
      <c r="E826" s="164"/>
      <c r="F826" s="164"/>
    </row>
    <row r="827" spans="5:6">
      <c r="E827" s="164"/>
      <c r="F827" s="164"/>
    </row>
    <row r="828" spans="5:6">
      <c r="E828" s="164"/>
      <c r="F828" s="164"/>
    </row>
    <row r="829" spans="5:6">
      <c r="E829" s="164"/>
      <c r="F829" s="164"/>
    </row>
    <row r="830" spans="5:6">
      <c r="E830" s="164"/>
      <c r="F830" s="164"/>
    </row>
    <row r="831" spans="5:6">
      <c r="E831" s="164"/>
      <c r="F831" s="164"/>
    </row>
    <row r="832" spans="5:6">
      <c r="E832" s="164"/>
      <c r="F832" s="164"/>
    </row>
    <row r="833" spans="5:6">
      <c r="E833" s="164"/>
      <c r="F833" s="164"/>
    </row>
    <row r="834" spans="5:6">
      <c r="E834" s="164"/>
      <c r="F834" s="164"/>
    </row>
    <row r="835" spans="5:6">
      <c r="E835" s="164"/>
      <c r="F835" s="164"/>
    </row>
    <row r="836" spans="5:6">
      <c r="E836" s="164"/>
      <c r="F836" s="164"/>
    </row>
    <row r="837" spans="5:6">
      <c r="E837" s="164"/>
      <c r="F837" s="164"/>
    </row>
    <row r="838" spans="5:6">
      <c r="E838" s="164"/>
      <c r="F838" s="164"/>
    </row>
    <row r="839" spans="5:6">
      <c r="E839" s="164"/>
      <c r="F839" s="164"/>
    </row>
    <row r="840" spans="5:6">
      <c r="E840" s="164"/>
      <c r="F840" s="164"/>
    </row>
    <row r="841" spans="5:6">
      <c r="E841" s="164"/>
      <c r="F841" s="164"/>
    </row>
    <row r="842" spans="5:6">
      <c r="E842" s="164"/>
      <c r="F842" s="164"/>
    </row>
    <row r="843" spans="5:6">
      <c r="E843" s="164"/>
      <c r="F843" s="164"/>
    </row>
    <row r="844" spans="5:6">
      <c r="E844" s="164"/>
      <c r="F844" s="164"/>
    </row>
    <row r="845" spans="5:6">
      <c r="E845" s="164"/>
      <c r="F845" s="164"/>
    </row>
    <row r="846" spans="5:6">
      <c r="E846" s="164"/>
      <c r="F846" s="164"/>
    </row>
    <row r="847" spans="5:6">
      <c r="E847" s="164"/>
      <c r="F847" s="164"/>
    </row>
    <row r="848" spans="5:6">
      <c r="E848" s="164"/>
      <c r="F848" s="164"/>
    </row>
    <row r="849" spans="5:6">
      <c r="E849" s="164"/>
      <c r="F849" s="164"/>
    </row>
    <row r="850" spans="5:6">
      <c r="E850" s="164"/>
      <c r="F850" s="164"/>
    </row>
    <row r="851" spans="5:6">
      <c r="E851" s="164"/>
      <c r="F851" s="164"/>
    </row>
    <row r="852" spans="5:6">
      <c r="E852" s="164"/>
      <c r="F852" s="164"/>
    </row>
    <row r="853" spans="5:6">
      <c r="E853" s="164"/>
      <c r="F853" s="164"/>
    </row>
    <row r="854" spans="5:6">
      <c r="E854" s="164"/>
      <c r="F854" s="164"/>
    </row>
    <row r="855" spans="5:6">
      <c r="E855" s="164"/>
      <c r="F855" s="164"/>
    </row>
    <row r="856" spans="5:6">
      <c r="E856" s="164"/>
      <c r="F856" s="164"/>
    </row>
    <row r="857" spans="5:6">
      <c r="E857" s="164"/>
      <c r="F857" s="164"/>
    </row>
    <row r="858" spans="5:6">
      <c r="E858" s="164"/>
      <c r="F858" s="164"/>
    </row>
    <row r="859" spans="5:6">
      <c r="E859" s="164"/>
      <c r="F859" s="164"/>
    </row>
    <row r="860" spans="5:6">
      <c r="E860" s="164"/>
      <c r="F860" s="164"/>
    </row>
    <row r="861" spans="5:6">
      <c r="E861" s="164"/>
      <c r="F861" s="164"/>
    </row>
    <row r="862" spans="5:6">
      <c r="E862" s="164"/>
      <c r="F862" s="164"/>
    </row>
    <row r="863" spans="5:6">
      <c r="E863" s="164"/>
      <c r="F863" s="164"/>
    </row>
    <row r="864" spans="5:6">
      <c r="E864" s="164"/>
      <c r="F864" s="164"/>
    </row>
    <row r="865" spans="5:6">
      <c r="E865" s="164"/>
      <c r="F865" s="164"/>
    </row>
    <row r="866" spans="5:6">
      <c r="E866" s="164"/>
      <c r="F866" s="164"/>
    </row>
    <row r="867" spans="5:6">
      <c r="E867" s="164"/>
      <c r="F867" s="164"/>
    </row>
    <row r="868" spans="5:6">
      <c r="E868" s="164"/>
      <c r="F868" s="164"/>
    </row>
    <row r="869" spans="5:6">
      <c r="E869" s="164"/>
      <c r="F869" s="164"/>
    </row>
    <row r="870" spans="5:6">
      <c r="E870" s="164"/>
      <c r="F870" s="164"/>
    </row>
    <row r="871" spans="5:6">
      <c r="E871" s="164"/>
      <c r="F871" s="164"/>
    </row>
    <row r="872" spans="5:6">
      <c r="E872" s="164"/>
      <c r="F872" s="164"/>
    </row>
    <row r="873" spans="5:6">
      <c r="E873" s="164"/>
      <c r="F873" s="164"/>
    </row>
    <row r="874" spans="5:6">
      <c r="E874" s="164"/>
      <c r="F874" s="164"/>
    </row>
    <row r="875" spans="5:6">
      <c r="E875" s="164"/>
      <c r="F875" s="164"/>
    </row>
    <row r="876" spans="5:6">
      <c r="E876" s="164"/>
      <c r="F876" s="164"/>
    </row>
    <row r="877" spans="5:6">
      <c r="E877" s="164"/>
      <c r="F877" s="164"/>
    </row>
    <row r="878" spans="5:6">
      <c r="E878" s="164"/>
      <c r="F878" s="164"/>
    </row>
    <row r="879" spans="5:6">
      <c r="E879" s="164"/>
      <c r="F879" s="164"/>
    </row>
    <row r="880" spans="5:6">
      <c r="E880" s="164"/>
      <c r="F880" s="164"/>
    </row>
    <row r="881" spans="5:6">
      <c r="E881" s="164"/>
      <c r="F881" s="164"/>
    </row>
    <row r="882" spans="5:6">
      <c r="E882" s="164"/>
      <c r="F882" s="164"/>
    </row>
    <row r="883" spans="5:6">
      <c r="E883" s="164"/>
      <c r="F883" s="164"/>
    </row>
    <row r="884" spans="5:6">
      <c r="E884" s="164"/>
      <c r="F884" s="164"/>
    </row>
    <row r="885" spans="5:6">
      <c r="E885" s="164"/>
      <c r="F885" s="164"/>
    </row>
    <row r="886" spans="5:6">
      <c r="E886" s="164"/>
      <c r="F886" s="164"/>
    </row>
    <row r="887" spans="5:6">
      <c r="E887" s="164"/>
      <c r="F887" s="164"/>
    </row>
    <row r="888" spans="5:6">
      <c r="E888" s="164"/>
      <c r="F888" s="164"/>
    </row>
    <row r="889" spans="5:6">
      <c r="E889" s="164"/>
      <c r="F889" s="164"/>
    </row>
    <row r="890" spans="5:6">
      <c r="E890" s="164"/>
      <c r="F890" s="164"/>
    </row>
    <row r="891" spans="5:6">
      <c r="E891" s="164"/>
      <c r="F891" s="164"/>
    </row>
    <row r="892" spans="5:6">
      <c r="E892" s="164"/>
      <c r="F892" s="164"/>
    </row>
    <row r="893" spans="5:6">
      <c r="E893" s="164"/>
      <c r="F893" s="164"/>
    </row>
    <row r="894" spans="5:6">
      <c r="E894" s="164"/>
      <c r="F894" s="164"/>
    </row>
    <row r="895" spans="5:6">
      <c r="E895" s="164"/>
      <c r="F895" s="164"/>
    </row>
    <row r="896" spans="5:6">
      <c r="E896" s="164"/>
      <c r="F896" s="164"/>
    </row>
    <row r="897" spans="5:6">
      <c r="E897" s="164"/>
      <c r="F897" s="164"/>
    </row>
    <row r="898" spans="5:6">
      <c r="E898" s="164"/>
      <c r="F898" s="164"/>
    </row>
    <row r="899" spans="5:6">
      <c r="E899" s="164"/>
      <c r="F899" s="164"/>
    </row>
    <row r="900" spans="5:6">
      <c r="E900" s="164"/>
      <c r="F900" s="164"/>
    </row>
    <row r="901" spans="5:6">
      <c r="E901" s="164"/>
      <c r="F901" s="164"/>
    </row>
    <row r="902" spans="5:6">
      <c r="E902" s="164"/>
      <c r="F902" s="164"/>
    </row>
    <row r="903" spans="5:6">
      <c r="E903" s="164"/>
      <c r="F903" s="164"/>
    </row>
    <row r="904" spans="5:6">
      <c r="E904" s="164"/>
      <c r="F904" s="164"/>
    </row>
    <row r="905" spans="5:6">
      <c r="E905" s="164"/>
      <c r="F905" s="164"/>
    </row>
    <row r="906" spans="5:6">
      <c r="E906" s="164"/>
      <c r="F906" s="164"/>
    </row>
    <row r="907" spans="5:6">
      <c r="E907" s="164"/>
      <c r="F907" s="164"/>
    </row>
    <row r="908" spans="5:6">
      <c r="E908" s="164"/>
      <c r="F908" s="164"/>
    </row>
    <row r="909" spans="5:6">
      <c r="E909" s="164"/>
      <c r="F909" s="164"/>
    </row>
    <row r="910" spans="5:6">
      <c r="E910" s="164"/>
      <c r="F910" s="164"/>
    </row>
    <row r="911" spans="5:6">
      <c r="E911" s="164"/>
      <c r="F911" s="164"/>
    </row>
    <row r="912" spans="5:6">
      <c r="E912" s="164"/>
      <c r="F912" s="164"/>
    </row>
    <row r="913" spans="5:6">
      <c r="E913" s="164"/>
      <c r="F913" s="164"/>
    </row>
    <row r="914" spans="5:6">
      <c r="E914" s="164"/>
      <c r="F914" s="164"/>
    </row>
    <row r="915" spans="5:6">
      <c r="E915" s="164"/>
      <c r="F915" s="164"/>
    </row>
    <row r="916" spans="5:6">
      <c r="E916" s="164"/>
      <c r="F916" s="164"/>
    </row>
    <row r="917" spans="5:6">
      <c r="E917" s="164"/>
      <c r="F917" s="164"/>
    </row>
    <row r="918" spans="5:6">
      <c r="E918" s="164"/>
      <c r="F918" s="164"/>
    </row>
    <row r="919" spans="5:6">
      <c r="E919" s="164"/>
      <c r="F919" s="164"/>
    </row>
    <row r="920" spans="5:6">
      <c r="E920" s="164"/>
      <c r="F920" s="164"/>
    </row>
    <row r="921" spans="5:6">
      <c r="E921" s="164"/>
      <c r="F921" s="164"/>
    </row>
    <row r="922" spans="5:6">
      <c r="E922" s="164"/>
      <c r="F922" s="164"/>
    </row>
    <row r="923" spans="5:6">
      <c r="E923" s="164"/>
      <c r="F923" s="164"/>
    </row>
    <row r="924" spans="5:6">
      <c r="E924" s="164"/>
      <c r="F924" s="164"/>
    </row>
    <row r="925" spans="5:6">
      <c r="E925" s="164"/>
      <c r="F925" s="164"/>
    </row>
    <row r="926" spans="5:6">
      <c r="E926" s="164"/>
      <c r="F926" s="164"/>
    </row>
    <row r="927" spans="5:6">
      <c r="E927" s="164"/>
      <c r="F927" s="164"/>
    </row>
    <row r="928" spans="5:6">
      <c r="E928" s="164"/>
      <c r="F928" s="164"/>
    </row>
    <row r="929" spans="5:6">
      <c r="E929" s="164"/>
      <c r="F929" s="164"/>
    </row>
    <row r="930" spans="5:6">
      <c r="E930" s="164"/>
      <c r="F930" s="164"/>
    </row>
    <row r="931" spans="5:6">
      <c r="E931" s="164"/>
      <c r="F931" s="164"/>
    </row>
    <row r="932" spans="5:6">
      <c r="E932" s="164"/>
      <c r="F932" s="164"/>
    </row>
    <row r="933" spans="5:6">
      <c r="E933" s="164"/>
      <c r="F933" s="164"/>
    </row>
    <row r="934" spans="5:6">
      <c r="E934" s="164"/>
      <c r="F934" s="164"/>
    </row>
    <row r="935" spans="5:6">
      <c r="E935" s="164"/>
      <c r="F935" s="164"/>
    </row>
    <row r="936" spans="5:6">
      <c r="E936" s="164"/>
      <c r="F936" s="164"/>
    </row>
    <row r="937" spans="5:6">
      <c r="E937" s="164"/>
      <c r="F937" s="164"/>
    </row>
    <row r="938" spans="5:6">
      <c r="E938" s="164"/>
      <c r="F938" s="164"/>
    </row>
    <row r="939" spans="5:6">
      <c r="E939" s="164"/>
      <c r="F939" s="164"/>
    </row>
    <row r="940" spans="5:6">
      <c r="E940" s="164"/>
      <c r="F940" s="164"/>
    </row>
    <row r="941" spans="5:6">
      <c r="E941" s="164"/>
      <c r="F941" s="164"/>
    </row>
    <row r="942" spans="5:6">
      <c r="E942" s="164"/>
      <c r="F942" s="164"/>
    </row>
    <row r="943" spans="5:6">
      <c r="E943" s="164"/>
      <c r="F943" s="164"/>
    </row>
    <row r="944" spans="5:6">
      <c r="E944" s="164"/>
      <c r="F944" s="164"/>
    </row>
    <row r="945" spans="5:6">
      <c r="E945" s="164"/>
      <c r="F945" s="164"/>
    </row>
    <row r="946" spans="5:6">
      <c r="E946" s="164"/>
      <c r="F946" s="164"/>
    </row>
    <row r="947" spans="5:6">
      <c r="E947" s="164"/>
      <c r="F947" s="164"/>
    </row>
    <row r="948" spans="5:6">
      <c r="E948" s="164"/>
      <c r="F948" s="164"/>
    </row>
    <row r="949" spans="5:6">
      <c r="E949" s="164"/>
      <c r="F949" s="164"/>
    </row>
    <row r="950" spans="5:6">
      <c r="E950" s="164"/>
      <c r="F950" s="164"/>
    </row>
    <row r="951" spans="5:6">
      <c r="E951" s="164"/>
      <c r="F951" s="164"/>
    </row>
    <row r="952" spans="5:6">
      <c r="E952" s="164"/>
      <c r="F952" s="164"/>
    </row>
    <row r="953" spans="5:6">
      <c r="E953" s="164"/>
      <c r="F953" s="164"/>
    </row>
    <row r="954" spans="5:6">
      <c r="E954" s="164"/>
      <c r="F954" s="164"/>
    </row>
    <row r="955" spans="5:6">
      <c r="E955" s="164"/>
      <c r="F955" s="164"/>
    </row>
    <row r="956" spans="5:6">
      <c r="E956" s="164"/>
      <c r="F956" s="164"/>
    </row>
    <row r="957" spans="5:6">
      <c r="E957" s="164"/>
      <c r="F957" s="164"/>
    </row>
    <row r="958" spans="5:6">
      <c r="E958" s="164"/>
      <c r="F958" s="164"/>
    </row>
    <row r="959" spans="5:6">
      <c r="E959" s="164"/>
      <c r="F959" s="164"/>
    </row>
    <row r="960" spans="5:6">
      <c r="E960" s="164"/>
      <c r="F960" s="164"/>
    </row>
    <row r="961" spans="5:6">
      <c r="E961" s="164"/>
      <c r="F961" s="164"/>
    </row>
    <row r="962" spans="5:6">
      <c r="E962" s="164"/>
      <c r="F962" s="164"/>
    </row>
    <row r="963" spans="5:6">
      <c r="E963" s="164"/>
      <c r="F963" s="164"/>
    </row>
    <row r="964" spans="5:6">
      <c r="E964" s="164"/>
      <c r="F964" s="164"/>
    </row>
    <row r="965" spans="5:6">
      <c r="E965" s="164"/>
      <c r="F965" s="164"/>
    </row>
    <row r="966" spans="5:6">
      <c r="E966" s="164"/>
      <c r="F966" s="164"/>
    </row>
    <row r="967" spans="5:6">
      <c r="E967" s="164"/>
      <c r="F967" s="164"/>
    </row>
    <row r="968" spans="5:6">
      <c r="E968" s="164"/>
      <c r="F968" s="164"/>
    </row>
    <row r="969" spans="5:6">
      <c r="E969" s="164"/>
      <c r="F969" s="164"/>
    </row>
    <row r="970" spans="5:6">
      <c r="E970" s="164"/>
      <c r="F970" s="164"/>
    </row>
    <row r="971" spans="5:6">
      <c r="E971" s="164"/>
      <c r="F971" s="164"/>
    </row>
    <row r="972" spans="5:6">
      <c r="E972" s="164"/>
      <c r="F972" s="164"/>
    </row>
    <row r="973" spans="5:6">
      <c r="E973" s="164"/>
      <c r="F973" s="164"/>
    </row>
    <row r="974" spans="5:6">
      <c r="E974" s="164"/>
      <c r="F974" s="164"/>
    </row>
    <row r="975" spans="5:6">
      <c r="E975" s="164"/>
      <c r="F975" s="164"/>
    </row>
    <row r="976" spans="5:6">
      <c r="E976" s="164"/>
      <c r="F976" s="164"/>
    </row>
    <row r="977" spans="5:6">
      <c r="E977" s="164"/>
      <c r="F977" s="164"/>
    </row>
    <row r="978" spans="5:6">
      <c r="E978" s="164"/>
      <c r="F978" s="164"/>
    </row>
    <row r="979" spans="5:6">
      <c r="E979" s="164"/>
      <c r="F979" s="164"/>
    </row>
    <row r="980" spans="5:6">
      <c r="E980" s="164"/>
      <c r="F980" s="164"/>
    </row>
    <row r="981" spans="5:6">
      <c r="E981" s="164"/>
      <c r="F981" s="164"/>
    </row>
    <row r="982" spans="5:6">
      <c r="E982" s="164"/>
      <c r="F982" s="164"/>
    </row>
    <row r="983" spans="5:6">
      <c r="E983" s="164"/>
      <c r="F983" s="164"/>
    </row>
    <row r="984" spans="5:6">
      <c r="E984" s="164"/>
      <c r="F984" s="164"/>
    </row>
    <row r="985" spans="5:6">
      <c r="E985" s="164"/>
      <c r="F985" s="164"/>
    </row>
    <row r="986" spans="5:6">
      <c r="E986" s="164"/>
      <c r="F986" s="164"/>
    </row>
    <row r="987" spans="5:6">
      <c r="E987" s="164"/>
      <c r="F987" s="164"/>
    </row>
    <row r="988" spans="5:6">
      <c r="E988" s="164"/>
      <c r="F988" s="164"/>
    </row>
    <row r="989" spans="5:6">
      <c r="E989" s="164"/>
      <c r="F989" s="164"/>
    </row>
    <row r="990" spans="5:6">
      <c r="E990" s="164"/>
      <c r="F990" s="164"/>
    </row>
    <row r="991" spans="5:6">
      <c r="E991" s="164"/>
      <c r="F991" s="164"/>
    </row>
    <row r="992" spans="5:6">
      <c r="E992" s="164"/>
      <c r="F992" s="164"/>
    </row>
    <row r="993" spans="5:6">
      <c r="E993" s="164"/>
      <c r="F993" s="164"/>
    </row>
    <row r="994" spans="5:6">
      <c r="E994" s="164"/>
      <c r="F994" s="164"/>
    </row>
    <row r="995" spans="5:6">
      <c r="E995" s="164"/>
      <c r="F995" s="164"/>
    </row>
    <row r="996" spans="5:6">
      <c r="E996" s="164"/>
      <c r="F996" s="164"/>
    </row>
    <row r="997" spans="5:6">
      <c r="E997" s="164"/>
      <c r="F997" s="164"/>
    </row>
    <row r="998" spans="5:6">
      <c r="E998" s="164"/>
      <c r="F998" s="164"/>
    </row>
    <row r="999" spans="5:6">
      <c r="E999" s="164"/>
      <c r="F999" s="164"/>
    </row>
    <row r="1000" spans="5:6">
      <c r="E1000" s="164"/>
      <c r="F1000" s="164"/>
    </row>
    <row r="1001" spans="5:6">
      <c r="E1001" s="164"/>
      <c r="F1001" s="164"/>
    </row>
    <row r="1002" spans="5:6">
      <c r="E1002" s="164"/>
      <c r="F1002" s="164"/>
    </row>
    <row r="1003" spans="5:6">
      <c r="E1003" s="164"/>
      <c r="F1003" s="164"/>
    </row>
    <row r="1004" spans="5:6">
      <c r="E1004" s="164"/>
      <c r="F1004" s="164"/>
    </row>
    <row r="1005" spans="5:6">
      <c r="E1005" s="164"/>
      <c r="F1005" s="164"/>
    </row>
    <row r="1006" spans="5:6">
      <c r="E1006" s="164"/>
      <c r="F1006" s="164"/>
    </row>
    <row r="1007" spans="5:6">
      <c r="E1007" s="164"/>
      <c r="F1007" s="164"/>
    </row>
    <row r="1008" spans="5:6">
      <c r="E1008" s="164"/>
      <c r="F1008" s="164"/>
    </row>
    <row r="1009" spans="5:6">
      <c r="E1009" s="164"/>
      <c r="F1009" s="164"/>
    </row>
    <row r="1010" spans="5:6">
      <c r="E1010" s="164"/>
      <c r="F1010" s="164"/>
    </row>
    <row r="1011" spans="5:6">
      <c r="E1011" s="164"/>
      <c r="F1011" s="164"/>
    </row>
    <row r="1012" spans="5:6">
      <c r="E1012" s="164"/>
      <c r="F1012" s="164"/>
    </row>
    <row r="1013" spans="5:6">
      <c r="E1013" s="164"/>
      <c r="F1013" s="164"/>
    </row>
    <row r="1014" spans="5:6">
      <c r="E1014" s="164"/>
      <c r="F1014" s="164"/>
    </row>
    <row r="1015" spans="5:6">
      <c r="E1015" s="164"/>
      <c r="F1015" s="164"/>
    </row>
    <row r="1016" spans="5:6">
      <c r="E1016" s="164"/>
      <c r="F1016" s="164"/>
    </row>
    <row r="1017" spans="5:6">
      <c r="E1017" s="164"/>
      <c r="F1017" s="164"/>
    </row>
    <row r="1018" spans="5:6">
      <c r="E1018" s="164"/>
      <c r="F1018" s="164"/>
    </row>
    <row r="1019" spans="5:6">
      <c r="E1019" s="164"/>
      <c r="F1019" s="164"/>
    </row>
    <row r="1020" spans="5:6">
      <c r="E1020" s="164"/>
      <c r="F1020" s="164"/>
    </row>
    <row r="1021" spans="5:6">
      <c r="E1021" s="164"/>
      <c r="F1021" s="164"/>
    </row>
    <row r="1022" spans="5:6">
      <c r="E1022" s="164"/>
      <c r="F1022" s="164"/>
    </row>
    <row r="1023" spans="5:6">
      <c r="E1023" s="164"/>
      <c r="F1023" s="164"/>
    </row>
    <row r="1024" spans="5:6">
      <c r="E1024" s="164"/>
      <c r="F1024" s="164"/>
    </row>
    <row r="1025" spans="5:6">
      <c r="E1025" s="164"/>
      <c r="F1025" s="164"/>
    </row>
    <row r="1026" spans="5:6">
      <c r="E1026" s="164"/>
      <c r="F1026" s="164"/>
    </row>
    <row r="1027" spans="5:6">
      <c r="E1027" s="164"/>
      <c r="F1027" s="164"/>
    </row>
    <row r="1028" spans="5:6">
      <c r="E1028" s="164"/>
      <c r="F1028" s="164"/>
    </row>
    <row r="1029" spans="5:6">
      <c r="E1029" s="164"/>
      <c r="F1029" s="164"/>
    </row>
    <row r="1030" spans="5:6">
      <c r="E1030" s="164"/>
      <c r="F1030" s="164"/>
    </row>
    <row r="1031" spans="5:6">
      <c r="E1031" s="164"/>
      <c r="F1031" s="164"/>
    </row>
    <row r="1032" spans="5:6">
      <c r="E1032" s="164"/>
      <c r="F1032" s="164"/>
    </row>
    <row r="1033" spans="5:6">
      <c r="E1033" s="164"/>
      <c r="F1033" s="164"/>
    </row>
    <row r="1034" spans="5:6">
      <c r="E1034" s="164"/>
      <c r="F1034" s="164"/>
    </row>
    <row r="1035" spans="5:6">
      <c r="E1035" s="164"/>
      <c r="F1035" s="164"/>
    </row>
    <row r="1036" spans="5:6">
      <c r="E1036" s="164"/>
      <c r="F1036" s="164"/>
    </row>
    <row r="1037" spans="5:6">
      <c r="E1037" s="164"/>
      <c r="F1037" s="164"/>
    </row>
    <row r="1038" spans="5:6">
      <c r="E1038" s="164"/>
      <c r="F1038" s="164"/>
    </row>
    <row r="1039" spans="5:6">
      <c r="E1039" s="164"/>
      <c r="F1039" s="164"/>
    </row>
    <row r="1040" spans="5:6">
      <c r="E1040" s="164"/>
      <c r="F1040" s="164"/>
    </row>
    <row r="1041" spans="5:6">
      <c r="E1041" s="164"/>
      <c r="F1041" s="164"/>
    </row>
    <row r="1042" spans="5:6">
      <c r="E1042" s="164"/>
      <c r="F1042" s="164"/>
    </row>
    <row r="1043" spans="5:6">
      <c r="E1043" s="164"/>
      <c r="F1043" s="164"/>
    </row>
    <row r="1044" spans="5:6">
      <c r="E1044" s="164"/>
      <c r="F1044" s="164"/>
    </row>
    <row r="1045" spans="5:6">
      <c r="E1045" s="164"/>
      <c r="F1045" s="164"/>
    </row>
    <row r="1046" spans="5:6">
      <c r="E1046" s="164"/>
      <c r="F1046" s="164"/>
    </row>
    <row r="1047" spans="5:6">
      <c r="E1047" s="164"/>
      <c r="F1047" s="164"/>
    </row>
    <row r="1048" spans="5:6">
      <c r="E1048" s="164"/>
      <c r="F1048" s="164"/>
    </row>
    <row r="1049" spans="5:6">
      <c r="E1049" s="164"/>
      <c r="F1049" s="164"/>
    </row>
    <row r="1050" spans="5:6">
      <c r="E1050" s="164"/>
      <c r="F1050" s="164"/>
    </row>
    <row r="1051" spans="5:6">
      <c r="E1051" s="164"/>
      <c r="F1051" s="164"/>
    </row>
    <row r="1052" spans="5:6">
      <c r="E1052" s="164"/>
      <c r="F1052" s="164"/>
    </row>
    <row r="1053" spans="5:6">
      <c r="E1053" s="164"/>
      <c r="F1053" s="164"/>
    </row>
    <row r="1054" spans="5:6">
      <c r="E1054" s="164"/>
      <c r="F1054" s="164"/>
    </row>
    <row r="1055" spans="5:6">
      <c r="E1055" s="164"/>
      <c r="F1055" s="164"/>
    </row>
    <row r="1056" spans="5:6">
      <c r="E1056" s="164"/>
      <c r="F1056" s="164"/>
    </row>
    <row r="1057" spans="5:6">
      <c r="E1057" s="164"/>
      <c r="F1057" s="164"/>
    </row>
    <row r="1058" spans="5:6">
      <c r="E1058" s="164"/>
      <c r="F1058" s="164"/>
    </row>
    <row r="1059" spans="5:6">
      <c r="E1059" s="164"/>
      <c r="F1059" s="164"/>
    </row>
    <row r="1060" spans="5:6">
      <c r="E1060" s="164"/>
      <c r="F1060" s="164"/>
    </row>
    <row r="1061" spans="5:6">
      <c r="E1061" s="164"/>
      <c r="F1061" s="164"/>
    </row>
    <row r="1062" spans="5:6">
      <c r="E1062" s="164"/>
      <c r="F1062" s="164"/>
    </row>
    <row r="1063" spans="5:6">
      <c r="E1063" s="164"/>
      <c r="F1063" s="164"/>
    </row>
    <row r="1064" spans="5:6">
      <c r="E1064" s="164"/>
      <c r="F1064" s="164"/>
    </row>
    <row r="1065" spans="5:6">
      <c r="E1065" s="164"/>
      <c r="F1065" s="164"/>
    </row>
    <row r="1066" spans="5:6">
      <c r="E1066" s="164"/>
      <c r="F1066" s="164"/>
    </row>
    <row r="1067" spans="5:6">
      <c r="E1067" s="164"/>
      <c r="F1067" s="164"/>
    </row>
    <row r="1068" spans="5:6">
      <c r="E1068" s="164"/>
      <c r="F1068" s="164"/>
    </row>
    <row r="1069" spans="5:6">
      <c r="E1069" s="164"/>
      <c r="F1069" s="164"/>
    </row>
    <row r="1070" spans="5:6">
      <c r="E1070" s="164"/>
      <c r="F1070" s="164"/>
    </row>
    <row r="1071" spans="5:6">
      <c r="E1071" s="164"/>
      <c r="F1071" s="164"/>
    </row>
    <row r="1072" spans="5:6">
      <c r="E1072" s="164"/>
      <c r="F1072" s="164"/>
    </row>
    <row r="1073" spans="5:6">
      <c r="E1073" s="164"/>
      <c r="F1073" s="164"/>
    </row>
    <row r="1074" spans="5:6">
      <c r="E1074" s="164"/>
      <c r="F1074" s="164"/>
    </row>
    <row r="1075" spans="5:6">
      <c r="E1075" s="164"/>
      <c r="F1075" s="164"/>
    </row>
    <row r="1076" spans="5:6">
      <c r="E1076" s="164"/>
      <c r="F1076" s="164"/>
    </row>
    <row r="1077" spans="5:6">
      <c r="E1077" s="164"/>
      <c r="F1077" s="164"/>
    </row>
    <row r="1078" spans="5:6">
      <c r="E1078" s="164"/>
      <c r="F1078" s="164"/>
    </row>
    <row r="1079" spans="5:6">
      <c r="E1079" s="164"/>
      <c r="F1079" s="164"/>
    </row>
    <row r="1080" spans="5:6">
      <c r="E1080" s="164"/>
      <c r="F1080" s="164"/>
    </row>
    <row r="1081" spans="5:6">
      <c r="E1081" s="164"/>
      <c r="F1081" s="164"/>
    </row>
    <row r="1082" spans="5:6">
      <c r="E1082" s="164"/>
      <c r="F1082" s="164"/>
    </row>
    <row r="1083" spans="5:6">
      <c r="E1083" s="164"/>
      <c r="F1083" s="164"/>
    </row>
    <row r="1084" spans="5:6">
      <c r="E1084" s="164"/>
      <c r="F1084" s="164"/>
    </row>
    <row r="1085" spans="5:6">
      <c r="E1085" s="164"/>
      <c r="F1085" s="164"/>
    </row>
    <row r="1086" spans="5:6">
      <c r="E1086" s="164"/>
      <c r="F1086" s="164"/>
    </row>
    <row r="1087" spans="5:6">
      <c r="E1087" s="164"/>
      <c r="F1087" s="164"/>
    </row>
    <row r="1088" spans="5:6">
      <c r="E1088" s="164"/>
      <c r="F1088" s="164"/>
    </row>
    <row r="1089" spans="5:6">
      <c r="E1089" s="164"/>
      <c r="F1089" s="164"/>
    </row>
    <row r="1090" spans="5:6">
      <c r="E1090" s="164"/>
      <c r="F1090" s="164"/>
    </row>
    <row r="1091" spans="5:6">
      <c r="E1091" s="164"/>
      <c r="F1091" s="164"/>
    </row>
    <row r="1092" spans="5:6">
      <c r="E1092" s="164"/>
      <c r="F1092" s="164"/>
    </row>
    <row r="1093" spans="5:6">
      <c r="E1093" s="164"/>
      <c r="F1093" s="164"/>
    </row>
    <row r="1094" spans="5:6">
      <c r="E1094" s="164"/>
      <c r="F1094" s="164"/>
    </row>
    <row r="1095" spans="5:6">
      <c r="E1095" s="164"/>
      <c r="F1095" s="164"/>
    </row>
    <row r="1096" spans="5:6">
      <c r="E1096" s="164"/>
      <c r="F1096" s="164"/>
    </row>
    <row r="1097" spans="5:6">
      <c r="E1097" s="164"/>
      <c r="F1097" s="164"/>
    </row>
    <row r="1098" spans="5:6">
      <c r="E1098" s="164"/>
      <c r="F1098" s="164"/>
    </row>
    <row r="1099" spans="5:6">
      <c r="E1099" s="164"/>
      <c r="F1099" s="164"/>
    </row>
    <row r="1100" spans="5:6">
      <c r="E1100" s="164"/>
      <c r="F1100" s="164"/>
    </row>
    <row r="1101" spans="5:6">
      <c r="E1101" s="164"/>
      <c r="F1101" s="164"/>
    </row>
    <row r="1102" spans="5:6">
      <c r="E1102" s="164"/>
      <c r="F1102" s="164"/>
    </row>
    <row r="1103" spans="5:6">
      <c r="E1103" s="164"/>
      <c r="F1103" s="164"/>
    </row>
    <row r="1104" spans="5:6">
      <c r="E1104" s="164"/>
      <c r="F1104" s="164"/>
    </row>
    <row r="1105" spans="5:6">
      <c r="E1105" s="164"/>
      <c r="F1105" s="164"/>
    </row>
    <row r="1106" spans="5:6">
      <c r="E1106" s="164"/>
      <c r="F1106" s="164"/>
    </row>
    <row r="1107" spans="5:6">
      <c r="E1107" s="164"/>
      <c r="F1107" s="164"/>
    </row>
    <row r="1108" spans="5:6">
      <c r="E1108" s="164"/>
      <c r="F1108" s="164"/>
    </row>
    <row r="1109" spans="5:6">
      <c r="E1109" s="164"/>
      <c r="F1109" s="164"/>
    </row>
    <row r="1110" spans="5:6">
      <c r="E1110" s="164"/>
      <c r="F1110" s="164"/>
    </row>
    <row r="1111" spans="5:6">
      <c r="E1111" s="164"/>
      <c r="F1111" s="164"/>
    </row>
    <row r="1112" spans="5:6">
      <c r="E1112" s="164"/>
      <c r="F1112" s="164"/>
    </row>
    <row r="1113" spans="5:6">
      <c r="E1113" s="164"/>
      <c r="F1113" s="164"/>
    </row>
    <row r="1114" spans="5:6">
      <c r="E1114" s="164"/>
      <c r="F1114" s="164"/>
    </row>
    <row r="1115" spans="5:6">
      <c r="E1115" s="164"/>
      <c r="F1115" s="164"/>
    </row>
    <row r="1116" spans="5:6">
      <c r="E1116" s="164"/>
      <c r="F1116" s="164"/>
    </row>
    <row r="1117" spans="5:6">
      <c r="E1117" s="164"/>
      <c r="F1117" s="164"/>
    </row>
    <row r="1118" spans="5:6">
      <c r="E1118" s="164"/>
      <c r="F1118" s="164"/>
    </row>
    <row r="1119" spans="5:6">
      <c r="E1119" s="164"/>
      <c r="F1119" s="164"/>
    </row>
    <row r="1120" spans="5:6">
      <c r="E1120" s="164"/>
      <c r="F1120" s="164"/>
    </row>
    <row r="1121" spans="5:6">
      <c r="E1121" s="164"/>
      <c r="F1121" s="164"/>
    </row>
    <row r="1122" spans="5:6">
      <c r="E1122" s="164"/>
      <c r="F1122" s="164"/>
    </row>
    <row r="1123" spans="5:6">
      <c r="E1123" s="164"/>
      <c r="F1123" s="164"/>
    </row>
    <row r="1124" spans="5:6">
      <c r="E1124" s="164"/>
      <c r="F1124" s="164"/>
    </row>
    <row r="1125" spans="5:6">
      <c r="E1125" s="164"/>
      <c r="F1125" s="164"/>
    </row>
    <row r="1126" spans="5:6">
      <c r="E1126" s="164"/>
      <c r="F1126" s="164"/>
    </row>
    <row r="1127" spans="5:6">
      <c r="E1127" s="164"/>
      <c r="F1127" s="164"/>
    </row>
    <row r="1128" spans="5:6">
      <c r="E1128" s="164"/>
      <c r="F1128" s="164"/>
    </row>
    <row r="1129" spans="5:6">
      <c r="E1129" s="164"/>
      <c r="F1129" s="164"/>
    </row>
    <row r="1130" spans="5:6">
      <c r="E1130" s="164"/>
      <c r="F1130" s="164"/>
    </row>
    <row r="1131" spans="5:6">
      <c r="E1131" s="164"/>
      <c r="F1131" s="164"/>
    </row>
    <row r="1132" spans="5:6">
      <c r="E1132" s="164"/>
      <c r="F1132" s="164"/>
    </row>
    <row r="1133" spans="5:6">
      <c r="E1133" s="164"/>
      <c r="F1133" s="164"/>
    </row>
    <row r="1134" spans="5:6">
      <c r="E1134" s="164"/>
      <c r="F1134" s="164"/>
    </row>
    <row r="1135" spans="5:6">
      <c r="E1135" s="164"/>
      <c r="F1135" s="164"/>
    </row>
    <row r="1136" spans="5:6">
      <c r="E1136" s="164"/>
      <c r="F1136" s="164"/>
    </row>
    <row r="1137" spans="5:6">
      <c r="E1137" s="164"/>
      <c r="F1137" s="164"/>
    </row>
    <row r="1138" spans="5:6">
      <c r="E1138" s="164"/>
      <c r="F1138" s="164"/>
    </row>
    <row r="1139" spans="5:6">
      <c r="E1139" s="164"/>
      <c r="F1139" s="164"/>
    </row>
    <row r="1140" spans="5:6">
      <c r="E1140" s="164"/>
      <c r="F1140" s="164"/>
    </row>
    <row r="1141" spans="5:6">
      <c r="E1141" s="164"/>
      <c r="F1141" s="164"/>
    </row>
    <row r="1142" spans="5:6">
      <c r="E1142" s="164"/>
      <c r="F1142" s="164"/>
    </row>
    <row r="1143" spans="5:6">
      <c r="E1143" s="164"/>
      <c r="F1143" s="164"/>
    </row>
    <row r="1144" spans="5:6">
      <c r="E1144" s="164"/>
      <c r="F1144" s="164"/>
    </row>
    <row r="1145" spans="5:6">
      <c r="E1145" s="164"/>
      <c r="F1145" s="164"/>
    </row>
    <row r="1146" spans="5:6">
      <c r="E1146" s="164"/>
      <c r="F1146" s="164"/>
    </row>
    <row r="1147" spans="5:6">
      <c r="E1147" s="164"/>
      <c r="F1147" s="164"/>
    </row>
    <row r="1148" spans="5:6">
      <c r="E1148" s="164"/>
      <c r="F1148" s="164"/>
    </row>
    <row r="1149" spans="5:6">
      <c r="E1149" s="164"/>
      <c r="F1149" s="164"/>
    </row>
    <row r="1150" spans="5:6">
      <c r="E1150" s="164"/>
      <c r="F1150" s="164"/>
    </row>
    <row r="1151" spans="5:6">
      <c r="E1151" s="164"/>
      <c r="F1151" s="164"/>
    </row>
    <row r="1152" spans="5:6">
      <c r="E1152" s="164"/>
      <c r="F1152" s="164"/>
    </row>
    <row r="1153" spans="5:6">
      <c r="E1153" s="164"/>
      <c r="F1153" s="164"/>
    </row>
    <row r="1154" spans="5:6">
      <c r="E1154" s="164"/>
      <c r="F1154" s="164"/>
    </row>
    <row r="1155" spans="5:6">
      <c r="E1155" s="164"/>
      <c r="F1155" s="164"/>
    </row>
    <row r="1156" spans="5:6">
      <c r="E1156" s="164"/>
      <c r="F1156" s="164"/>
    </row>
    <row r="1157" spans="5:6">
      <c r="E1157" s="164"/>
      <c r="F1157" s="164"/>
    </row>
    <row r="1158" spans="5:6">
      <c r="E1158" s="164"/>
      <c r="F1158" s="164"/>
    </row>
    <row r="1159" spans="5:6">
      <c r="E1159" s="164"/>
      <c r="F1159" s="164"/>
    </row>
    <row r="1160" spans="5:6">
      <c r="E1160" s="164"/>
      <c r="F1160" s="164"/>
    </row>
    <row r="1161" spans="5:6">
      <c r="E1161" s="164"/>
      <c r="F1161" s="164"/>
    </row>
    <row r="1162" spans="5:6">
      <c r="E1162" s="164"/>
      <c r="F1162" s="164"/>
    </row>
    <row r="1163" spans="5:6">
      <c r="E1163" s="164"/>
      <c r="F1163" s="164"/>
    </row>
    <row r="1164" spans="5:6">
      <c r="E1164" s="164"/>
      <c r="F1164" s="164"/>
    </row>
    <row r="1165" spans="5:6">
      <c r="E1165" s="164"/>
      <c r="F1165" s="164"/>
    </row>
    <row r="1166" spans="5:6">
      <c r="E1166" s="164"/>
      <c r="F1166" s="164"/>
    </row>
    <row r="1167" spans="5:6">
      <c r="E1167" s="164"/>
      <c r="F1167" s="164"/>
    </row>
    <row r="1168" spans="5:6">
      <c r="E1168" s="164"/>
      <c r="F1168" s="164"/>
    </row>
    <row r="1169" spans="5:6">
      <c r="E1169" s="164"/>
      <c r="F1169" s="164"/>
    </row>
    <row r="1170" spans="5:6">
      <c r="E1170" s="164"/>
      <c r="F1170" s="164"/>
    </row>
    <row r="1171" spans="5:6">
      <c r="E1171" s="164"/>
      <c r="F1171" s="164"/>
    </row>
    <row r="1172" spans="5:6">
      <c r="E1172" s="164"/>
      <c r="F1172" s="164"/>
    </row>
    <row r="1173" spans="5:6">
      <c r="E1173" s="164"/>
      <c r="F1173" s="164"/>
    </row>
    <row r="1174" spans="5:6">
      <c r="E1174" s="164"/>
      <c r="F1174" s="164"/>
    </row>
    <row r="1175" spans="5:6">
      <c r="E1175" s="164"/>
      <c r="F1175" s="164"/>
    </row>
    <row r="1176" spans="5:6">
      <c r="E1176" s="164"/>
      <c r="F1176" s="164"/>
    </row>
    <row r="1177" spans="5:6">
      <c r="E1177" s="164"/>
      <c r="F1177" s="164"/>
    </row>
    <row r="1178" spans="5:6">
      <c r="E1178" s="164"/>
      <c r="F1178" s="164"/>
    </row>
    <row r="1179" spans="5:6">
      <c r="E1179" s="164"/>
      <c r="F1179" s="164"/>
    </row>
    <row r="1180" spans="5:6">
      <c r="E1180" s="164"/>
      <c r="F1180" s="164"/>
    </row>
    <row r="1181" spans="5:6">
      <c r="E1181" s="164"/>
      <c r="F1181" s="164"/>
    </row>
    <row r="1182" spans="5:6">
      <c r="E1182" s="164"/>
      <c r="F1182" s="164"/>
    </row>
    <row r="1183" spans="5:6">
      <c r="E1183" s="164"/>
      <c r="F1183" s="164"/>
    </row>
    <row r="1184" spans="5:6">
      <c r="E1184" s="164"/>
      <c r="F1184" s="164"/>
    </row>
    <row r="1185" spans="5:6">
      <c r="E1185" s="164"/>
      <c r="F1185" s="164"/>
    </row>
    <row r="1186" spans="5:6">
      <c r="E1186" s="164"/>
      <c r="F1186" s="164"/>
    </row>
    <row r="1187" spans="5:6">
      <c r="E1187" s="164"/>
      <c r="F1187" s="164"/>
    </row>
    <row r="1188" spans="5:6">
      <c r="E1188" s="164"/>
      <c r="F1188" s="164"/>
    </row>
    <row r="1189" spans="5:6">
      <c r="E1189" s="164"/>
      <c r="F1189" s="164"/>
    </row>
    <row r="1190" spans="5:6">
      <c r="E1190" s="164"/>
      <c r="F1190" s="164"/>
    </row>
    <row r="1191" spans="5:6">
      <c r="E1191" s="164"/>
      <c r="F1191" s="164"/>
    </row>
    <row r="1192" spans="5:6">
      <c r="E1192" s="164"/>
      <c r="F1192" s="164"/>
    </row>
    <row r="1193" spans="5:6">
      <c r="E1193" s="164"/>
      <c r="F1193" s="164"/>
    </row>
    <row r="1194" spans="5:6">
      <c r="E1194" s="164"/>
      <c r="F1194" s="164"/>
    </row>
    <row r="1195" spans="5:6">
      <c r="E1195" s="164"/>
      <c r="F1195" s="164"/>
    </row>
    <row r="1196" spans="5:6">
      <c r="E1196" s="164"/>
      <c r="F1196" s="164"/>
    </row>
    <row r="1197" spans="5:6">
      <c r="E1197" s="164"/>
      <c r="F1197" s="164"/>
    </row>
    <row r="1198" spans="5:6">
      <c r="E1198" s="164"/>
      <c r="F1198" s="164"/>
    </row>
    <row r="1199" spans="5:6">
      <c r="E1199" s="164"/>
      <c r="F1199" s="164"/>
    </row>
    <row r="1200" spans="5:6">
      <c r="E1200" s="164"/>
      <c r="F1200" s="164"/>
    </row>
    <row r="1201" spans="5:6">
      <c r="E1201" s="164"/>
      <c r="F1201" s="164"/>
    </row>
    <row r="1202" spans="5:6">
      <c r="E1202" s="164"/>
      <c r="F1202" s="164"/>
    </row>
    <row r="1203" spans="5:6">
      <c r="E1203" s="164"/>
      <c r="F1203" s="164"/>
    </row>
    <row r="1204" spans="5:6">
      <c r="E1204" s="164"/>
      <c r="F1204" s="164"/>
    </row>
    <row r="1205" spans="5:6">
      <c r="E1205" s="164"/>
      <c r="F1205" s="164"/>
    </row>
    <row r="1206" spans="5:6">
      <c r="E1206" s="164"/>
      <c r="F1206" s="164"/>
    </row>
    <row r="1207" spans="5:6">
      <c r="E1207" s="164"/>
      <c r="F1207" s="164"/>
    </row>
    <row r="1208" spans="5:6">
      <c r="E1208" s="164"/>
      <c r="F1208" s="164"/>
    </row>
    <row r="1209" spans="5:6">
      <c r="E1209" s="164"/>
      <c r="F1209" s="164"/>
    </row>
    <row r="1210" spans="5:6">
      <c r="E1210" s="164"/>
      <c r="F1210" s="164"/>
    </row>
    <row r="1211" spans="5:6">
      <c r="E1211" s="164"/>
      <c r="F1211" s="164"/>
    </row>
    <row r="1212" spans="5:6">
      <c r="E1212" s="164"/>
      <c r="F1212" s="164"/>
    </row>
    <row r="1213" spans="5:6">
      <c r="E1213" s="164"/>
      <c r="F1213" s="164"/>
    </row>
    <row r="1214" spans="5:6">
      <c r="E1214" s="164"/>
      <c r="F1214" s="164"/>
    </row>
    <row r="1215" spans="5:6">
      <c r="E1215" s="164"/>
      <c r="F1215" s="164"/>
    </row>
    <row r="1216" spans="5:6">
      <c r="E1216" s="164"/>
      <c r="F1216" s="164"/>
    </row>
    <row r="1217" spans="5:6">
      <c r="E1217" s="164"/>
      <c r="F1217" s="164"/>
    </row>
    <row r="1218" spans="5:6">
      <c r="E1218" s="164"/>
      <c r="F1218" s="164"/>
    </row>
    <row r="1219" spans="5:6">
      <c r="E1219" s="164"/>
      <c r="F1219" s="164"/>
    </row>
    <row r="1220" spans="5:6">
      <c r="E1220" s="164"/>
      <c r="F1220" s="164"/>
    </row>
    <row r="1221" spans="5:6">
      <c r="E1221" s="164"/>
      <c r="F1221" s="164"/>
    </row>
    <row r="1222" spans="5:6">
      <c r="E1222" s="164"/>
      <c r="F1222" s="164"/>
    </row>
    <row r="1223" spans="5:6">
      <c r="E1223" s="164"/>
      <c r="F1223" s="164"/>
    </row>
    <row r="1224" spans="5:6">
      <c r="E1224" s="164"/>
      <c r="F1224" s="164"/>
    </row>
    <row r="1225" spans="5:6">
      <c r="E1225" s="164"/>
      <c r="F1225" s="164"/>
    </row>
    <row r="1226" spans="5:6">
      <c r="E1226" s="164"/>
      <c r="F1226" s="164"/>
    </row>
    <row r="1227" spans="5:6">
      <c r="E1227" s="164"/>
      <c r="F1227" s="164"/>
    </row>
    <row r="1228" spans="5:6">
      <c r="E1228" s="164"/>
      <c r="F1228" s="164"/>
    </row>
    <row r="1229" spans="5:6">
      <c r="E1229" s="164"/>
      <c r="F1229" s="164"/>
    </row>
    <row r="1230" spans="5:6">
      <c r="E1230" s="164"/>
      <c r="F1230" s="164"/>
    </row>
    <row r="1231" spans="5:6">
      <c r="E1231" s="164"/>
      <c r="F1231" s="164"/>
    </row>
    <row r="1232" spans="5:6">
      <c r="E1232" s="164"/>
      <c r="F1232" s="164"/>
    </row>
    <row r="1233" spans="5:6">
      <c r="E1233" s="164"/>
      <c r="F1233" s="164"/>
    </row>
    <row r="1234" spans="5:6">
      <c r="E1234" s="164"/>
      <c r="F1234" s="164"/>
    </row>
    <row r="1235" spans="5:6">
      <c r="E1235" s="164"/>
      <c r="F1235" s="164"/>
    </row>
    <row r="1236" spans="5:6">
      <c r="E1236" s="164"/>
      <c r="F1236" s="164"/>
    </row>
    <row r="1237" spans="5:6">
      <c r="E1237" s="164"/>
      <c r="F1237" s="164"/>
    </row>
    <row r="1238" spans="5:6">
      <c r="E1238" s="164"/>
      <c r="F1238" s="164"/>
    </row>
    <row r="1239" spans="5:6">
      <c r="E1239" s="164"/>
      <c r="F1239" s="164"/>
    </row>
    <row r="1240" spans="5:6">
      <c r="E1240" s="164"/>
      <c r="F1240" s="164"/>
    </row>
    <row r="1241" spans="5:6">
      <c r="E1241" s="164"/>
      <c r="F1241" s="164"/>
    </row>
    <row r="1242" spans="5:6">
      <c r="E1242" s="164"/>
      <c r="F1242" s="164"/>
    </row>
    <row r="1243" spans="5:6">
      <c r="E1243" s="164"/>
      <c r="F1243" s="164"/>
    </row>
    <row r="1244" spans="5:6">
      <c r="E1244" s="164"/>
      <c r="F1244" s="164"/>
    </row>
    <row r="1245" spans="5:6">
      <c r="E1245" s="164"/>
      <c r="F1245" s="164"/>
    </row>
    <row r="1246" spans="5:6">
      <c r="E1246" s="164"/>
      <c r="F1246" s="164"/>
    </row>
    <row r="1247" spans="5:6">
      <c r="E1247" s="164"/>
      <c r="F1247" s="164"/>
    </row>
    <row r="1248" spans="5:6">
      <c r="E1248" s="164"/>
      <c r="F1248" s="164"/>
    </row>
    <row r="1249" spans="5:6">
      <c r="E1249" s="164"/>
      <c r="F1249" s="164"/>
    </row>
    <row r="1250" spans="5:6">
      <c r="E1250" s="164"/>
      <c r="F1250" s="164"/>
    </row>
    <row r="1251" spans="5:6">
      <c r="E1251" s="164"/>
      <c r="F1251" s="164"/>
    </row>
    <row r="1252" spans="5:6">
      <c r="E1252" s="164"/>
      <c r="F1252" s="164"/>
    </row>
    <row r="1253" spans="5:6">
      <c r="E1253" s="164"/>
      <c r="F1253" s="164"/>
    </row>
    <row r="1254" spans="5:6">
      <c r="E1254" s="164"/>
      <c r="F1254" s="164"/>
    </row>
    <row r="1255" spans="5:6">
      <c r="E1255" s="164"/>
      <c r="F1255" s="164"/>
    </row>
    <row r="1256" spans="5:6">
      <c r="E1256" s="164"/>
      <c r="F1256" s="164"/>
    </row>
    <row r="1257" spans="5:6">
      <c r="E1257" s="164"/>
      <c r="F1257" s="164"/>
    </row>
    <row r="1258" spans="5:6">
      <c r="E1258" s="164"/>
      <c r="F1258" s="164"/>
    </row>
    <row r="1259" spans="5:6">
      <c r="E1259" s="164"/>
      <c r="F1259" s="164"/>
    </row>
    <row r="1260" spans="5:6">
      <c r="E1260" s="164"/>
      <c r="F1260" s="164"/>
    </row>
    <row r="1261" spans="5:6">
      <c r="E1261" s="164"/>
      <c r="F1261" s="164"/>
    </row>
    <row r="1262" spans="5:6">
      <c r="E1262" s="164"/>
      <c r="F1262" s="164"/>
    </row>
    <row r="1263" spans="5:6">
      <c r="E1263" s="164"/>
      <c r="F1263" s="164"/>
    </row>
    <row r="1264" spans="5:6">
      <c r="E1264" s="164"/>
      <c r="F1264" s="164"/>
    </row>
    <row r="1265" spans="5:6">
      <c r="E1265" s="164"/>
      <c r="F1265" s="164"/>
    </row>
    <row r="1266" spans="5:6">
      <c r="E1266" s="164"/>
      <c r="F1266" s="164"/>
    </row>
    <row r="1267" spans="5:6">
      <c r="E1267" s="164"/>
      <c r="F1267" s="164"/>
    </row>
    <row r="1268" spans="5:6">
      <c r="E1268" s="164"/>
      <c r="F1268" s="164"/>
    </row>
    <row r="1269" spans="5:6">
      <c r="E1269" s="164"/>
      <c r="F1269" s="164"/>
    </row>
    <row r="1270" spans="5:6">
      <c r="E1270" s="164"/>
      <c r="F1270" s="164"/>
    </row>
    <row r="1271" spans="5:6">
      <c r="E1271" s="164"/>
      <c r="F1271" s="164"/>
    </row>
    <row r="1272" spans="5:6">
      <c r="E1272" s="164"/>
      <c r="F1272" s="164"/>
    </row>
    <row r="1273" spans="5:6">
      <c r="E1273" s="164"/>
      <c r="F1273" s="164"/>
    </row>
    <row r="1274" spans="5:6">
      <c r="E1274" s="164"/>
      <c r="F1274" s="164"/>
    </row>
    <row r="1275" spans="5:6">
      <c r="E1275" s="164"/>
      <c r="F1275" s="164"/>
    </row>
    <row r="1276" spans="5:6">
      <c r="E1276" s="164"/>
      <c r="F1276" s="164"/>
    </row>
    <row r="1277" spans="5:6">
      <c r="E1277" s="164"/>
      <c r="F1277" s="164"/>
    </row>
    <row r="1278" spans="5:6">
      <c r="E1278" s="164"/>
      <c r="F1278" s="164"/>
    </row>
    <row r="1279" spans="5:6">
      <c r="E1279" s="164"/>
      <c r="F1279" s="164"/>
    </row>
    <row r="1280" spans="5:6">
      <c r="E1280" s="164"/>
      <c r="F1280" s="164"/>
    </row>
    <row r="1281" spans="5:6">
      <c r="E1281" s="164"/>
      <c r="F1281" s="164"/>
    </row>
    <row r="1282" spans="5:6">
      <c r="E1282" s="164"/>
      <c r="F1282" s="164"/>
    </row>
    <row r="1283" spans="5:6">
      <c r="E1283" s="164"/>
      <c r="F1283" s="164"/>
    </row>
    <row r="1284" spans="5:6">
      <c r="E1284" s="164"/>
      <c r="F1284" s="164"/>
    </row>
    <row r="1285" spans="5:6">
      <c r="E1285" s="164"/>
      <c r="F1285" s="164"/>
    </row>
    <row r="1286" spans="5:6">
      <c r="E1286" s="164"/>
      <c r="F1286" s="164"/>
    </row>
    <row r="1287" spans="5:6">
      <c r="E1287" s="164"/>
      <c r="F1287" s="164"/>
    </row>
    <row r="1288" spans="5:6">
      <c r="E1288" s="164"/>
      <c r="F1288" s="164"/>
    </row>
    <row r="1289" spans="5:6">
      <c r="E1289" s="164"/>
      <c r="F1289" s="164"/>
    </row>
    <row r="1290" spans="5:6">
      <c r="E1290" s="164"/>
      <c r="F1290" s="164"/>
    </row>
    <row r="1291" spans="5:6">
      <c r="E1291" s="164"/>
      <c r="F1291" s="164"/>
    </row>
    <row r="1292" spans="5:6">
      <c r="E1292" s="164"/>
      <c r="F1292" s="164"/>
    </row>
    <row r="1293" spans="5:6">
      <c r="E1293" s="164"/>
      <c r="F1293" s="164"/>
    </row>
    <row r="1294" spans="5:6">
      <c r="E1294" s="164"/>
      <c r="F1294" s="164"/>
    </row>
    <row r="1295" spans="5:6">
      <c r="E1295" s="164"/>
      <c r="F1295" s="164"/>
    </row>
    <row r="1296" spans="5:6">
      <c r="E1296" s="164"/>
      <c r="F1296" s="164"/>
    </row>
    <row r="1297" spans="5:6">
      <c r="E1297" s="164"/>
      <c r="F1297" s="164"/>
    </row>
    <row r="1298" spans="5:6">
      <c r="E1298" s="164"/>
      <c r="F1298" s="164"/>
    </row>
    <row r="1299" spans="5:6">
      <c r="E1299" s="164"/>
      <c r="F1299" s="164"/>
    </row>
    <row r="1300" spans="5:6">
      <c r="E1300" s="164"/>
      <c r="F1300" s="164"/>
    </row>
    <row r="1301" spans="5:6">
      <c r="E1301" s="164"/>
      <c r="F1301" s="164"/>
    </row>
    <row r="1302" spans="5:6">
      <c r="E1302" s="164"/>
      <c r="F1302" s="164"/>
    </row>
    <row r="1303" spans="5:6">
      <c r="E1303" s="164"/>
      <c r="F1303" s="164"/>
    </row>
    <row r="1304" spans="5:6">
      <c r="E1304" s="164"/>
      <c r="F1304" s="164"/>
    </row>
    <row r="1305" spans="5:6">
      <c r="E1305" s="164"/>
      <c r="F1305" s="164"/>
    </row>
    <row r="1306" spans="5:6">
      <c r="E1306" s="164"/>
      <c r="F1306" s="164"/>
    </row>
    <row r="1307" spans="5:6">
      <c r="E1307" s="164"/>
      <c r="F1307" s="164"/>
    </row>
    <row r="1308" spans="5:6">
      <c r="E1308" s="164"/>
      <c r="F1308" s="164"/>
    </row>
    <row r="1309" spans="5:6">
      <c r="E1309" s="164"/>
      <c r="F1309" s="164"/>
    </row>
    <row r="1310" spans="5:6">
      <c r="E1310" s="164"/>
      <c r="F1310" s="164"/>
    </row>
    <row r="1311" spans="5:6">
      <c r="E1311" s="164"/>
      <c r="F1311" s="164"/>
    </row>
    <row r="1312" spans="5:6">
      <c r="E1312" s="164"/>
      <c r="F1312" s="164"/>
    </row>
    <row r="1313" spans="5:6">
      <c r="E1313" s="164"/>
      <c r="F1313" s="164"/>
    </row>
    <row r="1314" spans="5:6">
      <c r="E1314" s="164"/>
      <c r="F1314" s="164"/>
    </row>
    <row r="1315" spans="5:6">
      <c r="E1315" s="164"/>
      <c r="F1315" s="164"/>
    </row>
    <row r="1316" spans="5:6">
      <c r="E1316" s="164"/>
      <c r="F1316" s="164"/>
    </row>
    <row r="1317" spans="5:6">
      <c r="E1317" s="164"/>
      <c r="F1317" s="164"/>
    </row>
    <row r="1318" spans="5:6">
      <c r="E1318" s="164"/>
      <c r="F1318" s="164"/>
    </row>
    <row r="1319" spans="5:6">
      <c r="E1319" s="164"/>
      <c r="F1319" s="164"/>
    </row>
    <row r="1320" spans="5:6">
      <c r="E1320" s="164"/>
      <c r="F1320" s="164"/>
    </row>
    <row r="1321" spans="5:6">
      <c r="E1321" s="164"/>
      <c r="F1321" s="164"/>
    </row>
    <row r="1322" spans="5:6">
      <c r="E1322" s="164"/>
      <c r="F1322" s="164"/>
    </row>
    <row r="1323" spans="5:6">
      <c r="E1323" s="164"/>
      <c r="F1323" s="164"/>
    </row>
    <row r="1324" spans="5:6">
      <c r="E1324" s="164"/>
      <c r="F1324" s="164"/>
    </row>
    <row r="1325" spans="5:6">
      <c r="E1325" s="164"/>
      <c r="F1325" s="164"/>
    </row>
    <row r="1326" spans="5:6">
      <c r="E1326" s="164"/>
      <c r="F1326" s="164"/>
    </row>
    <row r="1327" spans="5:6">
      <c r="E1327" s="164"/>
      <c r="F1327" s="164"/>
    </row>
    <row r="1328" spans="5:6">
      <c r="E1328" s="164"/>
      <c r="F1328" s="164"/>
    </row>
    <row r="1329" spans="5:6">
      <c r="E1329" s="164"/>
      <c r="F1329" s="164"/>
    </row>
    <row r="1330" spans="5:6">
      <c r="E1330" s="164"/>
      <c r="F1330" s="164"/>
    </row>
    <row r="1331" spans="5:6">
      <c r="E1331" s="164"/>
      <c r="F1331" s="164"/>
    </row>
    <row r="1332" spans="5:6">
      <c r="E1332" s="164"/>
      <c r="F1332" s="164"/>
    </row>
    <row r="1333" spans="5:6">
      <c r="E1333" s="164"/>
      <c r="F1333" s="164"/>
    </row>
    <row r="1334" spans="5:6">
      <c r="E1334" s="164"/>
      <c r="F1334" s="164"/>
    </row>
    <row r="1335" spans="5:6">
      <c r="E1335" s="164"/>
      <c r="F1335" s="164"/>
    </row>
    <row r="1336" spans="5:6">
      <c r="E1336" s="164"/>
      <c r="F1336" s="164"/>
    </row>
    <row r="1337" spans="5:6">
      <c r="E1337" s="164"/>
      <c r="F1337" s="164"/>
    </row>
    <row r="1338" spans="5:6">
      <c r="E1338" s="164"/>
      <c r="F1338" s="164"/>
    </row>
    <row r="1339" spans="5:6">
      <c r="E1339" s="164"/>
      <c r="F1339" s="164"/>
    </row>
    <row r="1340" spans="5:6">
      <c r="E1340" s="164"/>
      <c r="F1340" s="164"/>
    </row>
    <row r="1341" spans="5:6">
      <c r="E1341" s="164"/>
      <c r="F1341" s="164"/>
    </row>
    <row r="1342" spans="5:6">
      <c r="E1342" s="164"/>
      <c r="F1342" s="164"/>
    </row>
    <row r="1343" spans="5:6">
      <c r="E1343" s="164"/>
      <c r="F1343" s="164"/>
    </row>
    <row r="1344" spans="5:6">
      <c r="E1344" s="164"/>
      <c r="F1344" s="164"/>
    </row>
    <row r="1345" spans="5:6">
      <c r="E1345" s="164"/>
      <c r="F1345" s="164"/>
    </row>
    <row r="1346" spans="5:6">
      <c r="E1346" s="164"/>
      <c r="F1346" s="164"/>
    </row>
    <row r="1347" spans="5:6">
      <c r="E1347" s="164"/>
      <c r="F1347" s="164"/>
    </row>
    <row r="1348" spans="5:6">
      <c r="E1348" s="164"/>
      <c r="F1348" s="164"/>
    </row>
    <row r="1349" spans="5:6">
      <c r="E1349" s="164"/>
      <c r="F1349" s="164"/>
    </row>
    <row r="1350" spans="5:6">
      <c r="E1350" s="164"/>
      <c r="F1350" s="164"/>
    </row>
    <row r="1351" spans="5:6">
      <c r="E1351" s="164"/>
      <c r="F1351" s="164"/>
    </row>
    <row r="1352" spans="5:6">
      <c r="E1352" s="164"/>
      <c r="F1352" s="164"/>
    </row>
    <row r="1353" spans="5:6">
      <c r="E1353" s="164"/>
      <c r="F1353" s="164"/>
    </row>
    <row r="1354" spans="5:6">
      <c r="E1354" s="164"/>
      <c r="F1354" s="164"/>
    </row>
    <row r="1355" spans="5:6">
      <c r="E1355" s="164"/>
      <c r="F1355" s="164"/>
    </row>
    <row r="1356" spans="5:6">
      <c r="E1356" s="164"/>
      <c r="F1356" s="164"/>
    </row>
    <row r="1357" spans="5:6">
      <c r="E1357" s="164"/>
      <c r="F1357" s="164"/>
    </row>
    <row r="1358" spans="5:6">
      <c r="E1358" s="164"/>
      <c r="F1358" s="164"/>
    </row>
    <row r="1359" spans="5:6">
      <c r="E1359" s="164"/>
      <c r="F1359" s="164"/>
    </row>
    <row r="1360" spans="5:6">
      <c r="E1360" s="164"/>
      <c r="F1360" s="164"/>
    </row>
    <row r="1361" spans="5:6">
      <c r="E1361" s="164"/>
      <c r="F1361" s="164"/>
    </row>
    <row r="1362" spans="5:6">
      <c r="E1362" s="164"/>
      <c r="F1362" s="164"/>
    </row>
    <row r="1363" spans="5:6">
      <c r="E1363" s="164"/>
      <c r="F1363" s="164"/>
    </row>
    <row r="1364" spans="5:6">
      <c r="E1364" s="164"/>
      <c r="F1364" s="164"/>
    </row>
    <row r="1365" spans="5:6">
      <c r="E1365" s="164"/>
      <c r="F1365" s="164"/>
    </row>
    <row r="1366" spans="5:6">
      <c r="E1366" s="164"/>
      <c r="F1366" s="164"/>
    </row>
    <row r="1367" spans="5:6">
      <c r="E1367" s="164"/>
      <c r="F1367" s="164"/>
    </row>
    <row r="1368" spans="5:6">
      <c r="E1368" s="164"/>
      <c r="F1368" s="164"/>
    </row>
    <row r="1369" spans="5:6">
      <c r="E1369" s="164"/>
      <c r="F1369" s="164"/>
    </row>
    <row r="1370" spans="5:6">
      <c r="E1370" s="164"/>
      <c r="F1370" s="164"/>
    </row>
    <row r="1371" spans="5:6">
      <c r="E1371" s="164"/>
      <c r="F1371" s="164"/>
    </row>
    <row r="1372" spans="5:6">
      <c r="E1372" s="164"/>
      <c r="F1372" s="164"/>
    </row>
    <row r="1373" spans="5:6">
      <c r="E1373" s="164"/>
      <c r="F1373" s="164"/>
    </row>
    <row r="1374" spans="5:6">
      <c r="E1374" s="164"/>
      <c r="F1374" s="164"/>
    </row>
    <row r="1375" spans="5:6">
      <c r="E1375" s="164"/>
      <c r="F1375" s="164"/>
    </row>
    <row r="1376" spans="5:6">
      <c r="E1376" s="164"/>
      <c r="F1376" s="164"/>
    </row>
    <row r="1377" spans="5:6">
      <c r="E1377" s="164"/>
      <c r="F1377" s="164"/>
    </row>
    <row r="1378" spans="5:6">
      <c r="E1378" s="164"/>
      <c r="F1378" s="164"/>
    </row>
    <row r="1379" spans="5:6">
      <c r="E1379" s="164"/>
      <c r="F1379" s="164"/>
    </row>
    <row r="1380" spans="5:6">
      <c r="E1380" s="164"/>
      <c r="F1380" s="164"/>
    </row>
    <row r="1381" spans="5:6">
      <c r="E1381" s="164"/>
      <c r="F1381" s="164"/>
    </row>
    <row r="1382" spans="5:6">
      <c r="E1382" s="164"/>
      <c r="F1382" s="164"/>
    </row>
    <row r="1383" spans="5:6">
      <c r="E1383" s="164"/>
      <c r="F1383" s="164"/>
    </row>
    <row r="1384" spans="5:6">
      <c r="E1384" s="164"/>
      <c r="F1384" s="164"/>
    </row>
    <row r="1385" spans="5:6">
      <c r="E1385" s="164"/>
      <c r="F1385" s="164"/>
    </row>
    <row r="1386" spans="5:6">
      <c r="E1386" s="164"/>
      <c r="F1386" s="164"/>
    </row>
    <row r="1387" spans="5:6">
      <c r="E1387" s="164"/>
      <c r="F1387" s="164"/>
    </row>
    <row r="1388" spans="5:6">
      <c r="E1388" s="164"/>
      <c r="F1388" s="164"/>
    </row>
    <row r="1389" spans="5:6">
      <c r="E1389" s="164"/>
      <c r="F1389" s="164"/>
    </row>
    <row r="1390" spans="5:6">
      <c r="E1390" s="164"/>
      <c r="F1390" s="164"/>
    </row>
    <row r="1391" spans="5:6">
      <c r="E1391" s="164"/>
      <c r="F1391" s="164"/>
    </row>
    <row r="1392" spans="5:6">
      <c r="E1392" s="164"/>
      <c r="F1392" s="164"/>
    </row>
    <row r="1393" spans="5:6">
      <c r="E1393" s="164"/>
      <c r="F1393" s="164"/>
    </row>
    <row r="1394" spans="5:6">
      <c r="E1394" s="164"/>
      <c r="F1394" s="164"/>
    </row>
    <row r="1395" spans="5:6">
      <c r="E1395" s="164"/>
      <c r="F1395" s="164"/>
    </row>
    <row r="1396" spans="5:6">
      <c r="E1396" s="164"/>
      <c r="F1396" s="164"/>
    </row>
    <row r="1397" spans="5:6">
      <c r="E1397" s="164"/>
      <c r="F1397" s="164"/>
    </row>
    <row r="1398" spans="5:6">
      <c r="E1398" s="164"/>
      <c r="F1398" s="164"/>
    </row>
    <row r="1399" spans="5:6">
      <c r="E1399" s="164"/>
      <c r="F1399" s="164"/>
    </row>
    <row r="1400" spans="5:6">
      <c r="E1400" s="164"/>
      <c r="F1400" s="164"/>
    </row>
    <row r="1401" spans="5:6">
      <c r="E1401" s="164"/>
      <c r="F1401" s="164"/>
    </row>
    <row r="1402" spans="5:6">
      <c r="E1402" s="164"/>
      <c r="F1402" s="164"/>
    </row>
    <row r="1403" spans="5:6">
      <c r="E1403" s="164"/>
      <c r="F1403" s="164"/>
    </row>
    <row r="1404" spans="5:6">
      <c r="E1404" s="164"/>
      <c r="F1404" s="164"/>
    </row>
    <row r="1405" spans="5:6">
      <c r="E1405" s="164"/>
      <c r="F1405" s="164"/>
    </row>
    <row r="1406" spans="5:6">
      <c r="E1406" s="164"/>
      <c r="F1406" s="164"/>
    </row>
    <row r="1407" spans="5:6">
      <c r="E1407" s="164"/>
      <c r="F1407" s="164"/>
    </row>
    <row r="1408" spans="5:6">
      <c r="E1408" s="164"/>
      <c r="F1408" s="164"/>
    </row>
    <row r="1409" spans="5:6">
      <c r="E1409" s="164"/>
      <c r="F1409" s="164"/>
    </row>
    <row r="1410" spans="5:6">
      <c r="E1410" s="164"/>
      <c r="F1410" s="164"/>
    </row>
    <row r="1411" spans="5:6">
      <c r="E1411" s="164"/>
      <c r="F1411" s="164"/>
    </row>
    <row r="1412" spans="5:6">
      <c r="E1412" s="164"/>
      <c r="F1412" s="164"/>
    </row>
    <row r="1413" spans="5:6">
      <c r="E1413" s="164"/>
      <c r="F1413" s="164"/>
    </row>
    <row r="1414" spans="5:6">
      <c r="E1414" s="164"/>
      <c r="F1414" s="164"/>
    </row>
    <row r="1415" spans="5:6">
      <c r="E1415" s="164"/>
      <c r="F1415" s="164"/>
    </row>
    <row r="1416" spans="5:6">
      <c r="E1416" s="164"/>
      <c r="F1416" s="164"/>
    </row>
    <row r="1417" spans="5:6">
      <c r="E1417" s="164"/>
      <c r="F1417" s="164"/>
    </row>
    <row r="1418" spans="5:6">
      <c r="E1418" s="164"/>
      <c r="F1418" s="164"/>
    </row>
    <row r="1419" spans="5:6">
      <c r="E1419" s="164"/>
      <c r="F1419" s="164"/>
    </row>
    <row r="1420" spans="5:6">
      <c r="E1420" s="164"/>
      <c r="F1420" s="164"/>
    </row>
    <row r="1421" spans="5:6">
      <c r="E1421" s="164"/>
      <c r="F1421" s="164"/>
    </row>
    <row r="1422" spans="5:6">
      <c r="E1422" s="164"/>
      <c r="F1422" s="164"/>
    </row>
    <row r="1423" spans="5:6">
      <c r="E1423" s="164"/>
      <c r="F1423" s="164"/>
    </row>
    <row r="1424" spans="5:6">
      <c r="E1424" s="164"/>
      <c r="F1424" s="164"/>
    </row>
    <row r="1425" spans="5:6">
      <c r="E1425" s="164"/>
      <c r="F1425" s="164"/>
    </row>
    <row r="1426" spans="5:6">
      <c r="E1426" s="164"/>
      <c r="F1426" s="164"/>
    </row>
    <row r="1427" spans="5:6">
      <c r="E1427" s="164"/>
      <c r="F1427" s="164"/>
    </row>
    <row r="1428" spans="5:6">
      <c r="E1428" s="164"/>
      <c r="F1428" s="164"/>
    </row>
    <row r="1429" spans="5:6">
      <c r="E1429" s="164"/>
      <c r="F1429" s="164"/>
    </row>
    <row r="1430" spans="5:6">
      <c r="E1430" s="164"/>
      <c r="F1430" s="164"/>
    </row>
    <row r="1431" spans="5:6">
      <c r="E1431" s="164"/>
      <c r="F1431" s="164"/>
    </row>
    <row r="1432" spans="5:6">
      <c r="E1432" s="164"/>
      <c r="F1432" s="164"/>
    </row>
    <row r="1433" spans="5:6">
      <c r="E1433" s="164"/>
      <c r="F1433" s="164"/>
    </row>
    <row r="1434" spans="5:6">
      <c r="E1434" s="164"/>
      <c r="F1434" s="164"/>
    </row>
    <row r="1435" spans="5:6">
      <c r="E1435" s="164"/>
      <c r="F1435" s="164"/>
    </row>
    <row r="1436" spans="5:6">
      <c r="E1436" s="164"/>
      <c r="F1436" s="164"/>
    </row>
    <row r="1437" spans="5:6">
      <c r="E1437" s="164"/>
      <c r="F1437" s="164"/>
    </row>
    <row r="1438" spans="5:6">
      <c r="E1438" s="164"/>
      <c r="F1438" s="164"/>
    </row>
    <row r="1439" spans="5:6">
      <c r="E1439" s="164"/>
      <c r="F1439" s="164"/>
    </row>
    <row r="1440" spans="5:6">
      <c r="E1440" s="164"/>
      <c r="F1440" s="164"/>
    </row>
    <row r="1441" spans="5:6">
      <c r="E1441" s="164"/>
      <c r="F1441" s="164"/>
    </row>
    <row r="1442" spans="5:6">
      <c r="E1442" s="164"/>
      <c r="F1442" s="164"/>
    </row>
    <row r="1443" spans="5:6">
      <c r="E1443" s="164"/>
      <c r="F1443" s="164"/>
    </row>
    <row r="1444" spans="5:6">
      <c r="E1444" s="164"/>
      <c r="F1444" s="164"/>
    </row>
    <row r="1445" spans="5:6">
      <c r="E1445" s="164"/>
      <c r="F1445" s="164"/>
    </row>
    <row r="1446" spans="5:6">
      <c r="E1446" s="164"/>
      <c r="F1446" s="164"/>
    </row>
    <row r="1447" spans="5:6">
      <c r="E1447" s="164"/>
      <c r="F1447" s="164"/>
    </row>
    <row r="1448" spans="5:6">
      <c r="E1448" s="164"/>
      <c r="F1448" s="164"/>
    </row>
    <row r="1449" spans="5:6">
      <c r="E1449" s="164"/>
      <c r="F1449" s="164"/>
    </row>
    <row r="1450" spans="5:6">
      <c r="E1450" s="164"/>
      <c r="F1450" s="164"/>
    </row>
    <row r="1451" spans="5:6">
      <c r="E1451" s="164"/>
      <c r="F1451" s="164"/>
    </row>
    <row r="1452" spans="5:6">
      <c r="E1452" s="164"/>
      <c r="F1452" s="164"/>
    </row>
    <row r="1453" spans="5:6">
      <c r="E1453" s="164"/>
      <c r="F1453" s="164"/>
    </row>
    <row r="1454" spans="5:6">
      <c r="E1454" s="164"/>
      <c r="F1454" s="164"/>
    </row>
    <row r="1455" spans="5:6">
      <c r="E1455" s="164"/>
      <c r="F1455" s="164"/>
    </row>
    <row r="1456" spans="5:6">
      <c r="E1456" s="164"/>
      <c r="F1456" s="164"/>
    </row>
    <row r="1457" spans="5:6">
      <c r="E1457" s="164"/>
      <c r="F1457" s="164"/>
    </row>
    <row r="1458" spans="5:6">
      <c r="E1458" s="164"/>
      <c r="F1458" s="164"/>
    </row>
    <row r="1459" spans="5:6">
      <c r="E1459" s="164"/>
      <c r="F1459" s="164"/>
    </row>
    <row r="1460" spans="5:6">
      <c r="E1460" s="164"/>
      <c r="F1460" s="164"/>
    </row>
    <row r="1461" spans="5:6">
      <c r="E1461" s="164"/>
      <c r="F1461" s="164"/>
    </row>
    <row r="1462" spans="5:6">
      <c r="E1462" s="164"/>
      <c r="F1462" s="164"/>
    </row>
    <row r="1463" spans="5:6">
      <c r="E1463" s="164"/>
      <c r="F1463" s="164"/>
    </row>
    <row r="1464" spans="5:6">
      <c r="E1464" s="164"/>
      <c r="F1464" s="164"/>
    </row>
    <row r="1465" spans="5:6">
      <c r="E1465" s="164"/>
      <c r="F1465" s="164"/>
    </row>
    <row r="1466" spans="5:6">
      <c r="E1466" s="164"/>
      <c r="F1466" s="164"/>
    </row>
    <row r="1467" spans="5:6">
      <c r="E1467" s="164"/>
      <c r="F1467" s="164"/>
    </row>
    <row r="1468" spans="5:6">
      <c r="E1468" s="164"/>
      <c r="F1468" s="164"/>
    </row>
    <row r="1469" spans="5:6">
      <c r="E1469" s="164"/>
      <c r="F1469" s="164"/>
    </row>
    <row r="1470" spans="5:6">
      <c r="E1470" s="164"/>
      <c r="F1470" s="164"/>
    </row>
    <row r="1471" spans="5:6">
      <c r="E1471" s="164"/>
      <c r="F1471" s="164"/>
    </row>
    <row r="1472" spans="5:6">
      <c r="E1472" s="164"/>
      <c r="F1472" s="164"/>
    </row>
    <row r="1473" spans="5:6">
      <c r="E1473" s="164"/>
      <c r="F1473" s="164"/>
    </row>
    <row r="1474" spans="5:6">
      <c r="E1474" s="164"/>
      <c r="F1474" s="164"/>
    </row>
    <row r="1475" spans="5:6">
      <c r="E1475" s="164"/>
      <c r="F1475" s="164"/>
    </row>
    <row r="1476" spans="5:6">
      <c r="E1476" s="164"/>
      <c r="F1476" s="164"/>
    </row>
    <row r="1477" spans="5:6">
      <c r="E1477" s="164"/>
      <c r="F1477" s="164"/>
    </row>
    <row r="1478" spans="5:6">
      <c r="E1478" s="164"/>
      <c r="F1478" s="164"/>
    </row>
    <row r="1479" spans="5:6">
      <c r="E1479" s="164"/>
      <c r="F1479" s="164"/>
    </row>
    <row r="1480" spans="5:6">
      <c r="E1480" s="164"/>
      <c r="F1480" s="164"/>
    </row>
    <row r="1481" spans="5:6">
      <c r="E1481" s="164"/>
      <c r="F1481" s="164"/>
    </row>
    <row r="1482" spans="5:6">
      <c r="E1482" s="164"/>
      <c r="F1482" s="164"/>
    </row>
    <row r="1483" spans="5:6">
      <c r="E1483" s="164"/>
      <c r="F1483" s="164"/>
    </row>
    <row r="1484" spans="5:6">
      <c r="E1484" s="164"/>
      <c r="F1484" s="164"/>
    </row>
    <row r="1485" spans="5:6">
      <c r="E1485" s="164"/>
      <c r="F1485" s="164"/>
    </row>
    <row r="1486" spans="5:6">
      <c r="E1486" s="164"/>
      <c r="F1486" s="164"/>
    </row>
    <row r="1487" spans="5:6">
      <c r="E1487" s="164"/>
      <c r="F1487" s="164"/>
    </row>
    <row r="1488" spans="5:6">
      <c r="E1488" s="164"/>
      <c r="F1488" s="164"/>
    </row>
    <row r="1489" spans="5:6">
      <c r="E1489" s="164"/>
      <c r="F1489" s="164"/>
    </row>
    <row r="1490" spans="5:6">
      <c r="E1490" s="164"/>
      <c r="F1490" s="164"/>
    </row>
    <row r="1491" spans="5:6">
      <c r="E1491" s="164"/>
      <c r="F1491" s="164"/>
    </row>
    <row r="1492" spans="5:6">
      <c r="E1492" s="164"/>
      <c r="F1492" s="164"/>
    </row>
    <row r="1493" spans="5:6">
      <c r="E1493" s="164"/>
      <c r="F1493" s="164"/>
    </row>
    <row r="1494" spans="5:6">
      <c r="E1494" s="164"/>
      <c r="F1494" s="164"/>
    </row>
    <row r="1495" spans="5:6">
      <c r="E1495" s="164"/>
      <c r="F1495" s="164"/>
    </row>
    <row r="1496" spans="5:6">
      <c r="E1496" s="164"/>
      <c r="F1496" s="164"/>
    </row>
    <row r="1497" spans="5:6">
      <c r="E1497" s="164"/>
      <c r="F1497" s="164"/>
    </row>
    <row r="1498" spans="5:6">
      <c r="E1498" s="164"/>
      <c r="F1498" s="164"/>
    </row>
    <row r="1499" spans="5:6">
      <c r="E1499" s="164"/>
      <c r="F1499" s="164"/>
    </row>
    <row r="1500" spans="5:6">
      <c r="E1500" s="164"/>
      <c r="F1500" s="164"/>
    </row>
    <row r="1501" spans="5:6">
      <c r="E1501" s="164"/>
      <c r="F1501" s="164"/>
    </row>
    <row r="1502" spans="5:6">
      <c r="E1502" s="164"/>
      <c r="F1502" s="164"/>
    </row>
    <row r="1503" spans="5:6">
      <c r="E1503" s="164"/>
      <c r="F1503" s="164"/>
    </row>
    <row r="1504" spans="5:6">
      <c r="E1504" s="164"/>
      <c r="F1504" s="164"/>
    </row>
    <row r="1505" spans="5:6">
      <c r="E1505" s="164"/>
      <c r="F1505" s="164"/>
    </row>
    <row r="1506" spans="5:6">
      <c r="E1506" s="164"/>
      <c r="F1506" s="164"/>
    </row>
    <row r="1507" spans="5:6">
      <c r="E1507" s="164"/>
      <c r="F1507" s="164"/>
    </row>
    <row r="1508" spans="5:6">
      <c r="E1508" s="164"/>
      <c r="F1508" s="164"/>
    </row>
    <row r="1509" spans="5:6">
      <c r="E1509" s="164"/>
      <c r="F1509" s="164"/>
    </row>
    <row r="1510" spans="5:6">
      <c r="E1510" s="164"/>
      <c r="F1510" s="164"/>
    </row>
    <row r="1511" spans="5:6">
      <c r="E1511" s="164"/>
      <c r="F1511" s="164"/>
    </row>
    <row r="1512" spans="5:6">
      <c r="E1512" s="164"/>
      <c r="F1512" s="164"/>
    </row>
    <row r="1513" spans="5:6">
      <c r="E1513" s="164"/>
      <c r="F1513" s="164"/>
    </row>
    <row r="1514" spans="5:6">
      <c r="E1514" s="164"/>
      <c r="F1514" s="164"/>
    </row>
    <row r="1515" spans="5:6">
      <c r="E1515" s="164"/>
      <c r="F1515" s="164"/>
    </row>
    <row r="1516" spans="5:6">
      <c r="E1516" s="164"/>
      <c r="F1516" s="164"/>
    </row>
    <row r="1517" spans="5:6">
      <c r="E1517" s="164"/>
      <c r="F1517" s="164"/>
    </row>
    <row r="1518" spans="5:6">
      <c r="E1518" s="164"/>
      <c r="F1518" s="164"/>
    </row>
    <row r="1519" spans="5:6">
      <c r="E1519" s="164"/>
      <c r="F1519" s="164"/>
    </row>
    <row r="1520" spans="5:6">
      <c r="E1520" s="164"/>
      <c r="F1520" s="164"/>
    </row>
    <row r="1521" spans="5:6">
      <c r="E1521" s="164"/>
      <c r="F1521" s="164"/>
    </row>
    <row r="1522" spans="5:6">
      <c r="E1522" s="164"/>
      <c r="F1522" s="164"/>
    </row>
    <row r="1523" spans="5:6">
      <c r="E1523" s="164"/>
      <c r="F1523" s="164"/>
    </row>
    <row r="1524" spans="5:6">
      <c r="E1524" s="164"/>
      <c r="F1524" s="164"/>
    </row>
    <row r="1525" spans="5:6">
      <c r="E1525" s="164"/>
      <c r="F1525" s="164"/>
    </row>
    <row r="1526" spans="5:6">
      <c r="E1526" s="164"/>
      <c r="F1526" s="164"/>
    </row>
    <row r="1527" spans="5:6">
      <c r="E1527" s="164"/>
      <c r="F1527" s="164"/>
    </row>
    <row r="1528" spans="5:6">
      <c r="E1528" s="164"/>
      <c r="F1528" s="164"/>
    </row>
    <row r="1529" spans="5:6">
      <c r="E1529" s="164"/>
      <c r="F1529" s="164"/>
    </row>
    <row r="1530" spans="5:6">
      <c r="E1530" s="164"/>
      <c r="F1530" s="164"/>
    </row>
    <row r="1531" spans="5:6">
      <c r="E1531" s="164"/>
      <c r="F1531" s="164"/>
    </row>
    <row r="1532" spans="5:6">
      <c r="E1532" s="164"/>
      <c r="F1532" s="164"/>
    </row>
    <row r="1533" spans="5:6">
      <c r="E1533" s="164"/>
      <c r="F1533" s="164"/>
    </row>
    <row r="1534" spans="5:6">
      <c r="E1534" s="164"/>
      <c r="F1534" s="164"/>
    </row>
    <row r="1535" spans="5:6">
      <c r="E1535" s="164"/>
      <c r="F1535" s="164"/>
    </row>
    <row r="1536" spans="5:6">
      <c r="E1536" s="164"/>
      <c r="F1536" s="164"/>
    </row>
    <row r="1537" spans="5:6">
      <c r="E1537" s="164"/>
      <c r="F1537" s="164"/>
    </row>
    <row r="1538" spans="5:6">
      <c r="E1538" s="164"/>
      <c r="F1538" s="164"/>
    </row>
    <row r="1539" spans="5:6">
      <c r="E1539" s="164"/>
      <c r="F1539" s="164"/>
    </row>
    <row r="1540" spans="5:6">
      <c r="E1540" s="164"/>
      <c r="F1540" s="164"/>
    </row>
    <row r="1541" spans="5:6">
      <c r="E1541" s="164"/>
      <c r="F1541" s="164"/>
    </row>
    <row r="1542" spans="5:6">
      <c r="E1542" s="164"/>
      <c r="F1542" s="164"/>
    </row>
    <row r="1543" spans="5:6">
      <c r="E1543" s="164"/>
      <c r="F1543" s="164"/>
    </row>
    <row r="1544" spans="5:6">
      <c r="E1544" s="164"/>
      <c r="F1544" s="164"/>
    </row>
    <row r="1545" spans="5:6">
      <c r="E1545" s="164"/>
      <c r="F1545" s="164"/>
    </row>
    <row r="1546" spans="5:6">
      <c r="E1546" s="164"/>
      <c r="F1546" s="164"/>
    </row>
    <row r="1547" spans="5:6">
      <c r="E1547" s="164"/>
      <c r="F1547" s="164"/>
    </row>
    <row r="1548" spans="5:6">
      <c r="E1548" s="164"/>
      <c r="F1548" s="164"/>
    </row>
    <row r="1549" spans="5:6">
      <c r="E1549" s="164"/>
      <c r="F1549" s="164"/>
    </row>
    <row r="1550" spans="5:6">
      <c r="E1550" s="164"/>
      <c r="F1550" s="164"/>
    </row>
    <row r="1551" spans="5:6">
      <c r="E1551" s="164"/>
      <c r="F1551" s="164"/>
    </row>
    <row r="1552" spans="5:6">
      <c r="E1552" s="164"/>
      <c r="F1552" s="164"/>
    </row>
    <row r="1553" spans="5:6">
      <c r="E1553" s="164"/>
      <c r="F1553" s="164"/>
    </row>
    <row r="1554" spans="5:6">
      <c r="E1554" s="164"/>
      <c r="F1554" s="164"/>
    </row>
    <row r="1555" spans="5:6">
      <c r="E1555" s="164"/>
      <c r="F1555" s="164"/>
    </row>
    <row r="1556" spans="5:6">
      <c r="E1556" s="164"/>
      <c r="F1556" s="164"/>
    </row>
    <row r="1557" spans="5:6">
      <c r="E1557" s="164"/>
      <c r="F1557" s="164"/>
    </row>
    <row r="1558" spans="5:6">
      <c r="E1558" s="164"/>
      <c r="F1558" s="164"/>
    </row>
    <row r="1559" spans="5:6">
      <c r="E1559" s="164"/>
      <c r="F1559" s="164"/>
    </row>
    <row r="1560" spans="5:6">
      <c r="E1560" s="164"/>
      <c r="F1560" s="164"/>
    </row>
    <row r="1561" spans="5:6">
      <c r="E1561" s="164"/>
      <c r="F1561" s="164"/>
    </row>
    <row r="1562" spans="5:6">
      <c r="E1562" s="164"/>
      <c r="F1562" s="164"/>
    </row>
    <row r="1563" spans="5:6">
      <c r="E1563" s="164"/>
      <c r="F1563" s="164"/>
    </row>
    <row r="1564" spans="5:6">
      <c r="E1564" s="164"/>
      <c r="F1564" s="164"/>
    </row>
    <row r="1565" spans="5:6">
      <c r="E1565" s="164"/>
      <c r="F1565" s="164"/>
    </row>
    <row r="1566" spans="5:6">
      <c r="E1566" s="164"/>
      <c r="F1566" s="164"/>
    </row>
    <row r="1567" spans="5:6">
      <c r="E1567" s="164"/>
      <c r="F1567" s="164"/>
    </row>
    <row r="1568" spans="5:6">
      <c r="E1568" s="164"/>
      <c r="F1568" s="164"/>
    </row>
    <row r="1569" spans="5:6">
      <c r="E1569" s="164"/>
      <c r="F1569" s="164"/>
    </row>
    <row r="1570" spans="5:6">
      <c r="E1570" s="164"/>
      <c r="F1570" s="164"/>
    </row>
    <row r="1571" spans="5:6">
      <c r="E1571" s="164"/>
      <c r="F1571" s="164"/>
    </row>
    <row r="1572" spans="5:6">
      <c r="E1572" s="164"/>
      <c r="F1572" s="164"/>
    </row>
    <row r="1573" spans="5:6">
      <c r="E1573" s="164"/>
      <c r="F1573" s="164"/>
    </row>
    <row r="1574" spans="5:6">
      <c r="E1574" s="164"/>
      <c r="F1574" s="164"/>
    </row>
    <row r="1575" spans="5:6">
      <c r="E1575" s="164"/>
      <c r="F1575" s="164"/>
    </row>
    <row r="1576" spans="5:6">
      <c r="E1576" s="164"/>
      <c r="F1576" s="164"/>
    </row>
    <row r="1577" spans="5:6">
      <c r="E1577" s="164"/>
      <c r="F1577" s="164"/>
    </row>
    <row r="1578" spans="5:6">
      <c r="E1578" s="164"/>
      <c r="F1578" s="164"/>
    </row>
    <row r="1579" spans="5:6">
      <c r="E1579" s="164"/>
      <c r="F1579" s="164"/>
    </row>
    <row r="1580" spans="5:6">
      <c r="E1580" s="164"/>
      <c r="F1580" s="164"/>
    </row>
    <row r="1581" spans="5:6">
      <c r="E1581" s="164"/>
      <c r="F1581" s="164"/>
    </row>
    <row r="1582" spans="5:6">
      <c r="E1582" s="164"/>
      <c r="F1582" s="164"/>
    </row>
    <row r="1583" spans="5:6">
      <c r="E1583" s="164"/>
      <c r="F1583" s="164"/>
    </row>
    <row r="1584" spans="5:6">
      <c r="E1584" s="164"/>
      <c r="F1584" s="164"/>
    </row>
    <row r="1585" spans="5:6">
      <c r="E1585" s="164"/>
      <c r="F1585" s="164"/>
    </row>
    <row r="1586" spans="5:6">
      <c r="E1586" s="164"/>
      <c r="F1586" s="164"/>
    </row>
    <row r="1587" spans="5:6">
      <c r="E1587" s="164"/>
      <c r="F1587" s="164"/>
    </row>
    <row r="1588" spans="5:6">
      <c r="E1588" s="164"/>
      <c r="F1588" s="164"/>
    </row>
    <row r="1589" spans="5:6">
      <c r="E1589" s="164"/>
      <c r="F1589" s="164"/>
    </row>
    <row r="1590" spans="5:6">
      <c r="E1590" s="164"/>
      <c r="F1590" s="164"/>
    </row>
    <row r="1591" spans="5:6">
      <c r="E1591" s="164"/>
      <c r="F1591" s="164"/>
    </row>
    <row r="1592" spans="5:6">
      <c r="E1592" s="164"/>
      <c r="F1592" s="164"/>
    </row>
    <row r="1593" spans="5:6">
      <c r="E1593" s="164"/>
      <c r="F1593" s="164"/>
    </row>
    <row r="1594" spans="5:6">
      <c r="E1594" s="164"/>
      <c r="F1594" s="164"/>
    </row>
    <row r="1595" spans="5:6">
      <c r="E1595" s="164"/>
      <c r="F1595" s="164"/>
    </row>
    <row r="1596" spans="5:6">
      <c r="E1596" s="164"/>
      <c r="F1596" s="164"/>
    </row>
    <row r="1597" spans="5:6">
      <c r="E1597" s="164"/>
      <c r="F1597" s="164"/>
    </row>
    <row r="1598" spans="5:6">
      <c r="E1598" s="164"/>
      <c r="F1598" s="164"/>
    </row>
    <row r="1599" spans="5:6">
      <c r="E1599" s="164"/>
      <c r="F1599" s="164"/>
    </row>
    <row r="1600" spans="5:6">
      <c r="E1600" s="164"/>
      <c r="F1600" s="164"/>
    </row>
    <row r="1601" spans="5:6">
      <c r="E1601" s="164"/>
      <c r="F1601" s="164"/>
    </row>
    <row r="1602" spans="5:6">
      <c r="E1602" s="164"/>
      <c r="F1602" s="164"/>
    </row>
    <row r="1603" spans="5:6">
      <c r="E1603" s="164"/>
      <c r="F1603" s="164"/>
    </row>
    <row r="1604" spans="5:6">
      <c r="E1604" s="164"/>
      <c r="F1604" s="164"/>
    </row>
    <row r="1605" spans="5:6">
      <c r="E1605" s="164"/>
      <c r="F1605" s="164"/>
    </row>
    <row r="1606" spans="5:6">
      <c r="E1606" s="164"/>
      <c r="F1606" s="164"/>
    </row>
    <row r="1607" spans="5:6">
      <c r="E1607" s="164"/>
      <c r="F1607" s="164"/>
    </row>
    <row r="1608" spans="5:6">
      <c r="E1608" s="164"/>
      <c r="F1608" s="164"/>
    </row>
    <row r="1609" spans="5:6">
      <c r="E1609" s="164"/>
      <c r="F1609" s="164"/>
    </row>
    <row r="1610" spans="5:6">
      <c r="E1610" s="164"/>
      <c r="F1610" s="164"/>
    </row>
    <row r="1611" spans="5:6">
      <c r="E1611" s="164"/>
      <c r="F1611" s="164"/>
    </row>
    <row r="1612" spans="5:6">
      <c r="E1612" s="164"/>
      <c r="F1612" s="164"/>
    </row>
    <row r="1613" spans="5:6">
      <c r="E1613" s="164"/>
      <c r="F1613" s="164"/>
    </row>
    <row r="1614" spans="5:6">
      <c r="E1614" s="164"/>
      <c r="F1614" s="164"/>
    </row>
    <row r="1615" spans="5:6">
      <c r="E1615" s="164"/>
      <c r="F1615" s="164"/>
    </row>
    <row r="1616" spans="5:6">
      <c r="E1616" s="164"/>
      <c r="F1616" s="164"/>
    </row>
    <row r="1617" spans="5:6">
      <c r="E1617" s="164"/>
      <c r="F1617" s="164"/>
    </row>
    <row r="1618" spans="5:6">
      <c r="E1618" s="164"/>
      <c r="F1618" s="164"/>
    </row>
    <row r="1619" spans="5:6">
      <c r="E1619" s="164"/>
      <c r="F1619" s="164"/>
    </row>
    <row r="1620" spans="5:6">
      <c r="E1620" s="164"/>
      <c r="F1620" s="164"/>
    </row>
    <row r="1621" spans="5:6">
      <c r="E1621" s="164"/>
      <c r="F1621" s="164"/>
    </row>
    <row r="1622" spans="5:6">
      <c r="E1622" s="164"/>
      <c r="F1622" s="164"/>
    </row>
    <row r="1623" spans="5:6">
      <c r="E1623" s="164"/>
      <c r="F1623" s="164"/>
    </row>
    <row r="1624" spans="5:6">
      <c r="E1624" s="164"/>
      <c r="F1624" s="164"/>
    </row>
    <row r="1625" spans="5:6">
      <c r="E1625" s="164"/>
      <c r="F1625" s="164"/>
    </row>
    <row r="1626" spans="5:6">
      <c r="E1626" s="164"/>
      <c r="F1626" s="164"/>
    </row>
    <row r="1627" spans="5:6">
      <c r="E1627" s="164"/>
      <c r="F1627" s="164"/>
    </row>
    <row r="1628" spans="5:6">
      <c r="E1628" s="164"/>
      <c r="F1628" s="164"/>
    </row>
    <row r="1629" spans="5:6">
      <c r="E1629" s="164"/>
      <c r="F1629" s="164"/>
    </row>
    <row r="1630" spans="5:6">
      <c r="E1630" s="164"/>
      <c r="F1630" s="164"/>
    </row>
    <row r="1631" spans="5:6">
      <c r="E1631" s="164"/>
      <c r="F1631" s="164"/>
    </row>
    <row r="1632" spans="5:6">
      <c r="E1632" s="164"/>
      <c r="F1632" s="164"/>
    </row>
    <row r="1633" spans="5:6">
      <c r="E1633" s="164"/>
      <c r="F1633" s="164"/>
    </row>
    <row r="1634" spans="5:6">
      <c r="E1634" s="164"/>
      <c r="F1634" s="164"/>
    </row>
    <row r="1635" spans="5:6">
      <c r="E1635" s="164"/>
      <c r="F1635" s="164"/>
    </row>
    <row r="1636" spans="5:6">
      <c r="E1636" s="164"/>
      <c r="F1636" s="164"/>
    </row>
    <row r="1637" spans="5:6">
      <c r="E1637" s="164"/>
      <c r="F1637" s="164"/>
    </row>
    <row r="1638" spans="5:6">
      <c r="E1638" s="164"/>
      <c r="F1638" s="164"/>
    </row>
    <row r="1639" spans="5:6">
      <c r="E1639" s="164"/>
      <c r="F1639" s="164"/>
    </row>
    <row r="1640" spans="5:6">
      <c r="E1640" s="164"/>
      <c r="F1640" s="164"/>
    </row>
    <row r="1641" spans="5:6">
      <c r="E1641" s="164"/>
      <c r="F1641" s="164"/>
    </row>
    <row r="1642" spans="5:6">
      <c r="E1642" s="164"/>
      <c r="F1642" s="164"/>
    </row>
    <row r="1643" spans="5:6">
      <c r="E1643" s="164"/>
      <c r="F1643" s="164"/>
    </row>
    <row r="1644" spans="5:6">
      <c r="E1644" s="164"/>
      <c r="F1644" s="164"/>
    </row>
    <row r="1645" spans="5:6">
      <c r="E1645" s="164"/>
      <c r="F1645" s="164"/>
    </row>
    <row r="1646" spans="5:6">
      <c r="E1646" s="164"/>
      <c r="F1646" s="164"/>
    </row>
    <row r="1647" spans="5:6">
      <c r="E1647" s="164"/>
      <c r="F1647" s="164"/>
    </row>
    <row r="1648" spans="5:6">
      <c r="E1648" s="164"/>
      <c r="F1648" s="164"/>
    </row>
    <row r="1649" spans="5:6">
      <c r="E1649" s="164"/>
      <c r="F1649" s="164"/>
    </row>
    <row r="1650" spans="5:6">
      <c r="E1650" s="164"/>
      <c r="F1650" s="164"/>
    </row>
    <row r="1651" spans="5:6">
      <c r="E1651" s="164"/>
      <c r="F1651" s="164"/>
    </row>
    <row r="1652" spans="5:6">
      <c r="E1652" s="164"/>
      <c r="F1652" s="164"/>
    </row>
    <row r="1653" spans="5:6">
      <c r="E1653" s="164"/>
      <c r="F1653" s="164"/>
    </row>
    <row r="1654" spans="5:6">
      <c r="E1654" s="164"/>
      <c r="F1654" s="164"/>
    </row>
    <row r="1655" spans="5:6">
      <c r="E1655" s="164"/>
      <c r="F1655" s="164"/>
    </row>
    <row r="1656" spans="5:6">
      <c r="E1656" s="164"/>
      <c r="F1656" s="164"/>
    </row>
    <row r="1657" spans="5:6">
      <c r="E1657" s="164"/>
      <c r="F1657" s="164"/>
    </row>
    <row r="1658" spans="5:6">
      <c r="E1658" s="164"/>
      <c r="F1658" s="164"/>
    </row>
    <row r="1659" spans="5:6">
      <c r="E1659" s="164"/>
      <c r="F1659" s="164"/>
    </row>
    <row r="1660" spans="5:6">
      <c r="E1660" s="164"/>
      <c r="F1660" s="164"/>
    </row>
    <row r="1661" spans="5:6">
      <c r="E1661" s="164"/>
      <c r="F1661" s="164"/>
    </row>
    <row r="1662" spans="5:6">
      <c r="E1662" s="164"/>
      <c r="F1662" s="164"/>
    </row>
    <row r="1663" spans="5:6">
      <c r="E1663" s="164"/>
      <c r="F1663" s="164"/>
    </row>
    <row r="1664" spans="5:6">
      <c r="E1664" s="164"/>
      <c r="F1664" s="164"/>
    </row>
    <row r="1665" spans="5:6">
      <c r="E1665" s="164"/>
      <c r="F1665" s="164"/>
    </row>
    <row r="1666" spans="5:6">
      <c r="E1666" s="164"/>
      <c r="F1666" s="164"/>
    </row>
    <row r="1667" spans="5:6">
      <c r="E1667" s="164"/>
      <c r="F1667" s="164"/>
    </row>
    <row r="1668" spans="5:6">
      <c r="E1668" s="164"/>
      <c r="F1668" s="164"/>
    </row>
    <row r="1669" spans="5:6">
      <c r="E1669" s="164"/>
      <c r="F1669" s="164"/>
    </row>
    <row r="1670" spans="5:6">
      <c r="E1670" s="164"/>
      <c r="F1670" s="164"/>
    </row>
    <row r="1671" spans="5:6">
      <c r="E1671" s="164"/>
      <c r="F1671" s="164"/>
    </row>
    <row r="1672" spans="5:6">
      <c r="E1672" s="164"/>
      <c r="F1672" s="164"/>
    </row>
    <row r="1673" spans="5:6">
      <c r="E1673" s="164"/>
      <c r="F1673" s="164"/>
    </row>
    <row r="1674" spans="5:6">
      <c r="E1674" s="164"/>
      <c r="F1674" s="164"/>
    </row>
    <row r="1675" spans="5:6">
      <c r="E1675" s="164"/>
      <c r="F1675" s="164"/>
    </row>
    <row r="1676" spans="5:6">
      <c r="E1676" s="164"/>
      <c r="F1676" s="164"/>
    </row>
    <row r="1677" spans="5:6">
      <c r="E1677" s="164"/>
      <c r="F1677" s="164"/>
    </row>
    <row r="1678" spans="5:6">
      <c r="E1678" s="164"/>
      <c r="F1678" s="164"/>
    </row>
    <row r="1679" spans="5:6">
      <c r="E1679" s="164"/>
      <c r="F1679" s="164"/>
    </row>
    <row r="1680" spans="5:6">
      <c r="E1680" s="164"/>
      <c r="F1680" s="164"/>
    </row>
    <row r="1681" spans="5:6">
      <c r="E1681" s="164"/>
      <c r="F1681" s="164"/>
    </row>
    <row r="1682" spans="5:6">
      <c r="E1682" s="164"/>
      <c r="F1682" s="164"/>
    </row>
    <row r="1683" spans="5:6">
      <c r="E1683" s="164"/>
      <c r="F1683" s="164"/>
    </row>
    <row r="1684" spans="5:6">
      <c r="E1684" s="164"/>
      <c r="F1684" s="164"/>
    </row>
    <row r="1685" spans="5:6">
      <c r="E1685" s="164"/>
      <c r="F1685" s="164"/>
    </row>
    <row r="1686" spans="5:6">
      <c r="E1686" s="164"/>
      <c r="F1686" s="164"/>
    </row>
    <row r="1687" spans="5:6">
      <c r="E1687" s="164"/>
      <c r="F1687" s="164"/>
    </row>
    <row r="1688" spans="5:6">
      <c r="E1688" s="164"/>
      <c r="F1688" s="164"/>
    </row>
    <row r="1689" spans="5:6">
      <c r="E1689" s="164"/>
      <c r="F1689" s="164"/>
    </row>
    <row r="1690" spans="5:6">
      <c r="E1690" s="164"/>
      <c r="F1690" s="164"/>
    </row>
    <row r="1691" spans="5:6">
      <c r="E1691" s="164"/>
      <c r="F1691" s="164"/>
    </row>
    <row r="1692" spans="5:6">
      <c r="E1692" s="164"/>
      <c r="F1692" s="164"/>
    </row>
    <row r="1693" spans="5:6">
      <c r="E1693" s="164"/>
      <c r="F1693" s="164"/>
    </row>
    <row r="1694" spans="5:6">
      <c r="E1694" s="164"/>
      <c r="F1694" s="164"/>
    </row>
    <row r="1695" spans="5:6">
      <c r="E1695" s="164"/>
      <c r="F1695" s="164"/>
    </row>
    <row r="1696" spans="5:6">
      <c r="E1696" s="164"/>
      <c r="F1696" s="164"/>
    </row>
    <row r="1697" spans="5:6">
      <c r="E1697" s="164"/>
      <c r="F1697" s="164"/>
    </row>
    <row r="1698" spans="5:6">
      <c r="E1698" s="164"/>
      <c r="F1698" s="164"/>
    </row>
    <row r="1699" spans="5:6">
      <c r="E1699" s="164"/>
      <c r="F1699" s="164"/>
    </row>
    <row r="1700" spans="5:6">
      <c r="E1700" s="164"/>
      <c r="F1700" s="164"/>
    </row>
    <row r="1701" spans="5:6">
      <c r="E1701" s="164"/>
      <c r="F1701" s="164"/>
    </row>
    <row r="1702" spans="5:6">
      <c r="E1702" s="164"/>
      <c r="F1702" s="164"/>
    </row>
    <row r="1703" spans="5:6">
      <c r="E1703" s="164"/>
      <c r="F1703" s="164"/>
    </row>
    <row r="1704" spans="5:6">
      <c r="E1704" s="164"/>
      <c r="F1704" s="164"/>
    </row>
    <row r="1705" spans="5:6">
      <c r="E1705" s="164"/>
      <c r="F1705" s="164"/>
    </row>
    <row r="1706" spans="5:6">
      <c r="E1706" s="164"/>
      <c r="F1706" s="164"/>
    </row>
    <row r="1707" spans="5:6">
      <c r="E1707" s="164"/>
      <c r="F1707" s="164"/>
    </row>
    <row r="1708" spans="5:6">
      <c r="E1708" s="164"/>
      <c r="F1708" s="164"/>
    </row>
    <row r="1709" spans="5:6">
      <c r="E1709" s="164"/>
      <c r="F1709" s="164"/>
    </row>
    <row r="1710" spans="5:6">
      <c r="E1710" s="164"/>
      <c r="F1710" s="164"/>
    </row>
    <row r="1711" spans="5:6">
      <c r="E1711" s="164"/>
      <c r="F1711" s="164"/>
    </row>
    <row r="1712" spans="5:6">
      <c r="E1712" s="164"/>
      <c r="F1712" s="164"/>
    </row>
    <row r="1713" spans="5:6">
      <c r="E1713" s="164"/>
      <c r="F1713" s="164"/>
    </row>
    <row r="1714" spans="5:6">
      <c r="E1714" s="164"/>
      <c r="F1714" s="164"/>
    </row>
    <row r="1715" spans="5:6">
      <c r="E1715" s="164"/>
      <c r="F1715" s="164"/>
    </row>
    <row r="1716" spans="5:6">
      <c r="E1716" s="164"/>
      <c r="F1716" s="164"/>
    </row>
    <row r="1717" spans="5:6">
      <c r="E1717" s="164"/>
      <c r="F1717" s="164"/>
    </row>
    <row r="1718" spans="5:6">
      <c r="E1718" s="164"/>
      <c r="F1718" s="164"/>
    </row>
    <row r="1719" spans="5:6">
      <c r="E1719" s="164"/>
      <c r="F1719" s="164"/>
    </row>
    <row r="1720" spans="5:6">
      <c r="E1720" s="164"/>
      <c r="F1720" s="164"/>
    </row>
    <row r="1721" spans="5:6">
      <c r="E1721" s="164"/>
      <c r="F1721" s="164"/>
    </row>
    <row r="1722" spans="5:6">
      <c r="E1722" s="164"/>
      <c r="F1722" s="164"/>
    </row>
    <row r="1723" spans="5:6">
      <c r="E1723" s="164"/>
      <c r="F1723" s="164"/>
    </row>
    <row r="1724" spans="5:6">
      <c r="E1724" s="164"/>
      <c r="F1724" s="164"/>
    </row>
    <row r="1725" spans="5:6">
      <c r="E1725" s="164"/>
      <c r="F1725" s="164"/>
    </row>
    <row r="1726" spans="5:6">
      <c r="E1726" s="164"/>
      <c r="F1726" s="164"/>
    </row>
    <row r="1727" spans="5:6">
      <c r="E1727" s="164"/>
      <c r="F1727" s="164"/>
    </row>
    <row r="1728" spans="5:6">
      <c r="E1728" s="164"/>
      <c r="F1728" s="164"/>
    </row>
    <row r="1729" spans="5:6">
      <c r="E1729" s="164"/>
      <c r="F1729" s="164"/>
    </row>
    <row r="1730" spans="5:6">
      <c r="E1730" s="164"/>
      <c r="F1730" s="164"/>
    </row>
    <row r="1731" spans="5:6">
      <c r="E1731" s="164"/>
      <c r="F1731" s="164"/>
    </row>
    <row r="1732" spans="5:6">
      <c r="E1732" s="164"/>
      <c r="F1732" s="164"/>
    </row>
    <row r="1733" spans="5:6">
      <c r="E1733" s="164"/>
      <c r="F1733" s="164"/>
    </row>
    <row r="1734" spans="5:6">
      <c r="E1734" s="164"/>
      <c r="F1734" s="164"/>
    </row>
    <row r="1735" spans="5:6">
      <c r="E1735" s="164"/>
      <c r="F1735" s="164"/>
    </row>
    <row r="1736" spans="5:6">
      <c r="E1736" s="164"/>
      <c r="F1736" s="164"/>
    </row>
    <row r="1737" spans="5:6">
      <c r="E1737" s="164"/>
      <c r="F1737" s="164"/>
    </row>
    <row r="1738" spans="5:6">
      <c r="E1738" s="164"/>
      <c r="F1738" s="164"/>
    </row>
    <row r="1739" spans="5:6">
      <c r="E1739" s="164"/>
      <c r="F1739" s="164"/>
    </row>
    <row r="1740" spans="5:6">
      <c r="E1740" s="164"/>
      <c r="F1740" s="164"/>
    </row>
    <row r="1741" spans="5:6">
      <c r="E1741" s="164"/>
      <c r="F1741" s="164"/>
    </row>
    <row r="1742" spans="5:6">
      <c r="E1742" s="164"/>
      <c r="F1742" s="164"/>
    </row>
    <row r="1743" spans="5:6">
      <c r="E1743" s="164"/>
      <c r="F1743" s="164"/>
    </row>
    <row r="1744" spans="5:6">
      <c r="E1744" s="164"/>
      <c r="F1744" s="164"/>
    </row>
    <row r="1745" spans="5:6">
      <c r="E1745" s="164"/>
      <c r="F1745" s="164"/>
    </row>
    <row r="1746" spans="5:6">
      <c r="E1746" s="164"/>
      <c r="F1746" s="164"/>
    </row>
    <row r="1747" spans="5:6">
      <c r="E1747" s="164"/>
      <c r="F1747" s="164"/>
    </row>
    <row r="1748" spans="5:6">
      <c r="E1748" s="164"/>
      <c r="F1748" s="164"/>
    </row>
    <row r="1749" spans="5:6">
      <c r="E1749" s="164"/>
      <c r="F1749" s="164"/>
    </row>
    <row r="1750" spans="5:6">
      <c r="E1750" s="164"/>
      <c r="F1750" s="164"/>
    </row>
    <row r="1751" spans="5:6">
      <c r="E1751" s="164"/>
      <c r="F1751" s="164"/>
    </row>
    <row r="1752" spans="5:6">
      <c r="E1752" s="164"/>
      <c r="F1752" s="164"/>
    </row>
    <row r="1753" spans="5:6">
      <c r="E1753" s="164"/>
      <c r="F1753" s="164"/>
    </row>
    <row r="1754" spans="5:6">
      <c r="E1754" s="164"/>
      <c r="F1754" s="164"/>
    </row>
    <row r="1755" spans="5:6">
      <c r="E1755" s="164"/>
      <c r="F1755" s="164"/>
    </row>
    <row r="1756" spans="5:6">
      <c r="E1756" s="164"/>
      <c r="F1756" s="164"/>
    </row>
    <row r="1757" spans="5:6">
      <c r="E1757" s="164"/>
      <c r="F1757" s="164"/>
    </row>
    <row r="1758" spans="5:6">
      <c r="E1758" s="164"/>
      <c r="F1758" s="164"/>
    </row>
    <row r="1759" spans="5:6">
      <c r="E1759" s="164"/>
      <c r="F1759" s="164"/>
    </row>
    <row r="1760" spans="5:6">
      <c r="E1760" s="164"/>
      <c r="F1760" s="164"/>
    </row>
    <row r="1761" spans="5:6">
      <c r="E1761" s="164"/>
      <c r="F1761" s="164"/>
    </row>
    <row r="1762" spans="5:6">
      <c r="E1762" s="164"/>
      <c r="F1762" s="164"/>
    </row>
    <row r="1763" spans="5:6">
      <c r="E1763" s="164"/>
      <c r="F1763" s="164"/>
    </row>
    <row r="1764" spans="5:6">
      <c r="E1764" s="164"/>
      <c r="F1764" s="164"/>
    </row>
    <row r="1765" spans="5:6">
      <c r="E1765" s="164"/>
      <c r="F1765" s="164"/>
    </row>
    <row r="1766" spans="5:6">
      <c r="E1766" s="164"/>
      <c r="F1766" s="164"/>
    </row>
    <row r="1767" spans="5:6">
      <c r="E1767" s="164"/>
      <c r="F1767" s="164"/>
    </row>
    <row r="1768" spans="5:6">
      <c r="E1768" s="164"/>
      <c r="F1768" s="164"/>
    </row>
    <row r="1769" spans="5:6">
      <c r="E1769" s="164"/>
      <c r="F1769" s="164"/>
    </row>
    <row r="1770" spans="5:6">
      <c r="E1770" s="164"/>
      <c r="F1770" s="164"/>
    </row>
    <row r="1771" spans="5:6">
      <c r="E1771" s="164"/>
      <c r="F1771" s="164"/>
    </row>
    <row r="1772" spans="5:6">
      <c r="E1772" s="164"/>
      <c r="F1772" s="164"/>
    </row>
    <row r="1773" spans="5:6">
      <c r="E1773" s="164"/>
      <c r="F1773" s="164"/>
    </row>
    <row r="1774" spans="5:6">
      <c r="E1774" s="164"/>
      <c r="F1774" s="164"/>
    </row>
    <row r="1775" spans="5:6">
      <c r="E1775" s="164"/>
      <c r="F1775" s="164"/>
    </row>
    <row r="1776" spans="5:6">
      <c r="E1776" s="164"/>
      <c r="F1776" s="164"/>
    </row>
    <row r="1777" spans="5:6">
      <c r="E1777" s="164"/>
      <c r="F1777" s="164"/>
    </row>
    <row r="1778" spans="5:6">
      <c r="E1778" s="164"/>
      <c r="F1778" s="164"/>
    </row>
    <row r="1779" spans="5:6">
      <c r="E1779" s="164"/>
      <c r="F1779" s="164"/>
    </row>
    <row r="1780" spans="5:6">
      <c r="E1780" s="164"/>
      <c r="F1780" s="164"/>
    </row>
    <row r="1781" spans="5:6">
      <c r="E1781" s="164"/>
      <c r="F1781" s="164"/>
    </row>
    <row r="1782" spans="5:6">
      <c r="E1782" s="164"/>
      <c r="F1782" s="164"/>
    </row>
    <row r="1783" spans="5:6">
      <c r="E1783" s="164"/>
      <c r="F1783" s="164"/>
    </row>
    <row r="1784" spans="5:6">
      <c r="E1784" s="164"/>
      <c r="F1784" s="164"/>
    </row>
    <row r="1785" spans="5:6">
      <c r="E1785" s="164"/>
      <c r="F1785" s="164"/>
    </row>
    <row r="1786" spans="5:6">
      <c r="E1786" s="164"/>
      <c r="F1786" s="164"/>
    </row>
    <row r="1787" spans="5:6">
      <c r="E1787" s="164"/>
      <c r="F1787" s="164"/>
    </row>
    <row r="1788" spans="5:6">
      <c r="E1788" s="164"/>
      <c r="F1788" s="164"/>
    </row>
    <row r="1789" spans="5:6">
      <c r="E1789" s="164"/>
      <c r="F1789" s="164"/>
    </row>
    <row r="1790" spans="5:6">
      <c r="E1790" s="164"/>
      <c r="F1790" s="164"/>
    </row>
    <row r="1791" spans="5:6">
      <c r="E1791" s="164"/>
      <c r="F1791" s="164"/>
    </row>
    <row r="1792" spans="5:6">
      <c r="E1792" s="164"/>
      <c r="F1792" s="164"/>
    </row>
    <row r="1793" spans="5:6">
      <c r="E1793" s="164"/>
      <c r="F1793" s="164"/>
    </row>
    <row r="1794" spans="5:6">
      <c r="E1794" s="164"/>
      <c r="F1794" s="164"/>
    </row>
    <row r="1795" spans="5:6">
      <c r="E1795" s="164"/>
      <c r="F1795" s="164"/>
    </row>
    <row r="1796" spans="5:6">
      <c r="E1796" s="164"/>
      <c r="F1796" s="164"/>
    </row>
    <row r="1797" spans="5:6">
      <c r="E1797" s="164"/>
      <c r="F1797" s="164"/>
    </row>
    <row r="1798" spans="5:6">
      <c r="E1798" s="164"/>
      <c r="F1798" s="164"/>
    </row>
    <row r="1799" spans="5:6">
      <c r="E1799" s="164"/>
      <c r="F1799" s="164"/>
    </row>
    <row r="1800" spans="5:6">
      <c r="E1800" s="164"/>
      <c r="F1800" s="164"/>
    </row>
    <row r="1801" spans="5:6">
      <c r="E1801" s="164"/>
      <c r="F1801" s="164"/>
    </row>
    <row r="1802" spans="5:6">
      <c r="E1802" s="164"/>
      <c r="F1802" s="164"/>
    </row>
    <row r="1803" spans="5:6">
      <c r="E1803" s="164"/>
      <c r="F1803" s="164"/>
    </row>
    <row r="1804" spans="5:6">
      <c r="E1804" s="164"/>
      <c r="F1804" s="164"/>
    </row>
    <row r="1805" spans="5:6">
      <c r="E1805" s="164"/>
      <c r="F1805" s="164"/>
    </row>
    <row r="1806" spans="5:6">
      <c r="E1806" s="164"/>
      <c r="F1806" s="164"/>
    </row>
    <row r="1807" spans="5:6">
      <c r="E1807" s="164"/>
      <c r="F1807" s="164"/>
    </row>
    <row r="1808" spans="5:6">
      <c r="E1808" s="164"/>
      <c r="F1808" s="164"/>
    </row>
    <row r="1809" spans="5:6">
      <c r="E1809" s="164"/>
      <c r="F1809" s="164"/>
    </row>
    <row r="1810" spans="5:6">
      <c r="E1810" s="164"/>
      <c r="F1810" s="164"/>
    </row>
    <row r="1811" spans="5:6">
      <c r="E1811" s="164"/>
      <c r="F1811" s="164"/>
    </row>
    <row r="1812" spans="5:6">
      <c r="E1812" s="164"/>
      <c r="F1812" s="164"/>
    </row>
    <row r="1813" spans="5:6">
      <c r="E1813" s="164"/>
      <c r="F1813" s="164"/>
    </row>
    <row r="1814" spans="5:6">
      <c r="E1814" s="164"/>
      <c r="F1814" s="164"/>
    </row>
    <row r="1815" spans="5:6">
      <c r="E1815" s="164"/>
      <c r="F1815" s="164"/>
    </row>
    <row r="1816" spans="5:6">
      <c r="E1816" s="164"/>
      <c r="F1816" s="164"/>
    </row>
    <row r="1817" spans="5:6">
      <c r="E1817" s="164"/>
      <c r="F1817" s="164"/>
    </row>
    <row r="1818" spans="5:6">
      <c r="E1818" s="164"/>
      <c r="F1818" s="164"/>
    </row>
    <row r="1819" spans="5:6">
      <c r="E1819" s="164"/>
      <c r="F1819" s="164"/>
    </row>
    <row r="1820" spans="5:6">
      <c r="E1820" s="164"/>
      <c r="F1820" s="164"/>
    </row>
    <row r="1821" spans="5:6">
      <c r="E1821" s="164"/>
      <c r="F1821" s="164"/>
    </row>
    <row r="1822" spans="5:6">
      <c r="E1822" s="164"/>
      <c r="F1822" s="164"/>
    </row>
    <row r="1823" spans="5:6">
      <c r="E1823" s="164"/>
      <c r="F1823" s="164"/>
    </row>
    <row r="1824" spans="5:6">
      <c r="E1824" s="164"/>
      <c r="F1824" s="164"/>
    </row>
    <row r="1825" spans="5:6">
      <c r="E1825" s="164"/>
      <c r="F1825" s="164"/>
    </row>
    <row r="1826" spans="5:6">
      <c r="E1826" s="164"/>
      <c r="F1826" s="164"/>
    </row>
    <row r="1827" spans="5:6">
      <c r="E1827" s="164"/>
      <c r="F1827" s="164"/>
    </row>
    <row r="1828" spans="5:6">
      <c r="E1828" s="164"/>
      <c r="F1828" s="164"/>
    </row>
    <row r="1829" spans="5:6">
      <c r="E1829" s="164"/>
      <c r="F1829" s="164"/>
    </row>
    <row r="1830" spans="5:6">
      <c r="E1830" s="164"/>
      <c r="F1830" s="164"/>
    </row>
    <row r="1831" spans="5:6">
      <c r="E1831" s="164"/>
      <c r="F1831" s="164"/>
    </row>
    <row r="1832" spans="5:6">
      <c r="E1832" s="164"/>
      <c r="F1832" s="164"/>
    </row>
    <row r="1833" spans="5:6">
      <c r="E1833" s="164"/>
      <c r="F1833" s="164"/>
    </row>
    <row r="1834" spans="5:6">
      <c r="E1834" s="164"/>
      <c r="F1834" s="164"/>
    </row>
    <row r="1835" spans="5:6">
      <c r="E1835" s="164"/>
      <c r="F1835" s="164"/>
    </row>
    <row r="1836" spans="5:6">
      <c r="E1836" s="164"/>
      <c r="F1836" s="164"/>
    </row>
    <row r="1837" spans="5:6">
      <c r="E1837" s="164"/>
      <c r="F1837" s="164"/>
    </row>
    <row r="1838" spans="5:6">
      <c r="E1838" s="164"/>
      <c r="F1838" s="164"/>
    </row>
    <row r="1839" spans="5:6">
      <c r="E1839" s="164"/>
      <c r="F1839" s="164"/>
    </row>
    <row r="1840" spans="5:6">
      <c r="E1840" s="164"/>
      <c r="F1840" s="164"/>
    </row>
    <row r="1841" spans="5:6">
      <c r="E1841" s="164"/>
      <c r="F1841" s="164"/>
    </row>
    <row r="1842" spans="5:6">
      <c r="E1842" s="164"/>
      <c r="F1842" s="164"/>
    </row>
    <row r="1843" spans="5:6">
      <c r="E1843" s="164"/>
      <c r="F1843" s="164"/>
    </row>
    <row r="1844" spans="5:6">
      <c r="E1844" s="164"/>
      <c r="F1844" s="164"/>
    </row>
    <row r="1845" spans="5:6">
      <c r="E1845" s="164"/>
      <c r="F1845" s="164"/>
    </row>
    <row r="1846" spans="5:6">
      <c r="E1846" s="164"/>
      <c r="F1846" s="164"/>
    </row>
    <row r="1847" spans="5:6">
      <c r="E1847" s="164"/>
      <c r="F1847" s="164"/>
    </row>
    <row r="1848" spans="5:6">
      <c r="E1848" s="164"/>
      <c r="F1848" s="164"/>
    </row>
    <row r="1849" spans="5:6">
      <c r="E1849" s="164"/>
      <c r="F1849" s="164"/>
    </row>
    <row r="1850" spans="5:6">
      <c r="E1850" s="164"/>
      <c r="F1850" s="164"/>
    </row>
    <row r="1851" spans="5:6">
      <c r="E1851" s="164"/>
      <c r="F1851" s="164"/>
    </row>
    <row r="1852" spans="5:6">
      <c r="E1852" s="164"/>
      <c r="F1852" s="164"/>
    </row>
    <row r="1853" spans="5:6">
      <c r="E1853" s="164"/>
      <c r="F1853" s="164"/>
    </row>
    <row r="1854" spans="5:6">
      <c r="E1854" s="164"/>
      <c r="F1854" s="164"/>
    </row>
    <row r="1855" spans="5:6">
      <c r="E1855" s="164"/>
      <c r="F1855" s="164"/>
    </row>
    <row r="1856" spans="5:6">
      <c r="E1856" s="164"/>
      <c r="F1856" s="164"/>
    </row>
    <row r="1857" spans="5:6">
      <c r="E1857" s="164"/>
      <c r="F1857" s="164"/>
    </row>
    <row r="1858" spans="5:6">
      <c r="E1858" s="164"/>
      <c r="F1858" s="164"/>
    </row>
    <row r="1859" spans="5:6">
      <c r="E1859" s="164"/>
      <c r="F1859" s="164"/>
    </row>
    <row r="1860" spans="5:6">
      <c r="E1860" s="164"/>
      <c r="F1860" s="164"/>
    </row>
    <row r="1861" spans="5:6">
      <c r="E1861" s="164"/>
      <c r="F1861" s="164"/>
    </row>
    <row r="1862" spans="5:6">
      <c r="E1862" s="164"/>
      <c r="F1862" s="164"/>
    </row>
    <row r="1863" spans="5:6">
      <c r="E1863" s="164"/>
      <c r="F1863" s="164"/>
    </row>
    <row r="1864" spans="5:6">
      <c r="E1864" s="164"/>
      <c r="F1864" s="164"/>
    </row>
    <row r="1865" spans="5:6">
      <c r="E1865" s="164"/>
      <c r="F1865" s="164"/>
    </row>
    <row r="1866" spans="5:6">
      <c r="E1866" s="164"/>
      <c r="F1866" s="164"/>
    </row>
    <row r="1867" spans="5:6">
      <c r="E1867" s="164"/>
      <c r="F1867" s="164"/>
    </row>
    <row r="1868" spans="5:6">
      <c r="E1868" s="164"/>
      <c r="F1868" s="164"/>
    </row>
    <row r="1869" spans="5:6">
      <c r="E1869" s="164"/>
      <c r="F1869" s="164"/>
    </row>
    <row r="1870" spans="5:6">
      <c r="E1870" s="164"/>
      <c r="F1870" s="164"/>
    </row>
    <row r="1871" spans="5:6">
      <c r="E1871" s="164"/>
      <c r="F1871" s="164"/>
    </row>
    <row r="1872" spans="5:6">
      <c r="E1872" s="164"/>
      <c r="F1872" s="164"/>
    </row>
    <row r="1873" spans="5:6">
      <c r="E1873" s="164"/>
      <c r="F1873" s="164"/>
    </row>
    <row r="1874" spans="5:6">
      <c r="E1874" s="164"/>
      <c r="F1874" s="164"/>
    </row>
    <row r="1875" spans="5:6">
      <c r="E1875" s="164"/>
      <c r="F1875" s="164"/>
    </row>
    <row r="1876" spans="5:6">
      <c r="E1876" s="164"/>
      <c r="F1876" s="164"/>
    </row>
    <row r="1877" spans="5:6">
      <c r="E1877" s="164"/>
      <c r="F1877" s="164"/>
    </row>
    <row r="1878" spans="5:6">
      <c r="E1878" s="164"/>
      <c r="F1878" s="164"/>
    </row>
    <row r="1879" spans="5:6">
      <c r="E1879" s="164"/>
      <c r="F1879" s="164"/>
    </row>
    <row r="1880" spans="5:6">
      <c r="E1880" s="164"/>
      <c r="F1880" s="164"/>
    </row>
    <row r="1881" spans="5:6">
      <c r="E1881" s="164"/>
      <c r="F1881" s="164"/>
    </row>
    <row r="1882" spans="5:6">
      <c r="E1882" s="164"/>
      <c r="F1882" s="164"/>
    </row>
    <row r="1883" spans="5:6">
      <c r="E1883" s="164"/>
      <c r="F1883" s="164"/>
    </row>
    <row r="1884" spans="5:6">
      <c r="E1884" s="164"/>
      <c r="F1884" s="164"/>
    </row>
    <row r="1885" spans="5:6">
      <c r="E1885" s="164"/>
      <c r="F1885" s="164"/>
    </row>
    <row r="1886" spans="5:6">
      <c r="E1886" s="164"/>
      <c r="F1886" s="164"/>
    </row>
    <row r="1887" spans="5:6">
      <c r="E1887" s="164"/>
      <c r="F1887" s="164"/>
    </row>
    <row r="1888" spans="5:6">
      <c r="E1888" s="164"/>
      <c r="F1888" s="164"/>
    </row>
    <row r="1889" spans="5:6">
      <c r="E1889" s="164"/>
      <c r="F1889" s="164"/>
    </row>
    <row r="1890" spans="5:6">
      <c r="E1890" s="164"/>
      <c r="F1890" s="164"/>
    </row>
    <row r="1891" spans="5:6">
      <c r="E1891" s="164"/>
      <c r="F1891" s="164"/>
    </row>
    <row r="1892" spans="5:6">
      <c r="E1892" s="164"/>
      <c r="F1892" s="164"/>
    </row>
    <row r="1893" spans="5:6">
      <c r="E1893" s="164"/>
      <c r="F1893" s="164"/>
    </row>
    <row r="1894" spans="5:6">
      <c r="E1894" s="164"/>
      <c r="F1894" s="164"/>
    </row>
    <row r="1895" spans="5:6">
      <c r="E1895" s="164"/>
      <c r="F1895" s="164"/>
    </row>
    <row r="1896" spans="5:6">
      <c r="E1896" s="164"/>
      <c r="F1896" s="164"/>
    </row>
    <row r="1897" spans="5:6">
      <c r="E1897" s="164"/>
      <c r="F1897" s="164"/>
    </row>
    <row r="1898" spans="5:6">
      <c r="E1898" s="164"/>
      <c r="F1898" s="164"/>
    </row>
    <row r="1899" spans="5:6">
      <c r="E1899" s="164"/>
      <c r="F1899" s="164"/>
    </row>
    <row r="1900" spans="5:6">
      <c r="E1900" s="164"/>
      <c r="F1900" s="164"/>
    </row>
    <row r="1901" spans="5:6">
      <c r="E1901" s="164"/>
      <c r="F1901" s="164"/>
    </row>
    <row r="1902" spans="5:6">
      <c r="E1902" s="164"/>
      <c r="F1902" s="164"/>
    </row>
    <row r="1903" spans="5:6">
      <c r="E1903" s="164"/>
      <c r="F1903" s="164"/>
    </row>
    <row r="1904" spans="5:6">
      <c r="E1904" s="164"/>
      <c r="F1904" s="164"/>
    </row>
    <row r="1905" spans="5:6">
      <c r="E1905" s="164"/>
      <c r="F1905" s="164"/>
    </row>
    <row r="1906" spans="5:6">
      <c r="E1906" s="164"/>
      <c r="F1906" s="164"/>
    </row>
    <row r="1907" spans="5:6">
      <c r="E1907" s="164"/>
      <c r="F1907" s="164"/>
    </row>
    <row r="1908" spans="5:6">
      <c r="E1908" s="164"/>
      <c r="F1908" s="164"/>
    </row>
    <row r="1909" spans="5:6">
      <c r="E1909" s="164"/>
      <c r="F1909" s="164"/>
    </row>
    <row r="1910" spans="5:6">
      <c r="E1910" s="164"/>
      <c r="F1910" s="164"/>
    </row>
    <row r="1911" spans="5:6">
      <c r="E1911" s="164"/>
      <c r="F1911" s="164"/>
    </row>
    <row r="1912" spans="5:6">
      <c r="E1912" s="164"/>
      <c r="F1912" s="164"/>
    </row>
    <row r="1913" spans="5:6">
      <c r="E1913" s="164"/>
      <c r="F1913" s="164"/>
    </row>
    <row r="1914" spans="5:6">
      <c r="E1914" s="164"/>
      <c r="F1914" s="164"/>
    </row>
    <row r="1915" spans="5:6">
      <c r="E1915" s="164"/>
      <c r="F1915" s="164"/>
    </row>
    <row r="1916" spans="5:6">
      <c r="E1916" s="164"/>
      <c r="F1916" s="164"/>
    </row>
    <row r="1917" spans="5:6">
      <c r="E1917" s="164"/>
      <c r="F1917" s="164"/>
    </row>
    <row r="1918" spans="5:6">
      <c r="E1918" s="164"/>
      <c r="F1918" s="164"/>
    </row>
    <row r="1919" spans="5:6">
      <c r="E1919" s="164"/>
      <c r="F1919" s="164"/>
    </row>
    <row r="1920" spans="5:6">
      <c r="E1920" s="164"/>
      <c r="F1920" s="164"/>
    </row>
    <row r="1921" spans="5:6">
      <c r="E1921" s="164"/>
      <c r="F1921" s="164"/>
    </row>
    <row r="1922" spans="5:6">
      <c r="E1922" s="164"/>
      <c r="F1922" s="164"/>
    </row>
    <row r="1923" spans="5:6">
      <c r="E1923" s="164"/>
      <c r="F1923" s="164"/>
    </row>
    <row r="1924" spans="5:6">
      <c r="E1924" s="164"/>
      <c r="F1924" s="164"/>
    </row>
    <row r="1925" spans="5:6">
      <c r="E1925" s="164"/>
      <c r="F1925" s="164"/>
    </row>
    <row r="1926" spans="5:6">
      <c r="E1926" s="164"/>
      <c r="F1926" s="164"/>
    </row>
    <row r="1927" spans="5:6">
      <c r="E1927" s="164"/>
      <c r="F1927" s="164"/>
    </row>
    <row r="1928" spans="5:6">
      <c r="E1928" s="164"/>
      <c r="F1928" s="164"/>
    </row>
    <row r="1929" spans="5:6">
      <c r="E1929" s="164"/>
      <c r="F1929" s="164"/>
    </row>
    <row r="1930" spans="5:6">
      <c r="E1930" s="164"/>
      <c r="F1930" s="164"/>
    </row>
    <row r="1931" spans="5:6">
      <c r="E1931" s="164"/>
      <c r="F1931" s="164"/>
    </row>
    <row r="1932" spans="5:6">
      <c r="E1932" s="164"/>
      <c r="F1932" s="164"/>
    </row>
    <row r="1933" spans="5:6">
      <c r="E1933" s="164"/>
      <c r="F1933" s="164"/>
    </row>
    <row r="1934" spans="5:6">
      <c r="E1934" s="164"/>
      <c r="F1934" s="164"/>
    </row>
    <row r="1935" spans="5:6">
      <c r="E1935" s="164"/>
      <c r="F1935" s="164"/>
    </row>
    <row r="1936" spans="5:6">
      <c r="E1936" s="164"/>
      <c r="F1936" s="164"/>
    </row>
    <row r="1937" spans="5:6">
      <c r="E1937" s="164"/>
      <c r="F1937" s="164"/>
    </row>
    <row r="1938" spans="5:6">
      <c r="E1938" s="164"/>
      <c r="F1938" s="164"/>
    </row>
    <row r="1939" spans="5:6">
      <c r="E1939" s="164"/>
      <c r="F1939" s="164"/>
    </row>
    <row r="1940" spans="5:6">
      <c r="E1940" s="164"/>
      <c r="F1940" s="164"/>
    </row>
    <row r="1941" spans="5:6">
      <c r="E1941" s="164"/>
      <c r="F1941" s="164"/>
    </row>
    <row r="1942" spans="5:6">
      <c r="E1942" s="164"/>
      <c r="F1942" s="164"/>
    </row>
    <row r="1943" spans="5:6">
      <c r="E1943" s="164"/>
      <c r="F1943" s="164"/>
    </row>
    <row r="1944" spans="5:6">
      <c r="E1944" s="164"/>
      <c r="F1944" s="164"/>
    </row>
    <row r="1945" spans="5:6">
      <c r="E1945" s="164"/>
      <c r="F1945" s="164"/>
    </row>
    <row r="1946" spans="5:6">
      <c r="E1946" s="164"/>
      <c r="F1946" s="164"/>
    </row>
    <row r="1947" spans="5:6">
      <c r="E1947" s="164"/>
      <c r="F1947" s="164"/>
    </row>
    <row r="1948" spans="5:6">
      <c r="E1948" s="164"/>
      <c r="F1948" s="164"/>
    </row>
    <row r="1949" spans="5:6">
      <c r="E1949" s="164"/>
      <c r="F1949" s="164"/>
    </row>
    <row r="1950" spans="5:6">
      <c r="E1950" s="164"/>
      <c r="F1950" s="164"/>
    </row>
    <row r="1951" spans="5:6">
      <c r="E1951" s="164"/>
      <c r="F1951" s="164"/>
    </row>
    <row r="1952" spans="5:6">
      <c r="E1952" s="164"/>
      <c r="F1952" s="164"/>
    </row>
    <row r="1953" spans="5:6">
      <c r="E1953" s="164"/>
      <c r="F1953" s="164"/>
    </row>
    <row r="1954" spans="5:6">
      <c r="E1954" s="164"/>
      <c r="F1954" s="164"/>
    </row>
    <row r="1955" spans="5:6">
      <c r="E1955" s="164"/>
      <c r="F1955" s="164"/>
    </row>
    <row r="1956" spans="5:6">
      <c r="E1956" s="164"/>
      <c r="F1956" s="164"/>
    </row>
    <row r="1957" spans="5:6">
      <c r="E1957" s="164"/>
      <c r="F1957" s="164"/>
    </row>
    <row r="1958" spans="5:6">
      <c r="E1958" s="164"/>
      <c r="F1958" s="164"/>
    </row>
    <row r="1959" spans="5:6">
      <c r="E1959" s="164"/>
      <c r="F1959" s="164"/>
    </row>
    <row r="1960" spans="5:6">
      <c r="E1960" s="164"/>
      <c r="F1960" s="164"/>
    </row>
    <row r="1961" spans="5:6">
      <c r="E1961" s="164"/>
      <c r="F1961" s="164"/>
    </row>
    <row r="1962" spans="5:6">
      <c r="E1962" s="164"/>
      <c r="F1962" s="164"/>
    </row>
    <row r="1963" spans="5:6">
      <c r="E1963" s="164"/>
      <c r="F1963" s="164"/>
    </row>
    <row r="1964" spans="5:6">
      <c r="E1964" s="164"/>
      <c r="F1964" s="164"/>
    </row>
    <row r="1965" spans="5:6">
      <c r="E1965" s="164"/>
      <c r="F1965" s="164"/>
    </row>
    <row r="1966" spans="5:6">
      <c r="E1966" s="164"/>
      <c r="F1966" s="164"/>
    </row>
    <row r="1967" spans="5:6">
      <c r="E1967" s="164"/>
      <c r="F1967" s="164"/>
    </row>
    <row r="1968" spans="5:6">
      <c r="E1968" s="164"/>
      <c r="F1968" s="164"/>
    </row>
    <row r="1969" spans="5:6">
      <c r="E1969" s="164"/>
      <c r="F1969" s="164"/>
    </row>
    <row r="1970" spans="5:6">
      <c r="E1970" s="164"/>
      <c r="F1970" s="164"/>
    </row>
    <row r="1971" spans="5:6">
      <c r="E1971" s="164"/>
      <c r="F1971" s="164"/>
    </row>
    <row r="1972" spans="5:6">
      <c r="E1972" s="164"/>
      <c r="F1972" s="164"/>
    </row>
    <row r="1973" spans="5:6">
      <c r="E1973" s="164"/>
      <c r="F1973" s="164"/>
    </row>
    <row r="1974" spans="5:6">
      <c r="E1974" s="164"/>
      <c r="F1974" s="164"/>
    </row>
    <row r="1975" spans="5:6">
      <c r="E1975" s="164"/>
      <c r="F1975" s="164"/>
    </row>
    <row r="1976" spans="5:6">
      <c r="E1976" s="164"/>
      <c r="F1976" s="164"/>
    </row>
    <row r="1977" spans="5:6">
      <c r="E1977" s="164"/>
      <c r="F1977" s="164"/>
    </row>
    <row r="1978" spans="5:6">
      <c r="E1978" s="164"/>
      <c r="F1978" s="164"/>
    </row>
    <row r="1979" spans="5:6">
      <c r="E1979" s="164"/>
      <c r="F1979" s="164"/>
    </row>
    <row r="1980" spans="5:6">
      <c r="E1980" s="164"/>
      <c r="F1980" s="164"/>
    </row>
    <row r="1981" spans="5:6">
      <c r="E1981" s="164"/>
      <c r="F1981" s="164"/>
    </row>
    <row r="1982" spans="5:6">
      <c r="E1982" s="164"/>
      <c r="F1982" s="164"/>
    </row>
    <row r="1983" spans="5:6">
      <c r="E1983" s="164"/>
      <c r="F1983" s="164"/>
    </row>
    <row r="1984" spans="5:6">
      <c r="E1984" s="164"/>
      <c r="F1984" s="164"/>
    </row>
    <row r="1985" spans="5:6">
      <c r="E1985" s="164"/>
      <c r="F1985" s="164"/>
    </row>
    <row r="1986" spans="5:6">
      <c r="E1986" s="164"/>
      <c r="F1986" s="164"/>
    </row>
    <row r="1987" spans="5:6">
      <c r="E1987" s="164"/>
      <c r="F1987" s="164"/>
    </row>
    <row r="1988" spans="5:6">
      <c r="E1988" s="164"/>
      <c r="F1988" s="164"/>
    </row>
    <row r="1989" spans="5:6">
      <c r="E1989" s="164"/>
      <c r="F1989" s="164"/>
    </row>
    <row r="1990" spans="5:6">
      <c r="E1990" s="164"/>
      <c r="F1990" s="164"/>
    </row>
    <row r="1991" spans="5:6">
      <c r="E1991" s="164"/>
      <c r="F1991" s="164"/>
    </row>
    <row r="1992" spans="5:6">
      <c r="E1992" s="164"/>
      <c r="F1992" s="164"/>
    </row>
    <row r="1993" spans="5:6">
      <c r="E1993" s="164"/>
      <c r="F1993" s="164"/>
    </row>
    <row r="1994" spans="5:6">
      <c r="E1994" s="164"/>
      <c r="F1994" s="164"/>
    </row>
    <row r="1995" spans="5:6">
      <c r="E1995" s="164"/>
      <c r="F1995" s="164"/>
    </row>
    <row r="1996" spans="5:6">
      <c r="E1996" s="164"/>
      <c r="F1996" s="164"/>
    </row>
    <row r="1997" spans="5:6">
      <c r="E1997" s="164"/>
      <c r="F1997" s="164"/>
    </row>
    <row r="1998" spans="5:6">
      <c r="E1998" s="164"/>
      <c r="F1998" s="164"/>
    </row>
    <row r="1999" spans="5:6">
      <c r="E1999" s="164"/>
      <c r="F1999" s="164"/>
    </row>
    <row r="2000" spans="5:6">
      <c r="E2000" s="164"/>
      <c r="F2000" s="164"/>
    </row>
    <row r="2001" spans="5:6">
      <c r="E2001" s="164"/>
      <c r="F2001" s="164"/>
    </row>
    <row r="2002" spans="5:6">
      <c r="E2002" s="164"/>
      <c r="F2002" s="164"/>
    </row>
    <row r="2003" spans="5:6">
      <c r="E2003" s="164"/>
      <c r="F2003" s="164"/>
    </row>
    <row r="2004" spans="5:6">
      <c r="E2004" s="164"/>
      <c r="F2004" s="164"/>
    </row>
    <row r="2005" spans="5:6">
      <c r="E2005" s="164"/>
      <c r="F2005" s="164"/>
    </row>
    <row r="2006" spans="5:6">
      <c r="E2006" s="164"/>
      <c r="F2006" s="164"/>
    </row>
    <row r="2007" spans="5:6">
      <c r="E2007" s="164"/>
      <c r="F2007" s="164"/>
    </row>
    <row r="2008" spans="5:6">
      <c r="E2008" s="164"/>
      <c r="F2008" s="164"/>
    </row>
    <row r="2009" spans="5:6">
      <c r="E2009" s="164"/>
      <c r="F2009" s="164"/>
    </row>
    <row r="2010" spans="5:6">
      <c r="E2010" s="164"/>
      <c r="F2010" s="164"/>
    </row>
    <row r="2011" spans="5:6">
      <c r="E2011" s="164"/>
      <c r="F2011" s="164"/>
    </row>
    <row r="2012" spans="5:6">
      <c r="E2012" s="164"/>
      <c r="F2012" s="164"/>
    </row>
    <row r="2013" spans="5:6">
      <c r="E2013" s="164"/>
      <c r="F2013" s="164"/>
    </row>
    <row r="2014" spans="5:6">
      <c r="E2014" s="164"/>
      <c r="F2014" s="164"/>
    </row>
    <row r="2015" spans="5:6">
      <c r="E2015" s="164"/>
      <c r="F2015" s="164"/>
    </row>
    <row r="2016" spans="5:6">
      <c r="E2016" s="164"/>
      <c r="F2016" s="164"/>
    </row>
    <row r="2017" spans="5:6">
      <c r="E2017" s="164"/>
      <c r="F2017" s="164"/>
    </row>
    <row r="2018" spans="5:6">
      <c r="E2018" s="164"/>
      <c r="F2018" s="164"/>
    </row>
    <row r="2019" spans="5:6">
      <c r="E2019" s="164"/>
      <c r="F2019" s="164"/>
    </row>
    <row r="2020" spans="5:6">
      <c r="E2020" s="164"/>
      <c r="F2020" s="164"/>
    </row>
    <row r="2021" spans="5:6">
      <c r="E2021" s="164"/>
      <c r="F2021" s="164"/>
    </row>
    <row r="2022" spans="5:6">
      <c r="E2022" s="164"/>
      <c r="F2022" s="164"/>
    </row>
    <row r="2023" spans="5:6">
      <c r="E2023" s="164"/>
      <c r="F2023" s="164"/>
    </row>
    <row r="2024" spans="5:6">
      <c r="E2024" s="164"/>
      <c r="F2024" s="164"/>
    </row>
    <row r="2025" spans="5:6">
      <c r="E2025" s="164"/>
      <c r="F2025" s="164"/>
    </row>
    <row r="2026" spans="5:6">
      <c r="E2026" s="164"/>
      <c r="F2026" s="164"/>
    </row>
    <row r="2027" spans="5:6">
      <c r="E2027" s="164"/>
      <c r="F2027" s="164"/>
    </row>
    <row r="2028" spans="5:6">
      <c r="E2028" s="164"/>
      <c r="F2028" s="164"/>
    </row>
    <row r="2029" spans="5:6">
      <c r="E2029" s="164"/>
      <c r="F2029" s="164"/>
    </row>
    <row r="2030" spans="5:6">
      <c r="E2030" s="164"/>
      <c r="F2030" s="164"/>
    </row>
    <row r="2031" spans="5:6">
      <c r="E2031" s="164"/>
      <c r="F2031" s="164"/>
    </row>
    <row r="2032" spans="5:6">
      <c r="E2032" s="164"/>
      <c r="F2032" s="164"/>
    </row>
    <row r="2033" spans="5:6">
      <c r="E2033" s="164"/>
      <c r="F2033" s="164"/>
    </row>
    <row r="2034" spans="5:6">
      <c r="E2034" s="164"/>
      <c r="F2034" s="164"/>
    </row>
    <row r="2035" spans="5:6">
      <c r="E2035" s="164"/>
      <c r="F2035" s="164"/>
    </row>
    <row r="2036" spans="5:6">
      <c r="E2036" s="164"/>
      <c r="F2036" s="164"/>
    </row>
    <row r="2037" spans="5:6">
      <c r="E2037" s="164"/>
      <c r="F2037" s="164"/>
    </row>
    <row r="2038" spans="5:6">
      <c r="E2038" s="164"/>
      <c r="F2038" s="164"/>
    </row>
    <row r="2039" spans="5:6">
      <c r="E2039" s="164"/>
      <c r="F2039" s="164"/>
    </row>
    <row r="2040" spans="5:6">
      <c r="E2040" s="164"/>
      <c r="F2040" s="164"/>
    </row>
    <row r="2041" spans="5:6">
      <c r="E2041" s="164"/>
      <c r="F2041" s="164"/>
    </row>
    <row r="2042" spans="5:6">
      <c r="E2042" s="164"/>
      <c r="F2042" s="164"/>
    </row>
    <row r="2043" spans="5:6">
      <c r="E2043" s="164"/>
      <c r="F2043" s="164"/>
    </row>
    <row r="2044" spans="5:6">
      <c r="E2044" s="164"/>
      <c r="F2044" s="164"/>
    </row>
    <row r="2045" spans="5:6">
      <c r="E2045" s="164"/>
      <c r="F2045" s="164"/>
    </row>
    <row r="2046" spans="5:6">
      <c r="E2046" s="164"/>
      <c r="F2046" s="164"/>
    </row>
    <row r="2047" spans="5:6">
      <c r="E2047" s="164"/>
      <c r="F2047" s="164"/>
    </row>
    <row r="2048" spans="5:6">
      <c r="E2048" s="164"/>
      <c r="F2048" s="164"/>
    </row>
    <row r="2049" spans="5:6">
      <c r="E2049" s="164"/>
      <c r="F2049" s="164"/>
    </row>
    <row r="2050" spans="5:6">
      <c r="E2050" s="164"/>
      <c r="F2050" s="164"/>
    </row>
    <row r="2051" spans="5:6">
      <c r="E2051" s="164"/>
      <c r="F2051" s="164"/>
    </row>
    <row r="2052" spans="5:6">
      <c r="E2052" s="164"/>
      <c r="F2052" s="164"/>
    </row>
    <row r="2053" spans="5:6">
      <c r="E2053" s="164"/>
      <c r="F2053" s="164"/>
    </row>
    <row r="2054" spans="5:6">
      <c r="E2054" s="164"/>
      <c r="F2054" s="164"/>
    </row>
    <row r="2055" spans="5:6">
      <c r="E2055" s="164"/>
      <c r="F2055" s="164"/>
    </row>
    <row r="2056" spans="5:6">
      <c r="E2056" s="164"/>
      <c r="F2056" s="164"/>
    </row>
    <row r="2057" spans="5:6">
      <c r="E2057" s="164"/>
      <c r="F2057" s="164"/>
    </row>
    <row r="2058" spans="5:6">
      <c r="E2058" s="164"/>
      <c r="F2058" s="164"/>
    </row>
    <row r="2059" spans="5:6">
      <c r="E2059" s="164"/>
      <c r="F2059" s="164"/>
    </row>
    <row r="2060" spans="5:6">
      <c r="E2060" s="164"/>
      <c r="F2060" s="164"/>
    </row>
    <row r="2061" spans="5:6">
      <c r="E2061" s="164"/>
      <c r="F2061" s="164"/>
    </row>
    <row r="2062" spans="5:6">
      <c r="E2062" s="164"/>
      <c r="F2062" s="164"/>
    </row>
    <row r="2063" spans="5:6">
      <c r="E2063" s="164"/>
      <c r="F2063" s="164"/>
    </row>
    <row r="2064" spans="5:6">
      <c r="E2064" s="164"/>
      <c r="F2064" s="164"/>
    </row>
    <row r="2065" spans="5:6">
      <c r="E2065" s="164"/>
      <c r="F2065" s="164"/>
    </row>
    <row r="2066" spans="5:6">
      <c r="E2066" s="164"/>
      <c r="F2066" s="164"/>
    </row>
    <row r="2067" spans="5:6">
      <c r="E2067" s="164"/>
      <c r="F2067" s="164"/>
    </row>
    <row r="2068" spans="5:6">
      <c r="E2068" s="164"/>
      <c r="F2068" s="164"/>
    </row>
    <row r="2069" spans="5:6">
      <c r="E2069" s="164"/>
      <c r="F2069" s="164"/>
    </row>
    <row r="2070" spans="5:6">
      <c r="E2070" s="164"/>
      <c r="F2070" s="164"/>
    </row>
    <row r="2071" spans="5:6">
      <c r="E2071" s="164"/>
      <c r="F2071" s="164"/>
    </row>
    <row r="2072" spans="5:6">
      <c r="E2072" s="164"/>
      <c r="F2072" s="164"/>
    </row>
    <row r="2073" spans="5:6">
      <c r="E2073" s="164"/>
      <c r="F2073" s="164"/>
    </row>
    <row r="2074" spans="5:6">
      <c r="E2074" s="164"/>
      <c r="F2074" s="164"/>
    </row>
    <row r="2075" spans="5:6">
      <c r="E2075" s="164"/>
      <c r="F2075" s="164"/>
    </row>
    <row r="2076" spans="5:6">
      <c r="E2076" s="164"/>
      <c r="F2076" s="164"/>
    </row>
    <row r="2077" spans="5:6">
      <c r="E2077" s="164"/>
      <c r="F2077" s="164"/>
    </row>
    <row r="2078" spans="5:6">
      <c r="E2078" s="164"/>
      <c r="F2078" s="164"/>
    </row>
    <row r="2079" spans="5:6">
      <c r="E2079" s="164"/>
      <c r="F2079" s="164"/>
    </row>
    <row r="2080" spans="5:6">
      <c r="E2080" s="164"/>
      <c r="F2080" s="164"/>
    </row>
    <row r="2081" spans="5:6">
      <c r="E2081" s="164"/>
      <c r="F2081" s="164"/>
    </row>
    <row r="2082" spans="5:6">
      <c r="E2082" s="164"/>
      <c r="F2082" s="164"/>
    </row>
    <row r="2083" spans="5:6">
      <c r="E2083" s="164"/>
      <c r="F2083" s="164"/>
    </row>
    <row r="2084" spans="5:6">
      <c r="E2084" s="164"/>
      <c r="F2084" s="164"/>
    </row>
    <row r="2085" spans="5:6">
      <c r="E2085" s="164"/>
      <c r="F2085" s="164"/>
    </row>
    <row r="2086" spans="5:6">
      <c r="E2086" s="164"/>
      <c r="F2086" s="164"/>
    </row>
    <row r="2087" spans="5:6">
      <c r="E2087" s="164"/>
      <c r="F2087" s="164"/>
    </row>
    <row r="2088" spans="5:6">
      <c r="E2088" s="164"/>
      <c r="F2088" s="164"/>
    </row>
    <row r="2089" spans="5:6">
      <c r="E2089" s="164"/>
      <c r="F2089" s="164"/>
    </row>
    <row r="2090" spans="5:6">
      <c r="E2090" s="164"/>
      <c r="F2090" s="164"/>
    </row>
    <row r="2091" spans="5:6">
      <c r="E2091" s="164"/>
      <c r="F2091" s="164"/>
    </row>
    <row r="2092" spans="5:6">
      <c r="E2092" s="164"/>
      <c r="F2092" s="164"/>
    </row>
    <row r="2093" spans="5:6">
      <c r="E2093" s="164"/>
      <c r="F2093" s="164"/>
    </row>
    <row r="2094" spans="5:6">
      <c r="E2094" s="164"/>
      <c r="F2094" s="164"/>
    </row>
    <row r="2095" spans="5:6">
      <c r="E2095" s="164"/>
      <c r="F2095" s="164"/>
    </row>
    <row r="2096" spans="5:6">
      <c r="E2096" s="164"/>
      <c r="F2096" s="164"/>
    </row>
    <row r="2097" spans="5:6">
      <c r="E2097" s="164"/>
      <c r="F2097" s="164"/>
    </row>
    <row r="2098" spans="5:6">
      <c r="E2098" s="164"/>
      <c r="F2098" s="164"/>
    </row>
    <row r="2099" spans="5:6">
      <c r="E2099" s="164"/>
      <c r="F2099" s="164"/>
    </row>
    <row r="2100" spans="5:6">
      <c r="E2100" s="164"/>
      <c r="F2100" s="164"/>
    </row>
    <row r="2101" spans="5:6">
      <c r="E2101" s="164"/>
      <c r="F2101" s="164"/>
    </row>
    <row r="2102" spans="5:6">
      <c r="E2102" s="164"/>
      <c r="F2102" s="164"/>
    </row>
    <row r="2103" spans="5:6">
      <c r="E2103" s="164"/>
      <c r="F2103" s="164"/>
    </row>
    <row r="2104" spans="5:6">
      <c r="E2104" s="164"/>
      <c r="F2104" s="164"/>
    </row>
    <row r="2105" spans="5:6">
      <c r="E2105" s="164"/>
      <c r="F2105" s="164"/>
    </row>
    <row r="2106" spans="5:6">
      <c r="E2106" s="164"/>
      <c r="F2106" s="164"/>
    </row>
    <row r="2107" spans="5:6">
      <c r="E2107" s="164"/>
      <c r="F2107" s="164"/>
    </row>
    <row r="2108" spans="5:6">
      <c r="E2108" s="164"/>
      <c r="F2108" s="164"/>
    </row>
    <row r="2109" spans="5:6">
      <c r="E2109" s="164"/>
      <c r="F2109" s="164"/>
    </row>
    <row r="2110" spans="5:6">
      <c r="E2110" s="164"/>
      <c r="F2110" s="164"/>
    </row>
    <row r="2111" spans="5:6">
      <c r="E2111" s="164"/>
      <c r="F2111" s="164"/>
    </row>
    <row r="2112" spans="5:6">
      <c r="E2112" s="164"/>
      <c r="F2112" s="164"/>
    </row>
    <row r="2113" spans="5:6">
      <c r="E2113" s="164"/>
      <c r="F2113" s="164"/>
    </row>
    <row r="2114" spans="5:6">
      <c r="E2114" s="164"/>
      <c r="F2114" s="164"/>
    </row>
    <row r="2115" spans="5:6">
      <c r="E2115" s="164"/>
      <c r="F2115" s="164"/>
    </row>
    <row r="2116" spans="5:6">
      <c r="E2116" s="164"/>
      <c r="F2116" s="164"/>
    </row>
    <row r="2117" spans="5:6">
      <c r="E2117" s="164"/>
      <c r="F2117" s="164"/>
    </row>
    <row r="2118" spans="5:6">
      <c r="E2118" s="164"/>
      <c r="F2118" s="164"/>
    </row>
    <row r="2119" spans="5:6">
      <c r="E2119" s="164"/>
      <c r="F2119" s="164"/>
    </row>
    <row r="2120" spans="5:6">
      <c r="E2120" s="164"/>
      <c r="F2120" s="164"/>
    </row>
    <row r="2121" spans="5:6">
      <c r="E2121" s="164"/>
      <c r="F2121" s="164"/>
    </row>
    <row r="2122" spans="5:6">
      <c r="E2122" s="164"/>
      <c r="F2122" s="164"/>
    </row>
    <row r="2123" spans="5:6">
      <c r="E2123" s="164"/>
      <c r="F2123" s="164"/>
    </row>
    <row r="2124" spans="5:6">
      <c r="E2124" s="164"/>
      <c r="F2124" s="164"/>
    </row>
    <row r="2125" spans="5:6">
      <c r="E2125" s="164"/>
      <c r="F2125" s="164"/>
    </row>
    <row r="2126" spans="5:6">
      <c r="E2126" s="164"/>
      <c r="F2126" s="164"/>
    </row>
    <row r="2127" spans="5:6">
      <c r="E2127" s="164"/>
      <c r="F2127" s="164"/>
    </row>
    <row r="2128" spans="5:6">
      <c r="E2128" s="164"/>
      <c r="F2128" s="164"/>
    </row>
    <row r="2129" spans="5:6">
      <c r="E2129" s="164"/>
      <c r="F2129" s="164"/>
    </row>
    <row r="2130" spans="5:6">
      <c r="E2130" s="164"/>
      <c r="F2130" s="164"/>
    </row>
    <row r="2131" spans="5:6">
      <c r="E2131" s="164"/>
      <c r="F2131" s="164"/>
    </row>
    <row r="2132" spans="5:6">
      <c r="E2132" s="164"/>
      <c r="F2132" s="164"/>
    </row>
    <row r="2133" spans="5:6">
      <c r="E2133" s="164"/>
      <c r="F2133" s="164"/>
    </row>
    <row r="2134" spans="5:6">
      <c r="E2134" s="164"/>
      <c r="F2134" s="164"/>
    </row>
    <row r="2135" spans="5:6">
      <c r="E2135" s="164"/>
      <c r="F2135" s="164"/>
    </row>
    <row r="2136" spans="5:6">
      <c r="E2136" s="164"/>
      <c r="F2136" s="164"/>
    </row>
    <row r="2137" spans="5:6">
      <c r="E2137" s="164"/>
      <c r="F2137" s="164"/>
    </row>
    <row r="2138" spans="5:6">
      <c r="E2138" s="164"/>
      <c r="F2138" s="164"/>
    </row>
    <row r="2139" spans="5:6">
      <c r="E2139" s="164"/>
      <c r="F2139" s="164"/>
    </row>
    <row r="2140" spans="5:6">
      <c r="E2140" s="164"/>
      <c r="F2140" s="164"/>
    </row>
    <row r="2141" spans="5:6">
      <c r="E2141" s="164"/>
      <c r="F2141" s="164"/>
    </row>
    <row r="2142" spans="5:6">
      <c r="E2142" s="164"/>
      <c r="F2142" s="164"/>
    </row>
    <row r="2143" spans="5:6">
      <c r="E2143" s="164"/>
      <c r="F2143" s="164"/>
    </row>
    <row r="2144" spans="5:6">
      <c r="E2144" s="164"/>
      <c r="F2144" s="164"/>
    </row>
    <row r="2145" spans="5:6">
      <c r="E2145" s="164"/>
      <c r="F2145" s="164"/>
    </row>
    <row r="2146" spans="5:6">
      <c r="E2146" s="164"/>
      <c r="F2146" s="164"/>
    </row>
    <row r="2147" spans="5:6">
      <c r="E2147" s="164"/>
      <c r="F2147" s="164"/>
    </row>
    <row r="2148" spans="5:6">
      <c r="E2148" s="164"/>
      <c r="F2148" s="164"/>
    </row>
    <row r="2149" spans="5:6">
      <c r="E2149" s="164"/>
      <c r="F2149" s="164"/>
    </row>
    <row r="2150" spans="5:6">
      <c r="E2150" s="164"/>
      <c r="F2150" s="164"/>
    </row>
    <row r="2151" spans="5:6">
      <c r="E2151" s="164"/>
      <c r="F2151" s="164"/>
    </row>
    <row r="2152" spans="5:6">
      <c r="E2152" s="164"/>
      <c r="F2152" s="164"/>
    </row>
    <row r="2153" spans="5:6">
      <c r="E2153" s="164"/>
      <c r="F2153" s="164"/>
    </row>
    <row r="2154" spans="5:6">
      <c r="E2154" s="164"/>
      <c r="F2154" s="164"/>
    </row>
    <row r="2155" spans="5:6">
      <c r="E2155" s="164"/>
      <c r="F2155" s="164"/>
    </row>
    <row r="2156" spans="5:6">
      <c r="E2156" s="164"/>
      <c r="F2156" s="164"/>
    </row>
    <row r="2157" spans="5:6">
      <c r="E2157" s="164"/>
      <c r="F2157" s="164"/>
    </row>
    <row r="2158" spans="5:6">
      <c r="E2158" s="164"/>
      <c r="F2158" s="164"/>
    </row>
    <row r="2159" spans="5:6">
      <c r="E2159" s="164"/>
      <c r="F2159" s="164"/>
    </row>
    <row r="2160" spans="5:6">
      <c r="E2160" s="164"/>
      <c r="F2160" s="164"/>
    </row>
    <row r="2161" spans="5:6">
      <c r="E2161" s="164"/>
      <c r="F2161" s="164"/>
    </row>
    <row r="2162" spans="5:6">
      <c r="E2162" s="164"/>
      <c r="F2162" s="164"/>
    </row>
    <row r="2163" spans="5:6">
      <c r="E2163" s="164"/>
      <c r="F2163" s="164"/>
    </row>
    <row r="2164" spans="5:6">
      <c r="E2164" s="164"/>
      <c r="F2164" s="164"/>
    </row>
    <row r="2165" spans="5:6">
      <c r="E2165" s="164"/>
      <c r="F2165" s="164"/>
    </row>
    <row r="2166" spans="5:6">
      <c r="E2166" s="164"/>
      <c r="F2166" s="164"/>
    </row>
    <row r="2167" spans="5:6">
      <c r="E2167" s="164"/>
      <c r="F2167" s="164"/>
    </row>
    <row r="2168" spans="5:6">
      <c r="E2168" s="164"/>
      <c r="F2168" s="164"/>
    </row>
    <row r="2169" spans="5:6">
      <c r="E2169" s="164"/>
      <c r="F2169" s="164"/>
    </row>
    <row r="2170" spans="5:6">
      <c r="E2170" s="164"/>
      <c r="F2170" s="164"/>
    </row>
    <row r="2171" spans="5:6">
      <c r="E2171" s="164"/>
      <c r="F2171" s="164"/>
    </row>
    <row r="2172" spans="5:6">
      <c r="E2172" s="164"/>
      <c r="F2172" s="164"/>
    </row>
    <row r="2173" spans="5:6">
      <c r="E2173" s="164"/>
      <c r="F2173" s="164"/>
    </row>
    <row r="2174" spans="5:6">
      <c r="E2174" s="164"/>
      <c r="F2174" s="164"/>
    </row>
    <row r="2175" spans="5:6">
      <c r="E2175" s="164"/>
      <c r="F2175" s="164"/>
    </row>
    <row r="2176" spans="5:6">
      <c r="E2176" s="164"/>
      <c r="F2176" s="164"/>
    </row>
    <row r="2177" spans="5:6">
      <c r="E2177" s="164"/>
      <c r="F2177" s="164"/>
    </row>
    <row r="2178" spans="5:6">
      <c r="E2178" s="164"/>
      <c r="F2178" s="164"/>
    </row>
    <row r="2179" spans="5:6">
      <c r="E2179" s="164"/>
      <c r="F2179" s="164"/>
    </row>
    <row r="2180" spans="5:6">
      <c r="E2180" s="164"/>
      <c r="F2180" s="164"/>
    </row>
    <row r="2181" spans="5:6">
      <c r="E2181" s="164"/>
      <c r="F2181" s="164"/>
    </row>
    <row r="2182" spans="5:6">
      <c r="E2182" s="164"/>
      <c r="F2182" s="164"/>
    </row>
    <row r="2183" spans="5:6">
      <c r="E2183" s="164"/>
      <c r="F2183" s="164"/>
    </row>
    <row r="2184" spans="5:6">
      <c r="E2184" s="164"/>
      <c r="F2184" s="164"/>
    </row>
    <row r="2185" spans="5:6">
      <c r="E2185" s="164"/>
      <c r="F2185" s="164"/>
    </row>
    <row r="2186" spans="5:6">
      <c r="E2186" s="164"/>
      <c r="F2186" s="164"/>
    </row>
    <row r="2187" spans="5:6">
      <c r="E2187" s="164"/>
      <c r="F2187" s="164"/>
    </row>
    <row r="2188" spans="5:6">
      <c r="E2188" s="164"/>
      <c r="F2188" s="164"/>
    </row>
    <row r="2189" spans="5:6">
      <c r="E2189" s="164"/>
      <c r="F2189" s="164"/>
    </row>
    <row r="2190" spans="5:6">
      <c r="E2190" s="164"/>
      <c r="F2190" s="164"/>
    </row>
    <row r="2191" spans="5:6">
      <c r="E2191" s="164"/>
      <c r="F2191" s="164"/>
    </row>
    <row r="2192" spans="5:6">
      <c r="E2192" s="164"/>
      <c r="F2192" s="164"/>
    </row>
    <row r="2193" spans="5:6">
      <c r="E2193" s="164"/>
      <c r="F2193" s="164"/>
    </row>
    <row r="2194" spans="5:6">
      <c r="E2194" s="164"/>
      <c r="F2194" s="164"/>
    </row>
    <row r="2195" spans="5:6">
      <c r="E2195" s="164"/>
      <c r="F2195" s="164"/>
    </row>
    <row r="2196" spans="5:6">
      <c r="E2196" s="164"/>
      <c r="F2196" s="164"/>
    </row>
    <row r="2197" spans="5:6">
      <c r="E2197" s="164"/>
      <c r="F2197" s="164"/>
    </row>
    <row r="2198" spans="5:6">
      <c r="E2198" s="164"/>
      <c r="F2198" s="164"/>
    </row>
    <row r="2199" spans="5:6">
      <c r="E2199" s="164"/>
      <c r="F2199" s="164"/>
    </row>
    <row r="2200" spans="5:6">
      <c r="E2200" s="164"/>
      <c r="F2200" s="164"/>
    </row>
    <row r="2201" spans="5:6">
      <c r="E2201" s="164"/>
      <c r="F2201" s="164"/>
    </row>
    <row r="2202" spans="5:6">
      <c r="E2202" s="164"/>
      <c r="F2202" s="164"/>
    </row>
    <row r="2203" spans="5:6">
      <c r="E2203" s="164"/>
      <c r="F2203" s="164"/>
    </row>
    <row r="2204" spans="5:6">
      <c r="E2204" s="164"/>
      <c r="F2204" s="164"/>
    </row>
    <row r="2205" spans="5:6">
      <c r="E2205" s="164"/>
      <c r="F2205" s="164"/>
    </row>
    <row r="2206" spans="5:6">
      <c r="E2206" s="164"/>
      <c r="F2206" s="164"/>
    </row>
    <row r="2207" spans="5:6">
      <c r="E2207" s="164"/>
      <c r="F2207" s="164"/>
    </row>
    <row r="2208" spans="5:6">
      <c r="E2208" s="164"/>
      <c r="F2208" s="164"/>
    </row>
    <row r="2209" spans="5:6">
      <c r="E2209" s="164"/>
      <c r="F2209" s="164"/>
    </row>
    <row r="2210" spans="5:6">
      <c r="E2210" s="164"/>
      <c r="F2210" s="164"/>
    </row>
    <row r="2211" spans="5:6">
      <c r="E2211" s="164"/>
      <c r="F2211" s="164"/>
    </row>
    <row r="2212" spans="5:6">
      <c r="E2212" s="164"/>
      <c r="F2212" s="164"/>
    </row>
    <row r="2213" spans="5:6">
      <c r="E2213" s="164"/>
      <c r="F2213" s="164"/>
    </row>
    <row r="2214" spans="5:6">
      <c r="E2214" s="164"/>
      <c r="F2214" s="164"/>
    </row>
    <row r="2215" spans="5:6">
      <c r="E2215" s="164"/>
      <c r="F2215" s="164"/>
    </row>
    <row r="2216" spans="5:6">
      <c r="E2216" s="164"/>
      <c r="F2216" s="164"/>
    </row>
    <row r="2217" spans="5:6">
      <c r="E2217" s="164"/>
      <c r="F2217" s="164"/>
    </row>
    <row r="2218" spans="5:6">
      <c r="E2218" s="164"/>
      <c r="F2218" s="164"/>
    </row>
    <row r="2219" spans="5:6">
      <c r="E2219" s="164"/>
      <c r="F2219" s="164"/>
    </row>
    <row r="2220" spans="5:6">
      <c r="E2220" s="164"/>
      <c r="F2220" s="164"/>
    </row>
    <row r="2221" spans="5:6">
      <c r="E2221" s="164"/>
      <c r="F2221" s="164"/>
    </row>
    <row r="2222" spans="5:6">
      <c r="E2222" s="164"/>
      <c r="F2222" s="164"/>
    </row>
    <row r="2223" spans="5:6">
      <c r="E2223" s="164"/>
      <c r="F2223" s="164"/>
    </row>
    <row r="2224" spans="5:6">
      <c r="E2224" s="164"/>
      <c r="F2224" s="164"/>
    </row>
    <row r="2225" spans="5:6">
      <c r="E2225" s="164"/>
      <c r="F2225" s="164"/>
    </row>
    <row r="2226" spans="5:6">
      <c r="E2226" s="164"/>
      <c r="F2226" s="164"/>
    </row>
    <row r="2227" spans="5:6">
      <c r="E2227" s="164"/>
      <c r="F2227" s="164"/>
    </row>
    <row r="2228" spans="5:6">
      <c r="E2228" s="164"/>
      <c r="F2228" s="164"/>
    </row>
    <row r="2229" spans="5:6">
      <c r="E2229" s="164"/>
      <c r="F2229" s="164"/>
    </row>
    <row r="2230" spans="5:6">
      <c r="E2230" s="164"/>
      <c r="F2230" s="164"/>
    </row>
    <row r="2231" spans="5:6">
      <c r="E2231" s="164"/>
      <c r="F2231" s="164"/>
    </row>
    <row r="2232" spans="5:6">
      <c r="E2232" s="164"/>
      <c r="F2232" s="164"/>
    </row>
    <row r="2233" spans="5:6">
      <c r="E2233" s="164"/>
      <c r="F2233" s="164"/>
    </row>
    <row r="2234" spans="5:6">
      <c r="E2234" s="164"/>
      <c r="F2234" s="164"/>
    </row>
    <row r="2235" spans="5:6">
      <c r="E2235" s="164"/>
      <c r="F2235" s="164"/>
    </row>
    <row r="2236" spans="5:6">
      <c r="E2236" s="164"/>
      <c r="F2236" s="164"/>
    </row>
    <row r="2237" spans="5:6">
      <c r="E2237" s="164"/>
      <c r="F2237" s="164"/>
    </row>
    <row r="2238" spans="5:6">
      <c r="E2238" s="164"/>
      <c r="F2238" s="164"/>
    </row>
    <row r="2239" spans="5:6">
      <c r="E2239" s="164"/>
      <c r="F2239" s="164"/>
    </row>
    <row r="2240" spans="5:6">
      <c r="E2240" s="164"/>
      <c r="F2240" s="164"/>
    </row>
    <row r="2241" spans="5:6">
      <c r="E2241" s="164"/>
      <c r="F2241" s="164"/>
    </row>
    <row r="2242" spans="5:6">
      <c r="E2242" s="164"/>
      <c r="F2242" s="164"/>
    </row>
    <row r="2243" spans="5:6">
      <c r="E2243" s="164"/>
      <c r="F2243" s="164"/>
    </row>
    <row r="2244" spans="5:6">
      <c r="E2244" s="164"/>
      <c r="F2244" s="164"/>
    </row>
    <row r="2245" spans="5:6">
      <c r="E2245" s="164"/>
      <c r="F2245" s="164"/>
    </row>
    <row r="2246" spans="5:6">
      <c r="E2246" s="164"/>
      <c r="F2246" s="164"/>
    </row>
    <row r="2247" spans="5:6">
      <c r="E2247" s="164"/>
      <c r="F2247" s="164"/>
    </row>
    <row r="2248" spans="5:6">
      <c r="E2248" s="164"/>
      <c r="F2248" s="164"/>
    </row>
    <row r="2249" spans="5:6">
      <c r="E2249" s="164"/>
      <c r="F2249" s="164"/>
    </row>
    <row r="2250" spans="5:6">
      <c r="E2250" s="164"/>
      <c r="F2250" s="164"/>
    </row>
    <row r="2251" spans="5:6">
      <c r="E2251" s="164"/>
      <c r="F2251" s="164"/>
    </row>
    <row r="2252" spans="5:6">
      <c r="E2252" s="164"/>
      <c r="F2252" s="164"/>
    </row>
    <row r="2253" spans="5:6">
      <c r="E2253" s="164"/>
      <c r="F2253" s="164"/>
    </row>
    <row r="2254" spans="5:6">
      <c r="E2254" s="164"/>
      <c r="F2254" s="164"/>
    </row>
    <row r="2255" spans="5:6">
      <c r="E2255" s="164"/>
      <c r="F2255" s="164"/>
    </row>
    <row r="2256" spans="5:6">
      <c r="E2256" s="164"/>
      <c r="F2256" s="164"/>
    </row>
    <row r="2257" spans="5:6">
      <c r="E2257" s="164"/>
      <c r="F2257" s="164"/>
    </row>
    <row r="2258" spans="5:6">
      <c r="E2258" s="164"/>
      <c r="F2258" s="164"/>
    </row>
    <row r="2259" spans="5:6">
      <c r="E2259" s="164"/>
      <c r="F2259" s="164"/>
    </row>
    <row r="2260" spans="5:6">
      <c r="E2260" s="164"/>
      <c r="F2260" s="164"/>
    </row>
    <row r="2261" spans="5:6">
      <c r="E2261" s="164"/>
      <c r="F2261" s="164"/>
    </row>
    <row r="2262" spans="5:6">
      <c r="E2262" s="164"/>
      <c r="F2262" s="164"/>
    </row>
    <row r="2263" spans="5:6">
      <c r="E2263" s="164"/>
      <c r="F2263" s="164"/>
    </row>
    <row r="2264" spans="5:6">
      <c r="E2264" s="164"/>
      <c r="F2264" s="164"/>
    </row>
    <row r="2265" spans="5:6">
      <c r="E2265" s="164"/>
      <c r="F2265" s="164"/>
    </row>
    <row r="2266" spans="5:6">
      <c r="E2266" s="164"/>
      <c r="F2266" s="164"/>
    </row>
    <row r="2267" spans="5:6">
      <c r="E2267" s="164"/>
      <c r="F2267" s="164"/>
    </row>
    <row r="2268" spans="5:6">
      <c r="E2268" s="164"/>
      <c r="F2268" s="164"/>
    </row>
    <row r="2269" spans="5:6">
      <c r="E2269" s="164"/>
      <c r="F2269" s="164"/>
    </row>
    <row r="2270" spans="5:6">
      <c r="E2270" s="164"/>
      <c r="F2270" s="164"/>
    </row>
    <row r="2271" spans="5:6">
      <c r="E2271" s="164"/>
      <c r="F2271" s="164"/>
    </row>
    <row r="2272" spans="5:6">
      <c r="E2272" s="164"/>
      <c r="F2272" s="164"/>
    </row>
    <row r="2273" spans="5:6">
      <c r="E2273" s="164"/>
      <c r="F2273" s="164"/>
    </row>
    <row r="2274" spans="5:6">
      <c r="E2274" s="164"/>
      <c r="F2274" s="164"/>
    </row>
    <row r="2275" spans="5:6">
      <c r="E2275" s="164"/>
      <c r="F2275" s="164"/>
    </row>
    <row r="2276" spans="5:6">
      <c r="E2276" s="164"/>
      <c r="F2276" s="164"/>
    </row>
    <row r="2277" spans="5:6">
      <c r="E2277" s="164"/>
      <c r="F2277" s="164"/>
    </row>
    <row r="2278" spans="5:6">
      <c r="E2278" s="164"/>
      <c r="F2278" s="164"/>
    </row>
    <row r="2279" spans="5:6">
      <c r="E2279" s="164"/>
      <c r="F2279" s="164"/>
    </row>
    <row r="2280" spans="5:6">
      <c r="E2280" s="164"/>
      <c r="F2280" s="164"/>
    </row>
    <row r="2281" spans="5:6">
      <c r="E2281" s="164"/>
      <c r="F2281" s="164"/>
    </row>
    <row r="2282" spans="5:6">
      <c r="E2282" s="164"/>
      <c r="F2282" s="164"/>
    </row>
    <row r="2283" spans="5:6">
      <c r="E2283" s="164"/>
      <c r="F2283" s="164"/>
    </row>
    <row r="2284" spans="5:6">
      <c r="E2284" s="164"/>
      <c r="F2284" s="164"/>
    </row>
    <row r="2285" spans="5:6">
      <c r="E2285" s="164"/>
      <c r="F2285" s="164"/>
    </row>
    <row r="2286" spans="5:6">
      <c r="E2286" s="164"/>
      <c r="F2286" s="164"/>
    </row>
    <row r="2287" spans="5:6">
      <c r="E2287" s="164"/>
      <c r="F2287" s="164"/>
    </row>
    <row r="2288" spans="5:6">
      <c r="E2288" s="164"/>
      <c r="F2288" s="164"/>
    </row>
    <row r="2289" spans="5:6">
      <c r="E2289" s="164"/>
      <c r="F2289" s="164"/>
    </row>
    <row r="2290" spans="5:6">
      <c r="E2290" s="164"/>
      <c r="F2290" s="164"/>
    </row>
    <row r="2291" spans="5:6">
      <c r="E2291" s="164"/>
      <c r="F2291" s="164"/>
    </row>
    <row r="2292" spans="5:6">
      <c r="E2292" s="164"/>
      <c r="F2292" s="164"/>
    </row>
    <row r="2293" spans="5:6">
      <c r="E2293" s="164"/>
      <c r="F2293" s="164"/>
    </row>
    <row r="2294" spans="5:6">
      <c r="E2294" s="164"/>
      <c r="F2294" s="164"/>
    </row>
    <row r="2295" spans="5:6">
      <c r="E2295" s="164"/>
      <c r="F2295" s="164"/>
    </row>
    <row r="2296" spans="5:6">
      <c r="E2296" s="164"/>
      <c r="F2296" s="164"/>
    </row>
    <row r="2297" spans="5:6">
      <c r="E2297" s="164"/>
      <c r="F2297" s="164"/>
    </row>
    <row r="2298" spans="5:6">
      <c r="E2298" s="164"/>
      <c r="F2298" s="164"/>
    </row>
    <row r="2299" spans="5:6">
      <c r="E2299" s="164"/>
      <c r="F2299" s="164"/>
    </row>
    <row r="2300" spans="5:6">
      <c r="E2300" s="164"/>
      <c r="F2300" s="164"/>
    </row>
    <row r="2301" spans="5:6">
      <c r="E2301" s="164"/>
      <c r="F2301" s="164"/>
    </row>
    <row r="2302" spans="5:6">
      <c r="E2302" s="164"/>
      <c r="F2302" s="164"/>
    </row>
    <row r="2303" spans="5:6">
      <c r="E2303" s="164"/>
      <c r="F2303" s="164"/>
    </row>
    <row r="2304" spans="5:6">
      <c r="E2304" s="164"/>
      <c r="F2304" s="164"/>
    </row>
    <row r="2305" spans="5:6">
      <c r="E2305" s="164"/>
      <c r="F2305" s="164"/>
    </row>
    <row r="2306" spans="5:6">
      <c r="E2306" s="164"/>
      <c r="F2306" s="164"/>
    </row>
    <row r="2307" spans="5:6">
      <c r="E2307" s="164"/>
      <c r="F2307" s="164"/>
    </row>
    <row r="2308" spans="5:6">
      <c r="E2308" s="164"/>
      <c r="F2308" s="164"/>
    </row>
    <row r="2309" spans="5:6">
      <c r="E2309" s="164"/>
      <c r="F2309" s="164"/>
    </row>
    <row r="2310" spans="5:6">
      <c r="E2310" s="164"/>
      <c r="F2310" s="164"/>
    </row>
    <row r="2311" spans="5:6">
      <c r="E2311" s="164"/>
      <c r="F2311" s="164"/>
    </row>
    <row r="2312" spans="5:6">
      <c r="E2312" s="164"/>
      <c r="F2312" s="164"/>
    </row>
    <row r="2313" spans="5:6">
      <c r="E2313" s="164"/>
      <c r="F2313" s="164"/>
    </row>
    <row r="2314" spans="5:6">
      <c r="E2314" s="164"/>
      <c r="F2314" s="164"/>
    </row>
    <row r="2315" spans="5:6">
      <c r="E2315" s="164"/>
      <c r="F2315" s="164"/>
    </row>
    <row r="2316" spans="5:6">
      <c r="E2316" s="164"/>
      <c r="F2316" s="164"/>
    </row>
    <row r="2317" spans="5:6">
      <c r="E2317" s="164"/>
      <c r="F2317" s="164"/>
    </row>
    <row r="2318" spans="5:6">
      <c r="E2318" s="164"/>
      <c r="F2318" s="164"/>
    </row>
    <row r="2319" spans="5:6">
      <c r="E2319" s="164"/>
      <c r="F2319" s="164"/>
    </row>
    <row r="2320" spans="5:6">
      <c r="E2320" s="164"/>
      <c r="F2320" s="164"/>
    </row>
    <row r="2321" spans="5:6">
      <c r="E2321" s="164"/>
      <c r="F2321" s="164"/>
    </row>
    <row r="2322" spans="5:6">
      <c r="E2322" s="164"/>
      <c r="F2322" s="164"/>
    </row>
    <row r="2323" spans="5:6">
      <c r="E2323" s="164"/>
      <c r="F2323" s="164"/>
    </row>
    <row r="2324" spans="5:6">
      <c r="E2324" s="164"/>
      <c r="F2324" s="164"/>
    </row>
    <row r="2325" spans="5:6">
      <c r="E2325" s="164"/>
      <c r="F2325" s="164"/>
    </row>
    <row r="2326" spans="5:6">
      <c r="E2326" s="164"/>
      <c r="F2326" s="164"/>
    </row>
    <row r="2327" spans="5:6">
      <c r="E2327" s="164"/>
      <c r="F2327" s="164"/>
    </row>
    <row r="2328" spans="5:6">
      <c r="E2328" s="164"/>
      <c r="F2328" s="164"/>
    </row>
    <row r="2329" spans="5:6">
      <c r="E2329" s="164"/>
      <c r="F2329" s="164"/>
    </row>
    <row r="2330" spans="5:6">
      <c r="E2330" s="164"/>
      <c r="F2330" s="164"/>
    </row>
    <row r="2331" spans="5:6">
      <c r="E2331" s="164"/>
      <c r="F2331" s="164"/>
    </row>
    <row r="2332" spans="5:6">
      <c r="E2332" s="164"/>
      <c r="F2332" s="164"/>
    </row>
    <row r="2333" spans="5:6">
      <c r="E2333" s="164"/>
      <c r="F2333" s="164"/>
    </row>
    <row r="2334" spans="5:6">
      <c r="E2334" s="164"/>
      <c r="F2334" s="164"/>
    </row>
    <row r="2335" spans="5:6">
      <c r="E2335" s="164"/>
      <c r="F2335" s="164"/>
    </row>
    <row r="2336" spans="5:6">
      <c r="E2336" s="164"/>
      <c r="F2336" s="164"/>
    </row>
    <row r="2337" spans="5:6">
      <c r="E2337" s="164"/>
      <c r="F2337" s="164"/>
    </row>
    <row r="2338" spans="5:6">
      <c r="E2338" s="164"/>
      <c r="F2338" s="164"/>
    </row>
    <row r="2339" spans="5:6">
      <c r="E2339" s="164"/>
      <c r="F2339" s="164"/>
    </row>
    <row r="2340" spans="5:6">
      <c r="E2340" s="164"/>
      <c r="F2340" s="164"/>
    </row>
    <row r="2341" spans="5:6">
      <c r="E2341" s="164"/>
      <c r="F2341" s="164"/>
    </row>
    <row r="2342" spans="5:6">
      <c r="E2342" s="164"/>
      <c r="F2342" s="164"/>
    </row>
    <row r="2343" spans="5:6">
      <c r="E2343" s="164"/>
      <c r="F2343" s="164"/>
    </row>
    <row r="2344" spans="5:6">
      <c r="E2344" s="164"/>
      <c r="F2344" s="164"/>
    </row>
    <row r="2345" spans="5:6">
      <c r="E2345" s="164"/>
      <c r="F2345" s="164"/>
    </row>
    <row r="2346" spans="5:6">
      <c r="E2346" s="164"/>
      <c r="F2346" s="164"/>
    </row>
    <row r="2347" spans="5:6">
      <c r="E2347" s="164"/>
      <c r="F2347" s="164"/>
    </row>
    <row r="2348" spans="5:6">
      <c r="E2348" s="164"/>
      <c r="F2348" s="164"/>
    </row>
    <row r="2349" spans="5:6">
      <c r="E2349" s="164"/>
      <c r="F2349" s="164"/>
    </row>
    <row r="2350" spans="5:6">
      <c r="E2350" s="164"/>
      <c r="F2350" s="164"/>
    </row>
    <row r="2351" spans="5:6">
      <c r="E2351" s="164"/>
      <c r="F2351" s="164"/>
    </row>
    <row r="2352" spans="5:6">
      <c r="E2352" s="164"/>
      <c r="F2352" s="164"/>
    </row>
    <row r="2353" spans="5:6">
      <c r="E2353" s="164"/>
      <c r="F2353" s="164"/>
    </row>
    <row r="2354" spans="5:6">
      <c r="E2354" s="164"/>
      <c r="F2354" s="164"/>
    </row>
    <row r="2355" spans="5:6">
      <c r="E2355" s="164"/>
      <c r="F2355" s="164"/>
    </row>
    <row r="2356" spans="5:6">
      <c r="E2356" s="164"/>
      <c r="F2356" s="164"/>
    </row>
    <row r="2357" spans="5:6">
      <c r="E2357" s="164"/>
      <c r="F2357" s="164"/>
    </row>
    <row r="2358" spans="5:6">
      <c r="E2358" s="164"/>
      <c r="F2358" s="164"/>
    </row>
    <row r="2359" spans="5:6">
      <c r="E2359" s="164"/>
      <c r="F2359" s="164"/>
    </row>
    <row r="2360" spans="5:6">
      <c r="E2360" s="164"/>
      <c r="F2360" s="164"/>
    </row>
    <row r="2361" spans="5:6">
      <c r="E2361" s="164"/>
      <c r="F2361" s="164"/>
    </row>
    <row r="2362" spans="5:6">
      <c r="E2362" s="164"/>
      <c r="F2362" s="164"/>
    </row>
    <row r="2363" spans="5:6">
      <c r="E2363" s="164"/>
      <c r="F2363" s="164"/>
    </row>
    <row r="2364" spans="5:6">
      <c r="E2364" s="164"/>
      <c r="F2364" s="164"/>
    </row>
    <row r="2365" spans="5:6">
      <c r="E2365" s="164"/>
      <c r="F2365" s="164"/>
    </row>
    <row r="2366" spans="5:6">
      <c r="E2366" s="164"/>
      <c r="F2366" s="164"/>
    </row>
    <row r="2367" spans="5:6">
      <c r="E2367" s="164"/>
      <c r="F2367" s="164"/>
    </row>
    <row r="2368" spans="5:6">
      <c r="E2368" s="164"/>
      <c r="F2368" s="164"/>
    </row>
    <row r="2369" spans="5:6">
      <c r="E2369" s="164"/>
      <c r="F2369" s="164"/>
    </row>
    <row r="2370" spans="5:6">
      <c r="E2370" s="164"/>
      <c r="F2370" s="164"/>
    </row>
    <row r="2371" spans="5:6">
      <c r="E2371" s="164"/>
      <c r="F2371" s="164"/>
    </row>
    <row r="2372" spans="5:6">
      <c r="E2372" s="164"/>
      <c r="F2372" s="164"/>
    </row>
    <row r="2373" spans="5:6">
      <c r="E2373" s="164"/>
      <c r="F2373" s="164"/>
    </row>
    <row r="2374" spans="5:6">
      <c r="E2374" s="164"/>
      <c r="F2374" s="164"/>
    </row>
    <row r="2375" spans="5:6">
      <c r="E2375" s="164"/>
      <c r="F2375" s="164"/>
    </row>
    <row r="2376" spans="5:6">
      <c r="E2376" s="164"/>
      <c r="F2376" s="164"/>
    </row>
    <row r="2377" spans="5:6">
      <c r="E2377" s="164"/>
      <c r="F2377" s="164"/>
    </row>
    <row r="2378" spans="5:6">
      <c r="E2378" s="164"/>
      <c r="F2378" s="164"/>
    </row>
    <row r="2379" spans="5:6">
      <c r="E2379" s="164"/>
      <c r="F2379" s="164"/>
    </row>
    <row r="2380" spans="5:6">
      <c r="E2380" s="164"/>
      <c r="F2380" s="164"/>
    </row>
    <row r="2381" spans="5:6">
      <c r="E2381" s="164"/>
      <c r="F2381" s="164"/>
    </row>
    <row r="2382" spans="5:6">
      <c r="E2382" s="164"/>
      <c r="F2382" s="164"/>
    </row>
    <row r="2383" spans="5:6">
      <c r="E2383" s="164"/>
      <c r="F2383" s="164"/>
    </row>
    <row r="2384" spans="5:6">
      <c r="E2384" s="164"/>
      <c r="F2384" s="164"/>
    </row>
    <row r="2385" spans="5:6">
      <c r="E2385" s="164"/>
      <c r="F2385" s="164"/>
    </row>
    <row r="2386" spans="5:6">
      <c r="E2386" s="164"/>
      <c r="F2386" s="164"/>
    </row>
    <row r="2387" spans="5:6">
      <c r="E2387" s="164"/>
      <c r="F2387" s="164"/>
    </row>
    <row r="2388" spans="5:6">
      <c r="E2388" s="164"/>
      <c r="F2388" s="164"/>
    </row>
    <row r="2389" spans="5:6">
      <c r="E2389" s="164"/>
      <c r="F2389" s="164"/>
    </row>
    <row r="2390" spans="5:6">
      <c r="E2390" s="164"/>
      <c r="F2390" s="164"/>
    </row>
    <row r="2391" spans="5:6">
      <c r="E2391" s="164"/>
      <c r="F2391" s="164"/>
    </row>
    <row r="2392" spans="5:6">
      <c r="E2392" s="164"/>
      <c r="F2392" s="164"/>
    </row>
    <row r="2393" spans="5:6">
      <c r="E2393" s="164"/>
      <c r="F2393" s="164"/>
    </row>
    <row r="2394" spans="5:6">
      <c r="E2394" s="164"/>
      <c r="F2394" s="164"/>
    </row>
    <row r="2395" spans="5:6">
      <c r="E2395" s="164"/>
      <c r="F2395" s="164"/>
    </row>
    <row r="2396" spans="5:6">
      <c r="E2396" s="164"/>
      <c r="F2396" s="164"/>
    </row>
    <row r="2397" spans="5:6">
      <c r="E2397" s="164"/>
      <c r="F2397" s="164"/>
    </row>
    <row r="2398" spans="5:6">
      <c r="E2398" s="164"/>
      <c r="F2398" s="164"/>
    </row>
    <row r="2399" spans="5:6">
      <c r="E2399" s="164"/>
      <c r="F2399" s="164"/>
    </row>
    <row r="2400" spans="5:6">
      <c r="E2400" s="164"/>
      <c r="F2400" s="164"/>
    </row>
    <row r="2401" spans="5:6">
      <c r="E2401" s="164"/>
      <c r="F2401" s="164"/>
    </row>
    <row r="2402" spans="5:6">
      <c r="E2402" s="164"/>
      <c r="F2402" s="164"/>
    </row>
    <row r="2403" spans="5:6">
      <c r="E2403" s="164"/>
      <c r="F2403" s="164"/>
    </row>
    <row r="2404" spans="5:6">
      <c r="E2404" s="164"/>
      <c r="F2404" s="164"/>
    </row>
    <row r="2405" spans="5:6">
      <c r="E2405" s="164"/>
      <c r="F2405" s="164"/>
    </row>
    <row r="2406" spans="5:6">
      <c r="E2406" s="164"/>
      <c r="F2406" s="164"/>
    </row>
    <row r="2407" spans="5:6">
      <c r="E2407" s="164"/>
      <c r="F2407" s="164"/>
    </row>
    <row r="2408" spans="5:6">
      <c r="E2408" s="164"/>
      <c r="F2408" s="164"/>
    </row>
    <row r="2409" spans="5:6">
      <c r="E2409" s="164"/>
      <c r="F2409" s="164"/>
    </row>
    <row r="2410" spans="5:6">
      <c r="E2410" s="164"/>
      <c r="F2410" s="164"/>
    </row>
    <row r="2411" spans="5:6">
      <c r="E2411" s="164"/>
      <c r="F2411" s="164"/>
    </row>
    <row r="2412" spans="5:6">
      <c r="E2412" s="164"/>
      <c r="F2412" s="164"/>
    </row>
    <row r="2413" spans="5:6">
      <c r="E2413" s="164"/>
      <c r="F2413" s="164"/>
    </row>
    <row r="2414" spans="5:6">
      <c r="E2414" s="164"/>
      <c r="F2414" s="164"/>
    </row>
    <row r="2415" spans="5:6">
      <c r="E2415" s="164"/>
      <c r="F2415" s="164"/>
    </row>
    <row r="2416" spans="5:6">
      <c r="E2416" s="164"/>
      <c r="F2416" s="164"/>
    </row>
    <row r="2417" spans="5:6">
      <c r="E2417" s="164"/>
      <c r="F2417" s="164"/>
    </row>
    <row r="2418" spans="5:6">
      <c r="E2418" s="164"/>
      <c r="F2418" s="164"/>
    </row>
    <row r="2419" spans="5:6">
      <c r="E2419" s="164"/>
      <c r="F2419" s="164"/>
    </row>
    <row r="2420" spans="5:6">
      <c r="E2420" s="164"/>
      <c r="F2420" s="164"/>
    </row>
    <row r="2421" spans="5:6">
      <c r="E2421" s="164"/>
      <c r="F2421" s="164"/>
    </row>
    <row r="2422" spans="5:6">
      <c r="E2422" s="164"/>
      <c r="F2422" s="164"/>
    </row>
    <row r="2423" spans="5:6">
      <c r="E2423" s="164"/>
      <c r="F2423" s="164"/>
    </row>
    <row r="2424" spans="5:6">
      <c r="E2424" s="164"/>
      <c r="F2424" s="164"/>
    </row>
    <row r="2425" spans="5:6">
      <c r="E2425" s="164"/>
      <c r="F2425" s="164"/>
    </row>
    <row r="2426" spans="5:6">
      <c r="E2426" s="164"/>
      <c r="F2426" s="164"/>
    </row>
    <row r="2427" spans="5:6">
      <c r="E2427" s="164"/>
      <c r="F2427" s="164"/>
    </row>
    <row r="2428" spans="5:6">
      <c r="E2428" s="164"/>
      <c r="F2428" s="164"/>
    </row>
    <row r="2429" spans="5:6">
      <c r="E2429" s="164"/>
      <c r="F2429" s="164"/>
    </row>
    <row r="2430" spans="5:6">
      <c r="E2430" s="164"/>
      <c r="F2430" s="164"/>
    </row>
    <row r="2431" spans="5:6">
      <c r="E2431" s="164"/>
      <c r="F2431" s="164"/>
    </row>
    <row r="2432" spans="5:6">
      <c r="E2432" s="164"/>
      <c r="F2432" s="164"/>
    </row>
    <row r="2433" spans="5:6">
      <c r="E2433" s="164"/>
      <c r="F2433" s="164"/>
    </row>
    <row r="2434" spans="5:6">
      <c r="E2434" s="164"/>
      <c r="F2434" s="164"/>
    </row>
    <row r="2435" spans="5:6">
      <c r="E2435" s="164"/>
      <c r="F2435" s="164"/>
    </row>
    <row r="2436" spans="5:6">
      <c r="E2436" s="164"/>
      <c r="F2436" s="164"/>
    </row>
    <row r="2437" spans="5:6">
      <c r="E2437" s="164"/>
      <c r="F2437" s="164"/>
    </row>
    <row r="2438" spans="5:6">
      <c r="E2438" s="164"/>
      <c r="F2438" s="164"/>
    </row>
    <row r="2439" spans="5:6">
      <c r="E2439" s="164"/>
      <c r="F2439" s="164"/>
    </row>
    <row r="2440" spans="5:6">
      <c r="E2440" s="164"/>
      <c r="F2440" s="164"/>
    </row>
    <row r="2441" spans="5:6">
      <c r="E2441" s="164"/>
      <c r="F2441" s="164"/>
    </row>
    <row r="2442" spans="5:6">
      <c r="E2442" s="164"/>
      <c r="F2442" s="164"/>
    </row>
    <row r="2443" spans="5:6">
      <c r="E2443" s="164"/>
      <c r="F2443" s="164"/>
    </row>
    <row r="2444" spans="5:6">
      <c r="E2444" s="164"/>
      <c r="F2444" s="164"/>
    </row>
    <row r="2445" spans="5:6">
      <c r="E2445" s="164"/>
      <c r="F2445" s="164"/>
    </row>
    <row r="2446" spans="5:6">
      <c r="E2446" s="164"/>
      <c r="F2446" s="164"/>
    </row>
    <row r="2447" spans="5:6">
      <c r="E2447" s="164"/>
      <c r="F2447" s="164"/>
    </row>
    <row r="2448" spans="5:6">
      <c r="E2448" s="164"/>
      <c r="F2448" s="164"/>
    </row>
    <row r="2449" spans="5:6">
      <c r="E2449" s="164"/>
      <c r="F2449" s="164"/>
    </row>
    <row r="2450" spans="5:6">
      <c r="E2450" s="164"/>
      <c r="F2450" s="164"/>
    </row>
    <row r="2451" spans="5:6">
      <c r="E2451" s="164"/>
      <c r="F2451" s="164"/>
    </row>
    <row r="2452" spans="5:6">
      <c r="E2452" s="164"/>
      <c r="F2452" s="164"/>
    </row>
    <row r="2453" spans="5:6">
      <c r="E2453" s="164"/>
      <c r="F2453" s="164"/>
    </row>
    <row r="2454" spans="5:6">
      <c r="E2454" s="164"/>
      <c r="F2454" s="164"/>
    </row>
    <row r="2455" spans="5:6">
      <c r="E2455" s="164"/>
      <c r="F2455" s="164"/>
    </row>
    <row r="2456" spans="5:6">
      <c r="E2456" s="164"/>
      <c r="F2456" s="164"/>
    </row>
    <row r="2457" spans="5:6">
      <c r="E2457" s="164"/>
      <c r="F2457" s="164"/>
    </row>
    <row r="2458" spans="5:6">
      <c r="E2458" s="164"/>
      <c r="F2458" s="164"/>
    </row>
    <row r="2459" spans="5:6">
      <c r="E2459" s="164"/>
      <c r="F2459" s="164"/>
    </row>
    <row r="2460" spans="5:6">
      <c r="E2460" s="164"/>
      <c r="F2460" s="164"/>
    </row>
    <row r="2461" spans="5:6">
      <c r="E2461" s="164"/>
      <c r="F2461" s="164"/>
    </row>
    <row r="2462" spans="5:6">
      <c r="E2462" s="164"/>
      <c r="F2462" s="164"/>
    </row>
    <row r="2463" spans="5:6">
      <c r="E2463" s="164"/>
      <c r="F2463" s="164"/>
    </row>
    <row r="2464" spans="5:6">
      <c r="E2464" s="164"/>
      <c r="F2464" s="164"/>
    </row>
    <row r="2465" spans="5:6">
      <c r="E2465" s="164"/>
      <c r="F2465" s="164"/>
    </row>
    <row r="2466" spans="5:6">
      <c r="E2466" s="164"/>
      <c r="F2466" s="164"/>
    </row>
    <row r="2467" spans="5:6">
      <c r="E2467" s="164"/>
      <c r="F2467" s="164"/>
    </row>
    <row r="2468" spans="5:6">
      <c r="E2468" s="164"/>
      <c r="F2468" s="164"/>
    </row>
  </sheetData>
  <phoneticPr fontId="15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0"/>
  <sheetViews>
    <sheetView topLeftCell="A19" zoomScale="75" workbookViewId="0">
      <selection activeCell="F50" sqref="F50"/>
    </sheetView>
  </sheetViews>
  <sheetFormatPr defaultColWidth="9" defaultRowHeight="13.2"/>
  <cols>
    <col min="1" max="1" width="10.59765625" style="19" bestFit="1" customWidth="1"/>
    <col min="2" max="2" width="15.09765625" style="4" customWidth="1"/>
    <col min="3" max="3" width="12" style="7" bestFit="1" customWidth="1"/>
    <col min="4" max="4" width="9.8984375" style="19" bestFit="1" customWidth="1"/>
    <col min="5" max="5" width="16.3984375" style="4" bestFit="1" customWidth="1"/>
    <col min="6" max="6" width="33.3984375" style="4" customWidth="1"/>
    <col min="7" max="7" width="10.19921875" style="4" bestFit="1" customWidth="1"/>
    <col min="8" max="8" width="5.09765625" style="4" customWidth="1"/>
    <col min="9" max="9" width="6.3984375" style="4" bestFit="1" customWidth="1"/>
    <col min="10" max="10" width="6.8984375" style="4" bestFit="1" customWidth="1"/>
    <col min="11" max="12" width="5.09765625" style="4" bestFit="1" customWidth="1"/>
    <col min="13" max="13" width="6" style="4" bestFit="1" customWidth="1"/>
    <col min="14" max="14" width="6.09765625" style="4" bestFit="1" customWidth="1"/>
    <col min="15" max="15" width="7.69921875" style="4" bestFit="1" customWidth="1"/>
    <col min="16" max="16" width="5.5" style="4" bestFit="1" customWidth="1"/>
    <col min="17" max="17" width="5.59765625" style="4" bestFit="1" customWidth="1"/>
    <col min="18" max="18" width="5.8984375" style="4" customWidth="1"/>
    <col min="19" max="19" width="4.5" style="4" bestFit="1" customWidth="1"/>
    <col min="20" max="20" width="7.09765625" style="4" bestFit="1" customWidth="1"/>
    <col min="21" max="16384" width="9" style="4"/>
  </cols>
  <sheetData>
    <row r="1" spans="1:23" ht="15.6">
      <c r="B1" s="1" t="s">
        <v>192</v>
      </c>
    </row>
    <row r="3" spans="1:23">
      <c r="B3" s="2" t="s">
        <v>42</v>
      </c>
      <c r="C3" s="2">
        <v>51887501</v>
      </c>
      <c r="D3" s="17"/>
      <c r="E3" s="2"/>
      <c r="F3" s="2"/>
    </row>
    <row r="4" spans="1:23">
      <c r="B4" s="2"/>
      <c r="C4" s="13"/>
      <c r="D4" s="17"/>
      <c r="E4" s="2"/>
      <c r="F4" s="2"/>
    </row>
    <row r="5" spans="1:23">
      <c r="B5" s="13" t="s">
        <v>17</v>
      </c>
      <c r="C5" s="17">
        <v>6629.1</v>
      </c>
      <c r="D5" s="17"/>
      <c r="E5" s="2" t="s">
        <v>60</v>
      </c>
      <c r="F5" s="28">
        <v>36665</v>
      </c>
    </row>
    <row r="6" spans="1:23">
      <c r="B6" s="13" t="s">
        <v>62</v>
      </c>
      <c r="C6" s="17">
        <v>748.13</v>
      </c>
      <c r="D6" s="17"/>
      <c r="E6" s="2" t="s">
        <v>61</v>
      </c>
      <c r="F6" s="28">
        <v>36891</v>
      </c>
    </row>
    <row r="7" spans="1:23">
      <c r="B7" s="7"/>
      <c r="C7" s="4">
        <f>C6-C5</f>
        <v>-5880.97</v>
      </c>
    </row>
    <row r="8" spans="1:23">
      <c r="J8" s="4">
        <v>0</v>
      </c>
      <c r="K8" s="4">
        <v>1</v>
      </c>
      <c r="L8" s="4">
        <v>2</v>
      </c>
      <c r="M8" s="4">
        <v>3</v>
      </c>
      <c r="N8" s="4">
        <v>4</v>
      </c>
      <c r="O8" s="4">
        <v>5</v>
      </c>
      <c r="P8" s="4">
        <v>6</v>
      </c>
      <c r="Q8" s="4">
        <v>7</v>
      </c>
      <c r="R8" s="4">
        <v>8</v>
      </c>
      <c r="S8" s="4">
        <v>9</v>
      </c>
      <c r="T8" s="4">
        <v>10</v>
      </c>
      <c r="U8" s="4">
        <v>11</v>
      </c>
      <c r="V8" s="65">
        <v>12</v>
      </c>
      <c r="W8" s="4">
        <v>13</v>
      </c>
    </row>
    <row r="9" spans="1:23" s="2" customFormat="1">
      <c r="A9" s="29" t="s">
        <v>424</v>
      </c>
      <c r="B9" s="12" t="s">
        <v>189</v>
      </c>
      <c r="C9" s="29" t="s">
        <v>2</v>
      </c>
      <c r="D9" s="18" t="s">
        <v>3</v>
      </c>
      <c r="E9" s="12" t="s">
        <v>4</v>
      </c>
      <c r="F9" s="12" t="s">
        <v>5</v>
      </c>
      <c r="G9" s="12" t="s">
        <v>59</v>
      </c>
      <c r="H9" s="2" t="s">
        <v>203</v>
      </c>
      <c r="J9" s="2">
        <v>88</v>
      </c>
      <c r="K9" s="2" t="s">
        <v>256</v>
      </c>
      <c r="L9" s="17" t="s">
        <v>204</v>
      </c>
      <c r="M9" s="2" t="s">
        <v>257</v>
      </c>
      <c r="N9" s="2" t="s">
        <v>258</v>
      </c>
      <c r="O9" s="2" t="s">
        <v>259</v>
      </c>
      <c r="P9" s="2" t="s">
        <v>260</v>
      </c>
      <c r="Q9" s="2" t="s">
        <v>261</v>
      </c>
      <c r="R9" s="16" t="s">
        <v>251</v>
      </c>
      <c r="S9" s="2" t="s">
        <v>262</v>
      </c>
      <c r="T9" s="2" t="s">
        <v>263</v>
      </c>
      <c r="U9" s="2" t="s">
        <v>202</v>
      </c>
      <c r="V9" s="2" t="s">
        <v>435</v>
      </c>
      <c r="W9" s="2" t="s">
        <v>455</v>
      </c>
    </row>
    <row r="10" spans="1:23" s="2" customFormat="1">
      <c r="A10" s="110"/>
      <c r="B10" s="27">
        <v>729</v>
      </c>
      <c r="C10" s="34">
        <v>36668</v>
      </c>
      <c r="D10" s="128">
        <v>500</v>
      </c>
      <c r="E10" s="27" t="s">
        <v>73</v>
      </c>
      <c r="F10" s="27"/>
      <c r="G10" s="27" t="s">
        <v>74</v>
      </c>
      <c r="H10" s="27">
        <v>13</v>
      </c>
      <c r="J10" s="4">
        <f>IF(H10=$J$8,D10,0)</f>
        <v>0</v>
      </c>
      <c r="K10" s="4">
        <f>IF(H10=$K$8,D10,0)</f>
        <v>0</v>
      </c>
      <c r="L10" s="4">
        <f>IF(H10=$L$8,D10,0)</f>
        <v>0</v>
      </c>
      <c r="M10" s="4">
        <f>IF(H10=$M$8,D10,0)</f>
        <v>0</v>
      </c>
      <c r="N10" s="4">
        <f>IF(H10=$N$8,D10,0)</f>
        <v>0</v>
      </c>
      <c r="O10" s="4">
        <f>IF(H10=$O$8,D10,0)</f>
        <v>0</v>
      </c>
      <c r="P10" s="4">
        <f>IF(H10=$P$8,D10,0)</f>
        <v>0</v>
      </c>
      <c r="Q10" s="4">
        <f>IF(H10=$Q$8,D10,0)</f>
        <v>0</v>
      </c>
      <c r="R10" s="4">
        <f>IF(H10=$R$8,D10,0)</f>
        <v>0</v>
      </c>
      <c r="S10" s="4">
        <f>IF(H10=$S$8,D10,0)</f>
        <v>0</v>
      </c>
      <c r="T10" s="4">
        <f>IF(H10=$T$8,D10,0)</f>
        <v>0</v>
      </c>
      <c r="U10" s="4">
        <f>IF(H10=$U$8,D10,0)</f>
        <v>0</v>
      </c>
      <c r="W10" s="4">
        <f>IF(H10=$W$8,D10,0)</f>
        <v>500</v>
      </c>
    </row>
    <row r="11" spans="1:23" s="2" customFormat="1">
      <c r="A11" s="110"/>
      <c r="B11" s="27">
        <v>728</v>
      </c>
      <c r="C11" s="34">
        <v>36669</v>
      </c>
      <c r="D11" s="128">
        <v>109.94</v>
      </c>
      <c r="E11" s="27" t="s">
        <v>264</v>
      </c>
      <c r="F11" s="27" t="s">
        <v>265</v>
      </c>
      <c r="G11" s="27" t="s">
        <v>74</v>
      </c>
      <c r="H11" s="27">
        <v>13</v>
      </c>
      <c r="J11" s="4">
        <f>IF(H11=$J$8,D11,0)</f>
        <v>0</v>
      </c>
      <c r="K11" s="4">
        <f>IF(H11=$K$8,D11,0)</f>
        <v>0</v>
      </c>
      <c r="L11" s="4">
        <f>IF(H11=$L$8,D11,0)</f>
        <v>0</v>
      </c>
      <c r="M11" s="4">
        <f>IF(H11=$M$8,D11,0)</f>
        <v>0</v>
      </c>
      <c r="N11" s="4">
        <f>IF(H11=$N$8,D11,0)</f>
        <v>0</v>
      </c>
      <c r="O11" s="4">
        <f>IF(H11=$O$8,D11,0)</f>
        <v>0</v>
      </c>
      <c r="P11" s="4">
        <f>IF(H11=$P$8,D11,0)</f>
        <v>0</v>
      </c>
      <c r="Q11" s="4">
        <f>IF(H11=$Q$8,D11,0)</f>
        <v>0</v>
      </c>
      <c r="R11" s="4">
        <f>IF(H11=$R$8,D11,0)</f>
        <v>0</v>
      </c>
      <c r="S11" s="4">
        <f>IF(H11=$S$8,D11,0)</f>
        <v>0</v>
      </c>
      <c r="T11" s="4">
        <f>IF(H11=$T$8,D11,0)</f>
        <v>0</v>
      </c>
      <c r="U11" s="4">
        <f>IF(H11=$U$8,D11,0)</f>
        <v>0</v>
      </c>
      <c r="W11" s="4">
        <f t="shared" ref="W11:W74" si="0">IF(H11=$W$8,D11,0)</f>
        <v>109.94</v>
      </c>
    </row>
    <row r="12" spans="1:23" s="2" customFormat="1">
      <c r="A12" s="110"/>
      <c r="B12" s="27">
        <v>722</v>
      </c>
      <c r="C12" s="34">
        <v>36671</v>
      </c>
      <c r="D12" s="128">
        <v>4.25</v>
      </c>
      <c r="E12" s="27" t="s">
        <v>266</v>
      </c>
      <c r="F12" s="27" t="s">
        <v>267</v>
      </c>
      <c r="G12" s="27" t="s">
        <v>74</v>
      </c>
      <c r="H12" s="27">
        <v>13</v>
      </c>
      <c r="J12" s="4">
        <f>IF(H12=$J$8,D12,0)</f>
        <v>0</v>
      </c>
      <c r="K12" s="4">
        <f>IF(H12=$K$8,D12,0)</f>
        <v>0</v>
      </c>
      <c r="L12" s="4">
        <f>IF(H12=$L$8,D12,0)</f>
        <v>0</v>
      </c>
      <c r="M12" s="4">
        <f>IF(H12=$M$8,D12,0)</f>
        <v>0</v>
      </c>
      <c r="N12" s="4">
        <f>IF(H12=$N$8,D12,0)</f>
        <v>0</v>
      </c>
      <c r="O12" s="4">
        <f>IF(H12=$O$8,D12,0)</f>
        <v>0</v>
      </c>
      <c r="P12" s="4">
        <f>IF(H12=$P$8,D12,0)</f>
        <v>0</v>
      </c>
      <c r="Q12" s="4">
        <f>IF(H12=$Q$8,D12,0)</f>
        <v>0</v>
      </c>
      <c r="R12" s="4">
        <f>IF(H12=$R$8,D12,0)</f>
        <v>0</v>
      </c>
      <c r="S12" s="4">
        <f>IF(H12=$S$8,D12,0)</f>
        <v>0</v>
      </c>
      <c r="T12" s="4">
        <f>IF(H12=$T$8,D12,0)</f>
        <v>0</v>
      </c>
      <c r="U12" s="4">
        <f>IF(H12=$U$8,D12,0)</f>
        <v>0</v>
      </c>
      <c r="W12" s="4">
        <f t="shared" si="0"/>
        <v>4.25</v>
      </c>
    </row>
    <row r="13" spans="1:23" s="2" customFormat="1">
      <c r="A13" s="110"/>
      <c r="B13" s="27">
        <v>720</v>
      </c>
      <c r="C13" s="34">
        <v>36676</v>
      </c>
      <c r="D13" s="128">
        <v>100</v>
      </c>
      <c r="E13" s="27" t="s">
        <v>268</v>
      </c>
      <c r="F13" s="27" t="s">
        <v>269</v>
      </c>
      <c r="G13" s="27" t="s">
        <v>74</v>
      </c>
      <c r="H13" s="27">
        <v>13</v>
      </c>
      <c r="J13" s="4">
        <f>IF(H13=$J$8,D13,0)</f>
        <v>0</v>
      </c>
      <c r="K13" s="4">
        <f>IF(H13=$K$8,D13,0)</f>
        <v>0</v>
      </c>
      <c r="L13" s="4">
        <f>IF(H13=$L$8,D13,0)</f>
        <v>0</v>
      </c>
      <c r="M13" s="4">
        <f>IF(H13=$M$8,D13,0)</f>
        <v>0</v>
      </c>
      <c r="N13" s="4">
        <f>IF(H13=$N$8,D13,0)</f>
        <v>0</v>
      </c>
      <c r="O13" s="4">
        <f>IF(H13=$O$8,D13,0)</f>
        <v>0</v>
      </c>
      <c r="P13" s="4">
        <f>IF(H13=$P$8,D13,0)</f>
        <v>0</v>
      </c>
      <c r="Q13" s="4">
        <f>IF(H13=$Q$8,D13,0)</f>
        <v>0</v>
      </c>
      <c r="R13" s="4">
        <f>IF(H13=$R$8,D13,0)</f>
        <v>0</v>
      </c>
      <c r="S13" s="4">
        <f>IF(H13=$S$8,D13,0)</f>
        <v>0</v>
      </c>
      <c r="T13" s="4">
        <f>IF(H13=$T$8,D13,0)</f>
        <v>0</v>
      </c>
      <c r="U13" s="4">
        <f>IF(H13=$U$8,D13,0)</f>
        <v>0</v>
      </c>
      <c r="W13" s="4">
        <f t="shared" si="0"/>
        <v>100</v>
      </c>
    </row>
    <row r="14" spans="1:23">
      <c r="A14" s="33"/>
      <c r="B14" s="25">
        <v>655</v>
      </c>
      <c r="C14" s="30">
        <v>36683</v>
      </c>
      <c r="D14" s="31">
        <v>30</v>
      </c>
      <c r="E14" s="25" t="s">
        <v>28</v>
      </c>
      <c r="F14" s="25" t="s">
        <v>384</v>
      </c>
      <c r="G14" s="25" t="s">
        <v>11</v>
      </c>
      <c r="H14" s="4">
        <v>10</v>
      </c>
      <c r="J14" s="4">
        <f t="shared" ref="J14:J28" si="1">IF(H14=$J$8,D14,0)</f>
        <v>0</v>
      </c>
      <c r="K14" s="4">
        <f t="shared" ref="K14:K28" si="2">IF(H14=$K$8,D14,0)</f>
        <v>0</v>
      </c>
      <c r="L14" s="4">
        <f t="shared" ref="L14:L28" si="3">IF(H14=$L$8,D14,0)</f>
        <v>0</v>
      </c>
      <c r="M14" s="4">
        <f t="shared" ref="M14:M28" si="4">IF(H14=$M$8,D14,0)</f>
        <v>0</v>
      </c>
      <c r="N14" s="4">
        <f t="shared" ref="N14:N28" si="5">IF(H14=$N$8,D14,0)</f>
        <v>0</v>
      </c>
      <c r="O14" s="4">
        <f t="shared" ref="O14:O28" si="6">IF(H14=$O$8,D14,0)</f>
        <v>0</v>
      </c>
      <c r="P14" s="4">
        <f t="shared" ref="P14:P28" si="7">IF(H14=$P$8,D14,0)</f>
        <v>0</v>
      </c>
      <c r="Q14" s="4">
        <f t="shared" ref="Q14:Q28" si="8">IF(H14=$Q$8,D14,0)</f>
        <v>0</v>
      </c>
      <c r="R14" s="4">
        <f t="shared" ref="R14:R28" si="9">IF(H14=$R$8,D14,0)</f>
        <v>0</v>
      </c>
      <c r="S14" s="4">
        <f t="shared" ref="S14:S28" si="10">IF(H14=$S$8,D14,0)</f>
        <v>0</v>
      </c>
      <c r="T14" s="4">
        <f t="shared" ref="T14:T28" si="11">IF(H14=$T$8,D14,0)</f>
        <v>30</v>
      </c>
      <c r="U14" s="4">
        <f t="shared" ref="U14:U28" si="12">IF(H14=$U$8,D14,0)</f>
        <v>0</v>
      </c>
      <c r="W14" s="4">
        <f t="shared" si="0"/>
        <v>0</v>
      </c>
    </row>
    <row r="15" spans="1:23">
      <c r="B15" s="11">
        <v>656</v>
      </c>
      <c r="C15" s="32">
        <v>36682</v>
      </c>
      <c r="D15" s="33">
        <v>43.05</v>
      </c>
      <c r="E15" s="11" t="s">
        <v>65</v>
      </c>
      <c r="F15" s="11" t="s">
        <v>66</v>
      </c>
      <c r="G15" s="11" t="s">
        <v>11</v>
      </c>
      <c r="H15" s="4">
        <v>0</v>
      </c>
      <c r="J15" s="4">
        <f t="shared" si="1"/>
        <v>43.05</v>
      </c>
      <c r="K15" s="4">
        <f t="shared" si="2"/>
        <v>0</v>
      </c>
      <c r="L15" s="4">
        <f t="shared" si="3"/>
        <v>0</v>
      </c>
      <c r="M15" s="4">
        <f t="shared" si="4"/>
        <v>0</v>
      </c>
      <c r="N15" s="4">
        <f t="shared" si="5"/>
        <v>0</v>
      </c>
      <c r="O15" s="4">
        <f t="shared" si="6"/>
        <v>0</v>
      </c>
      <c r="P15" s="4">
        <f t="shared" si="7"/>
        <v>0</v>
      </c>
      <c r="Q15" s="4">
        <f t="shared" si="8"/>
        <v>0</v>
      </c>
      <c r="R15" s="4">
        <f t="shared" si="9"/>
        <v>0</v>
      </c>
      <c r="S15" s="4">
        <f t="shared" si="10"/>
        <v>0</v>
      </c>
      <c r="T15" s="4">
        <f t="shared" si="11"/>
        <v>0</v>
      </c>
      <c r="U15" s="4">
        <f t="shared" si="12"/>
        <v>0</v>
      </c>
      <c r="W15" s="4">
        <f t="shared" si="0"/>
        <v>0</v>
      </c>
    </row>
    <row r="16" spans="1:23">
      <c r="B16" s="4">
        <v>657</v>
      </c>
      <c r="C16" s="7">
        <v>36684</v>
      </c>
      <c r="D16" s="19">
        <v>81.5</v>
      </c>
      <c r="E16" s="4" t="s">
        <v>11</v>
      </c>
      <c r="F16" s="4" t="s">
        <v>67</v>
      </c>
      <c r="G16" s="4" t="s">
        <v>10</v>
      </c>
      <c r="H16" s="4">
        <v>5</v>
      </c>
      <c r="J16" s="4">
        <f t="shared" si="1"/>
        <v>0</v>
      </c>
      <c r="K16" s="4">
        <f t="shared" si="2"/>
        <v>0</v>
      </c>
      <c r="L16" s="4">
        <f t="shared" si="3"/>
        <v>0</v>
      </c>
      <c r="M16" s="4">
        <f t="shared" si="4"/>
        <v>0</v>
      </c>
      <c r="N16" s="4">
        <f t="shared" si="5"/>
        <v>0</v>
      </c>
      <c r="O16" s="4">
        <f t="shared" si="6"/>
        <v>81.5</v>
      </c>
      <c r="P16" s="4">
        <f t="shared" si="7"/>
        <v>0</v>
      </c>
      <c r="Q16" s="4">
        <f t="shared" si="8"/>
        <v>0</v>
      </c>
      <c r="R16" s="4">
        <f t="shared" si="9"/>
        <v>0</v>
      </c>
      <c r="S16" s="4">
        <f t="shared" si="10"/>
        <v>0</v>
      </c>
      <c r="T16" s="4">
        <f t="shared" si="11"/>
        <v>0</v>
      </c>
      <c r="U16" s="4">
        <f t="shared" si="12"/>
        <v>0</v>
      </c>
      <c r="W16" s="4">
        <f t="shared" si="0"/>
        <v>0</v>
      </c>
    </row>
    <row r="17" spans="1:23" s="11" customFormat="1">
      <c r="A17" s="19"/>
      <c r="B17" s="4">
        <v>658</v>
      </c>
      <c r="C17" s="7">
        <v>36684</v>
      </c>
      <c r="D17" s="19">
        <v>21.25</v>
      </c>
      <c r="E17" s="4" t="s">
        <v>11</v>
      </c>
      <c r="F17" s="4" t="s">
        <v>68</v>
      </c>
      <c r="G17" s="4" t="s">
        <v>10</v>
      </c>
      <c r="H17" s="11">
        <v>0</v>
      </c>
      <c r="J17" s="4">
        <f t="shared" si="1"/>
        <v>21.25</v>
      </c>
      <c r="K17" s="4">
        <f t="shared" si="2"/>
        <v>0</v>
      </c>
      <c r="L17" s="4">
        <f t="shared" si="3"/>
        <v>0</v>
      </c>
      <c r="M17" s="4">
        <f t="shared" si="4"/>
        <v>0</v>
      </c>
      <c r="N17" s="4">
        <f t="shared" si="5"/>
        <v>0</v>
      </c>
      <c r="O17" s="4">
        <f t="shared" si="6"/>
        <v>0</v>
      </c>
      <c r="P17" s="4">
        <f t="shared" si="7"/>
        <v>0</v>
      </c>
      <c r="Q17" s="4">
        <f t="shared" si="8"/>
        <v>0</v>
      </c>
      <c r="R17" s="4">
        <f t="shared" si="9"/>
        <v>0</v>
      </c>
      <c r="S17" s="4">
        <f t="shared" si="10"/>
        <v>0</v>
      </c>
      <c r="T17" s="4">
        <f t="shared" si="11"/>
        <v>0</v>
      </c>
      <c r="U17" s="4">
        <f t="shared" si="12"/>
        <v>0</v>
      </c>
      <c r="W17" s="4">
        <f t="shared" si="0"/>
        <v>0</v>
      </c>
    </row>
    <row r="18" spans="1:23">
      <c r="B18" s="4">
        <v>659</v>
      </c>
      <c r="C18" s="7">
        <v>36684</v>
      </c>
      <c r="D18" s="19">
        <v>58.8</v>
      </c>
      <c r="E18" s="4" t="s">
        <v>11</v>
      </c>
      <c r="F18" s="4" t="s">
        <v>69</v>
      </c>
      <c r="G18" s="4" t="s">
        <v>10</v>
      </c>
      <c r="H18" s="4">
        <v>0</v>
      </c>
      <c r="J18" s="4">
        <f t="shared" si="1"/>
        <v>58.8</v>
      </c>
      <c r="K18" s="4">
        <f t="shared" si="2"/>
        <v>0</v>
      </c>
      <c r="L18" s="4">
        <f t="shared" si="3"/>
        <v>0</v>
      </c>
      <c r="M18" s="4">
        <f t="shared" si="4"/>
        <v>0</v>
      </c>
      <c r="N18" s="4">
        <f t="shared" si="5"/>
        <v>0</v>
      </c>
      <c r="O18" s="4">
        <f t="shared" si="6"/>
        <v>0</v>
      </c>
      <c r="P18" s="4">
        <f t="shared" si="7"/>
        <v>0</v>
      </c>
      <c r="Q18" s="4">
        <f t="shared" si="8"/>
        <v>0</v>
      </c>
      <c r="R18" s="4">
        <f t="shared" si="9"/>
        <v>0</v>
      </c>
      <c r="S18" s="4">
        <f t="shared" si="10"/>
        <v>0</v>
      </c>
      <c r="T18" s="4">
        <f t="shared" si="11"/>
        <v>0</v>
      </c>
      <c r="U18" s="4">
        <f t="shared" si="12"/>
        <v>0</v>
      </c>
      <c r="W18" s="4">
        <f t="shared" si="0"/>
        <v>0</v>
      </c>
    </row>
    <row r="19" spans="1:23">
      <c r="B19" s="4">
        <v>660</v>
      </c>
      <c r="C19" s="7">
        <v>36684</v>
      </c>
      <c r="D19" s="19">
        <v>22.52</v>
      </c>
      <c r="E19" s="4" t="s">
        <v>11</v>
      </c>
      <c r="F19" s="4" t="s">
        <v>70</v>
      </c>
      <c r="G19" s="4" t="s">
        <v>10</v>
      </c>
      <c r="H19" s="4">
        <v>10</v>
      </c>
      <c r="J19" s="4">
        <f t="shared" si="1"/>
        <v>0</v>
      </c>
      <c r="K19" s="4">
        <f t="shared" si="2"/>
        <v>0</v>
      </c>
      <c r="L19" s="4">
        <f t="shared" si="3"/>
        <v>0</v>
      </c>
      <c r="M19" s="4">
        <f t="shared" si="4"/>
        <v>0</v>
      </c>
      <c r="N19" s="4">
        <f t="shared" si="5"/>
        <v>0</v>
      </c>
      <c r="O19" s="4">
        <f t="shared" si="6"/>
        <v>0</v>
      </c>
      <c r="P19" s="4">
        <f t="shared" si="7"/>
        <v>0</v>
      </c>
      <c r="Q19" s="4">
        <f t="shared" si="8"/>
        <v>0</v>
      </c>
      <c r="R19" s="4">
        <f t="shared" si="9"/>
        <v>0</v>
      </c>
      <c r="S19" s="4">
        <f t="shared" si="10"/>
        <v>0</v>
      </c>
      <c r="T19" s="4">
        <f t="shared" si="11"/>
        <v>22.52</v>
      </c>
      <c r="U19" s="4">
        <f t="shared" si="12"/>
        <v>0</v>
      </c>
      <c r="W19" s="4">
        <f t="shared" si="0"/>
        <v>0</v>
      </c>
    </row>
    <row r="20" spans="1:23">
      <c r="B20" s="4">
        <v>661</v>
      </c>
      <c r="C20" s="7">
        <v>36684</v>
      </c>
      <c r="D20" s="19">
        <v>40.99</v>
      </c>
      <c r="E20" s="4" t="s">
        <v>11</v>
      </c>
      <c r="F20" s="4" t="s">
        <v>71</v>
      </c>
      <c r="G20" s="4" t="s">
        <v>10</v>
      </c>
      <c r="H20" s="4">
        <v>10</v>
      </c>
      <c r="J20" s="4">
        <f t="shared" si="1"/>
        <v>0</v>
      </c>
      <c r="K20" s="4">
        <f t="shared" si="2"/>
        <v>0</v>
      </c>
      <c r="L20" s="4">
        <f t="shared" si="3"/>
        <v>0</v>
      </c>
      <c r="M20" s="4">
        <f t="shared" si="4"/>
        <v>0</v>
      </c>
      <c r="N20" s="4">
        <f t="shared" si="5"/>
        <v>0</v>
      </c>
      <c r="O20" s="4">
        <f t="shared" si="6"/>
        <v>0</v>
      </c>
      <c r="P20" s="4">
        <f t="shared" si="7"/>
        <v>0</v>
      </c>
      <c r="Q20" s="4">
        <f t="shared" si="8"/>
        <v>0</v>
      </c>
      <c r="R20" s="4">
        <f t="shared" si="9"/>
        <v>0</v>
      </c>
      <c r="S20" s="4">
        <f t="shared" si="10"/>
        <v>0</v>
      </c>
      <c r="T20" s="4">
        <f t="shared" si="11"/>
        <v>40.99</v>
      </c>
      <c r="U20" s="4">
        <f t="shared" si="12"/>
        <v>0</v>
      </c>
      <c r="W20" s="4">
        <f t="shared" si="0"/>
        <v>0</v>
      </c>
    </row>
    <row r="21" spans="1:23">
      <c r="B21" s="4">
        <v>662</v>
      </c>
      <c r="C21" s="7">
        <v>36684</v>
      </c>
      <c r="D21" s="19">
        <v>20.99</v>
      </c>
      <c r="E21" s="4" t="s">
        <v>11</v>
      </c>
      <c r="F21" s="4" t="s">
        <v>72</v>
      </c>
      <c r="G21" s="4" t="s">
        <v>10</v>
      </c>
      <c r="H21" s="4">
        <v>10</v>
      </c>
      <c r="J21" s="4">
        <f t="shared" si="1"/>
        <v>0</v>
      </c>
      <c r="K21" s="4">
        <f t="shared" si="2"/>
        <v>0</v>
      </c>
      <c r="L21" s="4">
        <f t="shared" si="3"/>
        <v>0</v>
      </c>
      <c r="M21" s="4">
        <f t="shared" si="4"/>
        <v>0</v>
      </c>
      <c r="N21" s="4">
        <f t="shared" si="5"/>
        <v>0</v>
      </c>
      <c r="O21" s="4">
        <f t="shared" si="6"/>
        <v>0</v>
      </c>
      <c r="P21" s="4">
        <f t="shared" si="7"/>
        <v>0</v>
      </c>
      <c r="Q21" s="4">
        <f t="shared" si="8"/>
        <v>0</v>
      </c>
      <c r="R21" s="4">
        <f t="shared" si="9"/>
        <v>0</v>
      </c>
      <c r="S21" s="4">
        <f t="shared" si="10"/>
        <v>0</v>
      </c>
      <c r="T21" s="4">
        <f t="shared" si="11"/>
        <v>20.99</v>
      </c>
      <c r="U21" s="4">
        <f t="shared" si="12"/>
        <v>0</v>
      </c>
      <c r="W21" s="4">
        <f t="shared" si="0"/>
        <v>0</v>
      </c>
    </row>
    <row r="22" spans="1:23">
      <c r="B22" s="27">
        <v>730</v>
      </c>
      <c r="C22" s="34">
        <v>36677</v>
      </c>
      <c r="D22" s="35">
        <v>454</v>
      </c>
      <c r="E22" s="27" t="s">
        <v>73</v>
      </c>
      <c r="F22" s="27" t="s">
        <v>25</v>
      </c>
      <c r="G22" s="27" t="s">
        <v>74</v>
      </c>
      <c r="H22" s="27">
        <v>13</v>
      </c>
      <c r="J22" s="4">
        <f t="shared" si="1"/>
        <v>0</v>
      </c>
      <c r="K22" s="4">
        <f t="shared" si="2"/>
        <v>0</v>
      </c>
      <c r="L22" s="4">
        <f t="shared" si="3"/>
        <v>0</v>
      </c>
      <c r="M22" s="4">
        <f t="shared" si="4"/>
        <v>0</v>
      </c>
      <c r="N22" s="4">
        <f t="shared" si="5"/>
        <v>0</v>
      </c>
      <c r="O22" s="4">
        <f t="shared" si="6"/>
        <v>0</v>
      </c>
      <c r="P22" s="4">
        <f t="shared" si="7"/>
        <v>0</v>
      </c>
      <c r="Q22" s="4">
        <f t="shared" si="8"/>
        <v>0</v>
      </c>
      <c r="R22" s="4">
        <f t="shared" si="9"/>
        <v>0</v>
      </c>
      <c r="S22" s="4">
        <f t="shared" si="10"/>
        <v>0</v>
      </c>
      <c r="T22" s="4">
        <f t="shared" si="11"/>
        <v>0</v>
      </c>
      <c r="U22" s="4">
        <f t="shared" si="12"/>
        <v>0</v>
      </c>
      <c r="W22" s="4">
        <f t="shared" si="0"/>
        <v>454</v>
      </c>
    </row>
    <row r="23" spans="1:23">
      <c r="B23" s="27">
        <v>731</v>
      </c>
      <c r="C23" s="34">
        <v>36684</v>
      </c>
      <c r="D23" s="35">
        <v>640</v>
      </c>
      <c r="E23" s="27" t="s">
        <v>75</v>
      </c>
      <c r="F23" s="27" t="s">
        <v>76</v>
      </c>
      <c r="G23" s="27" t="s">
        <v>77</v>
      </c>
      <c r="H23" s="27">
        <v>13</v>
      </c>
      <c r="J23" s="4">
        <f t="shared" si="1"/>
        <v>0</v>
      </c>
      <c r="K23" s="4">
        <f t="shared" si="2"/>
        <v>0</v>
      </c>
      <c r="L23" s="4">
        <f t="shared" si="3"/>
        <v>0</v>
      </c>
      <c r="M23" s="4">
        <f t="shared" si="4"/>
        <v>0</v>
      </c>
      <c r="N23" s="4">
        <f t="shared" si="5"/>
        <v>0</v>
      </c>
      <c r="O23" s="4">
        <f t="shared" si="6"/>
        <v>0</v>
      </c>
      <c r="P23" s="4">
        <f t="shared" si="7"/>
        <v>0</v>
      </c>
      <c r="Q23" s="4">
        <f t="shared" si="8"/>
        <v>0</v>
      </c>
      <c r="R23" s="4">
        <f t="shared" si="9"/>
        <v>0</v>
      </c>
      <c r="S23" s="4">
        <f t="shared" si="10"/>
        <v>0</v>
      </c>
      <c r="T23" s="4">
        <f t="shared" si="11"/>
        <v>0</v>
      </c>
      <c r="U23" s="4">
        <f t="shared" si="12"/>
        <v>0</v>
      </c>
      <c r="W23" s="4">
        <f t="shared" si="0"/>
        <v>640</v>
      </c>
    </row>
    <row r="24" spans="1:23">
      <c r="B24" s="4">
        <v>742</v>
      </c>
      <c r="C24" s="7">
        <v>36677</v>
      </c>
      <c r="D24" s="19">
        <v>200</v>
      </c>
      <c r="E24" s="4" t="s">
        <v>78</v>
      </c>
      <c r="F24" s="4" t="s">
        <v>21</v>
      </c>
      <c r="G24" s="4" t="s">
        <v>10</v>
      </c>
      <c r="H24" s="4">
        <v>5</v>
      </c>
      <c r="J24" s="4">
        <f t="shared" si="1"/>
        <v>0</v>
      </c>
      <c r="K24" s="4">
        <f t="shared" si="2"/>
        <v>0</v>
      </c>
      <c r="L24" s="4">
        <f t="shared" si="3"/>
        <v>0</v>
      </c>
      <c r="M24" s="4">
        <f t="shared" si="4"/>
        <v>0</v>
      </c>
      <c r="N24" s="4">
        <f t="shared" si="5"/>
        <v>0</v>
      </c>
      <c r="O24" s="4">
        <f t="shared" si="6"/>
        <v>200</v>
      </c>
      <c r="P24" s="4">
        <f t="shared" si="7"/>
        <v>0</v>
      </c>
      <c r="Q24" s="4">
        <f t="shared" si="8"/>
        <v>0</v>
      </c>
      <c r="R24" s="4">
        <f t="shared" si="9"/>
        <v>0</v>
      </c>
      <c r="S24" s="4">
        <f t="shared" si="10"/>
        <v>0</v>
      </c>
      <c r="T24" s="4">
        <f t="shared" si="11"/>
        <v>0</v>
      </c>
      <c r="U24" s="4">
        <f t="shared" si="12"/>
        <v>0</v>
      </c>
      <c r="W24" s="4">
        <f t="shared" si="0"/>
        <v>0</v>
      </c>
    </row>
    <row r="25" spans="1:23">
      <c r="B25" s="4">
        <v>743</v>
      </c>
      <c r="C25" s="7">
        <v>36682</v>
      </c>
      <c r="D25" s="19">
        <v>200</v>
      </c>
      <c r="E25" s="4" t="s">
        <v>79</v>
      </c>
      <c r="F25" s="4" t="s">
        <v>21</v>
      </c>
      <c r="G25" s="4" t="s">
        <v>22</v>
      </c>
      <c r="H25" s="4">
        <v>5</v>
      </c>
      <c r="J25" s="4">
        <f t="shared" si="1"/>
        <v>0</v>
      </c>
      <c r="K25" s="4">
        <f t="shared" si="2"/>
        <v>0</v>
      </c>
      <c r="L25" s="4">
        <f t="shared" si="3"/>
        <v>0</v>
      </c>
      <c r="M25" s="4">
        <f t="shared" si="4"/>
        <v>0</v>
      </c>
      <c r="N25" s="4">
        <f t="shared" si="5"/>
        <v>0</v>
      </c>
      <c r="O25" s="4">
        <f t="shared" si="6"/>
        <v>200</v>
      </c>
      <c r="P25" s="4">
        <f t="shared" si="7"/>
        <v>0</v>
      </c>
      <c r="Q25" s="4">
        <f t="shared" si="8"/>
        <v>0</v>
      </c>
      <c r="R25" s="4">
        <f t="shared" si="9"/>
        <v>0</v>
      </c>
      <c r="S25" s="4">
        <f t="shared" si="10"/>
        <v>0</v>
      </c>
      <c r="T25" s="4">
        <f t="shared" si="11"/>
        <v>0</v>
      </c>
      <c r="U25" s="4">
        <f t="shared" si="12"/>
        <v>0</v>
      </c>
      <c r="W25" s="4">
        <f t="shared" si="0"/>
        <v>0</v>
      </c>
    </row>
    <row r="26" spans="1:23" s="11" customFormat="1">
      <c r="A26" s="19" ph="1"/>
      <c r="B26" s="4" ph="1">
        <v>746</v>
      </c>
      <c r="C26" s="7" ph="1">
        <v>36685</v>
      </c>
      <c r="D26" s="19" ph="1">
        <v>10</v>
      </c>
      <c r="E26" s="4" t="s" ph="1">
        <v>23</v>
      </c>
      <c r="F26" s="4" t="s" ph="1">
        <v>24</v>
      </c>
      <c r="G26" s="4" t="s" ph="1">
        <v>10</v>
      </c>
      <c r="H26" s="4" ph="1">
        <v>5</v>
      </c>
      <c r="I26" s="11" ph="1"/>
      <c r="J26" s="4" ph="1">
        <f t="shared" si="1"/>
        <v>0</v>
      </c>
      <c r="K26" s="4" ph="1">
        <f t="shared" si="2"/>
        <v>0</v>
      </c>
      <c r="L26" s="4" ph="1">
        <f t="shared" si="3"/>
        <v>0</v>
      </c>
      <c r="M26" s="4" ph="1">
        <f t="shared" si="4"/>
        <v>0</v>
      </c>
      <c r="N26" s="4" ph="1">
        <f t="shared" si="5"/>
        <v>0</v>
      </c>
      <c r="O26" s="4" ph="1">
        <f t="shared" si="6"/>
        <v>10</v>
      </c>
      <c r="P26" s="4" ph="1">
        <f t="shared" si="7"/>
        <v>0</v>
      </c>
      <c r="Q26" s="4" ph="1">
        <f t="shared" si="8"/>
        <v>0</v>
      </c>
      <c r="R26" s="4" ph="1">
        <f t="shared" si="9"/>
        <v>0</v>
      </c>
      <c r="S26" s="4" ph="1">
        <f t="shared" si="10"/>
        <v>0</v>
      </c>
      <c r="T26" s="4" ph="1">
        <f t="shared" si="11"/>
        <v>0</v>
      </c>
      <c r="U26" s="4" ph="1">
        <f t="shared" si="12"/>
        <v>0</v>
      </c>
      <c r="V26" s="11" ph="1"/>
      <c r="W26" s="4" ph="1">
        <f t="shared" si="0"/>
        <v>0</v>
      </c>
    </row>
    <row r="27" spans="1:23" s="11" customFormat="1">
      <c r="A27" s="19"/>
      <c r="B27" s="4">
        <v>748</v>
      </c>
      <c r="C27" s="7">
        <v>36682</v>
      </c>
      <c r="D27" s="19">
        <v>484.65</v>
      </c>
      <c r="E27" s="4" t="s">
        <v>80</v>
      </c>
      <c r="F27" s="4" t="s">
        <v>81</v>
      </c>
      <c r="G27" s="4" t="s">
        <v>10</v>
      </c>
      <c r="H27" s="4">
        <v>5</v>
      </c>
      <c r="J27" s="4">
        <f t="shared" si="1"/>
        <v>0</v>
      </c>
      <c r="K27" s="4">
        <f t="shared" si="2"/>
        <v>0</v>
      </c>
      <c r="L27" s="4">
        <f t="shared" si="3"/>
        <v>0</v>
      </c>
      <c r="M27" s="4">
        <f t="shared" si="4"/>
        <v>0</v>
      </c>
      <c r="N27" s="4">
        <f t="shared" si="5"/>
        <v>0</v>
      </c>
      <c r="O27" s="4">
        <f t="shared" si="6"/>
        <v>484.65</v>
      </c>
      <c r="P27" s="4">
        <f t="shared" si="7"/>
        <v>0</v>
      </c>
      <c r="Q27" s="4">
        <f t="shared" si="8"/>
        <v>0</v>
      </c>
      <c r="R27" s="4">
        <f t="shared" si="9"/>
        <v>0</v>
      </c>
      <c r="S27" s="4">
        <f t="shared" si="10"/>
        <v>0</v>
      </c>
      <c r="T27" s="4">
        <f t="shared" si="11"/>
        <v>0</v>
      </c>
      <c r="U27" s="4">
        <f t="shared" si="12"/>
        <v>0</v>
      </c>
      <c r="W27" s="4">
        <f t="shared" si="0"/>
        <v>0</v>
      </c>
    </row>
    <row r="28" spans="1:23">
      <c r="B28" s="4">
        <v>749</v>
      </c>
      <c r="C28" s="7">
        <v>36690</v>
      </c>
      <c r="D28" s="19">
        <v>125.7</v>
      </c>
      <c r="E28" s="4" t="s">
        <v>22</v>
      </c>
      <c r="F28" s="4" t="s">
        <v>82</v>
      </c>
      <c r="G28" s="4" t="s">
        <v>50</v>
      </c>
      <c r="H28" s="4">
        <v>10</v>
      </c>
      <c r="J28" s="4">
        <f t="shared" si="1"/>
        <v>0</v>
      </c>
      <c r="K28" s="4">
        <f t="shared" si="2"/>
        <v>0</v>
      </c>
      <c r="L28" s="4">
        <f t="shared" si="3"/>
        <v>0</v>
      </c>
      <c r="M28" s="4">
        <f t="shared" si="4"/>
        <v>0</v>
      </c>
      <c r="N28" s="4">
        <f t="shared" si="5"/>
        <v>0</v>
      </c>
      <c r="O28" s="4">
        <f t="shared" si="6"/>
        <v>0</v>
      </c>
      <c r="P28" s="4">
        <f t="shared" si="7"/>
        <v>0</v>
      </c>
      <c r="Q28" s="4">
        <f t="shared" si="8"/>
        <v>0</v>
      </c>
      <c r="R28" s="4">
        <f t="shared" si="9"/>
        <v>0</v>
      </c>
      <c r="S28" s="4">
        <f t="shared" si="10"/>
        <v>0</v>
      </c>
      <c r="T28" s="4">
        <f t="shared" si="11"/>
        <v>125.7</v>
      </c>
      <c r="U28" s="4">
        <f t="shared" si="12"/>
        <v>0</v>
      </c>
      <c r="W28" s="4">
        <f t="shared" si="0"/>
        <v>0</v>
      </c>
    </row>
    <row r="29" spans="1:23">
      <c r="A29" s="19">
        <v>3.83</v>
      </c>
      <c r="C29" s="7">
        <v>36692</v>
      </c>
      <c r="W29" s="4">
        <f t="shared" si="0"/>
        <v>0</v>
      </c>
    </row>
    <row r="30" spans="1:23">
      <c r="W30" s="4">
        <f t="shared" si="0"/>
        <v>0</v>
      </c>
    </row>
    <row r="31" spans="1:23">
      <c r="B31" s="11">
        <v>652</v>
      </c>
      <c r="C31" s="32">
        <v>36697</v>
      </c>
      <c r="D31" s="33">
        <v>1.04</v>
      </c>
      <c r="E31" s="11" t="s">
        <v>50</v>
      </c>
      <c r="F31" s="11" t="s">
        <v>83</v>
      </c>
      <c r="G31" s="11" t="s">
        <v>10</v>
      </c>
      <c r="H31" s="4">
        <v>10</v>
      </c>
      <c r="J31" s="4">
        <f t="shared" ref="J31:J47" si="13">IF(H31=$J$8,D31,0)</f>
        <v>0</v>
      </c>
      <c r="K31" s="4">
        <f t="shared" ref="K31:K47" si="14">IF(H31=$K$8,D31,0)</f>
        <v>0</v>
      </c>
      <c r="L31" s="4">
        <f t="shared" ref="L31:L47" si="15">IF(H31=$L$8,D31,0)</f>
        <v>0</v>
      </c>
      <c r="M31" s="4">
        <f t="shared" ref="M31:M47" si="16">IF(H31=$M$8,D31,0)</f>
        <v>0</v>
      </c>
      <c r="N31" s="4">
        <f t="shared" ref="N31:N47" si="17">IF(H31=$N$8,D31,0)</f>
        <v>0</v>
      </c>
      <c r="O31" s="4">
        <f t="shared" ref="O31:O47" si="18">IF(H31=$O$8,D31,0)</f>
        <v>0</v>
      </c>
      <c r="P31" s="4">
        <f t="shared" ref="P31:P47" si="19">IF(H31=$P$8,D31,0)</f>
        <v>0</v>
      </c>
      <c r="Q31" s="4">
        <f t="shared" ref="Q31:Q47" si="20">IF(H31=$Q$8,D31,0)</f>
        <v>0</v>
      </c>
      <c r="R31" s="4">
        <f t="shared" ref="R31:R47" si="21">IF(H31=$R$8,D31,0)</f>
        <v>0</v>
      </c>
      <c r="S31" s="4">
        <f t="shared" ref="S31:S47" si="22">IF(H31=$S$8,D31,0)</f>
        <v>0</v>
      </c>
      <c r="T31" s="4">
        <f t="shared" ref="T31:T47" si="23">IF(H31=$T$8,D31,0)</f>
        <v>1.04</v>
      </c>
      <c r="U31" s="4">
        <f t="shared" ref="U31:U47" si="24">IF(H31=$U$8,D31,0)</f>
        <v>0</v>
      </c>
      <c r="W31" s="4">
        <f t="shared" si="0"/>
        <v>0</v>
      </c>
    </row>
    <row r="32" spans="1:23">
      <c r="B32" s="121">
        <v>750</v>
      </c>
      <c r="C32" s="122">
        <v>36699</v>
      </c>
      <c r="D32" s="125">
        <v>113.28</v>
      </c>
      <c r="E32" s="121" t="s">
        <v>84</v>
      </c>
      <c r="F32" s="121" t="s">
        <v>85</v>
      </c>
      <c r="G32" s="4" t="s">
        <v>86</v>
      </c>
      <c r="H32" s="4">
        <v>11</v>
      </c>
      <c r="J32" s="4">
        <f t="shared" si="13"/>
        <v>0</v>
      </c>
      <c r="K32" s="4">
        <f t="shared" si="14"/>
        <v>0</v>
      </c>
      <c r="L32" s="4">
        <f t="shared" si="15"/>
        <v>0</v>
      </c>
      <c r="M32" s="4">
        <f t="shared" si="16"/>
        <v>0</v>
      </c>
      <c r="N32" s="4">
        <f t="shared" si="17"/>
        <v>0</v>
      </c>
      <c r="O32" s="4">
        <f t="shared" si="18"/>
        <v>0</v>
      </c>
      <c r="P32" s="4">
        <f t="shared" si="19"/>
        <v>0</v>
      </c>
      <c r="Q32" s="4">
        <f t="shared" si="20"/>
        <v>0</v>
      </c>
      <c r="R32" s="4">
        <f t="shared" si="21"/>
        <v>0</v>
      </c>
      <c r="S32" s="4">
        <f t="shared" si="22"/>
        <v>0</v>
      </c>
      <c r="T32" s="4">
        <f t="shared" si="23"/>
        <v>0</v>
      </c>
      <c r="U32" s="4">
        <f t="shared" si="24"/>
        <v>113.28</v>
      </c>
      <c r="W32" s="4">
        <f t="shared" si="0"/>
        <v>0</v>
      </c>
    </row>
    <row r="33" spans="1:23">
      <c r="B33" s="4">
        <v>751</v>
      </c>
      <c r="C33" s="7">
        <v>36703</v>
      </c>
      <c r="D33" s="19">
        <v>80.849999999999994</v>
      </c>
      <c r="E33" s="4" t="s">
        <v>11</v>
      </c>
      <c r="F33" s="4" t="s">
        <v>8</v>
      </c>
      <c r="G33" s="4" t="s">
        <v>86</v>
      </c>
      <c r="H33" s="4">
        <v>10</v>
      </c>
      <c r="J33" s="4">
        <f t="shared" si="13"/>
        <v>0</v>
      </c>
      <c r="K33" s="4">
        <f t="shared" si="14"/>
        <v>0</v>
      </c>
      <c r="L33" s="4">
        <f t="shared" si="15"/>
        <v>0</v>
      </c>
      <c r="M33" s="4">
        <f t="shared" si="16"/>
        <v>0</v>
      </c>
      <c r="N33" s="4">
        <f t="shared" si="17"/>
        <v>0</v>
      </c>
      <c r="O33" s="4">
        <f t="shared" si="18"/>
        <v>0</v>
      </c>
      <c r="P33" s="4">
        <f t="shared" si="19"/>
        <v>0</v>
      </c>
      <c r="Q33" s="4">
        <f t="shared" si="20"/>
        <v>0</v>
      </c>
      <c r="R33" s="4">
        <f t="shared" si="21"/>
        <v>0</v>
      </c>
      <c r="S33" s="4">
        <f t="shared" si="22"/>
        <v>0</v>
      </c>
      <c r="T33" s="4">
        <f t="shared" si="23"/>
        <v>80.849999999999994</v>
      </c>
      <c r="U33" s="4">
        <f t="shared" si="24"/>
        <v>0</v>
      </c>
      <c r="W33" s="4">
        <f t="shared" si="0"/>
        <v>0</v>
      </c>
    </row>
    <row r="34" spans="1:23">
      <c r="B34" s="4">
        <v>752</v>
      </c>
      <c r="C34" s="7">
        <v>36707</v>
      </c>
      <c r="D34" s="19">
        <v>55</v>
      </c>
      <c r="E34" s="4" t="s">
        <v>87</v>
      </c>
      <c r="F34" s="4" t="s">
        <v>88</v>
      </c>
      <c r="G34" s="4" t="s">
        <v>86</v>
      </c>
      <c r="H34" s="4">
        <v>10</v>
      </c>
      <c r="J34" s="4">
        <f t="shared" si="13"/>
        <v>0</v>
      </c>
      <c r="K34" s="4">
        <f t="shared" si="14"/>
        <v>0</v>
      </c>
      <c r="L34" s="4">
        <f t="shared" si="15"/>
        <v>0</v>
      </c>
      <c r="M34" s="4">
        <f t="shared" si="16"/>
        <v>0</v>
      </c>
      <c r="N34" s="4">
        <f t="shared" si="17"/>
        <v>0</v>
      </c>
      <c r="O34" s="4">
        <f t="shared" si="18"/>
        <v>0</v>
      </c>
      <c r="P34" s="4">
        <f t="shared" si="19"/>
        <v>0</v>
      </c>
      <c r="Q34" s="4">
        <f t="shared" si="20"/>
        <v>0</v>
      </c>
      <c r="R34" s="4">
        <f t="shared" si="21"/>
        <v>0</v>
      </c>
      <c r="S34" s="4">
        <f t="shared" si="22"/>
        <v>0</v>
      </c>
      <c r="T34" s="4">
        <f t="shared" si="23"/>
        <v>55</v>
      </c>
      <c r="U34" s="4">
        <f t="shared" si="24"/>
        <v>0</v>
      </c>
      <c r="W34" s="4">
        <f t="shared" si="0"/>
        <v>0</v>
      </c>
    </row>
    <row r="35" spans="1:23">
      <c r="B35" s="4">
        <v>753</v>
      </c>
      <c r="C35" s="7">
        <v>36703</v>
      </c>
      <c r="D35" s="19">
        <v>294.83999999999997</v>
      </c>
      <c r="E35" s="4" t="s">
        <v>89</v>
      </c>
      <c r="F35" s="4" t="s">
        <v>7</v>
      </c>
      <c r="G35" s="4" t="s">
        <v>86</v>
      </c>
      <c r="H35" s="4">
        <v>1</v>
      </c>
      <c r="J35" s="4">
        <f t="shared" si="13"/>
        <v>0</v>
      </c>
      <c r="K35" s="4">
        <f t="shared" si="14"/>
        <v>294.83999999999997</v>
      </c>
      <c r="L35" s="4">
        <f t="shared" si="15"/>
        <v>0</v>
      </c>
      <c r="M35" s="4">
        <f t="shared" si="16"/>
        <v>0</v>
      </c>
      <c r="N35" s="4">
        <f t="shared" si="17"/>
        <v>0</v>
      </c>
      <c r="O35" s="4">
        <f t="shared" si="18"/>
        <v>0</v>
      </c>
      <c r="P35" s="4">
        <f t="shared" si="19"/>
        <v>0</v>
      </c>
      <c r="Q35" s="4">
        <f t="shared" si="20"/>
        <v>0</v>
      </c>
      <c r="R35" s="4">
        <f t="shared" si="21"/>
        <v>0</v>
      </c>
      <c r="S35" s="4">
        <f t="shared" si="22"/>
        <v>0</v>
      </c>
      <c r="T35" s="4">
        <f t="shared" si="23"/>
        <v>0</v>
      </c>
      <c r="U35" s="4">
        <f t="shared" si="24"/>
        <v>0</v>
      </c>
      <c r="W35" s="4">
        <f t="shared" si="0"/>
        <v>0</v>
      </c>
    </row>
    <row r="36" spans="1:23">
      <c r="B36" s="4">
        <v>754</v>
      </c>
      <c r="C36" s="7">
        <v>36704</v>
      </c>
      <c r="D36" s="36">
        <v>65.650000000000006</v>
      </c>
      <c r="E36" s="5" t="s">
        <v>11</v>
      </c>
      <c r="F36" s="5"/>
      <c r="G36" s="5" t="s">
        <v>86</v>
      </c>
      <c r="H36" s="4">
        <v>10</v>
      </c>
      <c r="J36" s="4">
        <f t="shared" si="13"/>
        <v>0</v>
      </c>
      <c r="K36" s="4">
        <f t="shared" si="14"/>
        <v>0</v>
      </c>
      <c r="L36" s="4">
        <f t="shared" si="15"/>
        <v>0</v>
      </c>
      <c r="M36" s="4">
        <f t="shared" si="16"/>
        <v>0</v>
      </c>
      <c r="N36" s="4">
        <f t="shared" si="17"/>
        <v>0</v>
      </c>
      <c r="O36" s="4">
        <f t="shared" si="18"/>
        <v>0</v>
      </c>
      <c r="P36" s="4">
        <f t="shared" si="19"/>
        <v>0</v>
      </c>
      <c r="Q36" s="4">
        <f t="shared" si="20"/>
        <v>0</v>
      </c>
      <c r="R36" s="4">
        <f t="shared" si="21"/>
        <v>0</v>
      </c>
      <c r="S36" s="4">
        <f t="shared" si="22"/>
        <v>0</v>
      </c>
      <c r="T36" s="4">
        <f t="shared" si="23"/>
        <v>65.650000000000006</v>
      </c>
      <c r="U36" s="4">
        <f t="shared" si="24"/>
        <v>0</v>
      </c>
      <c r="W36" s="4">
        <f t="shared" si="0"/>
        <v>0</v>
      </c>
    </row>
    <row r="37" spans="1:23">
      <c r="B37" s="4">
        <v>755</v>
      </c>
      <c r="C37" s="7">
        <v>36705</v>
      </c>
      <c r="D37" s="19">
        <v>554.75</v>
      </c>
      <c r="E37" s="4" t="s">
        <v>11</v>
      </c>
      <c r="F37" s="4" t="s">
        <v>90</v>
      </c>
      <c r="G37" s="4" t="s">
        <v>86</v>
      </c>
      <c r="H37" s="4">
        <v>5</v>
      </c>
      <c r="J37" s="4">
        <f t="shared" si="13"/>
        <v>0</v>
      </c>
      <c r="K37" s="4">
        <f t="shared" si="14"/>
        <v>0</v>
      </c>
      <c r="L37" s="4">
        <f t="shared" si="15"/>
        <v>0</v>
      </c>
      <c r="M37" s="4">
        <f t="shared" si="16"/>
        <v>0</v>
      </c>
      <c r="N37" s="4">
        <f t="shared" si="17"/>
        <v>0</v>
      </c>
      <c r="O37" s="4">
        <f t="shared" si="18"/>
        <v>554.75</v>
      </c>
      <c r="P37" s="4">
        <f t="shared" si="19"/>
        <v>0</v>
      </c>
      <c r="Q37" s="4">
        <f t="shared" si="20"/>
        <v>0</v>
      </c>
      <c r="R37" s="4">
        <f t="shared" si="21"/>
        <v>0</v>
      </c>
      <c r="S37" s="4">
        <f t="shared" si="22"/>
        <v>0</v>
      </c>
      <c r="T37" s="4">
        <f t="shared" si="23"/>
        <v>0</v>
      </c>
      <c r="U37" s="4">
        <f t="shared" si="24"/>
        <v>0</v>
      </c>
      <c r="W37" s="4">
        <f t="shared" si="0"/>
        <v>0</v>
      </c>
    </row>
    <row r="38" spans="1:23">
      <c r="B38" s="4">
        <v>756</v>
      </c>
      <c r="C38" s="7">
        <v>36706</v>
      </c>
      <c r="D38" s="19">
        <v>8</v>
      </c>
      <c r="E38" s="4" t="s">
        <v>89</v>
      </c>
      <c r="F38" s="4" t="s">
        <v>7</v>
      </c>
      <c r="G38" s="4" t="s">
        <v>86</v>
      </c>
      <c r="H38" s="4">
        <v>1</v>
      </c>
      <c r="J38" s="4">
        <f t="shared" si="13"/>
        <v>0</v>
      </c>
      <c r="K38" s="4">
        <f t="shared" si="14"/>
        <v>8</v>
      </c>
      <c r="L38" s="4">
        <f t="shared" si="15"/>
        <v>0</v>
      </c>
      <c r="M38" s="4">
        <f t="shared" si="16"/>
        <v>0</v>
      </c>
      <c r="N38" s="4">
        <f t="shared" si="17"/>
        <v>0</v>
      </c>
      <c r="O38" s="4">
        <f t="shared" si="18"/>
        <v>0</v>
      </c>
      <c r="P38" s="4">
        <f t="shared" si="19"/>
        <v>0</v>
      </c>
      <c r="Q38" s="4">
        <f t="shared" si="20"/>
        <v>0</v>
      </c>
      <c r="R38" s="4">
        <f t="shared" si="21"/>
        <v>0</v>
      </c>
      <c r="S38" s="4">
        <f t="shared" si="22"/>
        <v>0</v>
      </c>
      <c r="T38" s="4">
        <f t="shared" si="23"/>
        <v>0</v>
      </c>
      <c r="U38" s="4">
        <f t="shared" si="24"/>
        <v>0</v>
      </c>
      <c r="W38" s="4">
        <f t="shared" si="0"/>
        <v>0</v>
      </c>
    </row>
    <row r="39" spans="1:23">
      <c r="B39" s="4">
        <v>757</v>
      </c>
      <c r="C39" s="7">
        <v>36718</v>
      </c>
      <c r="D39" s="19">
        <v>100</v>
      </c>
      <c r="E39" s="4" t="s">
        <v>91</v>
      </c>
      <c r="F39" s="4" t="s">
        <v>6</v>
      </c>
      <c r="G39" s="4" t="s">
        <v>86</v>
      </c>
      <c r="H39" s="4">
        <v>10</v>
      </c>
      <c r="J39" s="4">
        <f t="shared" si="13"/>
        <v>0</v>
      </c>
      <c r="K39" s="4">
        <f t="shared" si="14"/>
        <v>0</v>
      </c>
      <c r="L39" s="4">
        <f t="shared" si="15"/>
        <v>0</v>
      </c>
      <c r="M39" s="4">
        <f t="shared" si="16"/>
        <v>0</v>
      </c>
      <c r="N39" s="4">
        <f t="shared" si="17"/>
        <v>0</v>
      </c>
      <c r="O39" s="4">
        <f t="shared" si="18"/>
        <v>0</v>
      </c>
      <c r="P39" s="4">
        <f t="shared" si="19"/>
        <v>0</v>
      </c>
      <c r="Q39" s="4">
        <f t="shared" si="20"/>
        <v>0</v>
      </c>
      <c r="R39" s="4">
        <f t="shared" si="21"/>
        <v>0</v>
      </c>
      <c r="S39" s="4">
        <f t="shared" si="22"/>
        <v>0</v>
      </c>
      <c r="T39" s="4">
        <f t="shared" si="23"/>
        <v>100</v>
      </c>
      <c r="U39" s="4">
        <f t="shared" si="24"/>
        <v>0</v>
      </c>
      <c r="W39" s="4">
        <f t="shared" si="0"/>
        <v>0</v>
      </c>
    </row>
    <row r="40" spans="1:23">
      <c r="B40" s="4">
        <v>758</v>
      </c>
      <c r="C40" s="7">
        <v>36707</v>
      </c>
      <c r="D40" s="19">
        <v>145.88999999999999</v>
      </c>
      <c r="E40" s="4" t="s">
        <v>11</v>
      </c>
      <c r="F40" s="4" t="s">
        <v>92</v>
      </c>
      <c r="G40" s="4" t="s">
        <v>86</v>
      </c>
      <c r="H40" s="4">
        <v>2</v>
      </c>
      <c r="J40" s="4">
        <f t="shared" si="13"/>
        <v>0</v>
      </c>
      <c r="K40" s="4">
        <f t="shared" si="14"/>
        <v>0</v>
      </c>
      <c r="L40" s="4">
        <f t="shared" si="15"/>
        <v>145.88999999999999</v>
      </c>
      <c r="M40" s="4">
        <f t="shared" si="16"/>
        <v>0</v>
      </c>
      <c r="N40" s="4">
        <f t="shared" si="17"/>
        <v>0</v>
      </c>
      <c r="O40" s="4">
        <f t="shared" si="18"/>
        <v>0</v>
      </c>
      <c r="P40" s="4">
        <f t="shared" si="19"/>
        <v>0</v>
      </c>
      <c r="Q40" s="4">
        <f t="shared" si="20"/>
        <v>0</v>
      </c>
      <c r="R40" s="4">
        <f t="shared" si="21"/>
        <v>0</v>
      </c>
      <c r="S40" s="4">
        <f t="shared" si="22"/>
        <v>0</v>
      </c>
      <c r="T40" s="4">
        <f t="shared" si="23"/>
        <v>0</v>
      </c>
      <c r="U40" s="4">
        <f t="shared" si="24"/>
        <v>0</v>
      </c>
      <c r="W40" s="4">
        <f t="shared" si="0"/>
        <v>0</v>
      </c>
    </row>
    <row r="41" spans="1:23">
      <c r="B41" s="4">
        <v>759</v>
      </c>
      <c r="C41" s="7">
        <v>36717</v>
      </c>
      <c r="D41" s="19">
        <v>435.79</v>
      </c>
      <c r="E41" s="4" t="s">
        <v>93</v>
      </c>
      <c r="F41" s="4" t="s">
        <v>94</v>
      </c>
      <c r="G41" s="4" t="s">
        <v>86</v>
      </c>
      <c r="H41" s="4">
        <v>4</v>
      </c>
      <c r="J41" s="4">
        <f t="shared" si="13"/>
        <v>0</v>
      </c>
      <c r="K41" s="4">
        <f t="shared" si="14"/>
        <v>0</v>
      </c>
      <c r="L41" s="4">
        <f t="shared" si="15"/>
        <v>0</v>
      </c>
      <c r="M41" s="4">
        <f t="shared" si="16"/>
        <v>0</v>
      </c>
      <c r="N41" s="4">
        <f t="shared" si="17"/>
        <v>435.79</v>
      </c>
      <c r="O41" s="4">
        <f t="shared" si="18"/>
        <v>0</v>
      </c>
      <c r="P41" s="4">
        <f t="shared" si="19"/>
        <v>0</v>
      </c>
      <c r="Q41" s="4">
        <f t="shared" si="20"/>
        <v>0</v>
      </c>
      <c r="R41" s="4">
        <f t="shared" si="21"/>
        <v>0</v>
      </c>
      <c r="S41" s="4">
        <f t="shared" si="22"/>
        <v>0</v>
      </c>
      <c r="T41" s="4">
        <f t="shared" si="23"/>
        <v>0</v>
      </c>
      <c r="U41" s="4">
        <f t="shared" si="24"/>
        <v>0</v>
      </c>
      <c r="W41" s="4">
        <f t="shared" si="0"/>
        <v>0</v>
      </c>
    </row>
    <row r="42" spans="1:23">
      <c r="B42" s="4">
        <v>760</v>
      </c>
      <c r="C42" s="7">
        <v>36717</v>
      </c>
      <c r="D42" s="19">
        <v>8.89</v>
      </c>
      <c r="E42" s="4" t="s">
        <v>50</v>
      </c>
      <c r="F42" s="4" t="s">
        <v>95</v>
      </c>
      <c r="G42" s="4" t="s">
        <v>86</v>
      </c>
      <c r="H42" s="4">
        <v>2</v>
      </c>
      <c r="J42" s="4">
        <f t="shared" si="13"/>
        <v>0</v>
      </c>
      <c r="K42" s="4">
        <f t="shared" si="14"/>
        <v>0</v>
      </c>
      <c r="L42" s="4">
        <f t="shared" si="15"/>
        <v>8.89</v>
      </c>
      <c r="M42" s="4">
        <f t="shared" si="16"/>
        <v>0</v>
      </c>
      <c r="N42" s="4">
        <f t="shared" si="17"/>
        <v>0</v>
      </c>
      <c r="O42" s="4">
        <f t="shared" si="18"/>
        <v>0</v>
      </c>
      <c r="P42" s="4">
        <f t="shared" si="19"/>
        <v>0</v>
      </c>
      <c r="Q42" s="4">
        <f t="shared" si="20"/>
        <v>0</v>
      </c>
      <c r="R42" s="4">
        <f t="shared" si="21"/>
        <v>0</v>
      </c>
      <c r="S42" s="4">
        <f t="shared" si="22"/>
        <v>0</v>
      </c>
      <c r="T42" s="4">
        <f t="shared" si="23"/>
        <v>0</v>
      </c>
      <c r="U42" s="4">
        <f t="shared" si="24"/>
        <v>0</v>
      </c>
      <c r="W42" s="4">
        <f t="shared" si="0"/>
        <v>0</v>
      </c>
    </row>
    <row r="43" spans="1:23">
      <c r="B43" s="4">
        <v>761</v>
      </c>
      <c r="C43" s="7">
        <v>36717</v>
      </c>
      <c r="D43" s="19">
        <v>333.35</v>
      </c>
      <c r="E43" s="4" t="s">
        <v>96</v>
      </c>
      <c r="F43" s="4" t="s">
        <v>97</v>
      </c>
      <c r="G43" s="4" t="s">
        <v>86</v>
      </c>
      <c r="H43" s="4">
        <v>10</v>
      </c>
      <c r="J43" s="4">
        <f t="shared" si="13"/>
        <v>0</v>
      </c>
      <c r="K43" s="4">
        <f t="shared" si="14"/>
        <v>0</v>
      </c>
      <c r="L43" s="4">
        <f t="shared" si="15"/>
        <v>0</v>
      </c>
      <c r="M43" s="4">
        <f t="shared" si="16"/>
        <v>0</v>
      </c>
      <c r="N43" s="4">
        <f t="shared" si="17"/>
        <v>0</v>
      </c>
      <c r="O43" s="4">
        <f t="shared" si="18"/>
        <v>0</v>
      </c>
      <c r="P43" s="4">
        <f t="shared" si="19"/>
        <v>0</v>
      </c>
      <c r="Q43" s="4">
        <f t="shared" si="20"/>
        <v>0</v>
      </c>
      <c r="R43" s="4">
        <f t="shared" si="21"/>
        <v>0</v>
      </c>
      <c r="S43" s="4">
        <f t="shared" si="22"/>
        <v>0</v>
      </c>
      <c r="T43" s="4">
        <f t="shared" si="23"/>
        <v>333.35</v>
      </c>
      <c r="U43" s="4">
        <f t="shared" si="24"/>
        <v>0</v>
      </c>
      <c r="W43" s="4">
        <f t="shared" si="0"/>
        <v>0</v>
      </c>
    </row>
    <row r="44" spans="1:23">
      <c r="B44" s="4">
        <v>764</v>
      </c>
      <c r="C44" s="7">
        <v>36720</v>
      </c>
      <c r="D44" s="19">
        <v>27.44</v>
      </c>
      <c r="E44" s="4" t="s">
        <v>98</v>
      </c>
      <c r="F44" s="4" t="s">
        <v>99</v>
      </c>
      <c r="G44" s="4" t="s">
        <v>86</v>
      </c>
      <c r="H44" s="4">
        <v>6</v>
      </c>
      <c r="J44" s="4">
        <f t="shared" si="13"/>
        <v>0</v>
      </c>
      <c r="K44" s="4">
        <f t="shared" si="14"/>
        <v>0</v>
      </c>
      <c r="L44" s="4">
        <f t="shared" si="15"/>
        <v>0</v>
      </c>
      <c r="M44" s="4">
        <f t="shared" si="16"/>
        <v>0</v>
      </c>
      <c r="N44" s="4">
        <f t="shared" si="17"/>
        <v>0</v>
      </c>
      <c r="O44" s="4">
        <f t="shared" si="18"/>
        <v>0</v>
      </c>
      <c r="P44" s="4">
        <f t="shared" si="19"/>
        <v>27.44</v>
      </c>
      <c r="Q44" s="4">
        <f t="shared" si="20"/>
        <v>0</v>
      </c>
      <c r="R44" s="4">
        <f t="shared" si="21"/>
        <v>0</v>
      </c>
      <c r="S44" s="4">
        <f t="shared" si="22"/>
        <v>0</v>
      </c>
      <c r="T44" s="4">
        <f t="shared" si="23"/>
        <v>0</v>
      </c>
      <c r="U44" s="4">
        <f t="shared" si="24"/>
        <v>0</v>
      </c>
      <c r="W44" s="4">
        <f t="shared" si="0"/>
        <v>0</v>
      </c>
    </row>
    <row r="45" spans="1:23">
      <c r="B45" s="4">
        <v>765</v>
      </c>
      <c r="C45" s="7">
        <v>36721</v>
      </c>
      <c r="D45" s="19">
        <v>33.47</v>
      </c>
      <c r="E45" s="4" t="s">
        <v>100</v>
      </c>
      <c r="F45" s="4" t="s">
        <v>101</v>
      </c>
      <c r="G45" s="4" t="s">
        <v>86</v>
      </c>
      <c r="H45" s="4">
        <v>2</v>
      </c>
      <c r="J45" s="4">
        <f t="shared" si="13"/>
        <v>0</v>
      </c>
      <c r="K45" s="4">
        <f t="shared" si="14"/>
        <v>0</v>
      </c>
      <c r="L45" s="4">
        <f t="shared" si="15"/>
        <v>33.47</v>
      </c>
      <c r="M45" s="4">
        <f t="shared" si="16"/>
        <v>0</v>
      </c>
      <c r="N45" s="4">
        <f t="shared" si="17"/>
        <v>0</v>
      </c>
      <c r="O45" s="4">
        <f t="shared" si="18"/>
        <v>0</v>
      </c>
      <c r="P45" s="4">
        <f t="shared" si="19"/>
        <v>0</v>
      </c>
      <c r="Q45" s="4">
        <f t="shared" si="20"/>
        <v>0</v>
      </c>
      <c r="R45" s="4">
        <f t="shared" si="21"/>
        <v>0</v>
      </c>
      <c r="S45" s="4">
        <f t="shared" si="22"/>
        <v>0</v>
      </c>
      <c r="T45" s="4">
        <f t="shared" si="23"/>
        <v>0</v>
      </c>
      <c r="U45" s="4">
        <f t="shared" si="24"/>
        <v>0</v>
      </c>
      <c r="W45" s="4">
        <f t="shared" si="0"/>
        <v>0</v>
      </c>
    </row>
    <row r="46" spans="1:23">
      <c r="B46" s="4">
        <v>770</v>
      </c>
      <c r="C46" s="7">
        <v>36720</v>
      </c>
      <c r="D46" s="19">
        <v>20</v>
      </c>
      <c r="E46" s="4" t="s">
        <v>11</v>
      </c>
      <c r="F46" s="4" t="s">
        <v>241</v>
      </c>
      <c r="G46" s="4" t="s">
        <v>86</v>
      </c>
      <c r="H46" s="4">
        <v>5</v>
      </c>
      <c r="J46" s="4">
        <f t="shared" si="13"/>
        <v>0</v>
      </c>
      <c r="K46" s="4">
        <f t="shared" si="14"/>
        <v>0</v>
      </c>
      <c r="L46" s="4">
        <f t="shared" si="15"/>
        <v>0</v>
      </c>
      <c r="M46" s="4">
        <f t="shared" si="16"/>
        <v>0</v>
      </c>
      <c r="N46" s="4">
        <f t="shared" si="17"/>
        <v>0</v>
      </c>
      <c r="O46" s="4">
        <f t="shared" si="18"/>
        <v>20</v>
      </c>
      <c r="P46" s="4">
        <f t="shared" si="19"/>
        <v>0</v>
      </c>
      <c r="Q46" s="4">
        <f t="shared" si="20"/>
        <v>0</v>
      </c>
      <c r="R46" s="4">
        <f t="shared" si="21"/>
        <v>0</v>
      </c>
      <c r="S46" s="4">
        <f t="shared" si="22"/>
        <v>0</v>
      </c>
      <c r="T46" s="4">
        <f t="shared" si="23"/>
        <v>0</v>
      </c>
      <c r="U46" s="4">
        <f t="shared" si="24"/>
        <v>0</v>
      </c>
      <c r="W46" s="4">
        <f t="shared" si="0"/>
        <v>0</v>
      </c>
    </row>
    <row r="47" spans="1:23">
      <c r="B47" s="4">
        <v>767</v>
      </c>
      <c r="C47" s="7">
        <v>36725</v>
      </c>
      <c r="D47" s="19">
        <v>20</v>
      </c>
      <c r="E47" s="4" t="s">
        <v>102</v>
      </c>
      <c r="F47" s="4" t="s">
        <v>103</v>
      </c>
      <c r="G47" s="4" t="s">
        <v>86</v>
      </c>
      <c r="H47" s="4">
        <v>6</v>
      </c>
      <c r="J47" s="4">
        <f t="shared" si="13"/>
        <v>0</v>
      </c>
      <c r="K47" s="4">
        <f t="shared" si="14"/>
        <v>0</v>
      </c>
      <c r="L47" s="4">
        <f t="shared" si="15"/>
        <v>0</v>
      </c>
      <c r="M47" s="4">
        <f t="shared" si="16"/>
        <v>0</v>
      </c>
      <c r="N47" s="4">
        <f t="shared" si="17"/>
        <v>0</v>
      </c>
      <c r="O47" s="4">
        <f t="shared" si="18"/>
        <v>0</v>
      </c>
      <c r="P47" s="4">
        <f t="shared" si="19"/>
        <v>20</v>
      </c>
      <c r="Q47" s="4">
        <f t="shared" si="20"/>
        <v>0</v>
      </c>
      <c r="R47" s="4">
        <f t="shared" si="21"/>
        <v>0</v>
      </c>
      <c r="S47" s="4">
        <f t="shared" si="22"/>
        <v>0</v>
      </c>
      <c r="T47" s="4">
        <f t="shared" si="23"/>
        <v>0</v>
      </c>
      <c r="U47" s="4">
        <f t="shared" si="24"/>
        <v>0</v>
      </c>
      <c r="W47" s="4">
        <f t="shared" si="0"/>
        <v>0</v>
      </c>
    </row>
    <row r="48" spans="1:23">
      <c r="A48" s="19">
        <v>2.79</v>
      </c>
      <c r="C48" s="7">
        <v>36725</v>
      </c>
      <c r="W48" s="4">
        <f t="shared" si="0"/>
        <v>0</v>
      </c>
    </row>
    <row r="49" spans="1:23">
      <c r="W49" s="4">
        <f t="shared" si="0"/>
        <v>0</v>
      </c>
    </row>
    <row r="50" spans="1:23">
      <c r="B50" s="10"/>
      <c r="C50" s="86">
        <v>36735</v>
      </c>
      <c r="D50" s="87">
        <v>2000</v>
      </c>
      <c r="E50" s="10"/>
      <c r="F50" s="10" t="s">
        <v>510</v>
      </c>
      <c r="G50" s="10"/>
      <c r="H50" s="4">
        <v>10</v>
      </c>
      <c r="J50" s="4">
        <f>IF(H50=$J$8,D50,0)</f>
        <v>0</v>
      </c>
      <c r="K50" s="4">
        <f>IF(H50=$K$8,D50,0)</f>
        <v>0</v>
      </c>
      <c r="L50" s="4">
        <f>IF(H50=$L$8,D50,0)</f>
        <v>0</v>
      </c>
      <c r="M50" s="4">
        <f>IF(H50=$M$8,D50,0)</f>
        <v>0</v>
      </c>
      <c r="N50" s="4">
        <f>IF(H50=$N$8,D50,0)</f>
        <v>0</v>
      </c>
      <c r="O50" s="4">
        <f>IF(H50=$O$8,D50,0)</f>
        <v>0</v>
      </c>
      <c r="P50" s="4">
        <f>IF(H50=$P$8,D50,0)</f>
        <v>0</v>
      </c>
      <c r="Q50" s="4">
        <f>IF(H50=$Q$8,D50,0)</f>
        <v>0</v>
      </c>
      <c r="R50" s="4">
        <f>IF(H50=$R$8,D50,0)</f>
        <v>0</v>
      </c>
      <c r="S50" s="4">
        <f>IF(H50=$S$8,D50,0)</f>
        <v>0</v>
      </c>
      <c r="T50" s="4">
        <f>IF(H50=$T$8,D50,0)</f>
        <v>2000</v>
      </c>
      <c r="U50" s="4">
        <f>IF(H50=$U$8,D50,0)</f>
        <v>0</v>
      </c>
      <c r="W50" s="4">
        <f t="shared" si="0"/>
        <v>0</v>
      </c>
    </row>
    <row r="51" spans="1:23" ht="16.5" customHeight="1">
      <c r="B51" s="4">
        <v>732</v>
      </c>
      <c r="C51" s="7">
        <v>36740</v>
      </c>
      <c r="D51" s="19">
        <v>160</v>
      </c>
      <c r="E51" s="4" t="s">
        <v>11</v>
      </c>
      <c r="F51" s="4" t="s">
        <v>104</v>
      </c>
      <c r="G51" s="4" t="s">
        <v>10</v>
      </c>
      <c r="H51" s="4">
        <v>2</v>
      </c>
      <c r="J51" s="4">
        <f t="shared" ref="J51:J67" si="25">IF(H51=$J$8,D51,0)</f>
        <v>0</v>
      </c>
      <c r="K51" s="4">
        <f t="shared" ref="K51:K67" si="26">IF(H51=$K$8,D51,0)</f>
        <v>0</v>
      </c>
      <c r="L51" s="4">
        <f t="shared" ref="L51:L67" si="27">IF(H51=$L$8,D51,0)</f>
        <v>160</v>
      </c>
      <c r="M51" s="4">
        <f t="shared" ref="M51:M67" si="28">IF(H51=$M$8,D51,0)</f>
        <v>0</v>
      </c>
      <c r="N51" s="4">
        <f t="shared" ref="N51:N67" si="29">IF(H51=$N$8,D51,0)</f>
        <v>0</v>
      </c>
      <c r="O51" s="4">
        <f t="shared" ref="O51:O67" si="30">IF(H51=$O$8,D51,0)</f>
        <v>0</v>
      </c>
      <c r="P51" s="4">
        <f t="shared" ref="P51:P67" si="31">IF(H51=$P$8,D51,0)</f>
        <v>0</v>
      </c>
      <c r="Q51" s="4">
        <f t="shared" ref="Q51:Q67" si="32">IF(H51=$Q$8,D51,0)</f>
        <v>0</v>
      </c>
      <c r="R51" s="4">
        <f t="shared" ref="R51:R67" si="33">IF(H51=$R$8,D51,0)</f>
        <v>0</v>
      </c>
      <c r="S51" s="4">
        <f t="shared" ref="S51:S67" si="34">IF(H51=$S$8,D51,0)</f>
        <v>0</v>
      </c>
      <c r="T51" s="4">
        <f t="shared" ref="T51:T67" si="35">IF(H51=$T$8,D51,0)</f>
        <v>0</v>
      </c>
      <c r="U51" s="4">
        <f t="shared" ref="U51:U67" si="36">IF(H51=$U$8,D51,0)</f>
        <v>0</v>
      </c>
      <c r="W51" s="4">
        <f t="shared" si="0"/>
        <v>0</v>
      </c>
    </row>
    <row r="52" spans="1:23">
      <c r="B52" s="4">
        <v>762</v>
      </c>
      <c r="C52" s="7">
        <v>36739</v>
      </c>
      <c r="D52" s="19">
        <v>10</v>
      </c>
      <c r="E52" s="4" t="s">
        <v>105</v>
      </c>
      <c r="F52" s="4" t="s">
        <v>106</v>
      </c>
      <c r="G52" s="4" t="s">
        <v>86</v>
      </c>
      <c r="H52" s="4">
        <v>6</v>
      </c>
      <c r="J52" s="4">
        <f t="shared" si="25"/>
        <v>0</v>
      </c>
      <c r="K52" s="4">
        <f t="shared" si="26"/>
        <v>0</v>
      </c>
      <c r="L52" s="4">
        <f t="shared" si="27"/>
        <v>0</v>
      </c>
      <c r="M52" s="4">
        <f t="shared" si="28"/>
        <v>0</v>
      </c>
      <c r="N52" s="4">
        <f t="shared" si="29"/>
        <v>0</v>
      </c>
      <c r="O52" s="4">
        <f t="shared" si="30"/>
        <v>0</v>
      </c>
      <c r="P52" s="4">
        <f t="shared" si="31"/>
        <v>10</v>
      </c>
      <c r="Q52" s="4">
        <f t="shared" si="32"/>
        <v>0</v>
      </c>
      <c r="R52" s="4">
        <f t="shared" si="33"/>
        <v>0</v>
      </c>
      <c r="S52" s="4">
        <f t="shared" si="34"/>
        <v>0</v>
      </c>
      <c r="T52" s="4">
        <f t="shared" si="35"/>
        <v>0</v>
      </c>
      <c r="U52" s="4">
        <f t="shared" si="36"/>
        <v>0</v>
      </c>
      <c r="W52" s="4">
        <f t="shared" si="0"/>
        <v>0</v>
      </c>
    </row>
    <row r="53" spans="1:23">
      <c r="B53" s="4">
        <v>768</v>
      </c>
      <c r="C53" s="7">
        <v>36739</v>
      </c>
      <c r="D53" s="19">
        <v>10</v>
      </c>
      <c r="E53" s="4" t="s">
        <v>105</v>
      </c>
      <c r="F53" s="4" t="s">
        <v>26</v>
      </c>
      <c r="G53" s="4" t="s">
        <v>86</v>
      </c>
      <c r="H53" s="4">
        <v>6</v>
      </c>
      <c r="J53" s="4">
        <f t="shared" si="25"/>
        <v>0</v>
      </c>
      <c r="K53" s="4">
        <f t="shared" si="26"/>
        <v>0</v>
      </c>
      <c r="L53" s="4">
        <f t="shared" si="27"/>
        <v>0</v>
      </c>
      <c r="M53" s="4">
        <f t="shared" si="28"/>
        <v>0</v>
      </c>
      <c r="N53" s="4">
        <f t="shared" si="29"/>
        <v>0</v>
      </c>
      <c r="O53" s="4">
        <f t="shared" si="30"/>
        <v>0</v>
      </c>
      <c r="P53" s="4">
        <f t="shared" si="31"/>
        <v>10</v>
      </c>
      <c r="Q53" s="4">
        <f t="shared" si="32"/>
        <v>0</v>
      </c>
      <c r="R53" s="4">
        <f t="shared" si="33"/>
        <v>0</v>
      </c>
      <c r="S53" s="4">
        <f t="shared" si="34"/>
        <v>0</v>
      </c>
      <c r="T53" s="4">
        <f t="shared" si="35"/>
        <v>0</v>
      </c>
      <c r="U53" s="4">
        <f t="shared" si="36"/>
        <v>0</v>
      </c>
      <c r="W53" s="4">
        <f t="shared" si="0"/>
        <v>0</v>
      </c>
    </row>
    <row r="54" spans="1:23">
      <c r="B54" s="4">
        <v>769</v>
      </c>
      <c r="C54" s="7">
        <v>36739</v>
      </c>
      <c r="D54" s="19">
        <v>10</v>
      </c>
      <c r="E54" s="4" t="s">
        <v>105</v>
      </c>
      <c r="F54" s="4" t="s">
        <v>26</v>
      </c>
      <c r="G54" s="4" t="s">
        <v>86</v>
      </c>
      <c r="H54" s="4">
        <v>6</v>
      </c>
      <c r="J54" s="4">
        <f t="shared" si="25"/>
        <v>0</v>
      </c>
      <c r="K54" s="4">
        <f t="shared" si="26"/>
        <v>0</v>
      </c>
      <c r="L54" s="4">
        <f t="shared" si="27"/>
        <v>0</v>
      </c>
      <c r="M54" s="4">
        <f t="shared" si="28"/>
        <v>0</v>
      </c>
      <c r="N54" s="4">
        <f t="shared" si="29"/>
        <v>0</v>
      </c>
      <c r="O54" s="4">
        <f t="shared" si="30"/>
        <v>0</v>
      </c>
      <c r="P54" s="4">
        <f t="shared" si="31"/>
        <v>10</v>
      </c>
      <c r="Q54" s="4">
        <f t="shared" si="32"/>
        <v>0</v>
      </c>
      <c r="R54" s="4">
        <f t="shared" si="33"/>
        <v>0</v>
      </c>
      <c r="S54" s="4">
        <f t="shared" si="34"/>
        <v>0</v>
      </c>
      <c r="T54" s="4">
        <f t="shared" si="35"/>
        <v>0</v>
      </c>
      <c r="U54" s="4">
        <f t="shared" si="36"/>
        <v>0</v>
      </c>
      <c r="W54" s="4">
        <f t="shared" si="0"/>
        <v>0</v>
      </c>
    </row>
    <row r="55" spans="1:23">
      <c r="B55" s="4">
        <v>771</v>
      </c>
      <c r="C55" s="7">
        <v>36727</v>
      </c>
      <c r="D55" s="19">
        <v>136.33000000000001</v>
      </c>
      <c r="E55" s="4" t="s">
        <v>107</v>
      </c>
      <c r="F55" s="4" t="s">
        <v>108</v>
      </c>
      <c r="G55" s="4" t="s">
        <v>86</v>
      </c>
      <c r="H55" s="4">
        <v>10</v>
      </c>
      <c r="J55" s="4">
        <f t="shared" si="25"/>
        <v>0</v>
      </c>
      <c r="K55" s="4">
        <f t="shared" si="26"/>
        <v>0</v>
      </c>
      <c r="L55" s="4">
        <f t="shared" si="27"/>
        <v>0</v>
      </c>
      <c r="M55" s="4">
        <f t="shared" si="28"/>
        <v>0</v>
      </c>
      <c r="N55" s="4">
        <f t="shared" si="29"/>
        <v>0</v>
      </c>
      <c r="O55" s="4">
        <f t="shared" si="30"/>
        <v>0</v>
      </c>
      <c r="P55" s="4">
        <f t="shared" si="31"/>
        <v>0</v>
      </c>
      <c r="Q55" s="4">
        <f t="shared" si="32"/>
        <v>0</v>
      </c>
      <c r="R55" s="4">
        <f t="shared" si="33"/>
        <v>0</v>
      </c>
      <c r="S55" s="4">
        <f t="shared" si="34"/>
        <v>0</v>
      </c>
      <c r="T55" s="4">
        <f t="shared" si="35"/>
        <v>136.33000000000001</v>
      </c>
      <c r="U55" s="4">
        <f t="shared" si="36"/>
        <v>0</v>
      </c>
      <c r="W55" s="4">
        <f t="shared" si="0"/>
        <v>0</v>
      </c>
    </row>
    <row r="56" spans="1:23">
      <c r="B56" s="4">
        <v>772</v>
      </c>
      <c r="C56" s="7">
        <v>36735</v>
      </c>
      <c r="D56" s="19">
        <v>103.7</v>
      </c>
      <c r="E56" s="4" t="s">
        <v>87</v>
      </c>
      <c r="G56" s="4" t="s">
        <v>86</v>
      </c>
      <c r="H56" s="4">
        <v>6</v>
      </c>
      <c r="J56" s="4">
        <f t="shared" si="25"/>
        <v>0</v>
      </c>
      <c r="K56" s="4">
        <f t="shared" si="26"/>
        <v>0</v>
      </c>
      <c r="L56" s="4">
        <f t="shared" si="27"/>
        <v>0</v>
      </c>
      <c r="M56" s="4">
        <f t="shared" si="28"/>
        <v>0</v>
      </c>
      <c r="N56" s="4">
        <f t="shared" si="29"/>
        <v>0</v>
      </c>
      <c r="O56" s="4">
        <f t="shared" si="30"/>
        <v>0</v>
      </c>
      <c r="P56" s="4">
        <f t="shared" si="31"/>
        <v>103.7</v>
      </c>
      <c r="Q56" s="4">
        <f t="shared" si="32"/>
        <v>0</v>
      </c>
      <c r="R56" s="4">
        <f t="shared" si="33"/>
        <v>0</v>
      </c>
      <c r="S56" s="4">
        <f t="shared" si="34"/>
        <v>0</v>
      </c>
      <c r="T56" s="4">
        <f t="shared" si="35"/>
        <v>0</v>
      </c>
      <c r="U56" s="4">
        <f t="shared" si="36"/>
        <v>0</v>
      </c>
      <c r="W56" s="4">
        <f t="shared" si="0"/>
        <v>0</v>
      </c>
    </row>
    <row r="57" spans="1:23">
      <c r="B57" s="4">
        <v>773</v>
      </c>
      <c r="C57" s="7">
        <v>36740</v>
      </c>
      <c r="D57" s="19">
        <v>300</v>
      </c>
      <c r="E57" s="4" t="s">
        <v>78</v>
      </c>
      <c r="F57" s="4" t="s">
        <v>26</v>
      </c>
      <c r="G57" s="4" t="s">
        <v>86</v>
      </c>
      <c r="H57" s="4">
        <v>6</v>
      </c>
      <c r="J57" s="4">
        <f t="shared" si="25"/>
        <v>0</v>
      </c>
      <c r="K57" s="4">
        <f t="shared" si="26"/>
        <v>0</v>
      </c>
      <c r="L57" s="4">
        <f t="shared" si="27"/>
        <v>0</v>
      </c>
      <c r="M57" s="4">
        <f t="shared" si="28"/>
        <v>0</v>
      </c>
      <c r="N57" s="4">
        <f t="shared" si="29"/>
        <v>0</v>
      </c>
      <c r="O57" s="4">
        <f t="shared" si="30"/>
        <v>0</v>
      </c>
      <c r="P57" s="4">
        <f t="shared" si="31"/>
        <v>300</v>
      </c>
      <c r="Q57" s="4">
        <f t="shared" si="32"/>
        <v>0</v>
      </c>
      <c r="R57" s="4">
        <f t="shared" si="33"/>
        <v>0</v>
      </c>
      <c r="S57" s="4">
        <f t="shared" si="34"/>
        <v>0</v>
      </c>
      <c r="T57" s="4">
        <f t="shared" si="35"/>
        <v>0</v>
      </c>
      <c r="U57" s="4">
        <f t="shared" si="36"/>
        <v>0</v>
      </c>
      <c r="W57" s="4">
        <f t="shared" si="0"/>
        <v>0</v>
      </c>
    </row>
    <row r="58" spans="1:23">
      <c r="B58" s="4">
        <v>774</v>
      </c>
      <c r="C58" s="7">
        <v>36731</v>
      </c>
      <c r="D58" s="19">
        <v>459</v>
      </c>
      <c r="E58" s="4" t="s">
        <v>89</v>
      </c>
      <c r="F58" s="4" t="s">
        <v>109</v>
      </c>
      <c r="G58" s="4" t="s">
        <v>86</v>
      </c>
      <c r="H58" s="4">
        <v>1</v>
      </c>
      <c r="J58" s="4">
        <f t="shared" si="25"/>
        <v>0</v>
      </c>
      <c r="K58" s="4">
        <f t="shared" si="26"/>
        <v>459</v>
      </c>
      <c r="L58" s="4">
        <f t="shared" si="27"/>
        <v>0</v>
      </c>
      <c r="M58" s="4">
        <f t="shared" si="28"/>
        <v>0</v>
      </c>
      <c r="N58" s="4">
        <f t="shared" si="29"/>
        <v>0</v>
      </c>
      <c r="O58" s="4">
        <f t="shared" si="30"/>
        <v>0</v>
      </c>
      <c r="P58" s="4">
        <f t="shared" si="31"/>
        <v>0</v>
      </c>
      <c r="Q58" s="4">
        <f t="shared" si="32"/>
        <v>0</v>
      </c>
      <c r="R58" s="4">
        <f t="shared" si="33"/>
        <v>0</v>
      </c>
      <c r="S58" s="4">
        <f t="shared" si="34"/>
        <v>0</v>
      </c>
      <c r="T58" s="4">
        <f t="shared" si="35"/>
        <v>0</v>
      </c>
      <c r="U58" s="4">
        <f t="shared" si="36"/>
        <v>0</v>
      </c>
      <c r="W58" s="4">
        <f t="shared" si="0"/>
        <v>0</v>
      </c>
    </row>
    <row r="59" spans="1:23">
      <c r="B59" s="4">
        <v>775</v>
      </c>
      <c r="C59" s="7">
        <v>36731</v>
      </c>
      <c r="D59" s="19">
        <v>39.869999999999997</v>
      </c>
      <c r="E59" s="4" t="s">
        <v>89</v>
      </c>
      <c r="F59" s="4" t="s">
        <v>110</v>
      </c>
      <c r="G59" s="4" t="s">
        <v>86</v>
      </c>
      <c r="H59" s="4">
        <v>1</v>
      </c>
      <c r="J59" s="4">
        <f t="shared" si="25"/>
        <v>0</v>
      </c>
      <c r="K59" s="4">
        <f t="shared" si="26"/>
        <v>39.869999999999997</v>
      </c>
      <c r="L59" s="4">
        <f t="shared" si="27"/>
        <v>0</v>
      </c>
      <c r="M59" s="4">
        <f t="shared" si="28"/>
        <v>0</v>
      </c>
      <c r="N59" s="4">
        <f t="shared" si="29"/>
        <v>0</v>
      </c>
      <c r="O59" s="4">
        <f t="shared" si="30"/>
        <v>0</v>
      </c>
      <c r="P59" s="4">
        <f t="shared" si="31"/>
        <v>0</v>
      </c>
      <c r="Q59" s="4">
        <f t="shared" si="32"/>
        <v>0</v>
      </c>
      <c r="R59" s="4">
        <f t="shared" si="33"/>
        <v>0</v>
      </c>
      <c r="S59" s="4">
        <f t="shared" si="34"/>
        <v>0</v>
      </c>
      <c r="T59" s="4">
        <f t="shared" si="35"/>
        <v>0</v>
      </c>
      <c r="U59" s="4">
        <f t="shared" si="36"/>
        <v>0</v>
      </c>
      <c r="W59" s="4">
        <f t="shared" si="0"/>
        <v>0</v>
      </c>
    </row>
    <row r="60" spans="1:23">
      <c r="B60" s="4">
        <v>776</v>
      </c>
      <c r="C60" s="7">
        <v>36735</v>
      </c>
      <c r="D60" s="19">
        <v>312.8</v>
      </c>
      <c r="E60" s="4" t="s">
        <v>87</v>
      </c>
      <c r="F60" s="4" t="s">
        <v>111</v>
      </c>
      <c r="G60" s="4" t="s">
        <v>86</v>
      </c>
      <c r="H60" s="4">
        <v>10</v>
      </c>
      <c r="J60" s="4">
        <f t="shared" si="25"/>
        <v>0</v>
      </c>
      <c r="K60" s="4">
        <f t="shared" si="26"/>
        <v>0</v>
      </c>
      <c r="L60" s="4">
        <f t="shared" si="27"/>
        <v>0</v>
      </c>
      <c r="M60" s="4">
        <f t="shared" si="28"/>
        <v>0</v>
      </c>
      <c r="N60" s="4">
        <f t="shared" si="29"/>
        <v>0</v>
      </c>
      <c r="O60" s="4">
        <f t="shared" si="30"/>
        <v>0</v>
      </c>
      <c r="P60" s="4">
        <f t="shared" si="31"/>
        <v>0</v>
      </c>
      <c r="Q60" s="4">
        <f t="shared" si="32"/>
        <v>0</v>
      </c>
      <c r="R60" s="4">
        <f t="shared" si="33"/>
        <v>0</v>
      </c>
      <c r="S60" s="4">
        <f t="shared" si="34"/>
        <v>0</v>
      </c>
      <c r="T60" s="4">
        <f t="shared" si="35"/>
        <v>312.8</v>
      </c>
      <c r="U60" s="4">
        <f t="shared" si="36"/>
        <v>0</v>
      </c>
      <c r="W60" s="4">
        <f t="shared" si="0"/>
        <v>0</v>
      </c>
    </row>
    <row r="61" spans="1:23" s="11" customFormat="1">
      <c r="A61" s="19"/>
      <c r="B61" s="121">
        <v>777</v>
      </c>
      <c r="C61" s="122">
        <v>36734</v>
      </c>
      <c r="D61" s="125">
        <v>2510.39</v>
      </c>
      <c r="E61" s="121" t="s">
        <v>112</v>
      </c>
      <c r="F61" s="121" t="s">
        <v>113</v>
      </c>
      <c r="G61" s="42" t="s">
        <v>86</v>
      </c>
      <c r="H61" s="42">
        <v>11</v>
      </c>
      <c r="J61" s="4">
        <f t="shared" si="25"/>
        <v>0</v>
      </c>
      <c r="K61" s="4">
        <f t="shared" si="26"/>
        <v>0</v>
      </c>
      <c r="L61" s="4">
        <f t="shared" si="27"/>
        <v>0</v>
      </c>
      <c r="M61" s="4">
        <f t="shared" si="28"/>
        <v>0</v>
      </c>
      <c r="N61" s="4">
        <f t="shared" si="29"/>
        <v>0</v>
      </c>
      <c r="O61" s="4">
        <f t="shared" si="30"/>
        <v>0</v>
      </c>
      <c r="P61" s="4">
        <f t="shared" si="31"/>
        <v>0</v>
      </c>
      <c r="Q61" s="4">
        <f t="shared" si="32"/>
        <v>0</v>
      </c>
      <c r="R61" s="4">
        <f t="shared" si="33"/>
        <v>0</v>
      </c>
      <c r="S61" s="4">
        <f t="shared" si="34"/>
        <v>0</v>
      </c>
      <c r="T61" s="4">
        <f t="shared" si="35"/>
        <v>0</v>
      </c>
      <c r="U61" s="4">
        <f t="shared" si="36"/>
        <v>2510.39</v>
      </c>
      <c r="W61" s="4">
        <f t="shared" si="0"/>
        <v>0</v>
      </c>
    </row>
    <row r="62" spans="1:23">
      <c r="B62" s="4">
        <v>778</v>
      </c>
      <c r="C62" s="7">
        <v>36735</v>
      </c>
      <c r="D62" s="19">
        <v>43.39</v>
      </c>
      <c r="E62" s="4" t="s">
        <v>98</v>
      </c>
      <c r="F62" s="4" t="s">
        <v>114</v>
      </c>
      <c r="G62" s="4" t="s">
        <v>86</v>
      </c>
      <c r="H62" s="4">
        <v>2</v>
      </c>
      <c r="J62" s="4">
        <f t="shared" si="25"/>
        <v>0</v>
      </c>
      <c r="K62" s="4">
        <f t="shared" si="26"/>
        <v>0</v>
      </c>
      <c r="L62" s="4">
        <f t="shared" si="27"/>
        <v>43.39</v>
      </c>
      <c r="M62" s="4">
        <f t="shared" si="28"/>
        <v>0</v>
      </c>
      <c r="N62" s="4">
        <f t="shared" si="29"/>
        <v>0</v>
      </c>
      <c r="O62" s="4">
        <f t="shared" si="30"/>
        <v>0</v>
      </c>
      <c r="P62" s="4">
        <f t="shared" si="31"/>
        <v>0</v>
      </c>
      <c r="Q62" s="4">
        <f t="shared" si="32"/>
        <v>0</v>
      </c>
      <c r="R62" s="4">
        <f t="shared" si="33"/>
        <v>0</v>
      </c>
      <c r="S62" s="4">
        <f t="shared" si="34"/>
        <v>0</v>
      </c>
      <c r="T62" s="4">
        <f t="shared" si="35"/>
        <v>0</v>
      </c>
      <c r="U62" s="4">
        <f t="shared" si="36"/>
        <v>0</v>
      </c>
      <c r="W62" s="4">
        <f t="shared" si="0"/>
        <v>0</v>
      </c>
    </row>
    <row r="63" spans="1:23">
      <c r="B63" s="4">
        <v>779</v>
      </c>
      <c r="C63" s="7">
        <v>36745</v>
      </c>
      <c r="D63" s="19">
        <v>79.8</v>
      </c>
      <c r="E63" s="4" t="s">
        <v>87</v>
      </c>
      <c r="F63" s="4" t="s">
        <v>115</v>
      </c>
      <c r="G63" s="4" t="s">
        <v>86</v>
      </c>
      <c r="H63" s="4">
        <v>6</v>
      </c>
      <c r="J63" s="4">
        <f t="shared" si="25"/>
        <v>0</v>
      </c>
      <c r="K63" s="4">
        <f t="shared" si="26"/>
        <v>0</v>
      </c>
      <c r="L63" s="4">
        <f t="shared" si="27"/>
        <v>0</v>
      </c>
      <c r="M63" s="4">
        <f t="shared" si="28"/>
        <v>0</v>
      </c>
      <c r="N63" s="4">
        <f t="shared" si="29"/>
        <v>0</v>
      </c>
      <c r="O63" s="4">
        <f t="shared" si="30"/>
        <v>0</v>
      </c>
      <c r="P63" s="4">
        <f t="shared" si="31"/>
        <v>79.8</v>
      </c>
      <c r="Q63" s="4">
        <f t="shared" si="32"/>
        <v>0</v>
      </c>
      <c r="R63" s="4">
        <f t="shared" si="33"/>
        <v>0</v>
      </c>
      <c r="S63" s="4">
        <f t="shared" si="34"/>
        <v>0</v>
      </c>
      <c r="T63" s="4">
        <f t="shared" si="35"/>
        <v>0</v>
      </c>
      <c r="U63" s="4">
        <f t="shared" si="36"/>
        <v>0</v>
      </c>
      <c r="W63" s="4">
        <f t="shared" si="0"/>
        <v>0</v>
      </c>
    </row>
    <row r="64" spans="1:23" s="11" customFormat="1">
      <c r="A64" s="19" ph="1"/>
      <c r="B64" s="121" ph="1">
        <v>780</v>
      </c>
      <c r="C64" s="122" ph="1">
        <v>36739</v>
      </c>
      <c r="D64" s="125" ph="1">
        <v>783.92</v>
      </c>
      <c r="E64" s="121" t="s" ph="1">
        <v>50</v>
      </c>
      <c r="F64" s="121" t="s" ph="1">
        <v>116</v>
      </c>
      <c r="G64" s="42" t="s" ph="1">
        <v>86</v>
      </c>
      <c r="H64" s="42" ph="1">
        <v>11</v>
      </c>
      <c r="I64" s="11" ph="1"/>
      <c r="J64" s="4" ph="1">
        <f t="shared" si="25"/>
        <v>0</v>
      </c>
      <c r="K64" s="4" ph="1">
        <f t="shared" si="26"/>
        <v>0</v>
      </c>
      <c r="L64" s="4" ph="1">
        <f t="shared" si="27"/>
        <v>0</v>
      </c>
      <c r="M64" s="4" ph="1">
        <f t="shared" si="28"/>
        <v>0</v>
      </c>
      <c r="N64" s="4" ph="1">
        <f t="shared" si="29"/>
        <v>0</v>
      </c>
      <c r="O64" s="4" ph="1">
        <f t="shared" si="30"/>
        <v>0</v>
      </c>
      <c r="P64" s="4" ph="1">
        <f t="shared" si="31"/>
        <v>0</v>
      </c>
      <c r="Q64" s="4" ph="1">
        <f t="shared" si="32"/>
        <v>0</v>
      </c>
      <c r="R64" s="4" ph="1">
        <f t="shared" si="33"/>
        <v>0</v>
      </c>
      <c r="S64" s="4" ph="1">
        <f t="shared" si="34"/>
        <v>0</v>
      </c>
      <c r="T64" s="4" ph="1">
        <f t="shared" si="35"/>
        <v>0</v>
      </c>
      <c r="U64" s="4" ph="1">
        <f t="shared" si="36"/>
        <v>783.92</v>
      </c>
      <c r="V64" s="11" ph="1"/>
      <c r="W64" s="4" ph="1">
        <f t="shared" si="0"/>
        <v>0</v>
      </c>
    </row>
    <row r="65" spans="1:23">
      <c r="B65" s="121">
        <v>781</v>
      </c>
      <c r="C65" s="122">
        <v>36741</v>
      </c>
      <c r="D65" s="125">
        <v>300</v>
      </c>
      <c r="E65" s="121" t="s">
        <v>12</v>
      </c>
      <c r="F65" s="121" t="s">
        <v>117</v>
      </c>
      <c r="G65" s="4" t="s">
        <v>86</v>
      </c>
      <c r="H65" s="4">
        <v>11</v>
      </c>
      <c r="J65" s="4">
        <f t="shared" si="25"/>
        <v>0</v>
      </c>
      <c r="K65" s="4">
        <f t="shared" si="26"/>
        <v>0</v>
      </c>
      <c r="L65" s="4">
        <f t="shared" si="27"/>
        <v>0</v>
      </c>
      <c r="M65" s="4">
        <f t="shared" si="28"/>
        <v>0</v>
      </c>
      <c r="N65" s="4">
        <f t="shared" si="29"/>
        <v>0</v>
      </c>
      <c r="O65" s="4">
        <f t="shared" si="30"/>
        <v>0</v>
      </c>
      <c r="P65" s="4">
        <f t="shared" si="31"/>
        <v>0</v>
      </c>
      <c r="Q65" s="4">
        <f t="shared" si="32"/>
        <v>0</v>
      </c>
      <c r="R65" s="4">
        <f t="shared" si="33"/>
        <v>0</v>
      </c>
      <c r="S65" s="4">
        <f t="shared" si="34"/>
        <v>0</v>
      </c>
      <c r="T65" s="4">
        <f t="shared" si="35"/>
        <v>0</v>
      </c>
      <c r="U65" s="4">
        <f t="shared" si="36"/>
        <v>300</v>
      </c>
      <c r="W65" s="4">
        <f t="shared" si="0"/>
        <v>0</v>
      </c>
    </row>
    <row r="66" spans="1:23">
      <c r="B66" s="121">
        <v>782</v>
      </c>
      <c r="C66" s="122">
        <v>36742</v>
      </c>
      <c r="D66" s="125">
        <v>440.15</v>
      </c>
      <c r="E66" s="121" t="s">
        <v>10</v>
      </c>
      <c r="F66" s="121" t="s">
        <v>118</v>
      </c>
      <c r="G66" s="4" t="s">
        <v>86</v>
      </c>
      <c r="H66" s="4">
        <v>11</v>
      </c>
      <c r="J66" s="4">
        <f t="shared" si="25"/>
        <v>0</v>
      </c>
      <c r="K66" s="4">
        <f t="shared" si="26"/>
        <v>0</v>
      </c>
      <c r="L66" s="4">
        <f t="shared" si="27"/>
        <v>0</v>
      </c>
      <c r="M66" s="4">
        <f t="shared" si="28"/>
        <v>0</v>
      </c>
      <c r="N66" s="4">
        <f t="shared" si="29"/>
        <v>0</v>
      </c>
      <c r="O66" s="4">
        <f t="shared" si="30"/>
        <v>0</v>
      </c>
      <c r="P66" s="4">
        <f t="shared" si="31"/>
        <v>0</v>
      </c>
      <c r="Q66" s="4">
        <f t="shared" si="32"/>
        <v>0</v>
      </c>
      <c r="R66" s="4">
        <f t="shared" si="33"/>
        <v>0</v>
      </c>
      <c r="S66" s="4">
        <f t="shared" si="34"/>
        <v>0</v>
      </c>
      <c r="T66" s="4">
        <f t="shared" si="35"/>
        <v>0</v>
      </c>
      <c r="U66" s="4">
        <f t="shared" si="36"/>
        <v>440.15</v>
      </c>
      <c r="W66" s="4">
        <f t="shared" si="0"/>
        <v>0</v>
      </c>
    </row>
    <row r="67" spans="1:23">
      <c r="B67" s="4">
        <v>783</v>
      </c>
      <c r="C67" s="7">
        <v>36752</v>
      </c>
      <c r="D67" s="19">
        <v>300</v>
      </c>
      <c r="E67" s="4" t="s">
        <v>119</v>
      </c>
      <c r="F67" s="4" t="s">
        <v>26</v>
      </c>
      <c r="G67" s="4" t="s">
        <v>86</v>
      </c>
      <c r="H67" s="4">
        <v>6</v>
      </c>
      <c r="J67" s="4">
        <f t="shared" si="25"/>
        <v>0</v>
      </c>
      <c r="K67" s="4">
        <f t="shared" si="26"/>
        <v>0</v>
      </c>
      <c r="L67" s="4">
        <f t="shared" si="27"/>
        <v>0</v>
      </c>
      <c r="M67" s="4">
        <f t="shared" si="28"/>
        <v>0</v>
      </c>
      <c r="N67" s="4">
        <f t="shared" si="29"/>
        <v>0</v>
      </c>
      <c r="O67" s="4">
        <f t="shared" si="30"/>
        <v>0</v>
      </c>
      <c r="P67" s="4">
        <f t="shared" si="31"/>
        <v>300</v>
      </c>
      <c r="Q67" s="4">
        <f t="shared" si="32"/>
        <v>0</v>
      </c>
      <c r="R67" s="4">
        <f t="shared" si="33"/>
        <v>0</v>
      </c>
      <c r="S67" s="4">
        <f t="shared" si="34"/>
        <v>0</v>
      </c>
      <c r="T67" s="4">
        <f t="shared" si="35"/>
        <v>0</v>
      </c>
      <c r="U67" s="4">
        <f t="shared" si="36"/>
        <v>0</v>
      </c>
      <c r="W67" s="4">
        <f t="shared" si="0"/>
        <v>0</v>
      </c>
    </row>
    <row r="68" spans="1:23">
      <c r="B68" s="4" t="s">
        <v>120</v>
      </c>
      <c r="C68" s="7">
        <v>36746</v>
      </c>
      <c r="D68" s="19">
        <v>18.75</v>
      </c>
      <c r="V68" s="19">
        <v>18.75</v>
      </c>
      <c r="W68" s="4">
        <f t="shared" si="0"/>
        <v>0</v>
      </c>
    </row>
    <row r="69" spans="1:23">
      <c r="B69" s="4" t="s">
        <v>121</v>
      </c>
      <c r="D69" s="19">
        <v>15.45</v>
      </c>
      <c r="E69" s="4" t="s">
        <v>421</v>
      </c>
      <c r="V69" s="19">
        <v>15.45</v>
      </c>
      <c r="W69" s="4">
        <f t="shared" si="0"/>
        <v>0</v>
      </c>
    </row>
    <row r="70" spans="1:23">
      <c r="A70" s="19">
        <v>1.73</v>
      </c>
      <c r="C70" s="7">
        <v>36753</v>
      </c>
      <c r="W70" s="4">
        <f t="shared" si="0"/>
        <v>0</v>
      </c>
    </row>
    <row r="71" spans="1:23">
      <c r="W71" s="4">
        <f t="shared" si="0"/>
        <v>0</v>
      </c>
    </row>
    <row r="72" spans="1:23">
      <c r="B72" s="4">
        <v>784</v>
      </c>
      <c r="C72" s="7">
        <v>36754</v>
      </c>
      <c r="D72" s="19">
        <v>96</v>
      </c>
      <c r="E72" s="4" t="s">
        <v>122</v>
      </c>
      <c r="F72" s="4" t="s">
        <v>123</v>
      </c>
      <c r="G72" s="4" t="s">
        <v>86</v>
      </c>
      <c r="H72" s="4">
        <v>10</v>
      </c>
      <c r="J72" s="4">
        <f t="shared" ref="J72:J87" si="37">IF(H72=$J$8,D72,0)</f>
        <v>0</v>
      </c>
      <c r="K72" s="4">
        <f t="shared" ref="K72:K87" si="38">IF(H72=$K$8,D72,0)</f>
        <v>0</v>
      </c>
      <c r="L72" s="4">
        <f t="shared" ref="L72:L87" si="39">IF(H72=$L$8,D72,0)</f>
        <v>0</v>
      </c>
      <c r="M72" s="4">
        <f t="shared" ref="M72:M87" si="40">IF(H72=$M$8,D72,0)</f>
        <v>0</v>
      </c>
      <c r="N72" s="4">
        <f t="shared" ref="N72:N87" si="41">IF(H72=$N$8,D72,0)</f>
        <v>0</v>
      </c>
      <c r="O72" s="4">
        <f t="shared" ref="O72:O87" si="42">IF(H72=$O$8,D72,0)</f>
        <v>0</v>
      </c>
      <c r="P72" s="4">
        <f t="shared" ref="P72:P87" si="43">IF(H72=$P$8,D72,0)</f>
        <v>0</v>
      </c>
      <c r="Q72" s="4">
        <f t="shared" ref="Q72:Q87" si="44">IF(H72=$Q$8,D72,0)</f>
        <v>0</v>
      </c>
      <c r="R72" s="4">
        <f t="shared" ref="R72:R77" si="45">IF(H72=$R$8,D72,0)</f>
        <v>0</v>
      </c>
      <c r="S72" s="4">
        <f t="shared" ref="S72:S87" si="46">IF(H72=$S$8,D72,0)</f>
        <v>0</v>
      </c>
      <c r="T72" s="4">
        <f t="shared" ref="T72:T87" si="47">IF(H72=$T$8,D72,0)</f>
        <v>96</v>
      </c>
      <c r="U72" s="4">
        <f t="shared" ref="U72:U77" si="48">IF(H72=$U$8,D72,0)</f>
        <v>0</v>
      </c>
      <c r="W72" s="4">
        <f t="shared" si="0"/>
        <v>0</v>
      </c>
    </row>
    <row r="73" spans="1:23">
      <c r="B73" s="121">
        <v>785</v>
      </c>
      <c r="C73" s="122">
        <v>36755</v>
      </c>
      <c r="D73" s="125">
        <v>21.98</v>
      </c>
      <c r="E73" s="121" t="s">
        <v>28</v>
      </c>
      <c r="F73" s="121" t="s">
        <v>124</v>
      </c>
      <c r="G73" s="4" t="s">
        <v>86</v>
      </c>
      <c r="H73" s="4">
        <v>11</v>
      </c>
      <c r="J73" s="4">
        <f t="shared" si="37"/>
        <v>0</v>
      </c>
      <c r="K73" s="4">
        <f t="shared" si="38"/>
        <v>0</v>
      </c>
      <c r="L73" s="4">
        <f t="shared" si="39"/>
        <v>0</v>
      </c>
      <c r="M73" s="4">
        <f t="shared" si="40"/>
        <v>0</v>
      </c>
      <c r="N73" s="4">
        <f t="shared" si="41"/>
        <v>0</v>
      </c>
      <c r="O73" s="4">
        <f t="shared" si="42"/>
        <v>0</v>
      </c>
      <c r="P73" s="4">
        <f t="shared" si="43"/>
        <v>0</v>
      </c>
      <c r="Q73" s="4">
        <f t="shared" si="44"/>
        <v>0</v>
      </c>
      <c r="R73" s="4">
        <f t="shared" si="45"/>
        <v>0</v>
      </c>
      <c r="S73" s="4">
        <f t="shared" si="46"/>
        <v>0</v>
      </c>
      <c r="T73" s="4">
        <f t="shared" si="47"/>
        <v>0</v>
      </c>
      <c r="U73" s="4">
        <f t="shared" si="48"/>
        <v>21.98</v>
      </c>
      <c r="W73" s="4">
        <f t="shared" si="0"/>
        <v>0</v>
      </c>
    </row>
    <row r="74" spans="1:23">
      <c r="B74" s="4">
        <v>786</v>
      </c>
      <c r="C74" s="7">
        <v>36759</v>
      </c>
      <c r="D74" s="19">
        <v>74.239999999999995</v>
      </c>
      <c r="E74" s="4" t="s">
        <v>89</v>
      </c>
      <c r="F74" s="4" t="s">
        <v>125</v>
      </c>
      <c r="G74" s="4" t="s">
        <v>86</v>
      </c>
      <c r="H74" s="4">
        <v>1</v>
      </c>
      <c r="J74" s="4">
        <f t="shared" si="37"/>
        <v>0</v>
      </c>
      <c r="K74" s="4">
        <f t="shared" si="38"/>
        <v>74.239999999999995</v>
      </c>
      <c r="L74" s="4">
        <f t="shared" si="39"/>
        <v>0</v>
      </c>
      <c r="M74" s="4">
        <f t="shared" si="40"/>
        <v>0</v>
      </c>
      <c r="N74" s="4">
        <f t="shared" si="41"/>
        <v>0</v>
      </c>
      <c r="O74" s="4">
        <f t="shared" si="42"/>
        <v>0</v>
      </c>
      <c r="P74" s="4">
        <f t="shared" si="43"/>
        <v>0</v>
      </c>
      <c r="Q74" s="4">
        <f t="shared" si="44"/>
        <v>0</v>
      </c>
      <c r="R74" s="4">
        <f t="shared" si="45"/>
        <v>0</v>
      </c>
      <c r="S74" s="4">
        <f t="shared" si="46"/>
        <v>0</v>
      </c>
      <c r="T74" s="4">
        <f t="shared" si="47"/>
        <v>0</v>
      </c>
      <c r="U74" s="4">
        <f t="shared" si="48"/>
        <v>0</v>
      </c>
      <c r="W74" s="4">
        <f t="shared" si="0"/>
        <v>0</v>
      </c>
    </row>
    <row r="75" spans="1:23">
      <c r="B75" s="4">
        <v>789</v>
      </c>
      <c r="C75" s="7">
        <v>36776</v>
      </c>
      <c r="D75" s="19">
        <v>188.7</v>
      </c>
      <c r="E75" s="4" t="s">
        <v>100</v>
      </c>
      <c r="F75" s="4" t="s">
        <v>382</v>
      </c>
      <c r="G75" s="4" t="s">
        <v>86</v>
      </c>
      <c r="H75" s="4">
        <v>2</v>
      </c>
      <c r="J75" s="4">
        <f t="shared" si="37"/>
        <v>0</v>
      </c>
      <c r="K75" s="4">
        <f t="shared" si="38"/>
        <v>0</v>
      </c>
      <c r="L75" s="4">
        <f t="shared" si="39"/>
        <v>188.7</v>
      </c>
      <c r="M75" s="4">
        <f t="shared" si="40"/>
        <v>0</v>
      </c>
      <c r="N75" s="4">
        <f t="shared" si="41"/>
        <v>0</v>
      </c>
      <c r="O75" s="4">
        <f t="shared" si="42"/>
        <v>0</v>
      </c>
      <c r="P75" s="4">
        <f t="shared" si="43"/>
        <v>0</v>
      </c>
      <c r="Q75" s="4">
        <f t="shared" si="44"/>
        <v>0</v>
      </c>
      <c r="R75" s="4">
        <f t="shared" si="45"/>
        <v>0</v>
      </c>
      <c r="S75" s="4">
        <f t="shared" si="46"/>
        <v>0</v>
      </c>
      <c r="T75" s="4">
        <f t="shared" si="47"/>
        <v>0</v>
      </c>
      <c r="U75" s="4">
        <f t="shared" si="48"/>
        <v>0</v>
      </c>
      <c r="W75" s="4">
        <f t="shared" ref="W75:W138" si="49">IF(H75=$W$8,D75,0)</f>
        <v>0</v>
      </c>
    </row>
    <row r="76" spans="1:23">
      <c r="B76" s="4">
        <v>794</v>
      </c>
      <c r="C76" s="7">
        <v>36776</v>
      </c>
      <c r="D76" s="19">
        <v>80</v>
      </c>
      <c r="E76" s="4" t="s">
        <v>96</v>
      </c>
      <c r="F76" s="4" t="s">
        <v>126</v>
      </c>
      <c r="G76" s="4" t="s">
        <v>86</v>
      </c>
      <c r="H76" s="4">
        <v>4</v>
      </c>
      <c r="J76" s="4">
        <f t="shared" si="37"/>
        <v>0</v>
      </c>
      <c r="K76" s="4">
        <f t="shared" si="38"/>
        <v>0</v>
      </c>
      <c r="L76" s="4">
        <f t="shared" si="39"/>
        <v>0</v>
      </c>
      <c r="M76" s="4">
        <f t="shared" si="40"/>
        <v>0</v>
      </c>
      <c r="N76" s="4">
        <f t="shared" si="41"/>
        <v>80</v>
      </c>
      <c r="O76" s="4">
        <f t="shared" si="42"/>
        <v>0</v>
      </c>
      <c r="P76" s="4">
        <f t="shared" si="43"/>
        <v>0</v>
      </c>
      <c r="Q76" s="4">
        <f t="shared" si="44"/>
        <v>0</v>
      </c>
      <c r="R76" s="4">
        <f t="shared" si="45"/>
        <v>0</v>
      </c>
      <c r="S76" s="4">
        <f t="shared" si="46"/>
        <v>0</v>
      </c>
      <c r="T76" s="4">
        <f t="shared" si="47"/>
        <v>0</v>
      </c>
      <c r="U76" s="4">
        <f t="shared" si="48"/>
        <v>0</v>
      </c>
      <c r="W76" s="4">
        <f t="shared" si="49"/>
        <v>0</v>
      </c>
    </row>
    <row r="77" spans="1:23" s="11" customFormat="1">
      <c r="A77" s="19"/>
      <c r="B77" s="121">
        <v>788</v>
      </c>
      <c r="C77" s="122">
        <v>36780</v>
      </c>
      <c r="D77" s="125">
        <v>919.95</v>
      </c>
      <c r="E77" s="121" t="s">
        <v>50</v>
      </c>
      <c r="F77" s="121" t="s">
        <v>127</v>
      </c>
      <c r="G77" s="42" t="s">
        <v>86</v>
      </c>
      <c r="H77" s="42">
        <v>11</v>
      </c>
      <c r="J77" s="4">
        <f t="shared" si="37"/>
        <v>0</v>
      </c>
      <c r="K77" s="4">
        <f t="shared" si="38"/>
        <v>0</v>
      </c>
      <c r="L77" s="4">
        <f t="shared" si="39"/>
        <v>0</v>
      </c>
      <c r="M77" s="4">
        <f t="shared" si="40"/>
        <v>0</v>
      </c>
      <c r="N77" s="4">
        <f t="shared" si="41"/>
        <v>0</v>
      </c>
      <c r="O77" s="4">
        <f t="shared" si="42"/>
        <v>0</v>
      </c>
      <c r="P77" s="4">
        <f t="shared" si="43"/>
        <v>0</v>
      </c>
      <c r="Q77" s="4">
        <f t="shared" si="44"/>
        <v>0</v>
      </c>
      <c r="R77" s="4">
        <f t="shared" si="45"/>
        <v>0</v>
      </c>
      <c r="S77" s="4">
        <f t="shared" si="46"/>
        <v>0</v>
      </c>
      <c r="T77" s="4">
        <f t="shared" si="47"/>
        <v>0</v>
      </c>
      <c r="U77" s="4">
        <f t="shared" si="48"/>
        <v>919.95</v>
      </c>
      <c r="W77" s="4">
        <f t="shared" si="49"/>
        <v>0</v>
      </c>
    </row>
    <row r="78" spans="1:23">
      <c r="B78" s="4">
        <v>790</v>
      </c>
      <c r="C78" s="7">
        <v>36780</v>
      </c>
      <c r="D78" s="19">
        <v>1279.48</v>
      </c>
      <c r="E78" s="4" t="s">
        <v>96</v>
      </c>
      <c r="F78" s="4" t="s">
        <v>385</v>
      </c>
      <c r="G78" s="4" t="s">
        <v>86</v>
      </c>
      <c r="H78" s="4" t="s">
        <v>386</v>
      </c>
      <c r="J78" s="4">
        <f t="shared" si="37"/>
        <v>0</v>
      </c>
      <c r="K78" s="4">
        <f t="shared" si="38"/>
        <v>0</v>
      </c>
      <c r="L78" s="4">
        <f t="shared" si="39"/>
        <v>0</v>
      </c>
      <c r="M78" s="4">
        <f t="shared" si="40"/>
        <v>0</v>
      </c>
      <c r="N78" s="4">
        <f t="shared" si="41"/>
        <v>0</v>
      </c>
      <c r="O78" s="4">
        <f t="shared" si="42"/>
        <v>0</v>
      </c>
      <c r="P78" s="4">
        <f t="shared" si="43"/>
        <v>0</v>
      </c>
      <c r="Q78" s="4">
        <f t="shared" si="44"/>
        <v>0</v>
      </c>
      <c r="R78" s="4">
        <v>489.48</v>
      </c>
      <c r="S78" s="4">
        <f t="shared" si="46"/>
        <v>0</v>
      </c>
      <c r="T78" s="4">
        <f t="shared" si="47"/>
        <v>0</v>
      </c>
      <c r="U78" s="4">
        <v>790</v>
      </c>
      <c r="W78" s="4">
        <f t="shared" si="49"/>
        <v>0</v>
      </c>
    </row>
    <row r="79" spans="1:23">
      <c r="B79" s="4">
        <v>792</v>
      </c>
      <c r="C79" s="7">
        <v>36780</v>
      </c>
      <c r="D79" s="19">
        <v>526.42999999999995</v>
      </c>
      <c r="E79" s="4" t="s">
        <v>128</v>
      </c>
      <c r="F79" s="4" t="s">
        <v>38</v>
      </c>
      <c r="G79" s="4" t="s">
        <v>86</v>
      </c>
      <c r="H79" s="4">
        <v>3</v>
      </c>
      <c r="J79" s="4">
        <f t="shared" si="37"/>
        <v>0</v>
      </c>
      <c r="K79" s="4">
        <f t="shared" si="38"/>
        <v>0</v>
      </c>
      <c r="L79" s="4">
        <f t="shared" si="39"/>
        <v>0</v>
      </c>
      <c r="M79" s="4">
        <f t="shared" si="40"/>
        <v>526.42999999999995</v>
      </c>
      <c r="N79" s="4">
        <f t="shared" si="41"/>
        <v>0</v>
      </c>
      <c r="O79" s="4">
        <f t="shared" si="42"/>
        <v>0</v>
      </c>
      <c r="P79" s="4">
        <f t="shared" si="43"/>
        <v>0</v>
      </c>
      <c r="Q79" s="4">
        <f t="shared" si="44"/>
        <v>0</v>
      </c>
      <c r="R79" s="4">
        <f t="shared" ref="R79:R87" si="50">IF(H79=$R$8,D79,0)</f>
        <v>0</v>
      </c>
      <c r="S79" s="4">
        <f t="shared" si="46"/>
        <v>0</v>
      </c>
      <c r="T79" s="4">
        <f t="shared" si="47"/>
        <v>0</v>
      </c>
      <c r="U79" s="4">
        <f t="shared" ref="U79:U87" si="51">IF(H79=$U$8,D79,0)</f>
        <v>0</v>
      </c>
      <c r="W79" s="4">
        <f t="shared" si="49"/>
        <v>0</v>
      </c>
    </row>
    <row r="80" spans="1:23">
      <c r="B80" s="4">
        <v>793</v>
      </c>
      <c r="C80" s="7">
        <v>36780</v>
      </c>
      <c r="D80" s="19">
        <v>6.33</v>
      </c>
      <c r="E80" s="4" t="s">
        <v>128</v>
      </c>
      <c r="F80" s="4" t="s">
        <v>38</v>
      </c>
      <c r="G80" s="4" t="s">
        <v>86</v>
      </c>
      <c r="H80" s="4">
        <v>3</v>
      </c>
      <c r="J80" s="4">
        <f t="shared" si="37"/>
        <v>0</v>
      </c>
      <c r="K80" s="4">
        <f t="shared" si="38"/>
        <v>0</v>
      </c>
      <c r="L80" s="4">
        <f t="shared" si="39"/>
        <v>0</v>
      </c>
      <c r="M80" s="4">
        <f t="shared" si="40"/>
        <v>6.33</v>
      </c>
      <c r="N80" s="4">
        <f t="shared" si="41"/>
        <v>0</v>
      </c>
      <c r="O80" s="4">
        <f t="shared" si="42"/>
        <v>0</v>
      </c>
      <c r="P80" s="4">
        <f t="shared" si="43"/>
        <v>0</v>
      </c>
      <c r="Q80" s="4">
        <f t="shared" si="44"/>
        <v>0</v>
      </c>
      <c r="R80" s="4">
        <f t="shared" si="50"/>
        <v>0</v>
      </c>
      <c r="S80" s="4">
        <f t="shared" si="46"/>
        <v>0</v>
      </c>
      <c r="T80" s="4">
        <f t="shared" si="47"/>
        <v>0</v>
      </c>
      <c r="U80" s="4">
        <f t="shared" si="51"/>
        <v>0</v>
      </c>
      <c r="W80" s="4">
        <f t="shared" si="49"/>
        <v>0</v>
      </c>
    </row>
    <row r="81" spans="1:23">
      <c r="B81" s="4">
        <v>796</v>
      </c>
      <c r="C81" s="7">
        <v>36787</v>
      </c>
      <c r="D81" s="19">
        <v>300</v>
      </c>
      <c r="E81" s="4" t="s">
        <v>10</v>
      </c>
      <c r="F81" s="4" t="s">
        <v>26</v>
      </c>
      <c r="G81" s="4" t="s">
        <v>86</v>
      </c>
      <c r="H81" s="4">
        <v>6</v>
      </c>
      <c r="J81" s="4">
        <f t="shared" si="37"/>
        <v>0</v>
      </c>
      <c r="K81" s="4">
        <f t="shared" si="38"/>
        <v>0</v>
      </c>
      <c r="L81" s="4">
        <f t="shared" si="39"/>
        <v>0</v>
      </c>
      <c r="M81" s="4">
        <f t="shared" si="40"/>
        <v>0</v>
      </c>
      <c r="N81" s="4">
        <f t="shared" si="41"/>
        <v>0</v>
      </c>
      <c r="O81" s="4">
        <f t="shared" si="42"/>
        <v>0</v>
      </c>
      <c r="P81" s="4">
        <f t="shared" si="43"/>
        <v>300</v>
      </c>
      <c r="Q81" s="4">
        <f t="shared" si="44"/>
        <v>0</v>
      </c>
      <c r="R81" s="4">
        <f t="shared" si="50"/>
        <v>0</v>
      </c>
      <c r="S81" s="4">
        <f t="shared" si="46"/>
        <v>0</v>
      </c>
      <c r="T81" s="4">
        <f t="shared" si="47"/>
        <v>0</v>
      </c>
      <c r="U81" s="4">
        <f t="shared" si="51"/>
        <v>0</v>
      </c>
      <c r="W81" s="4">
        <f t="shared" si="49"/>
        <v>0</v>
      </c>
    </row>
    <row r="82" spans="1:23">
      <c r="B82" s="4">
        <v>797</v>
      </c>
      <c r="C82" s="7">
        <v>36787</v>
      </c>
      <c r="D82" s="19">
        <v>102.65</v>
      </c>
      <c r="E82" s="4" t="s">
        <v>10</v>
      </c>
      <c r="F82" s="4" t="s">
        <v>38</v>
      </c>
      <c r="G82" s="4" t="s">
        <v>86</v>
      </c>
      <c r="H82" s="4">
        <v>3</v>
      </c>
      <c r="J82" s="4">
        <f t="shared" si="37"/>
        <v>0</v>
      </c>
      <c r="K82" s="4">
        <f t="shared" si="38"/>
        <v>0</v>
      </c>
      <c r="L82" s="4">
        <f t="shared" si="39"/>
        <v>0</v>
      </c>
      <c r="M82" s="4">
        <f t="shared" si="40"/>
        <v>102.65</v>
      </c>
      <c r="N82" s="4">
        <f t="shared" si="41"/>
        <v>0</v>
      </c>
      <c r="O82" s="4">
        <f t="shared" si="42"/>
        <v>0</v>
      </c>
      <c r="P82" s="4">
        <f t="shared" si="43"/>
        <v>0</v>
      </c>
      <c r="Q82" s="4">
        <f t="shared" si="44"/>
        <v>0</v>
      </c>
      <c r="R82" s="4">
        <f t="shared" si="50"/>
        <v>0</v>
      </c>
      <c r="S82" s="4">
        <f t="shared" si="46"/>
        <v>0</v>
      </c>
      <c r="T82" s="4">
        <f t="shared" si="47"/>
        <v>0</v>
      </c>
      <c r="U82" s="4">
        <f t="shared" si="51"/>
        <v>0</v>
      </c>
      <c r="W82" s="4">
        <f t="shared" si="49"/>
        <v>0</v>
      </c>
    </row>
    <row r="83" spans="1:23">
      <c r="B83" s="4">
        <v>798</v>
      </c>
      <c r="C83" s="7">
        <v>36787</v>
      </c>
      <c r="D83" s="19">
        <v>58.45</v>
      </c>
      <c r="E83" s="4" t="s">
        <v>10</v>
      </c>
      <c r="F83" s="4" t="s">
        <v>129</v>
      </c>
      <c r="G83" s="4" t="s">
        <v>86</v>
      </c>
      <c r="H83" s="4">
        <v>2</v>
      </c>
      <c r="J83" s="4">
        <f t="shared" si="37"/>
        <v>0</v>
      </c>
      <c r="K83" s="4">
        <f t="shared" si="38"/>
        <v>0</v>
      </c>
      <c r="L83" s="4">
        <f t="shared" si="39"/>
        <v>58.45</v>
      </c>
      <c r="M83" s="4">
        <f t="shared" si="40"/>
        <v>0</v>
      </c>
      <c r="N83" s="4">
        <f t="shared" si="41"/>
        <v>0</v>
      </c>
      <c r="O83" s="4">
        <f t="shared" si="42"/>
        <v>0</v>
      </c>
      <c r="P83" s="4">
        <f t="shared" si="43"/>
        <v>0</v>
      </c>
      <c r="Q83" s="4">
        <f t="shared" si="44"/>
        <v>0</v>
      </c>
      <c r="R83" s="4">
        <f t="shared" si="50"/>
        <v>0</v>
      </c>
      <c r="S83" s="4">
        <f t="shared" si="46"/>
        <v>0</v>
      </c>
      <c r="T83" s="4">
        <f t="shared" si="47"/>
        <v>0</v>
      </c>
      <c r="U83" s="4">
        <f t="shared" si="51"/>
        <v>0</v>
      </c>
      <c r="W83" s="4">
        <f t="shared" si="49"/>
        <v>0</v>
      </c>
    </row>
    <row r="84" spans="1:23">
      <c r="B84" s="4">
        <v>799</v>
      </c>
      <c r="C84" s="37">
        <v>36787</v>
      </c>
      <c r="D84" s="36">
        <v>30.25</v>
      </c>
      <c r="E84" s="5" t="s">
        <v>10</v>
      </c>
      <c r="F84" s="5" t="s">
        <v>130</v>
      </c>
      <c r="G84" s="5" t="s">
        <v>86</v>
      </c>
      <c r="H84" s="5">
        <v>10</v>
      </c>
      <c r="J84" s="4">
        <f t="shared" si="37"/>
        <v>0</v>
      </c>
      <c r="K84" s="4">
        <f t="shared" si="38"/>
        <v>0</v>
      </c>
      <c r="L84" s="4">
        <f t="shared" si="39"/>
        <v>0</v>
      </c>
      <c r="M84" s="4">
        <f t="shared" si="40"/>
        <v>0</v>
      </c>
      <c r="N84" s="4">
        <f t="shared" si="41"/>
        <v>0</v>
      </c>
      <c r="O84" s="4">
        <f t="shared" si="42"/>
        <v>0</v>
      </c>
      <c r="P84" s="4">
        <f t="shared" si="43"/>
        <v>0</v>
      </c>
      <c r="Q84" s="4">
        <f t="shared" si="44"/>
        <v>0</v>
      </c>
      <c r="R84" s="4">
        <f t="shared" si="50"/>
        <v>0</v>
      </c>
      <c r="S84" s="4">
        <f t="shared" si="46"/>
        <v>0</v>
      </c>
      <c r="T84" s="4">
        <f t="shared" si="47"/>
        <v>30.25</v>
      </c>
      <c r="U84" s="4">
        <f t="shared" si="51"/>
        <v>0</v>
      </c>
      <c r="W84" s="4">
        <f t="shared" si="49"/>
        <v>0</v>
      </c>
    </row>
    <row r="85" spans="1:23">
      <c r="B85" s="4">
        <v>800</v>
      </c>
      <c r="C85" s="7">
        <v>36787</v>
      </c>
      <c r="D85" s="19">
        <v>270</v>
      </c>
      <c r="E85" s="4" t="s">
        <v>10</v>
      </c>
      <c r="F85" s="4" t="s">
        <v>387</v>
      </c>
      <c r="G85" s="4" t="s">
        <v>86</v>
      </c>
      <c r="H85" s="4">
        <v>3</v>
      </c>
      <c r="J85" s="4">
        <f t="shared" si="37"/>
        <v>0</v>
      </c>
      <c r="K85" s="4">
        <f t="shared" si="38"/>
        <v>0</v>
      </c>
      <c r="L85" s="4">
        <f t="shared" si="39"/>
        <v>0</v>
      </c>
      <c r="M85" s="4">
        <f t="shared" si="40"/>
        <v>270</v>
      </c>
      <c r="N85" s="4">
        <f t="shared" si="41"/>
        <v>0</v>
      </c>
      <c r="O85" s="4">
        <f t="shared" si="42"/>
        <v>0</v>
      </c>
      <c r="P85" s="4">
        <f t="shared" si="43"/>
        <v>0</v>
      </c>
      <c r="Q85" s="4">
        <f t="shared" si="44"/>
        <v>0</v>
      </c>
      <c r="R85" s="4">
        <f t="shared" si="50"/>
        <v>0</v>
      </c>
      <c r="S85" s="4">
        <f t="shared" si="46"/>
        <v>0</v>
      </c>
      <c r="T85" s="4">
        <f t="shared" si="47"/>
        <v>0</v>
      </c>
      <c r="U85" s="4">
        <f t="shared" si="51"/>
        <v>0</v>
      </c>
      <c r="W85" s="4">
        <f t="shared" si="49"/>
        <v>0</v>
      </c>
    </row>
    <row r="86" spans="1:23" s="11" customFormat="1">
      <c r="A86" s="19"/>
      <c r="B86" s="4">
        <v>801</v>
      </c>
      <c r="C86" s="7">
        <v>36787</v>
      </c>
      <c r="D86" s="19">
        <v>54.75</v>
      </c>
      <c r="E86" s="4" t="s">
        <v>10</v>
      </c>
      <c r="F86" s="4" t="s">
        <v>131</v>
      </c>
      <c r="G86" s="4" t="s">
        <v>86</v>
      </c>
      <c r="H86" s="11">
        <v>2</v>
      </c>
      <c r="J86" s="4">
        <f t="shared" si="37"/>
        <v>0</v>
      </c>
      <c r="K86" s="4">
        <f t="shared" si="38"/>
        <v>0</v>
      </c>
      <c r="L86" s="4">
        <f t="shared" si="39"/>
        <v>54.75</v>
      </c>
      <c r="M86" s="4">
        <f t="shared" si="40"/>
        <v>0</v>
      </c>
      <c r="N86" s="4">
        <f t="shared" si="41"/>
        <v>0</v>
      </c>
      <c r="O86" s="4">
        <f t="shared" si="42"/>
        <v>0</v>
      </c>
      <c r="P86" s="4">
        <f t="shared" si="43"/>
        <v>0</v>
      </c>
      <c r="Q86" s="4">
        <f t="shared" si="44"/>
        <v>0</v>
      </c>
      <c r="R86" s="4">
        <f t="shared" si="50"/>
        <v>0</v>
      </c>
      <c r="S86" s="4">
        <f t="shared" si="46"/>
        <v>0</v>
      </c>
      <c r="T86" s="4">
        <f t="shared" si="47"/>
        <v>0</v>
      </c>
      <c r="U86" s="4">
        <f t="shared" si="51"/>
        <v>0</v>
      </c>
      <c r="W86" s="4">
        <f t="shared" si="49"/>
        <v>0</v>
      </c>
    </row>
    <row r="87" spans="1:23" s="11" customFormat="1">
      <c r="A87" s="19"/>
      <c r="B87" s="4">
        <v>802</v>
      </c>
      <c r="C87" s="7">
        <v>36787</v>
      </c>
      <c r="D87" s="19">
        <v>141.1</v>
      </c>
      <c r="E87" s="4" t="s">
        <v>10</v>
      </c>
      <c r="F87" s="4" t="s">
        <v>111</v>
      </c>
      <c r="G87" s="4" t="s">
        <v>86</v>
      </c>
      <c r="H87" s="11">
        <v>10</v>
      </c>
      <c r="J87" s="4">
        <f t="shared" si="37"/>
        <v>0</v>
      </c>
      <c r="K87" s="4">
        <f t="shared" si="38"/>
        <v>0</v>
      </c>
      <c r="L87" s="4">
        <f t="shared" si="39"/>
        <v>0</v>
      </c>
      <c r="M87" s="4">
        <f t="shared" si="40"/>
        <v>0</v>
      </c>
      <c r="N87" s="4">
        <f t="shared" si="41"/>
        <v>0</v>
      </c>
      <c r="O87" s="4">
        <f t="shared" si="42"/>
        <v>0</v>
      </c>
      <c r="P87" s="4">
        <f t="shared" si="43"/>
        <v>0</v>
      </c>
      <c r="Q87" s="4">
        <f t="shared" si="44"/>
        <v>0</v>
      </c>
      <c r="R87" s="4">
        <f t="shared" si="50"/>
        <v>0</v>
      </c>
      <c r="S87" s="4">
        <f t="shared" si="46"/>
        <v>0</v>
      </c>
      <c r="T87" s="4">
        <f t="shared" si="47"/>
        <v>141.1</v>
      </c>
      <c r="U87" s="4">
        <f t="shared" si="51"/>
        <v>0</v>
      </c>
      <c r="W87" s="4">
        <f t="shared" si="49"/>
        <v>0</v>
      </c>
    </row>
    <row r="88" spans="1:23" s="11" customFormat="1">
      <c r="A88" s="19">
        <v>3.32</v>
      </c>
      <c r="B88" s="4"/>
      <c r="C88" s="7">
        <v>36787</v>
      </c>
      <c r="D88" s="19"/>
      <c r="E88" s="4"/>
      <c r="F88" s="4"/>
      <c r="G88" s="4"/>
      <c r="S88" s="4"/>
      <c r="T88" s="4"/>
      <c r="U88" s="4"/>
      <c r="W88" s="4">
        <f t="shared" si="49"/>
        <v>0</v>
      </c>
    </row>
    <row r="89" spans="1:23" s="11" customFormat="1">
      <c r="A89" s="19"/>
      <c r="B89" s="4"/>
      <c r="C89" s="7"/>
      <c r="D89" s="19"/>
      <c r="E89" s="4"/>
      <c r="F89" s="4"/>
      <c r="G89" s="4"/>
      <c r="S89" s="4"/>
      <c r="T89" s="4"/>
      <c r="U89" s="4"/>
      <c r="W89" s="4">
        <f t="shared" si="49"/>
        <v>0</v>
      </c>
    </row>
    <row r="90" spans="1:23">
      <c r="B90" s="4">
        <v>791</v>
      </c>
      <c r="C90" s="7">
        <v>36788</v>
      </c>
      <c r="D90" s="19">
        <v>172.06</v>
      </c>
      <c r="E90" s="4" t="s">
        <v>132</v>
      </c>
      <c r="F90" s="4" t="s">
        <v>242</v>
      </c>
      <c r="G90" s="4" t="s">
        <v>86</v>
      </c>
      <c r="H90" s="4">
        <v>8</v>
      </c>
      <c r="J90" s="4">
        <f t="shared" ref="J90:J118" si="52">IF(H90=$J$8,D90,0)</f>
        <v>0</v>
      </c>
      <c r="K90" s="4">
        <f t="shared" ref="K90:K118" si="53">IF(H90=$K$8,D90,0)</f>
        <v>0</v>
      </c>
      <c r="L90" s="4">
        <f t="shared" ref="L90:L118" si="54">IF(H90=$L$8,D90,0)</f>
        <v>0</v>
      </c>
      <c r="M90" s="4">
        <f t="shared" ref="M90:M98" si="55">IF(H90=$M$8,D90,0)</f>
        <v>0</v>
      </c>
      <c r="N90" s="4">
        <f t="shared" ref="N90:N98" si="56">IF(H90=$N$8,D90,0)</f>
        <v>0</v>
      </c>
      <c r="O90" s="4">
        <f t="shared" ref="O90:O118" si="57">IF(H90=$O$8,D90,0)</f>
        <v>0</v>
      </c>
      <c r="P90" s="4">
        <f t="shared" ref="P90:P118" si="58">IF(H90=$P$8,D90,0)</f>
        <v>0</v>
      </c>
      <c r="Q90" s="4">
        <f t="shared" ref="Q90:Q118" si="59">IF(H90=$Q$8,D90,0)</f>
        <v>0</v>
      </c>
      <c r="R90" s="4">
        <f t="shared" ref="R90:R118" si="60">IF(H90=$R$8,D90,0)</f>
        <v>172.06</v>
      </c>
      <c r="S90" s="4">
        <f t="shared" ref="S90:S118" si="61">IF(H90=$S$8,D90,0)</f>
        <v>0</v>
      </c>
      <c r="T90" s="4">
        <f t="shared" ref="T90:T118" si="62">IF(H90=$T$8,D90,0)</f>
        <v>0</v>
      </c>
      <c r="U90" s="4">
        <f t="shared" ref="U90:U118" si="63">IF(H90=$U$8,D90,0)</f>
        <v>0</v>
      </c>
      <c r="W90" s="4">
        <f t="shared" si="49"/>
        <v>0</v>
      </c>
    </row>
    <row r="91" spans="1:23" s="11" customFormat="1">
      <c r="A91" s="19"/>
      <c r="B91" s="4">
        <v>795</v>
      </c>
      <c r="C91" s="7">
        <v>36809</v>
      </c>
      <c r="D91" s="19">
        <v>1050</v>
      </c>
      <c r="E91" s="4"/>
      <c r="F91" s="4" t="s">
        <v>133</v>
      </c>
      <c r="G91" s="4" t="s">
        <v>86</v>
      </c>
      <c r="H91" s="11">
        <v>4</v>
      </c>
      <c r="J91" s="4">
        <f t="shared" si="52"/>
        <v>0</v>
      </c>
      <c r="K91" s="4">
        <f t="shared" si="53"/>
        <v>0</v>
      </c>
      <c r="L91" s="4">
        <f t="shared" si="54"/>
        <v>0</v>
      </c>
      <c r="M91" s="4">
        <f t="shared" si="55"/>
        <v>0</v>
      </c>
      <c r="N91" s="4">
        <f t="shared" si="56"/>
        <v>1050</v>
      </c>
      <c r="O91" s="4">
        <f t="shared" si="57"/>
        <v>0</v>
      </c>
      <c r="P91" s="4">
        <f t="shared" si="58"/>
        <v>0</v>
      </c>
      <c r="Q91" s="4">
        <f t="shared" si="59"/>
        <v>0</v>
      </c>
      <c r="R91" s="4">
        <f t="shared" si="60"/>
        <v>0</v>
      </c>
      <c r="S91" s="4">
        <f t="shared" si="61"/>
        <v>0</v>
      </c>
      <c r="T91" s="4">
        <f t="shared" si="62"/>
        <v>0</v>
      </c>
      <c r="U91" s="4">
        <f t="shared" si="63"/>
        <v>0</v>
      </c>
      <c r="W91" s="4">
        <f t="shared" si="49"/>
        <v>0</v>
      </c>
    </row>
    <row r="92" spans="1:23" s="11" customFormat="1">
      <c r="A92" s="19"/>
      <c r="B92" s="11">
        <v>803</v>
      </c>
      <c r="C92" s="32">
        <v>36788</v>
      </c>
      <c r="D92" s="33">
        <v>240</v>
      </c>
      <c r="E92" s="11" t="s">
        <v>134</v>
      </c>
      <c r="F92" s="11" t="s">
        <v>135</v>
      </c>
      <c r="G92" s="11" t="s">
        <v>10</v>
      </c>
      <c r="H92" s="11">
        <v>4</v>
      </c>
      <c r="J92" s="4">
        <f t="shared" si="52"/>
        <v>0</v>
      </c>
      <c r="K92" s="4">
        <f t="shared" si="53"/>
        <v>0</v>
      </c>
      <c r="L92" s="4">
        <f t="shared" si="54"/>
        <v>0</v>
      </c>
      <c r="M92" s="4">
        <f t="shared" si="55"/>
        <v>0</v>
      </c>
      <c r="N92" s="4">
        <f t="shared" si="56"/>
        <v>240</v>
      </c>
      <c r="O92" s="4">
        <f t="shared" si="57"/>
        <v>0</v>
      </c>
      <c r="P92" s="4">
        <f t="shared" si="58"/>
        <v>0</v>
      </c>
      <c r="Q92" s="4">
        <f t="shared" si="59"/>
        <v>0</v>
      </c>
      <c r="R92" s="4">
        <f t="shared" si="60"/>
        <v>0</v>
      </c>
      <c r="S92" s="4">
        <f t="shared" si="61"/>
        <v>0</v>
      </c>
      <c r="T92" s="4">
        <f t="shared" si="62"/>
        <v>0</v>
      </c>
      <c r="U92" s="4">
        <f t="shared" si="63"/>
        <v>0</v>
      </c>
      <c r="W92" s="4">
        <f t="shared" si="49"/>
        <v>0</v>
      </c>
    </row>
    <row r="93" spans="1:23" s="11" customFormat="1">
      <c r="A93" s="19"/>
      <c r="B93" s="11">
        <v>804</v>
      </c>
      <c r="C93" s="30">
        <v>36797</v>
      </c>
      <c r="D93" s="31">
        <v>211.6</v>
      </c>
      <c r="E93" s="25" t="s">
        <v>27</v>
      </c>
      <c r="F93" s="25" t="s">
        <v>136</v>
      </c>
      <c r="G93" s="25" t="s">
        <v>10</v>
      </c>
      <c r="H93" s="25">
        <v>10</v>
      </c>
      <c r="J93" s="4">
        <f t="shared" si="52"/>
        <v>0</v>
      </c>
      <c r="K93" s="4">
        <f t="shared" si="53"/>
        <v>0</v>
      </c>
      <c r="L93" s="4">
        <f t="shared" si="54"/>
        <v>0</v>
      </c>
      <c r="M93" s="4">
        <f t="shared" si="55"/>
        <v>0</v>
      </c>
      <c r="N93" s="4">
        <f t="shared" si="56"/>
        <v>0</v>
      </c>
      <c r="O93" s="4">
        <f t="shared" si="57"/>
        <v>0</v>
      </c>
      <c r="P93" s="4">
        <f t="shared" si="58"/>
        <v>0</v>
      </c>
      <c r="Q93" s="4">
        <f t="shared" si="59"/>
        <v>0</v>
      </c>
      <c r="R93" s="4">
        <f t="shared" si="60"/>
        <v>0</v>
      </c>
      <c r="S93" s="4">
        <f t="shared" si="61"/>
        <v>0</v>
      </c>
      <c r="T93" s="4">
        <f t="shared" si="62"/>
        <v>211.6</v>
      </c>
      <c r="U93" s="4">
        <f t="shared" si="63"/>
        <v>0</v>
      </c>
      <c r="W93" s="4">
        <f t="shared" si="49"/>
        <v>0</v>
      </c>
    </row>
    <row r="94" spans="1:23" s="11" customFormat="1">
      <c r="A94" s="19"/>
      <c r="B94" s="11">
        <v>805</v>
      </c>
      <c r="C94" s="32">
        <v>36802</v>
      </c>
      <c r="D94" s="33">
        <v>29</v>
      </c>
      <c r="E94" s="11" t="s">
        <v>11</v>
      </c>
      <c r="F94" s="11" t="s">
        <v>137</v>
      </c>
      <c r="G94" s="11" t="s">
        <v>10</v>
      </c>
      <c r="H94" s="11">
        <v>10</v>
      </c>
      <c r="J94" s="4">
        <f t="shared" si="52"/>
        <v>0</v>
      </c>
      <c r="K94" s="4">
        <f t="shared" si="53"/>
        <v>0</v>
      </c>
      <c r="L94" s="4">
        <f t="shared" si="54"/>
        <v>0</v>
      </c>
      <c r="M94" s="4">
        <f t="shared" si="55"/>
        <v>0</v>
      </c>
      <c r="N94" s="4">
        <f t="shared" si="56"/>
        <v>0</v>
      </c>
      <c r="O94" s="4">
        <f t="shared" si="57"/>
        <v>0</v>
      </c>
      <c r="P94" s="4">
        <f t="shared" si="58"/>
        <v>0</v>
      </c>
      <c r="Q94" s="4">
        <f t="shared" si="59"/>
        <v>0</v>
      </c>
      <c r="R94" s="4">
        <f t="shared" si="60"/>
        <v>0</v>
      </c>
      <c r="S94" s="4">
        <f t="shared" si="61"/>
        <v>0</v>
      </c>
      <c r="T94" s="4">
        <f t="shared" si="62"/>
        <v>29</v>
      </c>
      <c r="U94" s="4">
        <f t="shared" si="63"/>
        <v>0</v>
      </c>
      <c r="W94" s="4">
        <f t="shared" si="49"/>
        <v>0</v>
      </c>
    </row>
    <row r="95" spans="1:23" s="11" customFormat="1">
      <c r="A95" s="19"/>
      <c r="B95" s="11">
        <v>806</v>
      </c>
      <c r="C95" s="32">
        <v>36802</v>
      </c>
      <c r="D95" s="33">
        <v>14.74</v>
      </c>
      <c r="E95" s="11" t="s">
        <v>11</v>
      </c>
      <c r="F95" s="11" t="s">
        <v>138</v>
      </c>
      <c r="G95" s="11" t="s">
        <v>10</v>
      </c>
      <c r="H95" s="11">
        <v>10</v>
      </c>
      <c r="J95" s="4">
        <f t="shared" si="52"/>
        <v>0</v>
      </c>
      <c r="K95" s="4">
        <f t="shared" si="53"/>
        <v>0</v>
      </c>
      <c r="L95" s="4">
        <f t="shared" si="54"/>
        <v>0</v>
      </c>
      <c r="M95" s="4">
        <f t="shared" si="55"/>
        <v>0</v>
      </c>
      <c r="N95" s="4">
        <f t="shared" si="56"/>
        <v>0</v>
      </c>
      <c r="O95" s="4">
        <f t="shared" si="57"/>
        <v>0</v>
      </c>
      <c r="P95" s="4">
        <f t="shared" si="58"/>
        <v>0</v>
      </c>
      <c r="Q95" s="4">
        <f t="shared" si="59"/>
        <v>0</v>
      </c>
      <c r="R95" s="4">
        <f t="shared" si="60"/>
        <v>0</v>
      </c>
      <c r="S95" s="4">
        <f t="shared" si="61"/>
        <v>0</v>
      </c>
      <c r="T95" s="4">
        <f t="shared" si="62"/>
        <v>14.74</v>
      </c>
      <c r="U95" s="4">
        <f t="shared" si="63"/>
        <v>0</v>
      </c>
      <c r="W95" s="4">
        <f t="shared" si="49"/>
        <v>0</v>
      </c>
    </row>
    <row r="96" spans="1:23">
      <c r="B96" s="11">
        <v>807</v>
      </c>
      <c r="C96" s="32">
        <v>36802</v>
      </c>
      <c r="D96" s="33">
        <v>48.65</v>
      </c>
      <c r="E96" s="11" t="s">
        <v>11</v>
      </c>
      <c r="F96" s="11" t="s">
        <v>139</v>
      </c>
      <c r="G96" s="11" t="s">
        <v>86</v>
      </c>
      <c r="H96" s="4">
        <v>10</v>
      </c>
      <c r="J96" s="4">
        <f t="shared" si="52"/>
        <v>0</v>
      </c>
      <c r="K96" s="4">
        <f t="shared" si="53"/>
        <v>0</v>
      </c>
      <c r="L96" s="4">
        <f t="shared" si="54"/>
        <v>0</v>
      </c>
      <c r="M96" s="4">
        <f t="shared" si="55"/>
        <v>0</v>
      </c>
      <c r="N96" s="4">
        <f t="shared" si="56"/>
        <v>0</v>
      </c>
      <c r="O96" s="4">
        <f t="shared" si="57"/>
        <v>0</v>
      </c>
      <c r="P96" s="4">
        <f t="shared" si="58"/>
        <v>0</v>
      </c>
      <c r="Q96" s="4">
        <f t="shared" si="59"/>
        <v>0</v>
      </c>
      <c r="R96" s="4">
        <f t="shared" si="60"/>
        <v>0</v>
      </c>
      <c r="S96" s="4">
        <f t="shared" si="61"/>
        <v>0</v>
      </c>
      <c r="T96" s="4">
        <f t="shared" si="62"/>
        <v>48.65</v>
      </c>
      <c r="U96" s="4">
        <f t="shared" si="63"/>
        <v>0</v>
      </c>
      <c r="W96" s="4">
        <f t="shared" si="49"/>
        <v>0</v>
      </c>
    </row>
    <row r="97" spans="1:23" s="11" customFormat="1">
      <c r="A97" s="19"/>
      <c r="B97" s="11">
        <v>808</v>
      </c>
      <c r="C97" s="32">
        <v>36802</v>
      </c>
      <c r="D97" s="33">
        <v>43</v>
      </c>
      <c r="E97" s="11" t="s">
        <v>11</v>
      </c>
      <c r="F97" s="11" t="s">
        <v>39</v>
      </c>
      <c r="G97" s="11" t="s">
        <v>10</v>
      </c>
      <c r="H97" s="11">
        <v>4</v>
      </c>
      <c r="J97" s="4">
        <f t="shared" si="52"/>
        <v>0</v>
      </c>
      <c r="K97" s="4">
        <f t="shared" si="53"/>
        <v>0</v>
      </c>
      <c r="L97" s="4">
        <f t="shared" si="54"/>
        <v>0</v>
      </c>
      <c r="M97" s="4">
        <f t="shared" si="55"/>
        <v>0</v>
      </c>
      <c r="N97" s="4">
        <f t="shared" si="56"/>
        <v>43</v>
      </c>
      <c r="O97" s="4">
        <f t="shared" si="57"/>
        <v>0</v>
      </c>
      <c r="P97" s="4">
        <f t="shared" si="58"/>
        <v>0</v>
      </c>
      <c r="Q97" s="4">
        <f t="shared" si="59"/>
        <v>0</v>
      </c>
      <c r="R97" s="4">
        <f t="shared" si="60"/>
        <v>0</v>
      </c>
      <c r="S97" s="4">
        <f t="shared" si="61"/>
        <v>0</v>
      </c>
      <c r="T97" s="4">
        <f t="shared" si="62"/>
        <v>0</v>
      </c>
      <c r="U97" s="4">
        <f t="shared" si="63"/>
        <v>0</v>
      </c>
      <c r="W97" s="4">
        <f t="shared" si="49"/>
        <v>0</v>
      </c>
    </row>
    <row r="98" spans="1:23">
      <c r="B98" s="11">
        <v>810</v>
      </c>
      <c r="C98" s="32">
        <v>36809</v>
      </c>
      <c r="D98" s="33">
        <v>350</v>
      </c>
      <c r="E98" s="11" t="s">
        <v>140</v>
      </c>
      <c r="F98" s="11" t="s">
        <v>40</v>
      </c>
      <c r="G98" s="11" t="s">
        <v>10</v>
      </c>
      <c r="H98" s="4">
        <v>4</v>
      </c>
      <c r="J98" s="4">
        <f t="shared" si="52"/>
        <v>0</v>
      </c>
      <c r="K98" s="4">
        <f t="shared" si="53"/>
        <v>0</v>
      </c>
      <c r="L98" s="4">
        <f t="shared" si="54"/>
        <v>0</v>
      </c>
      <c r="M98" s="4">
        <f t="shared" si="55"/>
        <v>0</v>
      </c>
      <c r="N98" s="4">
        <f t="shared" si="56"/>
        <v>350</v>
      </c>
      <c r="O98" s="4">
        <f t="shared" si="57"/>
        <v>0</v>
      </c>
      <c r="P98" s="4">
        <f t="shared" si="58"/>
        <v>0</v>
      </c>
      <c r="Q98" s="4">
        <f t="shared" si="59"/>
        <v>0</v>
      </c>
      <c r="R98" s="4">
        <f t="shared" si="60"/>
        <v>0</v>
      </c>
      <c r="S98" s="4">
        <f t="shared" si="61"/>
        <v>0</v>
      </c>
      <c r="T98" s="4">
        <f t="shared" si="62"/>
        <v>0</v>
      </c>
      <c r="U98" s="4">
        <f t="shared" si="63"/>
        <v>0</v>
      </c>
      <c r="W98" s="4">
        <f t="shared" si="49"/>
        <v>0</v>
      </c>
    </row>
    <row r="99" spans="1:23">
      <c r="B99" s="11">
        <v>811</v>
      </c>
      <c r="C99" s="32">
        <v>36788</v>
      </c>
      <c r="D99" s="33">
        <v>221.32</v>
      </c>
      <c r="E99" s="11" t="s">
        <v>141</v>
      </c>
      <c r="F99" s="11" t="s">
        <v>436</v>
      </c>
      <c r="G99" s="11" t="s">
        <v>10</v>
      </c>
      <c r="H99" s="10" t="s">
        <v>388</v>
      </c>
      <c r="J99" s="4">
        <f t="shared" si="52"/>
        <v>0</v>
      </c>
      <c r="K99" s="4">
        <f t="shared" si="53"/>
        <v>0</v>
      </c>
      <c r="L99" s="4">
        <f t="shared" si="54"/>
        <v>0</v>
      </c>
      <c r="M99" s="4">
        <v>127.8</v>
      </c>
      <c r="N99" s="4">
        <v>93.52</v>
      </c>
      <c r="O99" s="4">
        <f t="shared" si="57"/>
        <v>0</v>
      </c>
      <c r="P99" s="4">
        <f t="shared" si="58"/>
        <v>0</v>
      </c>
      <c r="Q99" s="4">
        <f t="shared" si="59"/>
        <v>0</v>
      </c>
      <c r="R99" s="4">
        <f t="shared" si="60"/>
        <v>0</v>
      </c>
      <c r="S99" s="4">
        <f t="shared" si="61"/>
        <v>0</v>
      </c>
      <c r="T99" s="4">
        <f t="shared" si="62"/>
        <v>0</v>
      </c>
      <c r="U99" s="4">
        <f t="shared" si="63"/>
        <v>0</v>
      </c>
      <c r="W99" s="4">
        <f t="shared" si="49"/>
        <v>0</v>
      </c>
    </row>
    <row r="100" spans="1:23">
      <c r="B100" s="11">
        <v>812</v>
      </c>
      <c r="C100" s="32">
        <v>36802</v>
      </c>
      <c r="D100" s="33">
        <v>22.5</v>
      </c>
      <c r="E100" s="11" t="s">
        <v>11</v>
      </c>
      <c r="F100" s="11" t="s">
        <v>136</v>
      </c>
      <c r="G100" s="11" t="s">
        <v>10</v>
      </c>
      <c r="H100" s="4">
        <v>10</v>
      </c>
      <c r="J100" s="4">
        <f t="shared" si="52"/>
        <v>0</v>
      </c>
      <c r="K100" s="4">
        <f t="shared" si="53"/>
        <v>0</v>
      </c>
      <c r="L100" s="4">
        <f t="shared" si="54"/>
        <v>0</v>
      </c>
      <c r="M100" s="4">
        <f t="shared" ref="M100:M118" si="64">IF(H100=$M$8,D100,0)</f>
        <v>0</v>
      </c>
      <c r="N100" s="4">
        <f t="shared" ref="N100:N118" si="65">IF(H100=$N$8,D100,0)</f>
        <v>0</v>
      </c>
      <c r="O100" s="4">
        <f t="shared" si="57"/>
        <v>0</v>
      </c>
      <c r="P100" s="4">
        <f t="shared" si="58"/>
        <v>0</v>
      </c>
      <c r="Q100" s="4">
        <f t="shared" si="59"/>
        <v>0</v>
      </c>
      <c r="R100" s="4">
        <f t="shared" si="60"/>
        <v>0</v>
      </c>
      <c r="S100" s="4">
        <f t="shared" si="61"/>
        <v>0</v>
      </c>
      <c r="T100" s="4">
        <f t="shared" si="62"/>
        <v>22.5</v>
      </c>
      <c r="U100" s="4">
        <f t="shared" si="63"/>
        <v>0</v>
      </c>
      <c r="W100" s="4">
        <f t="shared" si="49"/>
        <v>0</v>
      </c>
    </row>
    <row r="101" spans="1:23">
      <c r="B101" s="11">
        <v>813</v>
      </c>
      <c r="C101" s="32">
        <v>36802</v>
      </c>
      <c r="D101" s="33">
        <v>10.5</v>
      </c>
      <c r="E101" s="11" t="s">
        <v>11</v>
      </c>
      <c r="F101" s="11" t="s">
        <v>142</v>
      </c>
      <c r="G101" s="11" t="s">
        <v>10</v>
      </c>
      <c r="H101" s="4">
        <v>10</v>
      </c>
      <c r="J101" s="4">
        <f t="shared" si="52"/>
        <v>0</v>
      </c>
      <c r="K101" s="4">
        <f t="shared" si="53"/>
        <v>0</v>
      </c>
      <c r="L101" s="4">
        <f t="shared" si="54"/>
        <v>0</v>
      </c>
      <c r="M101" s="4">
        <f t="shared" si="64"/>
        <v>0</v>
      </c>
      <c r="N101" s="4">
        <f t="shared" si="65"/>
        <v>0</v>
      </c>
      <c r="O101" s="4">
        <f t="shared" si="57"/>
        <v>0</v>
      </c>
      <c r="P101" s="4">
        <f t="shared" si="58"/>
        <v>0</v>
      </c>
      <c r="Q101" s="4">
        <f t="shared" si="59"/>
        <v>0</v>
      </c>
      <c r="R101" s="4">
        <f t="shared" si="60"/>
        <v>0</v>
      </c>
      <c r="S101" s="4">
        <f t="shared" si="61"/>
        <v>0</v>
      </c>
      <c r="T101" s="4">
        <f t="shared" si="62"/>
        <v>10.5</v>
      </c>
      <c r="U101" s="4">
        <f t="shared" si="63"/>
        <v>0</v>
      </c>
      <c r="W101" s="4">
        <f t="shared" si="49"/>
        <v>0</v>
      </c>
    </row>
    <row r="102" spans="1:23">
      <c r="B102" s="11">
        <v>814</v>
      </c>
      <c r="C102" s="32">
        <v>36788</v>
      </c>
      <c r="D102" s="33">
        <v>100</v>
      </c>
      <c r="E102" s="11" t="s">
        <v>143</v>
      </c>
      <c r="F102" s="11" t="s">
        <v>144</v>
      </c>
      <c r="G102" s="11" t="s">
        <v>10</v>
      </c>
      <c r="H102" s="4">
        <v>4</v>
      </c>
      <c r="J102" s="4">
        <f t="shared" si="52"/>
        <v>0</v>
      </c>
      <c r="K102" s="4">
        <f t="shared" si="53"/>
        <v>0</v>
      </c>
      <c r="L102" s="4">
        <f t="shared" si="54"/>
        <v>0</v>
      </c>
      <c r="M102" s="4">
        <f t="shared" si="64"/>
        <v>0</v>
      </c>
      <c r="N102" s="4">
        <f t="shared" si="65"/>
        <v>100</v>
      </c>
      <c r="O102" s="4">
        <f t="shared" si="57"/>
        <v>0</v>
      </c>
      <c r="P102" s="4">
        <f t="shared" si="58"/>
        <v>0</v>
      </c>
      <c r="Q102" s="4">
        <f t="shared" si="59"/>
        <v>0</v>
      </c>
      <c r="R102" s="4">
        <f t="shared" si="60"/>
        <v>0</v>
      </c>
      <c r="S102" s="4">
        <f t="shared" si="61"/>
        <v>0</v>
      </c>
      <c r="T102" s="4">
        <f t="shared" si="62"/>
        <v>0</v>
      </c>
      <c r="U102" s="4">
        <f t="shared" si="63"/>
        <v>0</v>
      </c>
      <c r="W102" s="4">
        <f t="shared" si="49"/>
        <v>0</v>
      </c>
    </row>
    <row r="103" spans="1:23" s="11" customFormat="1">
      <c r="A103" s="19"/>
      <c r="B103" s="4">
        <v>816</v>
      </c>
      <c r="C103" s="7">
        <v>36803</v>
      </c>
      <c r="D103" s="19">
        <v>73.989999999999995</v>
      </c>
      <c r="E103" s="4" t="s">
        <v>98</v>
      </c>
      <c r="F103" s="4" t="s">
        <v>145</v>
      </c>
      <c r="G103" s="4" t="s">
        <v>10</v>
      </c>
      <c r="H103" s="11">
        <v>4</v>
      </c>
      <c r="J103" s="4">
        <f t="shared" si="52"/>
        <v>0</v>
      </c>
      <c r="K103" s="4">
        <f t="shared" si="53"/>
        <v>0</v>
      </c>
      <c r="L103" s="4">
        <f t="shared" si="54"/>
        <v>0</v>
      </c>
      <c r="M103" s="4">
        <f t="shared" si="64"/>
        <v>0</v>
      </c>
      <c r="N103" s="4">
        <f t="shared" si="65"/>
        <v>73.989999999999995</v>
      </c>
      <c r="O103" s="4">
        <f t="shared" si="57"/>
        <v>0</v>
      </c>
      <c r="P103" s="4">
        <f t="shared" si="58"/>
        <v>0</v>
      </c>
      <c r="Q103" s="4">
        <f t="shared" si="59"/>
        <v>0</v>
      </c>
      <c r="R103" s="4">
        <f t="shared" si="60"/>
        <v>0</v>
      </c>
      <c r="S103" s="4">
        <f t="shared" si="61"/>
        <v>0</v>
      </c>
      <c r="T103" s="4">
        <f t="shared" si="62"/>
        <v>0</v>
      </c>
      <c r="U103" s="4">
        <f t="shared" si="63"/>
        <v>0</v>
      </c>
      <c r="W103" s="4">
        <f t="shared" si="49"/>
        <v>0</v>
      </c>
    </row>
    <row r="104" spans="1:23">
      <c r="B104" s="4">
        <v>817</v>
      </c>
      <c r="C104" s="7">
        <v>36791</v>
      </c>
      <c r="D104" s="19">
        <v>262</v>
      </c>
      <c r="E104" s="4" t="s">
        <v>146</v>
      </c>
      <c r="F104" s="4" t="s">
        <v>145</v>
      </c>
      <c r="G104" s="4" t="s">
        <v>10</v>
      </c>
      <c r="H104" s="4">
        <v>4</v>
      </c>
      <c r="J104" s="4">
        <f t="shared" si="52"/>
        <v>0</v>
      </c>
      <c r="K104" s="4">
        <f t="shared" si="53"/>
        <v>0</v>
      </c>
      <c r="L104" s="4">
        <f t="shared" si="54"/>
        <v>0</v>
      </c>
      <c r="M104" s="4">
        <f t="shared" si="64"/>
        <v>0</v>
      </c>
      <c r="N104" s="4">
        <f t="shared" si="65"/>
        <v>262</v>
      </c>
      <c r="O104" s="4">
        <f t="shared" si="57"/>
        <v>0</v>
      </c>
      <c r="P104" s="4">
        <f t="shared" si="58"/>
        <v>0</v>
      </c>
      <c r="Q104" s="4">
        <f t="shared" si="59"/>
        <v>0</v>
      </c>
      <c r="R104" s="4">
        <f t="shared" si="60"/>
        <v>0</v>
      </c>
      <c r="S104" s="4">
        <f t="shared" si="61"/>
        <v>0</v>
      </c>
      <c r="T104" s="4">
        <f t="shared" si="62"/>
        <v>0</v>
      </c>
      <c r="U104" s="4">
        <f t="shared" si="63"/>
        <v>0</v>
      </c>
      <c r="W104" s="4">
        <f t="shared" si="49"/>
        <v>0</v>
      </c>
    </row>
    <row r="105" spans="1:23" s="11" customFormat="1">
      <c r="A105" s="19"/>
      <c r="B105" s="4">
        <v>818</v>
      </c>
      <c r="C105" s="7">
        <v>36794</v>
      </c>
      <c r="D105" s="19">
        <v>72.12</v>
      </c>
      <c r="E105" s="4" t="s">
        <v>89</v>
      </c>
      <c r="F105" s="4" t="s">
        <v>7</v>
      </c>
      <c r="G105" s="4" t="s">
        <v>10</v>
      </c>
      <c r="H105" s="11">
        <v>1</v>
      </c>
      <c r="J105" s="4">
        <f t="shared" si="52"/>
        <v>0</v>
      </c>
      <c r="K105" s="4">
        <f t="shared" si="53"/>
        <v>72.12</v>
      </c>
      <c r="L105" s="4">
        <f t="shared" si="54"/>
        <v>0</v>
      </c>
      <c r="M105" s="4">
        <f t="shared" si="64"/>
        <v>0</v>
      </c>
      <c r="N105" s="4">
        <f t="shared" si="65"/>
        <v>0</v>
      </c>
      <c r="O105" s="4">
        <f t="shared" si="57"/>
        <v>0</v>
      </c>
      <c r="P105" s="4">
        <f t="shared" si="58"/>
        <v>0</v>
      </c>
      <c r="Q105" s="4">
        <f t="shared" si="59"/>
        <v>0</v>
      </c>
      <c r="R105" s="4">
        <f t="shared" si="60"/>
        <v>0</v>
      </c>
      <c r="S105" s="4">
        <f t="shared" si="61"/>
        <v>0</v>
      </c>
      <c r="T105" s="4">
        <f t="shared" si="62"/>
        <v>0</v>
      </c>
      <c r="U105" s="4">
        <f t="shared" si="63"/>
        <v>0</v>
      </c>
      <c r="W105" s="4">
        <f t="shared" si="49"/>
        <v>0</v>
      </c>
    </row>
    <row r="106" spans="1:23" s="11" customFormat="1">
      <c r="A106" s="19"/>
      <c r="B106" s="4">
        <v>819</v>
      </c>
      <c r="C106" s="7">
        <v>36795</v>
      </c>
      <c r="D106" s="19">
        <v>129.5</v>
      </c>
      <c r="E106" s="4" t="s">
        <v>141</v>
      </c>
      <c r="F106" s="4" t="s">
        <v>147</v>
      </c>
      <c r="G106" s="4" t="s">
        <v>10</v>
      </c>
      <c r="H106" s="11">
        <v>4</v>
      </c>
      <c r="J106" s="4">
        <f t="shared" si="52"/>
        <v>0</v>
      </c>
      <c r="K106" s="4">
        <f t="shared" si="53"/>
        <v>0</v>
      </c>
      <c r="L106" s="4">
        <f t="shared" si="54"/>
        <v>0</v>
      </c>
      <c r="M106" s="4">
        <f t="shared" si="64"/>
        <v>0</v>
      </c>
      <c r="N106" s="4">
        <f t="shared" si="65"/>
        <v>129.5</v>
      </c>
      <c r="O106" s="4">
        <f t="shared" si="57"/>
        <v>0</v>
      </c>
      <c r="P106" s="4">
        <f t="shared" si="58"/>
        <v>0</v>
      </c>
      <c r="Q106" s="4">
        <f t="shared" si="59"/>
        <v>0</v>
      </c>
      <c r="R106" s="4">
        <f t="shared" si="60"/>
        <v>0</v>
      </c>
      <c r="S106" s="4">
        <f t="shared" si="61"/>
        <v>0</v>
      </c>
      <c r="T106" s="4">
        <f t="shared" si="62"/>
        <v>0</v>
      </c>
      <c r="U106" s="4">
        <f t="shared" si="63"/>
        <v>0</v>
      </c>
      <c r="W106" s="4">
        <f t="shared" si="49"/>
        <v>0</v>
      </c>
    </row>
    <row r="107" spans="1:23" s="11" customFormat="1">
      <c r="A107" s="19"/>
      <c r="B107" s="4">
        <v>820</v>
      </c>
      <c r="C107" s="7">
        <v>36791</v>
      </c>
      <c r="D107" s="19">
        <v>9</v>
      </c>
      <c r="E107" s="4" t="s">
        <v>148</v>
      </c>
      <c r="F107" s="4" t="s">
        <v>149</v>
      </c>
      <c r="G107" s="4" t="s">
        <v>10</v>
      </c>
      <c r="H107" s="11">
        <v>4</v>
      </c>
      <c r="J107" s="4">
        <f t="shared" si="52"/>
        <v>0</v>
      </c>
      <c r="K107" s="4">
        <f t="shared" si="53"/>
        <v>0</v>
      </c>
      <c r="L107" s="4">
        <f t="shared" si="54"/>
        <v>0</v>
      </c>
      <c r="M107" s="4">
        <f t="shared" si="64"/>
        <v>0</v>
      </c>
      <c r="N107" s="4">
        <f t="shared" si="65"/>
        <v>9</v>
      </c>
      <c r="O107" s="4">
        <f t="shared" si="57"/>
        <v>0</v>
      </c>
      <c r="P107" s="4">
        <f t="shared" si="58"/>
        <v>0</v>
      </c>
      <c r="Q107" s="4">
        <f t="shared" si="59"/>
        <v>0</v>
      </c>
      <c r="R107" s="4">
        <f t="shared" si="60"/>
        <v>0</v>
      </c>
      <c r="S107" s="4">
        <f t="shared" si="61"/>
        <v>0</v>
      </c>
      <c r="T107" s="4">
        <f t="shared" si="62"/>
        <v>0</v>
      </c>
      <c r="U107" s="4">
        <f t="shared" si="63"/>
        <v>0</v>
      </c>
      <c r="W107" s="4">
        <f t="shared" si="49"/>
        <v>0</v>
      </c>
    </row>
    <row r="108" spans="1:23">
      <c r="B108" s="4">
        <v>821</v>
      </c>
      <c r="C108" s="7">
        <v>36805</v>
      </c>
      <c r="D108" s="19">
        <v>84.1</v>
      </c>
      <c r="E108" s="4" t="s">
        <v>122</v>
      </c>
      <c r="F108" s="4" t="s">
        <v>150</v>
      </c>
      <c r="G108" s="4" t="s">
        <v>10</v>
      </c>
      <c r="H108" s="4">
        <v>10</v>
      </c>
      <c r="J108" s="4">
        <f t="shared" si="52"/>
        <v>0</v>
      </c>
      <c r="K108" s="4">
        <f t="shared" si="53"/>
        <v>0</v>
      </c>
      <c r="L108" s="4">
        <f t="shared" si="54"/>
        <v>0</v>
      </c>
      <c r="M108" s="4">
        <f t="shared" si="64"/>
        <v>0</v>
      </c>
      <c r="N108" s="4">
        <f t="shared" si="65"/>
        <v>0</v>
      </c>
      <c r="O108" s="4">
        <f t="shared" si="57"/>
        <v>0</v>
      </c>
      <c r="P108" s="4">
        <f t="shared" si="58"/>
        <v>0</v>
      </c>
      <c r="Q108" s="4">
        <f t="shared" si="59"/>
        <v>0</v>
      </c>
      <c r="R108" s="4">
        <f t="shared" si="60"/>
        <v>0</v>
      </c>
      <c r="S108" s="4">
        <f t="shared" si="61"/>
        <v>0</v>
      </c>
      <c r="T108" s="4">
        <f t="shared" si="62"/>
        <v>84.1</v>
      </c>
      <c r="U108" s="4">
        <f t="shared" si="63"/>
        <v>0</v>
      </c>
      <c r="W108" s="4">
        <f t="shared" si="49"/>
        <v>0</v>
      </c>
    </row>
    <row r="109" spans="1:23" s="11" customFormat="1">
      <c r="A109" s="19"/>
      <c r="B109" s="11">
        <v>861</v>
      </c>
      <c r="C109" s="32">
        <v>36791</v>
      </c>
      <c r="D109" s="33">
        <v>30</v>
      </c>
      <c r="E109" s="11" t="s">
        <v>146</v>
      </c>
      <c r="F109" s="11" t="s">
        <v>151</v>
      </c>
      <c r="G109" s="11" t="s">
        <v>10</v>
      </c>
      <c r="H109" s="11">
        <v>10</v>
      </c>
      <c r="J109" s="4">
        <f t="shared" si="52"/>
        <v>0</v>
      </c>
      <c r="K109" s="4">
        <f t="shared" si="53"/>
        <v>0</v>
      </c>
      <c r="L109" s="4">
        <f t="shared" si="54"/>
        <v>0</v>
      </c>
      <c r="M109" s="4">
        <f t="shared" si="64"/>
        <v>0</v>
      </c>
      <c r="N109" s="4">
        <f t="shared" si="65"/>
        <v>0</v>
      </c>
      <c r="O109" s="4">
        <f t="shared" si="57"/>
        <v>0</v>
      </c>
      <c r="P109" s="4">
        <f t="shared" si="58"/>
        <v>0</v>
      </c>
      <c r="Q109" s="4">
        <f t="shared" si="59"/>
        <v>0</v>
      </c>
      <c r="R109" s="4">
        <f t="shared" si="60"/>
        <v>0</v>
      </c>
      <c r="S109" s="4">
        <f t="shared" si="61"/>
        <v>0</v>
      </c>
      <c r="T109" s="4">
        <f t="shared" si="62"/>
        <v>30</v>
      </c>
      <c r="U109" s="4">
        <f t="shared" si="63"/>
        <v>0</v>
      </c>
      <c r="W109" s="4">
        <f t="shared" si="49"/>
        <v>0</v>
      </c>
    </row>
    <row r="110" spans="1:23">
      <c r="B110" s="11">
        <v>862</v>
      </c>
      <c r="C110" s="32">
        <v>36810</v>
      </c>
      <c r="D110" s="33">
        <v>21.33</v>
      </c>
      <c r="E110" s="11" t="s">
        <v>100</v>
      </c>
      <c r="F110" s="11" t="s">
        <v>152</v>
      </c>
      <c r="G110" s="11" t="s">
        <v>10</v>
      </c>
      <c r="H110" s="4">
        <v>2</v>
      </c>
      <c r="J110" s="4">
        <f t="shared" si="52"/>
        <v>0</v>
      </c>
      <c r="K110" s="4">
        <f t="shared" si="53"/>
        <v>0</v>
      </c>
      <c r="L110" s="4">
        <f t="shared" si="54"/>
        <v>21.33</v>
      </c>
      <c r="M110" s="4">
        <f t="shared" si="64"/>
        <v>0</v>
      </c>
      <c r="N110" s="4">
        <f t="shared" si="65"/>
        <v>0</v>
      </c>
      <c r="O110" s="4">
        <f t="shared" si="57"/>
        <v>0</v>
      </c>
      <c r="P110" s="4">
        <f t="shared" si="58"/>
        <v>0</v>
      </c>
      <c r="Q110" s="4">
        <f t="shared" si="59"/>
        <v>0</v>
      </c>
      <c r="R110" s="4">
        <f t="shared" si="60"/>
        <v>0</v>
      </c>
      <c r="S110" s="4">
        <f t="shared" si="61"/>
        <v>0</v>
      </c>
      <c r="T110" s="4">
        <f t="shared" si="62"/>
        <v>0</v>
      </c>
      <c r="U110" s="4">
        <f t="shared" si="63"/>
        <v>0</v>
      </c>
      <c r="W110" s="4">
        <f t="shared" si="49"/>
        <v>0</v>
      </c>
    </row>
    <row r="111" spans="1:23">
      <c r="B111" s="11">
        <v>863</v>
      </c>
      <c r="C111" s="32">
        <v>36794</v>
      </c>
      <c r="D111" s="33">
        <v>362.73</v>
      </c>
      <c r="E111" s="11" t="s">
        <v>128</v>
      </c>
      <c r="F111" s="11" t="s">
        <v>153</v>
      </c>
      <c r="G111" s="11" t="s">
        <v>10</v>
      </c>
      <c r="H111" s="4">
        <v>3</v>
      </c>
      <c r="J111" s="4">
        <f t="shared" si="52"/>
        <v>0</v>
      </c>
      <c r="K111" s="4">
        <f t="shared" si="53"/>
        <v>0</v>
      </c>
      <c r="L111" s="4">
        <f t="shared" si="54"/>
        <v>0</v>
      </c>
      <c r="M111" s="4">
        <f t="shared" si="64"/>
        <v>362.73</v>
      </c>
      <c r="N111" s="4">
        <f t="shared" si="65"/>
        <v>0</v>
      </c>
      <c r="O111" s="4">
        <f t="shared" si="57"/>
        <v>0</v>
      </c>
      <c r="P111" s="4">
        <f t="shared" si="58"/>
        <v>0</v>
      </c>
      <c r="Q111" s="4">
        <f t="shared" si="59"/>
        <v>0</v>
      </c>
      <c r="R111" s="4">
        <f t="shared" si="60"/>
        <v>0</v>
      </c>
      <c r="S111" s="4">
        <f t="shared" si="61"/>
        <v>0</v>
      </c>
      <c r="T111" s="4">
        <f t="shared" si="62"/>
        <v>0</v>
      </c>
      <c r="U111" s="4">
        <f t="shared" si="63"/>
        <v>0</v>
      </c>
      <c r="W111" s="4">
        <f t="shared" si="49"/>
        <v>0</v>
      </c>
    </row>
    <row r="112" spans="1:23">
      <c r="B112" s="11">
        <v>864</v>
      </c>
      <c r="C112" s="32">
        <v>36803</v>
      </c>
      <c r="D112" s="33">
        <v>20</v>
      </c>
      <c r="E112" s="11" t="s">
        <v>28</v>
      </c>
      <c r="F112" s="11" t="s">
        <v>29</v>
      </c>
      <c r="G112" s="11" t="s">
        <v>10</v>
      </c>
      <c r="H112" s="4">
        <v>3</v>
      </c>
      <c r="J112" s="4">
        <f t="shared" si="52"/>
        <v>0</v>
      </c>
      <c r="K112" s="4">
        <f t="shared" si="53"/>
        <v>0</v>
      </c>
      <c r="L112" s="4">
        <f t="shared" si="54"/>
        <v>0</v>
      </c>
      <c r="M112" s="4">
        <f t="shared" si="64"/>
        <v>20</v>
      </c>
      <c r="N112" s="4">
        <f t="shared" si="65"/>
        <v>0</v>
      </c>
      <c r="O112" s="4">
        <f t="shared" si="57"/>
        <v>0</v>
      </c>
      <c r="P112" s="4">
        <f t="shared" si="58"/>
        <v>0</v>
      </c>
      <c r="Q112" s="4">
        <f t="shared" si="59"/>
        <v>0</v>
      </c>
      <c r="R112" s="4">
        <f t="shared" si="60"/>
        <v>0</v>
      </c>
      <c r="S112" s="4">
        <f t="shared" si="61"/>
        <v>0</v>
      </c>
      <c r="T112" s="4">
        <f t="shared" si="62"/>
        <v>0</v>
      </c>
      <c r="U112" s="4">
        <f t="shared" si="63"/>
        <v>0</v>
      </c>
      <c r="W112" s="4">
        <f t="shared" si="49"/>
        <v>0</v>
      </c>
    </row>
    <row r="113" spans="1:23">
      <c r="B113" s="11">
        <v>866</v>
      </c>
      <c r="C113" s="32">
        <v>36815</v>
      </c>
      <c r="D113" s="33">
        <v>47</v>
      </c>
      <c r="E113" s="11" t="s">
        <v>27</v>
      </c>
      <c r="F113" s="11" t="s">
        <v>30</v>
      </c>
      <c r="G113" s="11" t="s">
        <v>10</v>
      </c>
      <c r="H113" s="4">
        <v>2</v>
      </c>
      <c r="J113" s="4">
        <f t="shared" si="52"/>
        <v>0</v>
      </c>
      <c r="K113" s="4">
        <f t="shared" si="53"/>
        <v>0</v>
      </c>
      <c r="L113" s="4">
        <f t="shared" si="54"/>
        <v>47</v>
      </c>
      <c r="M113" s="4">
        <f t="shared" si="64"/>
        <v>0</v>
      </c>
      <c r="N113" s="4">
        <f t="shared" si="65"/>
        <v>0</v>
      </c>
      <c r="O113" s="4">
        <f t="shared" si="57"/>
        <v>0</v>
      </c>
      <c r="P113" s="4">
        <f t="shared" si="58"/>
        <v>0</v>
      </c>
      <c r="Q113" s="4">
        <f t="shared" si="59"/>
        <v>0</v>
      </c>
      <c r="R113" s="4">
        <f t="shared" si="60"/>
        <v>0</v>
      </c>
      <c r="S113" s="4">
        <f t="shared" si="61"/>
        <v>0</v>
      </c>
      <c r="T113" s="4">
        <f t="shared" si="62"/>
        <v>0</v>
      </c>
      <c r="U113" s="4">
        <f t="shared" si="63"/>
        <v>0</v>
      </c>
      <c r="W113" s="4">
        <f t="shared" si="49"/>
        <v>0</v>
      </c>
    </row>
    <row r="114" spans="1:23">
      <c r="B114" s="11">
        <v>867</v>
      </c>
      <c r="C114" s="32">
        <v>36794</v>
      </c>
      <c r="D114" s="33">
        <v>5</v>
      </c>
      <c r="E114" s="11" t="s">
        <v>10</v>
      </c>
      <c r="F114" s="11" t="s">
        <v>243</v>
      </c>
      <c r="G114" s="11" t="s">
        <v>11</v>
      </c>
      <c r="H114" s="4">
        <v>10</v>
      </c>
      <c r="J114" s="4">
        <f t="shared" si="52"/>
        <v>0</v>
      </c>
      <c r="K114" s="4">
        <f t="shared" si="53"/>
        <v>0</v>
      </c>
      <c r="L114" s="4">
        <f t="shared" si="54"/>
        <v>0</v>
      </c>
      <c r="M114" s="4">
        <f t="shared" si="64"/>
        <v>0</v>
      </c>
      <c r="N114" s="4">
        <f t="shared" si="65"/>
        <v>0</v>
      </c>
      <c r="O114" s="4">
        <f t="shared" si="57"/>
        <v>0</v>
      </c>
      <c r="P114" s="4">
        <f t="shared" si="58"/>
        <v>0</v>
      </c>
      <c r="Q114" s="4">
        <f t="shared" si="59"/>
        <v>0</v>
      </c>
      <c r="R114" s="4">
        <f t="shared" si="60"/>
        <v>0</v>
      </c>
      <c r="S114" s="4">
        <f t="shared" si="61"/>
        <v>0</v>
      </c>
      <c r="T114" s="4">
        <f t="shared" si="62"/>
        <v>5</v>
      </c>
      <c r="U114" s="4">
        <f t="shared" si="63"/>
        <v>0</v>
      </c>
      <c r="W114" s="4">
        <f t="shared" si="49"/>
        <v>0</v>
      </c>
    </row>
    <row r="115" spans="1:23">
      <c r="B115" s="11">
        <v>868</v>
      </c>
      <c r="C115" s="32">
        <v>36802</v>
      </c>
      <c r="D115" s="33">
        <v>5</v>
      </c>
      <c r="E115" s="11" t="s">
        <v>11</v>
      </c>
      <c r="F115" s="11" t="s">
        <v>244</v>
      </c>
      <c r="G115" s="11" t="s">
        <v>10</v>
      </c>
      <c r="H115" s="4">
        <v>10</v>
      </c>
      <c r="J115" s="4">
        <f t="shared" si="52"/>
        <v>0</v>
      </c>
      <c r="K115" s="4">
        <f t="shared" si="53"/>
        <v>0</v>
      </c>
      <c r="L115" s="4">
        <f t="shared" si="54"/>
        <v>0</v>
      </c>
      <c r="M115" s="4">
        <f t="shared" si="64"/>
        <v>0</v>
      </c>
      <c r="N115" s="4">
        <f t="shared" si="65"/>
        <v>0</v>
      </c>
      <c r="O115" s="4">
        <f t="shared" si="57"/>
        <v>0</v>
      </c>
      <c r="P115" s="4">
        <f t="shared" si="58"/>
        <v>0</v>
      </c>
      <c r="Q115" s="4">
        <f t="shared" si="59"/>
        <v>0</v>
      </c>
      <c r="R115" s="4">
        <f t="shared" si="60"/>
        <v>0</v>
      </c>
      <c r="S115" s="4">
        <f t="shared" si="61"/>
        <v>0</v>
      </c>
      <c r="T115" s="4">
        <f t="shared" si="62"/>
        <v>5</v>
      </c>
      <c r="U115" s="4">
        <f t="shared" si="63"/>
        <v>0</v>
      </c>
      <c r="W115" s="4">
        <f t="shared" si="49"/>
        <v>0</v>
      </c>
    </row>
    <row r="116" spans="1:23">
      <c r="B116" s="4">
        <v>871</v>
      </c>
      <c r="C116" s="7">
        <v>36811</v>
      </c>
      <c r="D116" s="19">
        <v>40</v>
      </c>
      <c r="E116" s="4" t="s">
        <v>11</v>
      </c>
      <c r="F116" s="4" t="s">
        <v>154</v>
      </c>
      <c r="G116" s="4" t="s">
        <v>10</v>
      </c>
      <c r="H116" s="4">
        <v>3</v>
      </c>
      <c r="J116" s="4">
        <f t="shared" si="52"/>
        <v>0</v>
      </c>
      <c r="K116" s="4">
        <f t="shared" si="53"/>
        <v>0</v>
      </c>
      <c r="L116" s="4">
        <f t="shared" si="54"/>
        <v>0</v>
      </c>
      <c r="M116" s="4">
        <f t="shared" si="64"/>
        <v>40</v>
      </c>
      <c r="N116" s="4">
        <f t="shared" si="65"/>
        <v>0</v>
      </c>
      <c r="O116" s="4">
        <f t="shared" si="57"/>
        <v>0</v>
      </c>
      <c r="P116" s="4">
        <f t="shared" si="58"/>
        <v>0</v>
      </c>
      <c r="Q116" s="4">
        <f t="shared" si="59"/>
        <v>0</v>
      </c>
      <c r="R116" s="4">
        <f t="shared" si="60"/>
        <v>0</v>
      </c>
      <c r="S116" s="4">
        <f t="shared" si="61"/>
        <v>0</v>
      </c>
      <c r="T116" s="4">
        <f t="shared" si="62"/>
        <v>0</v>
      </c>
      <c r="U116" s="4">
        <f t="shared" si="63"/>
        <v>0</v>
      </c>
      <c r="W116" s="4">
        <f t="shared" si="49"/>
        <v>0</v>
      </c>
    </row>
    <row r="117" spans="1:23">
      <c r="B117" s="11">
        <v>873</v>
      </c>
      <c r="C117" s="32">
        <v>36815</v>
      </c>
      <c r="D117" s="33">
        <v>39.65</v>
      </c>
      <c r="E117" s="11" t="s">
        <v>27</v>
      </c>
      <c r="F117" s="11" t="s">
        <v>155</v>
      </c>
      <c r="G117" s="11" t="s">
        <v>10</v>
      </c>
      <c r="H117" s="4">
        <v>2</v>
      </c>
      <c r="J117" s="4">
        <f t="shared" si="52"/>
        <v>0</v>
      </c>
      <c r="K117" s="4">
        <f t="shared" si="53"/>
        <v>0</v>
      </c>
      <c r="L117" s="4">
        <f t="shared" si="54"/>
        <v>39.65</v>
      </c>
      <c r="M117" s="4">
        <f t="shared" si="64"/>
        <v>0</v>
      </c>
      <c r="N117" s="4">
        <f t="shared" si="65"/>
        <v>0</v>
      </c>
      <c r="O117" s="4">
        <f t="shared" si="57"/>
        <v>0</v>
      </c>
      <c r="P117" s="4">
        <f t="shared" si="58"/>
        <v>0</v>
      </c>
      <c r="Q117" s="4">
        <f t="shared" si="59"/>
        <v>0</v>
      </c>
      <c r="R117" s="4">
        <f t="shared" si="60"/>
        <v>0</v>
      </c>
      <c r="S117" s="4">
        <f t="shared" si="61"/>
        <v>0</v>
      </c>
      <c r="T117" s="4">
        <f t="shared" si="62"/>
        <v>0</v>
      </c>
      <c r="U117" s="4">
        <f t="shared" si="63"/>
        <v>0</v>
      </c>
      <c r="W117" s="4">
        <f t="shared" si="49"/>
        <v>0</v>
      </c>
    </row>
    <row r="118" spans="1:23">
      <c r="B118" s="4">
        <v>875</v>
      </c>
      <c r="C118" s="7">
        <v>36815</v>
      </c>
      <c r="D118" s="19">
        <v>77.42</v>
      </c>
      <c r="E118" s="4" t="s">
        <v>156</v>
      </c>
      <c r="F118" s="4" t="s">
        <v>157</v>
      </c>
      <c r="G118" s="4" t="s">
        <v>10</v>
      </c>
      <c r="H118" s="4">
        <v>9</v>
      </c>
      <c r="J118" s="4">
        <f t="shared" si="52"/>
        <v>0</v>
      </c>
      <c r="K118" s="4">
        <f t="shared" si="53"/>
        <v>0</v>
      </c>
      <c r="L118" s="4">
        <f t="shared" si="54"/>
        <v>0</v>
      </c>
      <c r="M118" s="4">
        <f t="shared" si="64"/>
        <v>0</v>
      </c>
      <c r="N118" s="4">
        <f t="shared" si="65"/>
        <v>0</v>
      </c>
      <c r="O118" s="4">
        <f t="shared" si="57"/>
        <v>0</v>
      </c>
      <c r="P118" s="4">
        <f t="shared" si="58"/>
        <v>0</v>
      </c>
      <c r="Q118" s="4">
        <f t="shared" si="59"/>
        <v>0</v>
      </c>
      <c r="R118" s="4">
        <f t="shared" si="60"/>
        <v>0</v>
      </c>
      <c r="S118" s="4">
        <f t="shared" si="61"/>
        <v>77.42</v>
      </c>
      <c r="T118" s="4">
        <f t="shared" si="62"/>
        <v>0</v>
      </c>
      <c r="U118" s="4">
        <f t="shared" si="63"/>
        <v>0</v>
      </c>
      <c r="W118" s="4">
        <f t="shared" si="49"/>
        <v>0</v>
      </c>
    </row>
    <row r="119" spans="1:23">
      <c r="A119" s="19">
        <v>2.73</v>
      </c>
      <c r="B119" s="7" t="s">
        <v>121</v>
      </c>
      <c r="D119" s="19">
        <v>10.84</v>
      </c>
      <c r="E119" s="4" t="s">
        <v>422</v>
      </c>
      <c r="V119" s="19">
        <v>10.84</v>
      </c>
      <c r="W119" s="4">
        <f t="shared" si="49"/>
        <v>0</v>
      </c>
    </row>
    <row r="120" spans="1:23">
      <c r="W120" s="4">
        <f t="shared" si="49"/>
        <v>0</v>
      </c>
    </row>
    <row r="121" spans="1:23">
      <c r="B121" s="4">
        <v>874</v>
      </c>
      <c r="C121" s="7">
        <v>36817</v>
      </c>
      <c r="D121" s="19">
        <v>27.68</v>
      </c>
      <c r="E121" s="4" t="s">
        <v>158</v>
      </c>
      <c r="F121" s="4" t="s">
        <v>159</v>
      </c>
      <c r="G121" s="4" t="s">
        <v>10</v>
      </c>
      <c r="H121" s="4">
        <v>10</v>
      </c>
      <c r="J121" s="4">
        <f t="shared" ref="J121:J144" si="66">IF(H121=$J$8,D121,0)</f>
        <v>0</v>
      </c>
      <c r="K121" s="4">
        <f t="shared" ref="K121:K144" si="67">IF(H121=$K$8,D121,0)</f>
        <v>0</v>
      </c>
      <c r="L121" s="4">
        <f t="shared" ref="L121:L144" si="68">IF(H121=$L$8,D121,0)</f>
        <v>0</v>
      </c>
      <c r="M121" s="4">
        <f t="shared" ref="M121:M144" si="69">IF(H121=$M$8,D121,0)</f>
        <v>0</v>
      </c>
      <c r="N121" s="4">
        <f t="shared" ref="N121:N144" si="70">IF(H121=$N$8,D121,0)</f>
        <v>0</v>
      </c>
      <c r="O121" s="4">
        <f t="shared" ref="O121:O144" si="71">IF(H121=$O$8,D121,0)</f>
        <v>0</v>
      </c>
      <c r="P121" s="4">
        <f t="shared" ref="P121:P144" si="72">IF(H121=$P$8,D121,0)</f>
        <v>0</v>
      </c>
      <c r="Q121" s="4">
        <f t="shared" ref="Q121:Q144" si="73">IF(H121=$Q$8,D121,0)</f>
        <v>0</v>
      </c>
      <c r="R121" s="4">
        <f t="shared" ref="R121:R144" si="74">IF(H121=$R$8,D121,0)</f>
        <v>0</v>
      </c>
      <c r="S121" s="4">
        <f t="shared" ref="S121:S144" si="75">IF(H121=$S$8,D121,0)</f>
        <v>0</v>
      </c>
      <c r="T121" s="4">
        <f t="shared" ref="T121:T144" si="76">IF(H121=$T$8,D121,0)</f>
        <v>27.68</v>
      </c>
      <c r="U121" s="4">
        <f t="shared" ref="U121:U144" si="77">IF(H121=$U$8,D121,0)</f>
        <v>0</v>
      </c>
      <c r="W121" s="4">
        <f t="shared" si="49"/>
        <v>0</v>
      </c>
    </row>
    <row r="122" spans="1:23">
      <c r="B122" s="11">
        <v>865</v>
      </c>
      <c r="C122" s="32">
        <v>36819</v>
      </c>
      <c r="D122" s="33">
        <v>20</v>
      </c>
      <c r="E122" s="11" t="s">
        <v>31</v>
      </c>
      <c r="F122" s="11" t="s">
        <v>29</v>
      </c>
      <c r="G122" s="11" t="s">
        <v>10</v>
      </c>
      <c r="H122" s="4">
        <v>4</v>
      </c>
      <c r="J122" s="4">
        <f t="shared" si="66"/>
        <v>0</v>
      </c>
      <c r="K122" s="4">
        <f t="shared" si="67"/>
        <v>0</v>
      </c>
      <c r="L122" s="4">
        <f t="shared" si="68"/>
        <v>0</v>
      </c>
      <c r="M122" s="4">
        <f t="shared" si="69"/>
        <v>0</v>
      </c>
      <c r="N122" s="4">
        <f t="shared" si="70"/>
        <v>20</v>
      </c>
      <c r="O122" s="4">
        <f t="shared" si="71"/>
        <v>0</v>
      </c>
      <c r="P122" s="4">
        <f t="shared" si="72"/>
        <v>0</v>
      </c>
      <c r="Q122" s="4">
        <f t="shared" si="73"/>
        <v>0</v>
      </c>
      <c r="R122" s="4">
        <f t="shared" si="74"/>
        <v>0</v>
      </c>
      <c r="S122" s="4">
        <f t="shared" si="75"/>
        <v>0</v>
      </c>
      <c r="T122" s="4">
        <f t="shared" si="76"/>
        <v>0</v>
      </c>
      <c r="U122" s="4">
        <f t="shared" si="77"/>
        <v>0</v>
      </c>
      <c r="W122" s="4">
        <f t="shared" si="49"/>
        <v>0</v>
      </c>
    </row>
    <row r="123" spans="1:23">
      <c r="B123" s="4">
        <v>877</v>
      </c>
      <c r="C123" s="7">
        <v>36819</v>
      </c>
      <c r="D123" s="19">
        <v>10</v>
      </c>
      <c r="E123" s="4" t="s">
        <v>160</v>
      </c>
      <c r="F123" s="4" t="s">
        <v>161</v>
      </c>
      <c r="G123" s="4" t="s">
        <v>10</v>
      </c>
      <c r="H123" s="4">
        <v>10</v>
      </c>
      <c r="J123" s="4">
        <f t="shared" si="66"/>
        <v>0</v>
      </c>
      <c r="K123" s="4">
        <f t="shared" si="67"/>
        <v>0</v>
      </c>
      <c r="L123" s="4">
        <f t="shared" si="68"/>
        <v>0</v>
      </c>
      <c r="M123" s="4">
        <f t="shared" si="69"/>
        <v>0</v>
      </c>
      <c r="N123" s="4">
        <f t="shared" si="70"/>
        <v>0</v>
      </c>
      <c r="O123" s="4">
        <f t="shared" si="71"/>
        <v>0</v>
      </c>
      <c r="P123" s="4">
        <f t="shared" si="72"/>
        <v>0</v>
      </c>
      <c r="Q123" s="4">
        <f t="shared" si="73"/>
        <v>0</v>
      </c>
      <c r="R123" s="4">
        <f t="shared" si="74"/>
        <v>0</v>
      </c>
      <c r="S123" s="4">
        <f t="shared" si="75"/>
        <v>0</v>
      </c>
      <c r="T123" s="4">
        <f t="shared" si="76"/>
        <v>10</v>
      </c>
      <c r="U123" s="4">
        <f t="shared" si="77"/>
        <v>0</v>
      </c>
      <c r="W123" s="4">
        <f t="shared" si="49"/>
        <v>0</v>
      </c>
    </row>
    <row r="124" spans="1:23">
      <c r="B124" s="4">
        <v>822</v>
      </c>
      <c r="C124" s="7">
        <v>36824</v>
      </c>
      <c r="D124" s="19">
        <v>127.49</v>
      </c>
      <c r="E124" s="4" t="s">
        <v>50</v>
      </c>
      <c r="F124" s="4" t="s">
        <v>162</v>
      </c>
      <c r="G124" s="4" t="s">
        <v>10</v>
      </c>
      <c r="H124" s="4">
        <v>3</v>
      </c>
      <c r="J124" s="4">
        <f t="shared" si="66"/>
        <v>0</v>
      </c>
      <c r="K124" s="4">
        <f t="shared" si="67"/>
        <v>0</v>
      </c>
      <c r="L124" s="4">
        <f t="shared" si="68"/>
        <v>0</v>
      </c>
      <c r="M124" s="4">
        <f t="shared" si="69"/>
        <v>127.49</v>
      </c>
      <c r="N124" s="4">
        <f t="shared" si="70"/>
        <v>0</v>
      </c>
      <c r="O124" s="4">
        <f t="shared" si="71"/>
        <v>0</v>
      </c>
      <c r="P124" s="4">
        <f t="shared" si="72"/>
        <v>0</v>
      </c>
      <c r="Q124" s="4">
        <f t="shared" si="73"/>
        <v>0</v>
      </c>
      <c r="R124" s="4">
        <f t="shared" si="74"/>
        <v>0</v>
      </c>
      <c r="S124" s="4">
        <f t="shared" si="75"/>
        <v>0</v>
      </c>
      <c r="T124" s="4">
        <f t="shared" si="76"/>
        <v>0</v>
      </c>
      <c r="U124" s="4">
        <f t="shared" si="77"/>
        <v>0</v>
      </c>
      <c r="W124" s="4">
        <f t="shared" si="49"/>
        <v>0</v>
      </c>
    </row>
    <row r="125" spans="1:23">
      <c r="B125" s="4">
        <v>879</v>
      </c>
      <c r="C125" s="7">
        <v>36824</v>
      </c>
      <c r="D125" s="19">
        <v>280</v>
      </c>
      <c r="E125" s="4" t="s">
        <v>96</v>
      </c>
      <c r="F125" s="4" t="s">
        <v>163</v>
      </c>
      <c r="G125" s="4" t="s">
        <v>10</v>
      </c>
      <c r="H125" s="4">
        <v>4</v>
      </c>
      <c r="J125" s="4">
        <f t="shared" si="66"/>
        <v>0</v>
      </c>
      <c r="K125" s="4">
        <f t="shared" si="67"/>
        <v>0</v>
      </c>
      <c r="L125" s="4">
        <f t="shared" si="68"/>
        <v>0</v>
      </c>
      <c r="M125" s="4">
        <f t="shared" si="69"/>
        <v>0</v>
      </c>
      <c r="N125" s="4">
        <f t="shared" si="70"/>
        <v>280</v>
      </c>
      <c r="O125" s="4">
        <f t="shared" si="71"/>
        <v>0</v>
      </c>
      <c r="P125" s="4">
        <f t="shared" si="72"/>
        <v>0</v>
      </c>
      <c r="Q125" s="4">
        <f t="shared" si="73"/>
        <v>0</v>
      </c>
      <c r="R125" s="4">
        <f t="shared" si="74"/>
        <v>0</v>
      </c>
      <c r="S125" s="4">
        <f t="shared" si="75"/>
        <v>0</v>
      </c>
      <c r="T125" s="4">
        <f t="shared" si="76"/>
        <v>0</v>
      </c>
      <c r="U125" s="4">
        <f t="shared" si="77"/>
        <v>0</v>
      </c>
      <c r="W125" s="4">
        <f t="shared" si="49"/>
        <v>0</v>
      </c>
    </row>
    <row r="126" spans="1:23">
      <c r="B126" s="4">
        <v>878</v>
      </c>
      <c r="C126" s="7">
        <v>36830</v>
      </c>
      <c r="D126" s="19">
        <v>1350</v>
      </c>
      <c r="E126" s="4" t="s">
        <v>164</v>
      </c>
      <c r="F126" s="4" t="s">
        <v>165</v>
      </c>
      <c r="G126" s="4" t="s">
        <v>10</v>
      </c>
      <c r="H126" s="4">
        <v>4</v>
      </c>
      <c r="J126" s="4">
        <f t="shared" si="66"/>
        <v>0</v>
      </c>
      <c r="K126" s="4">
        <f t="shared" si="67"/>
        <v>0</v>
      </c>
      <c r="L126" s="4">
        <f t="shared" si="68"/>
        <v>0</v>
      </c>
      <c r="M126" s="4">
        <f t="shared" si="69"/>
        <v>0</v>
      </c>
      <c r="N126" s="4">
        <f t="shared" si="70"/>
        <v>1350</v>
      </c>
      <c r="O126" s="4">
        <f t="shared" si="71"/>
        <v>0</v>
      </c>
      <c r="P126" s="4">
        <f t="shared" si="72"/>
        <v>0</v>
      </c>
      <c r="Q126" s="4">
        <f t="shared" si="73"/>
        <v>0</v>
      </c>
      <c r="R126" s="4">
        <f t="shared" si="74"/>
        <v>0</v>
      </c>
      <c r="S126" s="4">
        <f t="shared" si="75"/>
        <v>0</v>
      </c>
      <c r="T126" s="4">
        <f t="shared" si="76"/>
        <v>0</v>
      </c>
      <c r="U126" s="4">
        <f t="shared" si="77"/>
        <v>0</v>
      </c>
      <c r="W126" s="4">
        <f t="shared" si="49"/>
        <v>0</v>
      </c>
    </row>
    <row r="127" spans="1:23">
      <c r="B127" s="4">
        <v>882</v>
      </c>
      <c r="C127" s="7">
        <v>36831</v>
      </c>
      <c r="D127" s="19">
        <v>41.55</v>
      </c>
      <c r="E127" s="4" t="s">
        <v>122</v>
      </c>
      <c r="F127" s="4" t="s">
        <v>166</v>
      </c>
      <c r="G127" s="4" t="s">
        <v>10</v>
      </c>
      <c r="H127" s="4">
        <v>10</v>
      </c>
      <c r="J127" s="4">
        <f t="shared" si="66"/>
        <v>0</v>
      </c>
      <c r="K127" s="4">
        <f t="shared" si="67"/>
        <v>0</v>
      </c>
      <c r="L127" s="4">
        <f t="shared" si="68"/>
        <v>0</v>
      </c>
      <c r="M127" s="4">
        <f t="shared" si="69"/>
        <v>0</v>
      </c>
      <c r="N127" s="4">
        <f t="shared" si="70"/>
        <v>0</v>
      </c>
      <c r="O127" s="4">
        <f t="shared" si="71"/>
        <v>0</v>
      </c>
      <c r="P127" s="4">
        <f t="shared" si="72"/>
        <v>0</v>
      </c>
      <c r="Q127" s="4">
        <f t="shared" si="73"/>
        <v>0</v>
      </c>
      <c r="R127" s="4">
        <f t="shared" si="74"/>
        <v>0</v>
      </c>
      <c r="S127" s="4">
        <f t="shared" si="75"/>
        <v>0</v>
      </c>
      <c r="T127" s="4">
        <f t="shared" si="76"/>
        <v>41.55</v>
      </c>
      <c r="U127" s="4">
        <f t="shared" si="77"/>
        <v>0</v>
      </c>
      <c r="W127" s="4">
        <f t="shared" si="49"/>
        <v>0</v>
      </c>
    </row>
    <row r="128" spans="1:23" s="11" customFormat="1">
      <c r="A128" s="19" ph="1"/>
      <c r="B128" s="4" ph="1">
        <v>886</v>
      </c>
      <c r="C128" s="7" ph="1">
        <v>36831</v>
      </c>
      <c r="D128" s="19" ph="1">
        <v>200</v>
      </c>
      <c r="E128" s="4" t="s" ph="1">
        <v>27</v>
      </c>
      <c r="F128" s="4" t="s" ph="1">
        <v>167</v>
      </c>
      <c r="G128" s="4" t="s" ph="1">
        <v>10</v>
      </c>
      <c r="H128" s="11" ph="1">
        <v>10</v>
      </c>
      <c r="I128" s="11" ph="1"/>
      <c r="J128" s="4" ph="1">
        <f t="shared" si="66"/>
        <v>0</v>
      </c>
      <c r="K128" s="4" ph="1">
        <f t="shared" si="67"/>
        <v>0</v>
      </c>
      <c r="L128" s="4" ph="1">
        <f t="shared" si="68"/>
        <v>0</v>
      </c>
      <c r="M128" s="4" ph="1">
        <f t="shared" si="69"/>
        <v>0</v>
      </c>
      <c r="N128" s="4" ph="1">
        <f t="shared" si="70"/>
        <v>0</v>
      </c>
      <c r="O128" s="4" ph="1">
        <f t="shared" si="71"/>
        <v>0</v>
      </c>
      <c r="P128" s="4" ph="1">
        <f t="shared" si="72"/>
        <v>0</v>
      </c>
      <c r="Q128" s="4" ph="1">
        <f t="shared" si="73"/>
        <v>0</v>
      </c>
      <c r="R128" s="4" ph="1">
        <f t="shared" si="74"/>
        <v>0</v>
      </c>
      <c r="S128" s="4" ph="1">
        <f t="shared" si="75"/>
        <v>0</v>
      </c>
      <c r="T128" s="4" ph="1">
        <f t="shared" si="76"/>
        <v>200</v>
      </c>
      <c r="U128" s="4" ph="1">
        <f t="shared" si="77"/>
        <v>0</v>
      </c>
      <c r="V128" s="11" ph="1"/>
      <c r="W128" s="4" ph="1">
        <f t="shared" si="49"/>
        <v>0</v>
      </c>
    </row>
    <row r="129" spans="1:23">
      <c r="B129" s="4">
        <v>888</v>
      </c>
      <c r="C129" s="7">
        <v>36831</v>
      </c>
      <c r="D129" s="19">
        <v>224.05</v>
      </c>
      <c r="E129" s="4" t="s">
        <v>27</v>
      </c>
      <c r="F129" s="4" t="s">
        <v>168</v>
      </c>
      <c r="G129" s="4" t="s">
        <v>11</v>
      </c>
      <c r="H129" s="4">
        <v>10</v>
      </c>
      <c r="J129" s="4">
        <f t="shared" si="66"/>
        <v>0</v>
      </c>
      <c r="K129" s="4">
        <f t="shared" si="67"/>
        <v>0</v>
      </c>
      <c r="L129" s="4">
        <f t="shared" si="68"/>
        <v>0</v>
      </c>
      <c r="M129" s="4">
        <f t="shared" si="69"/>
        <v>0</v>
      </c>
      <c r="N129" s="4">
        <f t="shared" si="70"/>
        <v>0</v>
      </c>
      <c r="O129" s="4">
        <f t="shared" si="71"/>
        <v>0</v>
      </c>
      <c r="P129" s="4">
        <f t="shared" si="72"/>
        <v>0</v>
      </c>
      <c r="Q129" s="4">
        <f t="shared" si="73"/>
        <v>0</v>
      </c>
      <c r="R129" s="4">
        <f t="shared" si="74"/>
        <v>0</v>
      </c>
      <c r="S129" s="4">
        <f t="shared" si="75"/>
        <v>0</v>
      </c>
      <c r="T129" s="4">
        <f t="shared" si="76"/>
        <v>224.05</v>
      </c>
      <c r="U129" s="4">
        <f t="shared" si="77"/>
        <v>0</v>
      </c>
      <c r="W129" s="4">
        <f t="shared" si="49"/>
        <v>0</v>
      </c>
    </row>
    <row r="130" spans="1:23">
      <c r="B130" s="4">
        <v>884</v>
      </c>
      <c r="C130" s="7">
        <v>36837</v>
      </c>
      <c r="D130" s="19">
        <v>3.55</v>
      </c>
      <c r="E130" s="4" t="s">
        <v>11</v>
      </c>
      <c r="F130" s="4" t="s">
        <v>169</v>
      </c>
      <c r="G130" s="4" t="s">
        <v>10</v>
      </c>
      <c r="H130" s="4">
        <v>10</v>
      </c>
      <c r="J130" s="4">
        <f t="shared" si="66"/>
        <v>0</v>
      </c>
      <c r="K130" s="4">
        <f t="shared" si="67"/>
        <v>0</v>
      </c>
      <c r="L130" s="4">
        <f t="shared" si="68"/>
        <v>0</v>
      </c>
      <c r="M130" s="4">
        <f t="shared" si="69"/>
        <v>0</v>
      </c>
      <c r="N130" s="4">
        <f t="shared" si="70"/>
        <v>0</v>
      </c>
      <c r="O130" s="4">
        <f t="shared" si="71"/>
        <v>0</v>
      </c>
      <c r="P130" s="4">
        <f t="shared" si="72"/>
        <v>0</v>
      </c>
      <c r="Q130" s="4">
        <f t="shared" si="73"/>
        <v>0</v>
      </c>
      <c r="R130" s="4">
        <f t="shared" si="74"/>
        <v>0</v>
      </c>
      <c r="S130" s="4">
        <f t="shared" si="75"/>
        <v>0</v>
      </c>
      <c r="T130" s="4">
        <f t="shared" si="76"/>
        <v>3.55</v>
      </c>
      <c r="U130" s="4">
        <f t="shared" si="77"/>
        <v>0</v>
      </c>
      <c r="W130" s="4">
        <f t="shared" si="49"/>
        <v>0</v>
      </c>
    </row>
    <row r="131" spans="1:23" s="11" customFormat="1">
      <c r="A131" s="19"/>
      <c r="B131" s="4">
        <v>887</v>
      </c>
      <c r="C131" s="7">
        <v>36837</v>
      </c>
      <c r="D131" s="19">
        <v>150</v>
      </c>
      <c r="E131" s="4" t="s">
        <v>11</v>
      </c>
      <c r="F131" s="4" t="s">
        <v>170</v>
      </c>
      <c r="G131" s="4" t="s">
        <v>10</v>
      </c>
      <c r="H131" s="11">
        <v>2</v>
      </c>
      <c r="J131" s="4">
        <f t="shared" si="66"/>
        <v>0</v>
      </c>
      <c r="K131" s="4">
        <f t="shared" si="67"/>
        <v>0</v>
      </c>
      <c r="L131" s="4">
        <f t="shared" si="68"/>
        <v>150</v>
      </c>
      <c r="M131" s="4">
        <f t="shared" si="69"/>
        <v>0</v>
      </c>
      <c r="N131" s="4">
        <f t="shared" si="70"/>
        <v>0</v>
      </c>
      <c r="O131" s="4">
        <f t="shared" si="71"/>
        <v>0</v>
      </c>
      <c r="P131" s="4">
        <f t="shared" si="72"/>
        <v>0</v>
      </c>
      <c r="Q131" s="4">
        <f t="shared" si="73"/>
        <v>0</v>
      </c>
      <c r="R131" s="4">
        <f t="shared" si="74"/>
        <v>0</v>
      </c>
      <c r="S131" s="4">
        <f t="shared" si="75"/>
        <v>0</v>
      </c>
      <c r="T131" s="4">
        <f t="shared" si="76"/>
        <v>0</v>
      </c>
      <c r="U131" s="4">
        <f t="shared" si="77"/>
        <v>0</v>
      </c>
      <c r="W131" s="4">
        <f t="shared" si="49"/>
        <v>0</v>
      </c>
    </row>
    <row r="132" spans="1:23" s="11" customFormat="1">
      <c r="A132" s="19"/>
      <c r="B132" s="4">
        <v>883</v>
      </c>
      <c r="C132" s="7">
        <v>36838</v>
      </c>
      <c r="D132" s="19">
        <v>23.12</v>
      </c>
      <c r="E132" s="4" t="s">
        <v>98</v>
      </c>
      <c r="F132" s="4" t="s">
        <v>171</v>
      </c>
      <c r="G132" s="4" t="s">
        <v>10</v>
      </c>
      <c r="H132" s="11">
        <v>10</v>
      </c>
      <c r="J132" s="4">
        <f t="shared" si="66"/>
        <v>0</v>
      </c>
      <c r="K132" s="4">
        <f t="shared" si="67"/>
        <v>0</v>
      </c>
      <c r="L132" s="4">
        <f t="shared" si="68"/>
        <v>0</v>
      </c>
      <c r="M132" s="4">
        <f t="shared" si="69"/>
        <v>0</v>
      </c>
      <c r="N132" s="4">
        <f t="shared" si="70"/>
        <v>0</v>
      </c>
      <c r="O132" s="4">
        <f t="shared" si="71"/>
        <v>0</v>
      </c>
      <c r="P132" s="4">
        <f t="shared" si="72"/>
        <v>0</v>
      </c>
      <c r="Q132" s="4">
        <f t="shared" si="73"/>
        <v>0</v>
      </c>
      <c r="R132" s="4">
        <f t="shared" si="74"/>
        <v>0</v>
      </c>
      <c r="S132" s="4">
        <f t="shared" si="75"/>
        <v>0</v>
      </c>
      <c r="T132" s="4">
        <f t="shared" si="76"/>
        <v>23.12</v>
      </c>
      <c r="U132" s="4">
        <f t="shared" si="77"/>
        <v>0</v>
      </c>
      <c r="W132" s="4">
        <f t="shared" si="49"/>
        <v>0</v>
      </c>
    </row>
    <row r="133" spans="1:23">
      <c r="B133" s="4">
        <v>889</v>
      </c>
      <c r="C133" s="7">
        <v>36840</v>
      </c>
      <c r="D133" s="19">
        <v>80.83</v>
      </c>
      <c r="E133" s="4" t="s">
        <v>156</v>
      </c>
      <c r="F133" s="4" t="s">
        <v>172</v>
      </c>
      <c r="G133" s="4" t="s">
        <v>10</v>
      </c>
      <c r="H133" s="4">
        <v>9</v>
      </c>
      <c r="J133" s="4">
        <f t="shared" si="66"/>
        <v>0</v>
      </c>
      <c r="K133" s="4">
        <f t="shared" si="67"/>
        <v>0</v>
      </c>
      <c r="L133" s="4">
        <f t="shared" si="68"/>
        <v>0</v>
      </c>
      <c r="M133" s="4">
        <f t="shared" si="69"/>
        <v>0</v>
      </c>
      <c r="N133" s="4">
        <f t="shared" si="70"/>
        <v>0</v>
      </c>
      <c r="O133" s="4">
        <f t="shared" si="71"/>
        <v>0</v>
      </c>
      <c r="P133" s="4">
        <f t="shared" si="72"/>
        <v>0</v>
      </c>
      <c r="Q133" s="4">
        <f t="shared" si="73"/>
        <v>0</v>
      </c>
      <c r="R133" s="4">
        <f t="shared" si="74"/>
        <v>0</v>
      </c>
      <c r="S133" s="4">
        <f t="shared" si="75"/>
        <v>80.83</v>
      </c>
      <c r="T133" s="4">
        <f t="shared" si="76"/>
        <v>0</v>
      </c>
      <c r="U133" s="4">
        <f t="shared" si="77"/>
        <v>0</v>
      </c>
      <c r="W133" s="4">
        <f t="shared" si="49"/>
        <v>0</v>
      </c>
    </row>
    <row r="134" spans="1:23">
      <c r="B134" s="4">
        <v>890</v>
      </c>
      <c r="C134" s="7">
        <v>36843</v>
      </c>
      <c r="D134" s="19">
        <v>250</v>
      </c>
      <c r="E134" s="4" t="s">
        <v>173</v>
      </c>
      <c r="F134" s="4" t="s">
        <v>174</v>
      </c>
      <c r="G134" s="4" t="s">
        <v>10</v>
      </c>
      <c r="H134" s="4">
        <v>10</v>
      </c>
      <c r="J134" s="4">
        <f t="shared" si="66"/>
        <v>0</v>
      </c>
      <c r="K134" s="4">
        <f t="shared" si="67"/>
        <v>0</v>
      </c>
      <c r="L134" s="4">
        <f t="shared" si="68"/>
        <v>0</v>
      </c>
      <c r="M134" s="4">
        <f t="shared" si="69"/>
        <v>0</v>
      </c>
      <c r="N134" s="4">
        <f t="shared" si="70"/>
        <v>0</v>
      </c>
      <c r="O134" s="4">
        <f t="shared" si="71"/>
        <v>0</v>
      </c>
      <c r="P134" s="4">
        <f t="shared" si="72"/>
        <v>0</v>
      </c>
      <c r="Q134" s="4">
        <f t="shared" si="73"/>
        <v>0</v>
      </c>
      <c r="R134" s="4">
        <f t="shared" si="74"/>
        <v>0</v>
      </c>
      <c r="S134" s="4">
        <f t="shared" si="75"/>
        <v>0</v>
      </c>
      <c r="T134" s="4">
        <f t="shared" si="76"/>
        <v>250</v>
      </c>
      <c r="U134" s="4">
        <f t="shared" si="77"/>
        <v>0</v>
      </c>
      <c r="W134" s="4">
        <f t="shared" si="49"/>
        <v>0</v>
      </c>
    </row>
    <row r="135" spans="1:23">
      <c r="B135" s="4">
        <v>891</v>
      </c>
      <c r="C135" s="7">
        <v>36843</v>
      </c>
      <c r="D135" s="19">
        <v>150</v>
      </c>
      <c r="E135" s="4" t="s">
        <v>11</v>
      </c>
      <c r="F135" s="4" t="s">
        <v>304</v>
      </c>
      <c r="G135" s="4" t="s">
        <v>10</v>
      </c>
      <c r="H135" s="4">
        <v>1</v>
      </c>
      <c r="J135" s="4">
        <f t="shared" si="66"/>
        <v>0</v>
      </c>
      <c r="K135" s="4">
        <f t="shared" si="67"/>
        <v>150</v>
      </c>
      <c r="L135" s="4">
        <f t="shared" si="68"/>
        <v>0</v>
      </c>
      <c r="M135" s="4">
        <f t="shared" si="69"/>
        <v>0</v>
      </c>
      <c r="N135" s="4">
        <f t="shared" si="70"/>
        <v>0</v>
      </c>
      <c r="O135" s="4">
        <f t="shared" si="71"/>
        <v>0</v>
      </c>
      <c r="P135" s="4">
        <f t="shared" si="72"/>
        <v>0</v>
      </c>
      <c r="Q135" s="4">
        <f t="shared" si="73"/>
        <v>0</v>
      </c>
      <c r="R135" s="4">
        <f t="shared" si="74"/>
        <v>0</v>
      </c>
      <c r="S135" s="4">
        <f t="shared" si="75"/>
        <v>0</v>
      </c>
      <c r="T135" s="4">
        <f t="shared" si="76"/>
        <v>0</v>
      </c>
      <c r="U135" s="4">
        <f t="shared" si="77"/>
        <v>0</v>
      </c>
      <c r="W135" s="4">
        <f t="shared" si="49"/>
        <v>0</v>
      </c>
    </row>
    <row r="136" spans="1:23" s="11" customFormat="1">
      <c r="A136" s="19"/>
      <c r="B136" s="4">
        <v>892</v>
      </c>
      <c r="C136" s="7">
        <v>36843</v>
      </c>
      <c r="D136" s="19">
        <v>108.9</v>
      </c>
      <c r="E136" s="4" t="s">
        <v>11</v>
      </c>
      <c r="F136" s="4" t="s">
        <v>306</v>
      </c>
      <c r="G136" s="4" t="s">
        <v>10</v>
      </c>
      <c r="H136" s="11">
        <v>7</v>
      </c>
      <c r="J136" s="4">
        <f t="shared" si="66"/>
        <v>0</v>
      </c>
      <c r="K136" s="4">
        <f t="shared" si="67"/>
        <v>0</v>
      </c>
      <c r="L136" s="4">
        <f t="shared" si="68"/>
        <v>0</v>
      </c>
      <c r="M136" s="4">
        <f t="shared" si="69"/>
        <v>0</v>
      </c>
      <c r="N136" s="4">
        <f t="shared" si="70"/>
        <v>0</v>
      </c>
      <c r="O136" s="4">
        <f t="shared" si="71"/>
        <v>0</v>
      </c>
      <c r="P136" s="4">
        <f t="shared" si="72"/>
        <v>0</v>
      </c>
      <c r="Q136" s="4">
        <f t="shared" si="73"/>
        <v>108.9</v>
      </c>
      <c r="R136" s="4">
        <f t="shared" si="74"/>
        <v>0</v>
      </c>
      <c r="S136" s="4">
        <f t="shared" si="75"/>
        <v>0</v>
      </c>
      <c r="T136" s="4">
        <f t="shared" si="76"/>
        <v>0</v>
      </c>
      <c r="U136" s="4">
        <f t="shared" si="77"/>
        <v>0</v>
      </c>
      <c r="W136" s="4">
        <f t="shared" si="49"/>
        <v>0</v>
      </c>
    </row>
    <row r="137" spans="1:23">
      <c r="B137" s="4">
        <v>893</v>
      </c>
      <c r="C137" s="7">
        <v>36843</v>
      </c>
      <c r="D137" s="19">
        <v>270</v>
      </c>
      <c r="E137" s="4" t="s">
        <v>11</v>
      </c>
      <c r="F137" s="4" t="s">
        <v>305</v>
      </c>
      <c r="G137" s="4" t="s">
        <v>10</v>
      </c>
      <c r="H137" s="4">
        <v>4</v>
      </c>
      <c r="J137" s="4">
        <f t="shared" si="66"/>
        <v>0</v>
      </c>
      <c r="K137" s="4">
        <f t="shared" si="67"/>
        <v>0</v>
      </c>
      <c r="L137" s="4">
        <f t="shared" si="68"/>
        <v>0</v>
      </c>
      <c r="M137" s="4">
        <f t="shared" si="69"/>
        <v>0</v>
      </c>
      <c r="N137" s="4">
        <f t="shared" si="70"/>
        <v>270</v>
      </c>
      <c r="O137" s="4">
        <f t="shared" si="71"/>
        <v>0</v>
      </c>
      <c r="P137" s="4">
        <f t="shared" si="72"/>
        <v>0</v>
      </c>
      <c r="Q137" s="4">
        <f t="shared" si="73"/>
        <v>0</v>
      </c>
      <c r="R137" s="4">
        <f t="shared" si="74"/>
        <v>0</v>
      </c>
      <c r="S137" s="4">
        <f t="shared" si="75"/>
        <v>0</v>
      </c>
      <c r="T137" s="4">
        <f t="shared" si="76"/>
        <v>0</v>
      </c>
      <c r="U137" s="4">
        <f t="shared" si="77"/>
        <v>0</v>
      </c>
      <c r="W137" s="4">
        <f t="shared" si="49"/>
        <v>0</v>
      </c>
    </row>
    <row r="138" spans="1:23" s="11" customFormat="1">
      <c r="A138" s="19"/>
      <c r="B138" s="4">
        <v>894</v>
      </c>
      <c r="C138" s="7">
        <v>36843</v>
      </c>
      <c r="D138" s="19">
        <v>79.45</v>
      </c>
      <c r="E138" s="4" t="s">
        <v>11</v>
      </c>
      <c r="F138" s="4" t="s">
        <v>175</v>
      </c>
      <c r="G138" s="4" t="s">
        <v>10</v>
      </c>
      <c r="H138" s="11">
        <v>7</v>
      </c>
      <c r="J138" s="4">
        <f t="shared" si="66"/>
        <v>0</v>
      </c>
      <c r="K138" s="4">
        <f t="shared" si="67"/>
        <v>0</v>
      </c>
      <c r="L138" s="4">
        <f t="shared" si="68"/>
        <v>0</v>
      </c>
      <c r="M138" s="4">
        <f t="shared" si="69"/>
        <v>0</v>
      </c>
      <c r="N138" s="4">
        <f t="shared" si="70"/>
        <v>0</v>
      </c>
      <c r="O138" s="4">
        <f t="shared" si="71"/>
        <v>0</v>
      </c>
      <c r="P138" s="4">
        <f t="shared" si="72"/>
        <v>0</v>
      </c>
      <c r="Q138" s="4">
        <f t="shared" si="73"/>
        <v>79.45</v>
      </c>
      <c r="R138" s="4">
        <f t="shared" si="74"/>
        <v>0</v>
      </c>
      <c r="S138" s="4">
        <f t="shared" si="75"/>
        <v>0</v>
      </c>
      <c r="T138" s="4">
        <f t="shared" si="76"/>
        <v>0</v>
      </c>
      <c r="U138" s="4">
        <f t="shared" si="77"/>
        <v>0</v>
      </c>
      <c r="W138" s="4">
        <f t="shared" si="49"/>
        <v>0</v>
      </c>
    </row>
    <row r="139" spans="1:23" s="11" customFormat="1">
      <c r="A139" s="19"/>
      <c r="B139" s="121">
        <v>895</v>
      </c>
      <c r="C139" s="122">
        <v>36843</v>
      </c>
      <c r="D139" s="125">
        <v>404.04</v>
      </c>
      <c r="E139" s="121" t="s">
        <v>11</v>
      </c>
      <c r="F139" s="121" t="s">
        <v>176</v>
      </c>
      <c r="G139" s="11" t="s">
        <v>10</v>
      </c>
      <c r="H139" s="11">
        <v>11</v>
      </c>
      <c r="J139" s="4">
        <f t="shared" si="66"/>
        <v>0</v>
      </c>
      <c r="K139" s="4">
        <f t="shared" si="67"/>
        <v>0</v>
      </c>
      <c r="L139" s="4">
        <f t="shared" si="68"/>
        <v>0</v>
      </c>
      <c r="M139" s="4">
        <f t="shared" si="69"/>
        <v>0</v>
      </c>
      <c r="N139" s="4">
        <f t="shared" si="70"/>
        <v>0</v>
      </c>
      <c r="O139" s="4">
        <f t="shared" si="71"/>
        <v>0</v>
      </c>
      <c r="P139" s="4">
        <f t="shared" si="72"/>
        <v>0</v>
      </c>
      <c r="Q139" s="4">
        <f t="shared" si="73"/>
        <v>0</v>
      </c>
      <c r="R139" s="4">
        <f t="shared" si="74"/>
        <v>0</v>
      </c>
      <c r="S139" s="4">
        <f t="shared" si="75"/>
        <v>0</v>
      </c>
      <c r="T139" s="4">
        <f t="shared" si="76"/>
        <v>0</v>
      </c>
      <c r="U139" s="4">
        <f t="shared" si="77"/>
        <v>404.04</v>
      </c>
      <c r="W139" s="4">
        <f t="shared" ref="W139:W160" si="78">IF(H139=$W$8,D139,0)</f>
        <v>0</v>
      </c>
    </row>
    <row r="140" spans="1:23" s="11" customFormat="1">
      <c r="A140" s="19"/>
      <c r="B140" s="121">
        <v>896</v>
      </c>
      <c r="C140" s="122">
        <v>36843</v>
      </c>
      <c r="D140" s="125">
        <v>205.95</v>
      </c>
      <c r="E140" s="121" t="s">
        <v>11</v>
      </c>
      <c r="F140" s="121" t="s">
        <v>177</v>
      </c>
      <c r="G140" s="11" t="s">
        <v>10</v>
      </c>
      <c r="H140" s="11">
        <v>11</v>
      </c>
      <c r="J140" s="4">
        <f t="shared" si="66"/>
        <v>0</v>
      </c>
      <c r="K140" s="4">
        <f t="shared" si="67"/>
        <v>0</v>
      </c>
      <c r="L140" s="4">
        <f t="shared" si="68"/>
        <v>0</v>
      </c>
      <c r="M140" s="4">
        <f t="shared" si="69"/>
        <v>0</v>
      </c>
      <c r="N140" s="4">
        <f t="shared" si="70"/>
        <v>0</v>
      </c>
      <c r="O140" s="4">
        <f t="shared" si="71"/>
        <v>0</v>
      </c>
      <c r="P140" s="4">
        <f t="shared" si="72"/>
        <v>0</v>
      </c>
      <c r="Q140" s="4">
        <f t="shared" si="73"/>
        <v>0</v>
      </c>
      <c r="R140" s="4">
        <f t="shared" si="74"/>
        <v>0</v>
      </c>
      <c r="S140" s="4">
        <f t="shared" si="75"/>
        <v>0</v>
      </c>
      <c r="T140" s="4">
        <f t="shared" si="76"/>
        <v>0</v>
      </c>
      <c r="U140" s="4">
        <f t="shared" si="77"/>
        <v>205.95</v>
      </c>
      <c r="W140" s="4">
        <f t="shared" si="78"/>
        <v>0</v>
      </c>
    </row>
    <row r="141" spans="1:23">
      <c r="B141" s="4">
        <v>897</v>
      </c>
      <c r="C141" s="7">
        <v>36843</v>
      </c>
      <c r="D141" s="19">
        <v>35.299999999999997</v>
      </c>
      <c r="E141" s="4" t="s">
        <v>11</v>
      </c>
      <c r="F141" s="4" t="s">
        <v>178</v>
      </c>
      <c r="G141" s="11" t="s">
        <v>10</v>
      </c>
      <c r="H141" s="4">
        <v>2</v>
      </c>
      <c r="J141" s="4">
        <f t="shared" si="66"/>
        <v>0</v>
      </c>
      <c r="K141" s="4">
        <f t="shared" si="67"/>
        <v>0</v>
      </c>
      <c r="L141" s="4">
        <f t="shared" si="68"/>
        <v>35.299999999999997</v>
      </c>
      <c r="M141" s="4">
        <f t="shared" si="69"/>
        <v>0</v>
      </c>
      <c r="N141" s="4">
        <f t="shared" si="70"/>
        <v>0</v>
      </c>
      <c r="O141" s="4">
        <f t="shared" si="71"/>
        <v>0</v>
      </c>
      <c r="P141" s="4">
        <f t="shared" si="72"/>
        <v>0</v>
      </c>
      <c r="Q141" s="4">
        <f t="shared" si="73"/>
        <v>0</v>
      </c>
      <c r="R141" s="4">
        <f t="shared" si="74"/>
        <v>0</v>
      </c>
      <c r="S141" s="4">
        <f t="shared" si="75"/>
        <v>0</v>
      </c>
      <c r="T141" s="4">
        <f t="shared" si="76"/>
        <v>0</v>
      </c>
      <c r="U141" s="4">
        <f t="shared" si="77"/>
        <v>0</v>
      </c>
      <c r="W141" s="4">
        <f t="shared" si="78"/>
        <v>0</v>
      </c>
    </row>
    <row r="142" spans="1:23">
      <c r="B142" s="4">
        <v>898</v>
      </c>
      <c r="C142" s="7">
        <v>36843</v>
      </c>
      <c r="D142" s="19">
        <v>38.15</v>
      </c>
      <c r="E142" s="4" t="s">
        <v>11</v>
      </c>
      <c r="F142" s="4" t="s">
        <v>179</v>
      </c>
      <c r="G142" s="11" t="s">
        <v>10</v>
      </c>
      <c r="H142" s="4">
        <v>7</v>
      </c>
      <c r="J142" s="4">
        <f t="shared" si="66"/>
        <v>0</v>
      </c>
      <c r="K142" s="4">
        <f t="shared" si="67"/>
        <v>0</v>
      </c>
      <c r="L142" s="4">
        <f t="shared" si="68"/>
        <v>0</v>
      </c>
      <c r="M142" s="4">
        <f t="shared" si="69"/>
        <v>0</v>
      </c>
      <c r="N142" s="4">
        <f t="shared" si="70"/>
        <v>0</v>
      </c>
      <c r="O142" s="4">
        <f t="shared" si="71"/>
        <v>0</v>
      </c>
      <c r="P142" s="4">
        <f t="shared" si="72"/>
        <v>0</v>
      </c>
      <c r="Q142" s="4">
        <f t="shared" si="73"/>
        <v>38.15</v>
      </c>
      <c r="R142" s="4">
        <f t="shared" si="74"/>
        <v>0</v>
      </c>
      <c r="S142" s="4">
        <f t="shared" si="75"/>
        <v>0</v>
      </c>
      <c r="T142" s="4">
        <f t="shared" si="76"/>
        <v>0</v>
      </c>
      <c r="U142" s="4">
        <f t="shared" si="77"/>
        <v>0</v>
      </c>
      <c r="W142" s="4">
        <f t="shared" si="78"/>
        <v>0</v>
      </c>
    </row>
    <row r="143" spans="1:23" s="2" customFormat="1">
      <c r="A143" s="19"/>
      <c r="B143" s="121">
        <v>899</v>
      </c>
      <c r="C143" s="122">
        <v>36843</v>
      </c>
      <c r="D143" s="125">
        <v>114.98</v>
      </c>
      <c r="E143" s="121" t="s">
        <v>11</v>
      </c>
      <c r="F143" s="121" t="s">
        <v>180</v>
      </c>
      <c r="G143" s="11" t="s">
        <v>10</v>
      </c>
      <c r="H143" s="4">
        <v>11</v>
      </c>
      <c r="J143" s="4">
        <f t="shared" si="66"/>
        <v>0</v>
      </c>
      <c r="K143" s="4">
        <f t="shared" si="67"/>
        <v>0</v>
      </c>
      <c r="L143" s="4">
        <f t="shared" si="68"/>
        <v>0</v>
      </c>
      <c r="M143" s="4">
        <f t="shared" si="69"/>
        <v>0</v>
      </c>
      <c r="N143" s="4">
        <f t="shared" si="70"/>
        <v>0</v>
      </c>
      <c r="O143" s="4">
        <f t="shared" si="71"/>
        <v>0</v>
      </c>
      <c r="P143" s="4">
        <f t="shared" si="72"/>
        <v>0</v>
      </c>
      <c r="Q143" s="4">
        <f t="shared" si="73"/>
        <v>0</v>
      </c>
      <c r="R143" s="4">
        <f t="shared" si="74"/>
        <v>0</v>
      </c>
      <c r="S143" s="4">
        <f t="shared" si="75"/>
        <v>0</v>
      </c>
      <c r="T143" s="4">
        <f t="shared" si="76"/>
        <v>0</v>
      </c>
      <c r="U143" s="4">
        <f t="shared" si="77"/>
        <v>114.98</v>
      </c>
      <c r="W143" s="4">
        <f t="shared" si="78"/>
        <v>0</v>
      </c>
    </row>
    <row r="144" spans="1:23">
      <c r="B144" s="4">
        <v>876</v>
      </c>
      <c r="C144" s="7">
        <v>36845</v>
      </c>
      <c r="D144" s="19">
        <v>10</v>
      </c>
      <c r="E144" s="4" t="s">
        <v>181</v>
      </c>
      <c r="F144" s="4" t="s">
        <v>161</v>
      </c>
      <c r="G144" s="11" t="s">
        <v>10</v>
      </c>
      <c r="H144" s="4">
        <v>10</v>
      </c>
      <c r="J144" s="4">
        <f t="shared" si="66"/>
        <v>0</v>
      </c>
      <c r="K144" s="4">
        <f t="shared" si="67"/>
        <v>0</v>
      </c>
      <c r="L144" s="4">
        <f t="shared" si="68"/>
        <v>0</v>
      </c>
      <c r="M144" s="4">
        <f t="shared" si="69"/>
        <v>0</v>
      </c>
      <c r="N144" s="4">
        <f t="shared" si="70"/>
        <v>0</v>
      </c>
      <c r="O144" s="4">
        <f t="shared" si="71"/>
        <v>0</v>
      </c>
      <c r="P144" s="4">
        <f t="shared" si="72"/>
        <v>0</v>
      </c>
      <c r="Q144" s="4">
        <f t="shared" si="73"/>
        <v>0</v>
      </c>
      <c r="R144" s="4">
        <f t="shared" si="74"/>
        <v>0</v>
      </c>
      <c r="S144" s="4">
        <f t="shared" si="75"/>
        <v>0</v>
      </c>
      <c r="T144" s="4">
        <f t="shared" si="76"/>
        <v>10</v>
      </c>
      <c r="U144" s="4">
        <f t="shared" si="77"/>
        <v>0</v>
      </c>
      <c r="W144" s="4">
        <f t="shared" si="78"/>
        <v>0</v>
      </c>
    </row>
    <row r="145" spans="1:26">
      <c r="A145" s="19">
        <v>2.72</v>
      </c>
      <c r="C145" s="7">
        <v>36845</v>
      </c>
      <c r="G145" s="11"/>
      <c r="W145" s="4">
        <f t="shared" si="78"/>
        <v>0</v>
      </c>
    </row>
    <row r="146" spans="1:26">
      <c r="G146" s="11"/>
      <c r="W146" s="4">
        <f t="shared" si="78"/>
        <v>0</v>
      </c>
    </row>
    <row r="147" spans="1:26" s="11" customFormat="1">
      <c r="A147" s="19"/>
      <c r="B147" s="11">
        <v>809</v>
      </c>
      <c r="C147" s="32">
        <v>36846</v>
      </c>
      <c r="D147" s="33">
        <v>100</v>
      </c>
      <c r="E147" s="11" t="s">
        <v>182</v>
      </c>
      <c r="F147" s="11" t="s">
        <v>126</v>
      </c>
      <c r="G147" s="11" t="s">
        <v>10</v>
      </c>
      <c r="H147" s="11">
        <v>4</v>
      </c>
      <c r="J147" s="4">
        <f t="shared" ref="J147:J158" si="79">IF(H147=$J$8,D147,0)</f>
        <v>0</v>
      </c>
      <c r="K147" s="4">
        <f t="shared" ref="K147:K158" si="80">IF(H147=$K$8,D147,0)</f>
        <v>0</v>
      </c>
      <c r="L147" s="4">
        <f t="shared" ref="L147:L158" si="81">IF(H147=$L$8,D147,0)</f>
        <v>0</v>
      </c>
      <c r="M147" s="4">
        <f t="shared" ref="M147:M158" si="82">IF(H147=$M$8,D147,0)</f>
        <v>0</v>
      </c>
      <c r="N147" s="4">
        <f t="shared" ref="N147:N158" si="83">IF(H147=$N$8,D147,0)</f>
        <v>100</v>
      </c>
      <c r="O147" s="4">
        <f t="shared" ref="O147:O158" si="84">IF(H147=$O$8,D147,0)</f>
        <v>0</v>
      </c>
      <c r="P147" s="4">
        <f t="shared" ref="P147:P158" si="85">IF(H147=$P$8,D147,0)</f>
        <v>0</v>
      </c>
      <c r="Q147" s="4">
        <f t="shared" ref="Q147:Q158" si="86">IF(H147=$Q$8,D147,0)</f>
        <v>0</v>
      </c>
      <c r="R147" s="4">
        <f t="shared" ref="R147:R158" si="87">IF(H147=$R$8,D147,0)</f>
        <v>0</v>
      </c>
      <c r="S147" s="4">
        <f t="shared" ref="S147:S158" si="88">IF(H147=$S$8,D147,0)</f>
        <v>0</v>
      </c>
      <c r="T147" s="4">
        <f t="shared" ref="T147:T158" si="89">IF(H147=$T$8,D147,0)</f>
        <v>0</v>
      </c>
      <c r="U147" s="4">
        <f t="shared" ref="U147:U158" si="90">IF(H147=$U$8,D147,0)</f>
        <v>0</v>
      </c>
      <c r="W147" s="4">
        <f t="shared" si="78"/>
        <v>0</v>
      </c>
    </row>
    <row r="148" spans="1:26" s="11" customFormat="1">
      <c r="A148" s="19"/>
      <c r="B148" s="4">
        <v>824</v>
      </c>
      <c r="C148" s="7">
        <v>36861</v>
      </c>
      <c r="D148" s="19">
        <v>323.56</v>
      </c>
      <c r="E148" s="4" t="s">
        <v>156</v>
      </c>
      <c r="F148" s="4" t="s">
        <v>14</v>
      </c>
      <c r="G148" s="11" t="s">
        <v>10</v>
      </c>
      <c r="H148" s="11">
        <v>9</v>
      </c>
      <c r="J148" s="4">
        <f t="shared" si="79"/>
        <v>0</v>
      </c>
      <c r="K148" s="4">
        <f t="shared" si="80"/>
        <v>0</v>
      </c>
      <c r="L148" s="4">
        <f t="shared" si="81"/>
        <v>0</v>
      </c>
      <c r="M148" s="4">
        <f t="shared" si="82"/>
        <v>0</v>
      </c>
      <c r="N148" s="4">
        <f t="shared" si="83"/>
        <v>0</v>
      </c>
      <c r="O148" s="4">
        <f t="shared" si="84"/>
        <v>0</v>
      </c>
      <c r="P148" s="4">
        <f t="shared" si="85"/>
        <v>0</v>
      </c>
      <c r="Q148" s="4">
        <f t="shared" si="86"/>
        <v>0</v>
      </c>
      <c r="R148" s="4">
        <f t="shared" si="87"/>
        <v>0</v>
      </c>
      <c r="S148" s="4">
        <f t="shared" si="88"/>
        <v>323.56</v>
      </c>
      <c r="T148" s="4">
        <f t="shared" si="89"/>
        <v>0</v>
      </c>
      <c r="U148" s="4">
        <f t="shared" si="90"/>
        <v>0</v>
      </c>
      <c r="W148" s="4">
        <f t="shared" si="78"/>
        <v>0</v>
      </c>
    </row>
    <row r="149" spans="1:26">
      <c r="B149" s="27">
        <v>547</v>
      </c>
      <c r="C149" s="34">
        <v>36864</v>
      </c>
      <c r="D149" s="83">
        <v>680</v>
      </c>
      <c r="E149" s="27" t="s">
        <v>379</v>
      </c>
      <c r="F149" s="27" t="s">
        <v>378</v>
      </c>
      <c r="G149" s="11" t="s">
        <v>380</v>
      </c>
      <c r="H149" s="27">
        <v>13</v>
      </c>
      <c r="J149" s="4">
        <f t="shared" si="79"/>
        <v>0</v>
      </c>
      <c r="K149" s="4">
        <f t="shared" si="80"/>
        <v>0</v>
      </c>
      <c r="L149" s="4">
        <f t="shared" si="81"/>
        <v>0</v>
      </c>
      <c r="M149" s="4">
        <f t="shared" si="82"/>
        <v>0</v>
      </c>
      <c r="N149" s="4">
        <f t="shared" si="83"/>
        <v>0</v>
      </c>
      <c r="O149" s="4">
        <f t="shared" si="84"/>
        <v>0</v>
      </c>
      <c r="P149" s="4">
        <f t="shared" si="85"/>
        <v>0</v>
      </c>
      <c r="Q149" s="4">
        <f t="shared" si="86"/>
        <v>0</v>
      </c>
      <c r="R149" s="4">
        <f t="shared" si="87"/>
        <v>0</v>
      </c>
      <c r="S149" s="4">
        <f t="shared" si="88"/>
        <v>0</v>
      </c>
      <c r="T149" s="4">
        <f t="shared" si="89"/>
        <v>0</v>
      </c>
      <c r="U149" s="4">
        <f t="shared" si="90"/>
        <v>0</v>
      </c>
      <c r="W149" s="4">
        <f t="shared" si="78"/>
        <v>680</v>
      </c>
    </row>
    <row r="150" spans="1:26">
      <c r="B150" s="4">
        <v>825</v>
      </c>
      <c r="C150" s="7">
        <v>36867</v>
      </c>
      <c r="D150" s="19">
        <v>13.2</v>
      </c>
      <c r="E150" s="4" t="s">
        <v>11</v>
      </c>
      <c r="F150" s="4" t="s">
        <v>183</v>
      </c>
      <c r="G150" s="11" t="s">
        <v>10</v>
      </c>
      <c r="H150" s="4">
        <v>10</v>
      </c>
      <c r="J150" s="4">
        <f t="shared" si="79"/>
        <v>0</v>
      </c>
      <c r="K150" s="4">
        <f t="shared" si="80"/>
        <v>0</v>
      </c>
      <c r="L150" s="4">
        <f t="shared" si="81"/>
        <v>0</v>
      </c>
      <c r="M150" s="4">
        <f t="shared" si="82"/>
        <v>0</v>
      </c>
      <c r="N150" s="4">
        <f t="shared" si="83"/>
        <v>0</v>
      </c>
      <c r="O150" s="4">
        <f t="shared" si="84"/>
        <v>0</v>
      </c>
      <c r="P150" s="4">
        <f t="shared" si="85"/>
        <v>0</v>
      </c>
      <c r="Q150" s="4">
        <f t="shared" si="86"/>
        <v>0</v>
      </c>
      <c r="R150" s="4">
        <f t="shared" si="87"/>
        <v>0</v>
      </c>
      <c r="S150" s="4">
        <f t="shared" si="88"/>
        <v>0</v>
      </c>
      <c r="T150" s="4">
        <f t="shared" si="89"/>
        <v>13.2</v>
      </c>
      <c r="U150" s="4">
        <f t="shared" si="90"/>
        <v>0</v>
      </c>
      <c r="W150" s="4">
        <f t="shared" si="78"/>
        <v>0</v>
      </c>
    </row>
    <row r="151" spans="1:26" s="11" customFormat="1">
      <c r="A151" s="19"/>
      <c r="B151" s="121">
        <v>826</v>
      </c>
      <c r="C151" s="122">
        <v>36867</v>
      </c>
      <c r="D151" s="125">
        <v>12.99</v>
      </c>
      <c r="E151" s="121" t="s">
        <v>11</v>
      </c>
      <c r="F151" s="121" t="s">
        <v>15</v>
      </c>
      <c r="G151" s="11" t="s">
        <v>10</v>
      </c>
      <c r="H151" s="11">
        <v>11</v>
      </c>
      <c r="J151" s="4">
        <f t="shared" si="79"/>
        <v>0</v>
      </c>
      <c r="K151" s="4">
        <f t="shared" si="80"/>
        <v>0</v>
      </c>
      <c r="L151" s="4">
        <f t="shared" si="81"/>
        <v>0</v>
      </c>
      <c r="M151" s="4">
        <f t="shared" si="82"/>
        <v>0</v>
      </c>
      <c r="N151" s="4">
        <f t="shared" si="83"/>
        <v>0</v>
      </c>
      <c r="O151" s="4">
        <f t="shared" si="84"/>
        <v>0</v>
      </c>
      <c r="P151" s="4">
        <f t="shared" si="85"/>
        <v>0</v>
      </c>
      <c r="Q151" s="4">
        <f t="shared" si="86"/>
        <v>0</v>
      </c>
      <c r="R151" s="4">
        <f t="shared" si="87"/>
        <v>0</v>
      </c>
      <c r="S151" s="4">
        <f t="shared" si="88"/>
        <v>0</v>
      </c>
      <c r="T151" s="4">
        <f t="shared" si="89"/>
        <v>0</v>
      </c>
      <c r="U151" s="4">
        <f t="shared" si="90"/>
        <v>12.99</v>
      </c>
      <c r="W151" s="4">
        <f t="shared" si="78"/>
        <v>0</v>
      </c>
    </row>
    <row r="152" spans="1:26" s="11" customFormat="1">
      <c r="A152" s="19"/>
      <c r="B152" s="4">
        <v>827</v>
      </c>
      <c r="C152" s="7">
        <v>36867</v>
      </c>
      <c r="D152" s="19">
        <v>13.7</v>
      </c>
      <c r="E152" s="4" t="s">
        <v>11</v>
      </c>
      <c r="F152" s="4" t="s">
        <v>184</v>
      </c>
      <c r="G152" s="4" t="s">
        <v>10</v>
      </c>
      <c r="H152" s="11">
        <v>2</v>
      </c>
      <c r="J152" s="4">
        <f t="shared" si="79"/>
        <v>0</v>
      </c>
      <c r="K152" s="4">
        <f t="shared" si="80"/>
        <v>0</v>
      </c>
      <c r="L152" s="4">
        <f t="shared" si="81"/>
        <v>13.7</v>
      </c>
      <c r="M152" s="4">
        <f t="shared" si="82"/>
        <v>0</v>
      </c>
      <c r="N152" s="4">
        <f t="shared" si="83"/>
        <v>0</v>
      </c>
      <c r="O152" s="4">
        <f t="shared" si="84"/>
        <v>0</v>
      </c>
      <c r="P152" s="4">
        <f t="shared" si="85"/>
        <v>0</v>
      </c>
      <c r="Q152" s="4">
        <f t="shared" si="86"/>
        <v>0</v>
      </c>
      <c r="R152" s="4">
        <f t="shared" si="87"/>
        <v>0</v>
      </c>
      <c r="S152" s="4">
        <f t="shared" si="88"/>
        <v>0</v>
      </c>
      <c r="T152" s="4">
        <f t="shared" si="89"/>
        <v>0</v>
      </c>
      <c r="U152" s="4">
        <f t="shared" si="90"/>
        <v>0</v>
      </c>
      <c r="W152" s="4">
        <f t="shared" si="78"/>
        <v>0</v>
      </c>
    </row>
    <row r="153" spans="1:26">
      <c r="B153" s="4">
        <v>828</v>
      </c>
      <c r="C153" s="7">
        <v>36867</v>
      </c>
      <c r="D153" s="19">
        <v>120</v>
      </c>
      <c r="E153" s="4" t="s">
        <v>11</v>
      </c>
      <c r="F153" s="4" t="s">
        <v>16</v>
      </c>
      <c r="G153" s="4" t="s">
        <v>10</v>
      </c>
      <c r="H153" s="4">
        <v>10</v>
      </c>
      <c r="J153" s="4">
        <f t="shared" si="79"/>
        <v>0</v>
      </c>
      <c r="K153" s="4">
        <f t="shared" si="80"/>
        <v>0</v>
      </c>
      <c r="L153" s="4">
        <f t="shared" si="81"/>
        <v>0</v>
      </c>
      <c r="M153" s="4">
        <f t="shared" si="82"/>
        <v>0</v>
      </c>
      <c r="N153" s="4">
        <f t="shared" si="83"/>
        <v>0</v>
      </c>
      <c r="O153" s="4">
        <f t="shared" si="84"/>
        <v>0</v>
      </c>
      <c r="P153" s="4">
        <f t="shared" si="85"/>
        <v>0</v>
      </c>
      <c r="Q153" s="4">
        <f t="shared" si="86"/>
        <v>0</v>
      </c>
      <c r="R153" s="4">
        <f t="shared" si="87"/>
        <v>0</v>
      </c>
      <c r="S153" s="4">
        <f t="shared" si="88"/>
        <v>0</v>
      </c>
      <c r="T153" s="4">
        <f t="shared" si="89"/>
        <v>120</v>
      </c>
      <c r="U153" s="4">
        <f t="shared" si="90"/>
        <v>0</v>
      </c>
      <c r="W153" s="4">
        <f t="shared" si="78"/>
        <v>0</v>
      </c>
    </row>
    <row r="154" spans="1:26" s="25" customFormat="1">
      <c r="A154" s="19" ph="1"/>
      <c r="B154" s="70" ph="1">
        <v>830</v>
      </c>
      <c r="C154" s="71" ph="1">
        <v>36867</v>
      </c>
      <c r="D154" s="72" ph="1">
        <v>60</v>
      </c>
      <c r="E154" s="70" ph="1"/>
      <c r="F154" s="70" ph="1"/>
      <c r="G154" s="70" ph="1"/>
      <c r="H154" s="70" ph="1">
        <v>10</v>
      </c>
      <c r="I154" s="25" ph="1"/>
      <c r="J154" s="4" ph="1">
        <f t="shared" si="79"/>
        <v>0</v>
      </c>
      <c r="K154" s="4" ph="1">
        <f t="shared" si="80"/>
        <v>0</v>
      </c>
      <c r="L154" s="4" ph="1">
        <f t="shared" si="81"/>
        <v>0</v>
      </c>
      <c r="M154" s="4" ph="1">
        <f t="shared" si="82"/>
        <v>0</v>
      </c>
      <c r="N154" s="4" ph="1">
        <f t="shared" si="83"/>
        <v>0</v>
      </c>
      <c r="O154" s="4" ph="1">
        <f t="shared" si="84"/>
        <v>0</v>
      </c>
      <c r="P154" s="4" ph="1">
        <f t="shared" si="85"/>
        <v>0</v>
      </c>
      <c r="Q154" s="4" ph="1">
        <f t="shared" si="86"/>
        <v>0</v>
      </c>
      <c r="R154" s="4" ph="1">
        <f t="shared" si="87"/>
        <v>0</v>
      </c>
      <c r="S154" s="4" ph="1">
        <f t="shared" si="88"/>
        <v>0</v>
      </c>
      <c r="T154" s="4" ph="1">
        <f t="shared" si="89"/>
        <v>60</v>
      </c>
      <c r="U154" s="4" ph="1">
        <f t="shared" si="90"/>
        <v>0</v>
      </c>
      <c r="V154" s="25" ph="1"/>
      <c r="W154" s="4" ph="1">
        <f t="shared" si="78"/>
        <v>0</v>
      </c>
      <c r="X154" s="25" ph="1"/>
      <c r="Y154" s="25" ph="1"/>
      <c r="Z154" s="25" ph="1"/>
    </row>
    <row r="155" spans="1:26">
      <c r="B155" s="4">
        <v>831</v>
      </c>
      <c r="C155" s="7">
        <v>36867</v>
      </c>
      <c r="D155" s="19">
        <v>92.5</v>
      </c>
      <c r="E155" s="4" t="s">
        <v>11</v>
      </c>
      <c r="F155" s="4" t="s">
        <v>185</v>
      </c>
      <c r="G155" s="4" t="s">
        <v>10</v>
      </c>
      <c r="H155" s="4">
        <v>10</v>
      </c>
      <c r="J155" s="4">
        <f t="shared" si="79"/>
        <v>0</v>
      </c>
      <c r="K155" s="4">
        <f t="shared" si="80"/>
        <v>0</v>
      </c>
      <c r="L155" s="4">
        <f t="shared" si="81"/>
        <v>0</v>
      </c>
      <c r="M155" s="4">
        <f t="shared" si="82"/>
        <v>0</v>
      </c>
      <c r="N155" s="4">
        <f t="shared" si="83"/>
        <v>0</v>
      </c>
      <c r="O155" s="4">
        <f t="shared" si="84"/>
        <v>0</v>
      </c>
      <c r="P155" s="4">
        <f t="shared" si="85"/>
        <v>0</v>
      </c>
      <c r="Q155" s="4">
        <f t="shared" si="86"/>
        <v>0</v>
      </c>
      <c r="R155" s="4">
        <f t="shared" si="87"/>
        <v>0</v>
      </c>
      <c r="S155" s="4">
        <f t="shared" si="88"/>
        <v>0</v>
      </c>
      <c r="T155" s="4">
        <f t="shared" si="89"/>
        <v>92.5</v>
      </c>
      <c r="U155" s="4">
        <f t="shared" si="90"/>
        <v>0</v>
      </c>
      <c r="W155" s="4">
        <f t="shared" si="78"/>
        <v>0</v>
      </c>
    </row>
    <row r="156" spans="1:26">
      <c r="B156" s="121">
        <v>832</v>
      </c>
      <c r="C156" s="122">
        <v>36867</v>
      </c>
      <c r="D156" s="125">
        <v>729.48</v>
      </c>
      <c r="E156" s="121" t="s">
        <v>11</v>
      </c>
      <c r="F156" s="121" t="s">
        <v>58</v>
      </c>
      <c r="G156" s="11" t="s">
        <v>10</v>
      </c>
      <c r="H156" s="4">
        <v>11</v>
      </c>
      <c r="J156" s="4">
        <f t="shared" si="79"/>
        <v>0</v>
      </c>
      <c r="K156" s="4">
        <f t="shared" si="80"/>
        <v>0</v>
      </c>
      <c r="L156" s="4">
        <f t="shared" si="81"/>
        <v>0</v>
      </c>
      <c r="M156" s="4">
        <f t="shared" si="82"/>
        <v>0</v>
      </c>
      <c r="N156" s="4">
        <f t="shared" si="83"/>
        <v>0</v>
      </c>
      <c r="O156" s="4">
        <f t="shared" si="84"/>
        <v>0</v>
      </c>
      <c r="P156" s="4">
        <f t="shared" si="85"/>
        <v>0</v>
      </c>
      <c r="Q156" s="4">
        <f t="shared" si="86"/>
        <v>0</v>
      </c>
      <c r="R156" s="4">
        <f t="shared" si="87"/>
        <v>0</v>
      </c>
      <c r="S156" s="4">
        <f t="shared" si="88"/>
        <v>0</v>
      </c>
      <c r="T156" s="4">
        <f t="shared" si="89"/>
        <v>0</v>
      </c>
      <c r="U156" s="4">
        <f t="shared" si="90"/>
        <v>729.48</v>
      </c>
      <c r="W156" s="4">
        <f t="shared" si="78"/>
        <v>0</v>
      </c>
    </row>
    <row r="157" spans="1:26">
      <c r="B157" s="11">
        <v>833</v>
      </c>
      <c r="C157" s="32">
        <v>36864</v>
      </c>
      <c r="D157" s="33">
        <v>2000</v>
      </c>
      <c r="E157" s="11" t="s">
        <v>96</v>
      </c>
      <c r="F157" s="11" t="s">
        <v>186</v>
      </c>
      <c r="G157" s="11" t="s">
        <v>11</v>
      </c>
      <c r="H157" s="4">
        <v>10</v>
      </c>
      <c r="J157" s="4">
        <f t="shared" si="79"/>
        <v>0</v>
      </c>
      <c r="K157" s="4">
        <f t="shared" si="80"/>
        <v>0</v>
      </c>
      <c r="L157" s="4">
        <f t="shared" si="81"/>
        <v>0</v>
      </c>
      <c r="M157" s="4">
        <f t="shared" si="82"/>
        <v>0</v>
      </c>
      <c r="N157" s="4">
        <f t="shared" si="83"/>
        <v>0</v>
      </c>
      <c r="O157" s="4">
        <f t="shared" si="84"/>
        <v>0</v>
      </c>
      <c r="P157" s="4">
        <f t="shared" si="85"/>
        <v>0</v>
      </c>
      <c r="Q157" s="4">
        <f t="shared" si="86"/>
        <v>0</v>
      </c>
      <c r="R157" s="4">
        <f t="shared" si="87"/>
        <v>0</v>
      </c>
      <c r="S157" s="4">
        <f t="shared" si="88"/>
        <v>0</v>
      </c>
      <c r="T157" s="4">
        <f t="shared" si="89"/>
        <v>2000</v>
      </c>
      <c r="U157" s="4">
        <f t="shared" si="90"/>
        <v>0</v>
      </c>
      <c r="W157" s="4">
        <f t="shared" si="78"/>
        <v>0</v>
      </c>
    </row>
    <row r="158" spans="1:26" s="5" customFormat="1">
      <c r="A158" s="19"/>
      <c r="B158" s="70">
        <v>872</v>
      </c>
      <c r="C158" s="71">
        <v>36847</v>
      </c>
      <c r="D158" s="72">
        <v>20</v>
      </c>
      <c r="E158" s="70" t="s">
        <v>187</v>
      </c>
      <c r="F158" s="70"/>
      <c r="G158" s="70" t="s">
        <v>11</v>
      </c>
      <c r="H158" s="70">
        <v>10</v>
      </c>
      <c r="J158" s="4">
        <f t="shared" si="79"/>
        <v>0</v>
      </c>
      <c r="K158" s="4">
        <f t="shared" si="80"/>
        <v>0</v>
      </c>
      <c r="L158" s="4">
        <f t="shared" si="81"/>
        <v>0</v>
      </c>
      <c r="M158" s="4">
        <f t="shared" si="82"/>
        <v>0</v>
      </c>
      <c r="N158" s="4">
        <f t="shared" si="83"/>
        <v>0</v>
      </c>
      <c r="O158" s="4">
        <f t="shared" si="84"/>
        <v>0</v>
      </c>
      <c r="P158" s="4">
        <f t="shared" si="85"/>
        <v>0</v>
      </c>
      <c r="Q158" s="4">
        <f t="shared" si="86"/>
        <v>0</v>
      </c>
      <c r="R158" s="4">
        <f t="shared" si="87"/>
        <v>0</v>
      </c>
      <c r="S158" s="4">
        <f t="shared" si="88"/>
        <v>0</v>
      </c>
      <c r="T158" s="4">
        <f t="shared" si="89"/>
        <v>20</v>
      </c>
      <c r="U158" s="4">
        <f t="shared" si="90"/>
        <v>0</v>
      </c>
      <c r="W158" s="4">
        <f t="shared" si="78"/>
        <v>0</v>
      </c>
    </row>
    <row r="159" spans="1:26">
      <c r="A159" s="19">
        <v>1.17</v>
      </c>
      <c r="B159" s="4" t="s">
        <v>121</v>
      </c>
      <c r="C159" s="7">
        <v>36875</v>
      </c>
      <c r="D159" s="19">
        <v>15</v>
      </c>
      <c r="E159" s="11"/>
      <c r="F159" s="11"/>
      <c r="G159" s="11"/>
      <c r="H159" s="4">
        <v>12</v>
      </c>
      <c r="V159" s="19">
        <v>15</v>
      </c>
      <c r="W159" s="4">
        <f t="shared" si="78"/>
        <v>0</v>
      </c>
      <c r="Y159" s="31"/>
      <c r="Z159" s="11"/>
    </row>
    <row r="160" spans="1:26">
      <c r="A160" s="33"/>
      <c r="B160" s="11">
        <v>900</v>
      </c>
      <c r="C160" s="32">
        <v>36881</v>
      </c>
      <c r="D160" s="33">
        <v>64.7</v>
      </c>
      <c r="E160" s="11" t="s">
        <v>11</v>
      </c>
      <c r="F160" s="11" t="s">
        <v>188</v>
      </c>
      <c r="G160" s="11" t="s">
        <v>10</v>
      </c>
      <c r="H160" s="4">
        <v>7</v>
      </c>
      <c r="I160" s="94">
        <f>IF(H160=$I$8,D160,0)</f>
        <v>0</v>
      </c>
      <c r="J160" s="94">
        <f>IF(H160=$J$8,D160,0)</f>
        <v>0</v>
      </c>
      <c r="K160" s="94">
        <f>IF(H160=$K$8,D160,0)</f>
        <v>0</v>
      </c>
      <c r="L160" s="94">
        <f>IF(H160=$L$8,D160,0)</f>
        <v>0</v>
      </c>
      <c r="M160" s="94">
        <f>IF(H160=$M$8,D160,0)</f>
        <v>0</v>
      </c>
      <c r="N160" s="94">
        <f>IF(H160=$N$8,D160,0)</f>
        <v>0</v>
      </c>
      <c r="O160" s="94">
        <f>IF(H160=$O$8,D160,0)</f>
        <v>0</v>
      </c>
      <c r="P160" s="94">
        <f>IF(H160=$P$8,D160,0)</f>
        <v>0</v>
      </c>
      <c r="Q160" s="94">
        <f>IF(H160=$Q$8,D160,0)</f>
        <v>64.7</v>
      </c>
      <c r="R160" s="94">
        <f>IF(H160=$R$8,D160,0)</f>
        <v>0</v>
      </c>
      <c r="S160" s="94">
        <f>IF(H160=$S$8,D160,0)</f>
        <v>0</v>
      </c>
      <c r="T160" s="94">
        <f>IF(H160=$T$8,D160,0)</f>
        <v>0</v>
      </c>
      <c r="U160" s="94"/>
      <c r="W160" s="4">
        <f t="shared" si="78"/>
        <v>0</v>
      </c>
      <c r="Y160" s="11"/>
      <c r="Z160" s="11"/>
    </row>
    <row r="161" spans="1:26">
      <c r="B161" s="11"/>
      <c r="C161" s="32"/>
      <c r="D161" s="33"/>
      <c r="E161" s="11"/>
      <c r="F161" s="11"/>
      <c r="G161" s="11"/>
      <c r="Y161" s="31"/>
      <c r="Z161" s="11"/>
    </row>
    <row r="162" spans="1:26" s="5" customFormat="1">
      <c r="A162" s="98">
        <f>SUM(A14:A159)</f>
        <v>18.29</v>
      </c>
      <c r="B162" s="25"/>
      <c r="C162" s="30"/>
      <c r="D162" s="36">
        <f>SUM(D10:D160)</f>
        <v>29882.960000000014</v>
      </c>
      <c r="E162" s="25"/>
      <c r="F162" s="25"/>
      <c r="G162" s="25"/>
      <c r="T162" s="4"/>
      <c r="Y162" s="31"/>
      <c r="Z162" s="25"/>
    </row>
    <row r="163" spans="1:26" s="11" customFormat="1">
      <c r="A163" s="19"/>
      <c r="C163" s="32"/>
      <c r="G163" s="11">
        <f>SUM(J163:W163)</f>
        <v>29882.959999999995</v>
      </c>
      <c r="J163" s="11">
        <f>SUM(J14:J160)</f>
        <v>123.1</v>
      </c>
      <c r="K163" s="11">
        <f t="shared" ref="K163:V163" si="91">SUM(K14:K160)</f>
        <v>1098.07</v>
      </c>
      <c r="L163" s="11">
        <f t="shared" si="91"/>
        <v>1000.52</v>
      </c>
      <c r="M163" s="11">
        <f t="shared" si="91"/>
        <v>1583.43</v>
      </c>
      <c r="N163" s="11">
        <f t="shared" si="91"/>
        <v>4886.7999999999993</v>
      </c>
      <c r="O163" s="11">
        <f t="shared" si="91"/>
        <v>1550.9</v>
      </c>
      <c r="P163" s="11">
        <f t="shared" si="91"/>
        <v>1160.94</v>
      </c>
      <c r="Q163" s="11">
        <f t="shared" si="91"/>
        <v>291.20000000000005</v>
      </c>
      <c r="R163" s="11">
        <f t="shared" si="91"/>
        <v>661.54</v>
      </c>
      <c r="S163" s="11">
        <f t="shared" si="91"/>
        <v>481.81</v>
      </c>
      <c r="T163" s="11">
        <f t="shared" si="91"/>
        <v>7149.3099999999995</v>
      </c>
      <c r="U163" s="11">
        <f t="shared" si="91"/>
        <v>7347.1099999999988</v>
      </c>
      <c r="V163" s="11">
        <f t="shared" si="91"/>
        <v>60.040000000000006</v>
      </c>
      <c r="W163" s="11">
        <f>SUM(W10:W160)</f>
        <v>2488.19</v>
      </c>
      <c r="Y163" s="33"/>
    </row>
    <row r="164" spans="1:26" s="2" customFormat="1">
      <c r="A164" s="19"/>
      <c r="C164" s="13"/>
      <c r="D164" s="17"/>
      <c r="T164" s="4"/>
    </row>
    <row r="167" spans="1:26">
      <c r="E167" s="38"/>
    </row>
    <row r="169" spans="1:26" s="11" customFormat="1">
      <c r="A169" s="19"/>
      <c r="C169" s="32"/>
      <c r="D169" s="33"/>
    </row>
    <row r="170" spans="1:26" s="11" customFormat="1">
      <c r="A170" s="19"/>
      <c r="C170" s="32"/>
      <c r="D170" s="33"/>
    </row>
    <row r="171" spans="1:26" s="11" customFormat="1">
      <c r="A171" s="19"/>
      <c r="C171" s="32"/>
      <c r="D171" s="33"/>
    </row>
    <row r="172" spans="1:26" s="11" customFormat="1">
      <c r="A172" s="19"/>
      <c r="C172" s="32"/>
      <c r="D172" s="33"/>
    </row>
    <row r="173" spans="1:26" s="11" customFormat="1">
      <c r="A173" s="19"/>
      <c r="C173" s="32"/>
      <c r="D173" s="33"/>
    </row>
    <row r="174" spans="1:26" s="11" customFormat="1">
      <c r="A174" s="19"/>
      <c r="C174" s="32"/>
      <c r="D174" s="33"/>
    </row>
    <row r="175" spans="1:26" s="11" customFormat="1">
      <c r="A175" s="19"/>
      <c r="C175" s="32"/>
      <c r="D175" s="33"/>
    </row>
    <row r="176" spans="1:26" s="39" customFormat="1">
      <c r="A176" s="19"/>
      <c r="C176" s="40"/>
      <c r="D176" s="41"/>
    </row>
    <row r="177" spans="1:4" s="39" customFormat="1">
      <c r="A177" s="19"/>
      <c r="C177" s="40"/>
      <c r="D177" s="41"/>
    </row>
    <row r="178" spans="1:4" s="39" customFormat="1">
      <c r="A178" s="19"/>
      <c r="C178" s="40"/>
      <c r="D178" s="41"/>
    </row>
    <row r="180" spans="1:4" ht="7.5" customHeight="1"/>
  </sheetData>
  <phoneticPr fontId="15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35"/>
  <sheetViews>
    <sheetView zoomScale="75" workbookViewId="0">
      <selection activeCell="C111" sqref="C111"/>
    </sheetView>
  </sheetViews>
  <sheetFormatPr defaultColWidth="8.8984375" defaultRowHeight="13.2"/>
  <cols>
    <col min="1" max="1" width="11" style="33" bestFit="1" customWidth="1"/>
    <col min="2" max="2" width="8.8984375" style="4" customWidth="1"/>
    <col min="3" max="3" width="9.69921875" style="4" customWidth="1"/>
    <col min="4" max="4" width="9.8984375" style="74" bestFit="1" customWidth="1"/>
    <col min="5" max="5" width="22.09765625" style="4" bestFit="1" customWidth="1"/>
    <col min="6" max="6" width="37" style="4" bestFit="1" customWidth="1"/>
    <col min="7" max="7" width="8" style="4" bestFit="1" customWidth="1"/>
    <col min="8" max="8" width="4.69921875" style="4" customWidth="1"/>
    <col min="9" max="9" width="6.19921875" style="19" bestFit="1" customWidth="1"/>
    <col min="10" max="10" width="7" style="4" bestFit="1" customWidth="1"/>
    <col min="11" max="11" width="6.59765625" style="4" bestFit="1" customWidth="1"/>
    <col min="12" max="12" width="8.8984375" style="19" customWidth="1"/>
    <col min="13" max="13" width="6.59765625" style="4" bestFit="1" customWidth="1"/>
    <col min="14" max="14" width="8.3984375" style="19" bestFit="1" customWidth="1"/>
    <col min="15" max="15" width="7.8984375" style="4" bestFit="1" customWidth="1"/>
    <col min="16" max="16" width="8" style="4" bestFit="1" customWidth="1"/>
    <col min="17" max="17" width="5.69921875" style="4" bestFit="1" customWidth="1"/>
    <col min="18" max="18" width="10.59765625" style="4" bestFit="1" customWidth="1"/>
    <col min="19" max="19" width="8.3984375" style="4" bestFit="1" customWidth="1"/>
    <col min="20" max="20" width="7.19921875" style="4" bestFit="1" customWidth="1"/>
    <col min="21" max="16384" width="8.8984375" style="4"/>
  </cols>
  <sheetData>
    <row r="1" spans="1:21">
      <c r="B1" s="2" t="s">
        <v>192</v>
      </c>
      <c r="C1" s="7"/>
    </row>
    <row r="2" spans="1:21">
      <c r="C2" s="7"/>
    </row>
    <row r="3" spans="1:21">
      <c r="B3" s="2" t="s">
        <v>42</v>
      </c>
      <c r="C3" s="2">
        <v>51887501</v>
      </c>
      <c r="D3" s="75"/>
      <c r="E3" s="2"/>
      <c r="F3" s="2"/>
    </row>
    <row r="4" spans="1:21">
      <c r="B4" s="2"/>
      <c r="C4" s="13"/>
      <c r="D4" s="75"/>
      <c r="E4" s="2"/>
      <c r="F4" s="2"/>
    </row>
    <row r="5" spans="1:21">
      <c r="B5" s="13" t="s">
        <v>17</v>
      </c>
      <c r="C5" s="17">
        <v>748.13</v>
      </c>
      <c r="D5" s="75"/>
      <c r="E5" s="2" t="s">
        <v>60</v>
      </c>
      <c r="F5" s="28">
        <v>36892</v>
      </c>
    </row>
    <row r="6" spans="1:21">
      <c r="B6" s="13"/>
      <c r="C6" s="17"/>
      <c r="D6" s="75"/>
      <c r="E6" s="2"/>
      <c r="F6" s="28"/>
    </row>
    <row r="7" spans="1:21">
      <c r="B7" s="7"/>
      <c r="L7" s="65"/>
    </row>
    <row r="8" spans="1:21" s="65" customFormat="1">
      <c r="A8" s="33"/>
      <c r="C8" s="76"/>
      <c r="D8" s="77"/>
      <c r="I8" s="65">
        <v>0</v>
      </c>
      <c r="J8" s="65">
        <v>1</v>
      </c>
      <c r="K8" s="65">
        <v>2</v>
      </c>
      <c r="L8" s="65">
        <v>3</v>
      </c>
      <c r="M8" s="65">
        <v>4</v>
      </c>
      <c r="N8" s="93">
        <v>5</v>
      </c>
      <c r="O8" s="65">
        <v>6</v>
      </c>
      <c r="P8" s="65">
        <v>7</v>
      </c>
      <c r="Q8" s="65">
        <v>8</v>
      </c>
      <c r="R8" s="65">
        <v>9</v>
      </c>
      <c r="S8" s="65">
        <v>10</v>
      </c>
      <c r="T8" s="65">
        <v>11</v>
      </c>
      <c r="U8" s="65">
        <v>12</v>
      </c>
    </row>
    <row r="9" spans="1:21" s="2" customFormat="1">
      <c r="A9" s="33" t="s">
        <v>423</v>
      </c>
      <c r="B9" s="12" t="s">
        <v>189</v>
      </c>
      <c r="C9" s="29" t="s">
        <v>2</v>
      </c>
      <c r="D9" s="67" t="s">
        <v>3</v>
      </c>
      <c r="E9" s="12" t="s">
        <v>4</v>
      </c>
      <c r="F9" s="12" t="s">
        <v>5</v>
      </c>
      <c r="G9" s="12" t="s">
        <v>59</v>
      </c>
      <c r="H9" s="12" t="s">
        <v>350</v>
      </c>
      <c r="I9" s="17">
        <v>88</v>
      </c>
      <c r="J9" s="2" t="s">
        <v>256</v>
      </c>
      <c r="K9" s="17" t="s">
        <v>204</v>
      </c>
      <c r="L9" s="17" t="s">
        <v>257</v>
      </c>
      <c r="M9" s="2" t="s">
        <v>258</v>
      </c>
      <c r="N9" s="17" t="s">
        <v>259</v>
      </c>
      <c r="O9" s="2" t="s">
        <v>260</v>
      </c>
      <c r="P9" s="2" t="s">
        <v>261</v>
      </c>
      <c r="Q9" s="2" t="s">
        <v>251</v>
      </c>
      <c r="R9" s="2" t="s">
        <v>262</v>
      </c>
      <c r="S9" s="2" t="s">
        <v>263</v>
      </c>
      <c r="T9" s="2" t="s">
        <v>202</v>
      </c>
      <c r="U9" s="2" t="s">
        <v>428</v>
      </c>
    </row>
    <row r="10" spans="1:21">
      <c r="B10" s="11">
        <v>834</v>
      </c>
      <c r="C10" s="32">
        <v>36900</v>
      </c>
      <c r="D10" s="73">
        <v>645.13</v>
      </c>
      <c r="E10" s="11" t="s">
        <v>351</v>
      </c>
      <c r="F10" s="11" t="s">
        <v>352</v>
      </c>
      <c r="G10" s="11" t="s">
        <v>320</v>
      </c>
      <c r="H10" s="11">
        <v>5</v>
      </c>
      <c r="I10" s="94">
        <f>IF(H10=$I$8,D10,0)</f>
        <v>0</v>
      </c>
      <c r="J10" s="94">
        <f>IF(H10=$J$8,D10,0)</f>
        <v>0</v>
      </c>
      <c r="K10" s="94">
        <f>IF(H10=$K$8,D10,0)</f>
        <v>0</v>
      </c>
      <c r="L10" s="94">
        <f>IF(H10=$L$8,D10,0)</f>
        <v>0</v>
      </c>
      <c r="M10" s="94">
        <f>IF(H10=$M$8,D10,0)</f>
        <v>0</v>
      </c>
      <c r="N10" s="94">
        <f>IF(H10=$N$8,D10,0)</f>
        <v>645.13</v>
      </c>
      <c r="O10" s="94">
        <f>IF(H10=$O$8,D10,0)</f>
        <v>0</v>
      </c>
      <c r="P10" s="94">
        <f>IF(H10=$P$8,D10,0)</f>
        <v>0</v>
      </c>
      <c r="Q10" s="94">
        <f>IF(H10=$Q$8,D10,0)</f>
        <v>0</v>
      </c>
      <c r="R10" s="94">
        <f>IF(H10=$R$8,D10,0)</f>
        <v>0</v>
      </c>
      <c r="S10" s="94">
        <f>IF(H10=$S$8,D10,0)</f>
        <v>0</v>
      </c>
      <c r="T10" s="94">
        <f>IF(H10=$T$8,D10,0)</f>
        <v>0</v>
      </c>
      <c r="U10" s="94"/>
    </row>
    <row r="11" spans="1:21">
      <c r="B11" s="11">
        <v>835</v>
      </c>
      <c r="C11" s="32">
        <v>36900</v>
      </c>
      <c r="D11" s="73">
        <v>134.44</v>
      </c>
      <c r="E11" s="11" t="s">
        <v>351</v>
      </c>
      <c r="F11" s="11" t="s">
        <v>353</v>
      </c>
      <c r="G11" s="11" t="s">
        <v>320</v>
      </c>
      <c r="H11" s="11">
        <v>10</v>
      </c>
      <c r="I11" s="94">
        <f>IF(H11=$I$8,D11,0)</f>
        <v>0</v>
      </c>
      <c r="J11" s="94">
        <f>IF(H11=$J$8,D11,0)</f>
        <v>0</v>
      </c>
      <c r="K11" s="94">
        <f>IF(H11=$K$8,D11,0)</f>
        <v>0</v>
      </c>
      <c r="L11" s="94">
        <f>IF(H11=$L$8,D11,0)</f>
        <v>0</v>
      </c>
      <c r="M11" s="94">
        <f>IF(H11=$M$8,D11,0)</f>
        <v>0</v>
      </c>
      <c r="N11" s="94">
        <f>IF(H11=$N$8,D11,0)</f>
        <v>0</v>
      </c>
      <c r="O11" s="94">
        <f>IF(H11=$O$8,D11,0)</f>
        <v>0</v>
      </c>
      <c r="P11" s="94">
        <f>IF(H11=$P$8,D11,0)</f>
        <v>0</v>
      </c>
      <c r="Q11" s="94">
        <f>IF(H11=$Q$8,D11,0)</f>
        <v>0</v>
      </c>
      <c r="R11" s="94">
        <f>IF(H11=$R$8,D11,0)</f>
        <v>0</v>
      </c>
      <c r="S11" s="94">
        <f>IF(H11=$S$8,D11,0)</f>
        <v>134.44</v>
      </c>
      <c r="T11" s="94">
        <f>IF(H11=$T$8,D11,0)</f>
        <v>0</v>
      </c>
      <c r="U11" s="94"/>
    </row>
    <row r="12" spans="1:21">
      <c r="B12" s="25">
        <v>836</v>
      </c>
      <c r="C12" s="30">
        <v>36902</v>
      </c>
      <c r="D12" s="80">
        <v>100</v>
      </c>
      <c r="E12" s="25"/>
      <c r="F12" s="25" t="s">
        <v>434</v>
      </c>
      <c r="G12" s="25"/>
      <c r="H12" s="25">
        <v>10</v>
      </c>
      <c r="I12" s="94">
        <f>IF(H12=$I$8,D12,0)</f>
        <v>0</v>
      </c>
      <c r="J12" s="94">
        <f>IF(H12=$J$8,D12,0)</f>
        <v>0</v>
      </c>
      <c r="K12" s="94">
        <f>IF(H12=$K$8,D12,0)</f>
        <v>0</v>
      </c>
      <c r="L12" s="94">
        <f>IF(H12=$L$8,D12,0)</f>
        <v>0</v>
      </c>
      <c r="M12" s="94">
        <f>IF(H12=$M$8,D12,0)</f>
        <v>0</v>
      </c>
      <c r="N12" s="94">
        <f>IF(H12=$N$8,D12,0)</f>
        <v>0</v>
      </c>
      <c r="O12" s="94">
        <f>IF(H12=$O$8,D12,0)</f>
        <v>0</v>
      </c>
      <c r="P12" s="94">
        <f>IF(H12=$P$8,D12,0)</f>
        <v>0</v>
      </c>
      <c r="Q12" s="94">
        <f>IF(H12=$Q$8,D12,0)</f>
        <v>0</v>
      </c>
      <c r="R12" s="94">
        <f>IF(H12=$R$8,D12,0)</f>
        <v>0</v>
      </c>
      <c r="S12" s="94">
        <f>IF(H12=$S$8,D12,0)</f>
        <v>100</v>
      </c>
      <c r="T12" s="94">
        <f>IF(H12=$T$8,D12,0)</f>
        <v>0</v>
      </c>
      <c r="U12" s="94"/>
    </row>
    <row r="13" spans="1:21">
      <c r="B13" s="121">
        <v>837</v>
      </c>
      <c r="C13" s="122">
        <v>36908</v>
      </c>
      <c r="D13" s="123">
        <v>49.83</v>
      </c>
      <c r="E13" s="121" t="s">
        <v>318</v>
      </c>
      <c r="F13" s="121" t="s">
        <v>222</v>
      </c>
      <c r="G13" s="11" t="s">
        <v>320</v>
      </c>
      <c r="H13" s="11">
        <v>11</v>
      </c>
      <c r="I13" s="94">
        <f>IF(H13=$I$8,D13,0)</f>
        <v>0</v>
      </c>
      <c r="J13" s="94">
        <f>IF(H13=$J$8,D13,0)</f>
        <v>0</v>
      </c>
      <c r="K13" s="94">
        <f>IF(H13=$K$8,D13,0)</f>
        <v>0</v>
      </c>
      <c r="L13" s="94">
        <f>IF(H13=$L$8,D13,0)</f>
        <v>0</v>
      </c>
      <c r="M13" s="94">
        <f>IF(H13=$M$8,D13,0)</f>
        <v>0</v>
      </c>
      <c r="N13" s="94">
        <f>IF(H13=$N$8,D13,0)</f>
        <v>0</v>
      </c>
      <c r="O13" s="94">
        <f>IF(H13=$O$8,D13,0)</f>
        <v>0</v>
      </c>
      <c r="P13" s="94">
        <f>IF(H13=$P$8,D13,0)</f>
        <v>0</v>
      </c>
      <c r="Q13" s="94">
        <f>IF(H13=$Q$8,D13,0)</f>
        <v>0</v>
      </c>
      <c r="R13" s="94">
        <f>IF(H13=$R$8,D13,0)</f>
        <v>0</v>
      </c>
      <c r="S13" s="94">
        <f>IF(H13=$S$8,D13,0)</f>
        <v>0</v>
      </c>
      <c r="T13" s="94">
        <f>IF(H13=$T$8,D13,0)</f>
        <v>49.83</v>
      </c>
      <c r="U13" s="94"/>
    </row>
    <row r="14" spans="1:21">
      <c r="A14" s="33">
        <v>0.04</v>
      </c>
      <c r="B14" s="11"/>
      <c r="C14" s="32"/>
      <c r="D14" s="33">
        <v>9.6</v>
      </c>
      <c r="E14" s="11"/>
      <c r="F14" s="11"/>
      <c r="G14" s="11"/>
      <c r="H14" s="4">
        <v>12</v>
      </c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>
        <f>D14</f>
        <v>9.6</v>
      </c>
    </row>
    <row r="15" spans="1:21">
      <c r="B15" s="11"/>
      <c r="C15" s="32"/>
      <c r="D15" s="33"/>
      <c r="E15" s="11"/>
      <c r="F15" s="11"/>
      <c r="G15" s="11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</row>
    <row r="16" spans="1:21">
      <c r="B16" s="50">
        <v>841</v>
      </c>
      <c r="C16" s="32">
        <v>36917</v>
      </c>
      <c r="D16" s="78">
        <v>60.76</v>
      </c>
      <c r="E16" s="50" t="s">
        <v>278</v>
      </c>
      <c r="F16" s="50" t="s">
        <v>319</v>
      </c>
      <c r="G16" s="50" t="s">
        <v>320</v>
      </c>
      <c r="H16" s="50">
        <v>6</v>
      </c>
      <c r="I16" s="94">
        <f>IF(H16=$I$8,D16,0)</f>
        <v>0</v>
      </c>
      <c r="J16" s="94">
        <f>IF(H16=$J$8,D16,0)</f>
        <v>0</v>
      </c>
      <c r="K16" s="94">
        <f>IF(H16=$K$8,D16,0)</f>
        <v>0</v>
      </c>
      <c r="L16" s="94">
        <f>IF(H16=$L$8,D16,0)</f>
        <v>0</v>
      </c>
      <c r="M16" s="94">
        <f>IF(H16=$M$8,D16,0)</f>
        <v>0</v>
      </c>
      <c r="N16" s="94">
        <f>IF(H16=$N$8,D16,0)</f>
        <v>0</v>
      </c>
      <c r="O16" s="94">
        <f>IF(H16=$O$8,D16,0)</f>
        <v>60.76</v>
      </c>
      <c r="P16" s="94">
        <f>IF(H16=$P$8,D16,0)</f>
        <v>0</v>
      </c>
      <c r="Q16" s="94">
        <f>IF(H16=$Q$8,D16,0)</f>
        <v>0</v>
      </c>
      <c r="R16" s="94">
        <f>IF(H16=$R$8,D16,0)</f>
        <v>0</v>
      </c>
      <c r="S16" s="94">
        <f>IF(H16=$S$8,D16,0)</f>
        <v>0</v>
      </c>
      <c r="T16" s="94">
        <f>IF(H16=$T$8,D16,0)</f>
        <v>0</v>
      </c>
      <c r="U16" s="94"/>
    </row>
    <row r="17" spans="1:21">
      <c r="B17" s="50">
        <v>843</v>
      </c>
      <c r="C17" s="32">
        <v>36927</v>
      </c>
      <c r="D17" s="78">
        <v>21.44</v>
      </c>
      <c r="E17" s="50" t="s">
        <v>279</v>
      </c>
      <c r="F17" s="50" t="s">
        <v>26</v>
      </c>
      <c r="G17" s="50" t="s">
        <v>317</v>
      </c>
      <c r="H17" s="50">
        <v>6</v>
      </c>
      <c r="I17" s="94">
        <f t="shared" ref="I17:I28" si="0">IF(H17=$I$8,D17,0)</f>
        <v>0</v>
      </c>
      <c r="J17" s="94">
        <f t="shared" ref="J17:J28" si="1">IF(H17=$J$8,D17,0)</f>
        <v>0</v>
      </c>
      <c r="K17" s="94">
        <f t="shared" ref="K17:K28" si="2">IF(H17=$K$8,D17,0)</f>
        <v>0</v>
      </c>
      <c r="L17" s="94">
        <f t="shared" ref="L17:L78" si="3">IF(H17=$L$8,D17,0)</f>
        <v>0</v>
      </c>
      <c r="M17" s="94">
        <f t="shared" ref="M17:M28" si="4">IF(H17=$M$8,D17,0)</f>
        <v>0</v>
      </c>
      <c r="N17" s="94">
        <f t="shared" ref="N17:N28" si="5">IF(H17=$N$8,D17,0)</f>
        <v>0</v>
      </c>
      <c r="O17" s="94">
        <f t="shared" ref="O17:O28" si="6">IF(H17=$O$8,D17,0)</f>
        <v>21.44</v>
      </c>
      <c r="P17" s="94">
        <f t="shared" ref="P17:P28" si="7">IF(H17=$P$8,D17,0)</f>
        <v>0</v>
      </c>
      <c r="Q17" s="94">
        <f t="shared" ref="Q17:Q28" si="8">IF(H17=$Q$8,D17,0)</f>
        <v>0</v>
      </c>
      <c r="R17" s="94">
        <f t="shared" ref="R17:R28" si="9">IF(H17=$R$8,D17,0)</f>
        <v>0</v>
      </c>
      <c r="S17" s="94">
        <f t="shared" ref="S17:S28" si="10">IF(H17=$S$8,D17,0)</f>
        <v>0</v>
      </c>
      <c r="T17" s="94">
        <f t="shared" ref="T17:T28" si="11">IF(H17=$T$8,D17,0)</f>
        <v>0</v>
      </c>
      <c r="U17" s="94"/>
    </row>
    <row r="18" spans="1:21">
      <c r="B18" s="50">
        <v>844</v>
      </c>
      <c r="C18" s="32">
        <v>36927</v>
      </c>
      <c r="D18" s="78">
        <v>102</v>
      </c>
      <c r="E18" s="50" t="s">
        <v>279</v>
      </c>
      <c r="F18" s="50" t="s">
        <v>356</v>
      </c>
      <c r="G18" s="50" t="s">
        <v>317</v>
      </c>
      <c r="H18" s="50">
        <v>10</v>
      </c>
      <c r="I18" s="94">
        <f t="shared" si="0"/>
        <v>0</v>
      </c>
      <c r="J18" s="94">
        <f t="shared" si="1"/>
        <v>0</v>
      </c>
      <c r="K18" s="94">
        <f t="shared" si="2"/>
        <v>0</v>
      </c>
      <c r="L18" s="94">
        <f t="shared" si="3"/>
        <v>0</v>
      </c>
      <c r="M18" s="94">
        <f t="shared" si="4"/>
        <v>0</v>
      </c>
      <c r="N18" s="94">
        <f t="shared" si="5"/>
        <v>0</v>
      </c>
      <c r="O18" s="94">
        <f t="shared" si="6"/>
        <v>0</v>
      </c>
      <c r="P18" s="94">
        <f t="shared" si="7"/>
        <v>0</v>
      </c>
      <c r="Q18" s="94">
        <f t="shared" si="8"/>
        <v>0</v>
      </c>
      <c r="R18" s="94">
        <f t="shared" si="9"/>
        <v>0</v>
      </c>
      <c r="S18" s="94">
        <f t="shared" si="10"/>
        <v>102</v>
      </c>
      <c r="T18" s="94">
        <f t="shared" si="11"/>
        <v>0</v>
      </c>
      <c r="U18" s="94"/>
    </row>
    <row r="19" spans="1:21">
      <c r="B19" s="50">
        <v>838</v>
      </c>
      <c r="C19" s="32">
        <v>36930</v>
      </c>
      <c r="D19" s="78">
        <v>49.58</v>
      </c>
      <c r="E19" s="50" t="s">
        <v>318</v>
      </c>
      <c r="F19" s="50" t="s">
        <v>354</v>
      </c>
      <c r="G19" s="50" t="s">
        <v>317</v>
      </c>
      <c r="H19" s="4">
        <v>6</v>
      </c>
      <c r="I19" s="94">
        <f t="shared" si="0"/>
        <v>0</v>
      </c>
      <c r="J19" s="94">
        <f t="shared" si="1"/>
        <v>0</v>
      </c>
      <c r="K19" s="94">
        <f t="shared" si="2"/>
        <v>0</v>
      </c>
      <c r="L19" s="94">
        <f t="shared" si="3"/>
        <v>0</v>
      </c>
      <c r="M19" s="94">
        <f t="shared" si="4"/>
        <v>0</v>
      </c>
      <c r="N19" s="94">
        <f t="shared" si="5"/>
        <v>0</v>
      </c>
      <c r="O19" s="94">
        <f t="shared" si="6"/>
        <v>49.58</v>
      </c>
      <c r="P19" s="94">
        <f t="shared" si="7"/>
        <v>0</v>
      </c>
      <c r="Q19" s="94">
        <f t="shared" si="8"/>
        <v>0</v>
      </c>
      <c r="R19" s="94">
        <f t="shared" si="9"/>
        <v>0</v>
      </c>
      <c r="S19" s="94">
        <f t="shared" si="10"/>
        <v>0</v>
      </c>
      <c r="T19" s="94">
        <f t="shared" si="11"/>
        <v>0</v>
      </c>
      <c r="U19" s="94"/>
    </row>
    <row r="20" spans="1:21">
      <c r="B20" s="50">
        <v>839</v>
      </c>
      <c r="C20" s="32">
        <v>36930</v>
      </c>
      <c r="D20" s="78">
        <v>77.8</v>
      </c>
      <c r="E20" s="50" t="s">
        <v>318</v>
      </c>
      <c r="F20" s="50" t="s">
        <v>280</v>
      </c>
      <c r="G20" s="50" t="s">
        <v>317</v>
      </c>
      <c r="H20" s="50">
        <v>5</v>
      </c>
      <c r="I20" s="94">
        <f t="shared" si="0"/>
        <v>0</v>
      </c>
      <c r="J20" s="94">
        <f t="shared" si="1"/>
        <v>0</v>
      </c>
      <c r="K20" s="94">
        <f t="shared" si="2"/>
        <v>0</v>
      </c>
      <c r="L20" s="94">
        <f t="shared" si="3"/>
        <v>0</v>
      </c>
      <c r="M20" s="94">
        <f t="shared" si="4"/>
        <v>0</v>
      </c>
      <c r="N20" s="94">
        <f t="shared" si="5"/>
        <v>77.8</v>
      </c>
      <c r="O20" s="94">
        <f t="shared" si="6"/>
        <v>0</v>
      </c>
      <c r="P20" s="94">
        <f t="shared" si="7"/>
        <v>0</v>
      </c>
      <c r="Q20" s="94">
        <f t="shared" si="8"/>
        <v>0</v>
      </c>
      <c r="R20" s="94">
        <f t="shared" si="9"/>
        <v>0</v>
      </c>
      <c r="S20" s="94">
        <f t="shared" si="10"/>
        <v>0</v>
      </c>
      <c r="T20" s="94">
        <f t="shared" si="11"/>
        <v>0</v>
      </c>
      <c r="U20" s="94"/>
    </row>
    <row r="21" spans="1:21">
      <c r="B21" s="50">
        <v>840</v>
      </c>
      <c r="C21" s="32">
        <v>36930</v>
      </c>
      <c r="D21" s="78">
        <v>300</v>
      </c>
      <c r="E21" s="50" t="s">
        <v>355</v>
      </c>
      <c r="F21" s="50" t="s">
        <v>319</v>
      </c>
      <c r="G21" s="50" t="s">
        <v>317</v>
      </c>
      <c r="H21" s="50">
        <v>6</v>
      </c>
      <c r="I21" s="94">
        <f t="shared" si="0"/>
        <v>0</v>
      </c>
      <c r="J21" s="94">
        <f t="shared" si="1"/>
        <v>0</v>
      </c>
      <c r="K21" s="94">
        <f t="shared" si="2"/>
        <v>0</v>
      </c>
      <c r="L21" s="94">
        <f t="shared" si="3"/>
        <v>0</v>
      </c>
      <c r="M21" s="94">
        <f t="shared" si="4"/>
        <v>0</v>
      </c>
      <c r="N21" s="94">
        <f t="shared" si="5"/>
        <v>0</v>
      </c>
      <c r="O21" s="94">
        <f t="shared" si="6"/>
        <v>300</v>
      </c>
      <c r="P21" s="94">
        <f t="shared" si="7"/>
        <v>0</v>
      </c>
      <c r="Q21" s="94">
        <f t="shared" si="8"/>
        <v>0</v>
      </c>
      <c r="R21" s="94">
        <f t="shared" si="9"/>
        <v>0</v>
      </c>
      <c r="S21" s="94">
        <f t="shared" si="10"/>
        <v>0</v>
      </c>
      <c r="T21" s="94">
        <f t="shared" si="11"/>
        <v>0</v>
      </c>
      <c r="U21" s="94"/>
    </row>
    <row r="22" spans="1:21">
      <c r="B22" s="50">
        <v>842</v>
      </c>
      <c r="C22" s="32">
        <v>36930</v>
      </c>
      <c r="D22" s="78">
        <v>37.75</v>
      </c>
      <c r="E22" s="50" t="s">
        <v>318</v>
      </c>
      <c r="F22" s="50" t="s">
        <v>26</v>
      </c>
      <c r="G22" s="50" t="s">
        <v>317</v>
      </c>
      <c r="H22" s="50">
        <v>6</v>
      </c>
      <c r="I22" s="94">
        <f t="shared" si="0"/>
        <v>0</v>
      </c>
      <c r="J22" s="94">
        <f t="shared" si="1"/>
        <v>0</v>
      </c>
      <c r="K22" s="94">
        <f t="shared" si="2"/>
        <v>0</v>
      </c>
      <c r="L22" s="94">
        <f t="shared" si="3"/>
        <v>0</v>
      </c>
      <c r="M22" s="94">
        <f t="shared" si="4"/>
        <v>0</v>
      </c>
      <c r="N22" s="94">
        <f t="shared" si="5"/>
        <v>0</v>
      </c>
      <c r="O22" s="94">
        <f t="shared" si="6"/>
        <v>37.75</v>
      </c>
      <c r="P22" s="94">
        <f t="shared" si="7"/>
        <v>0</v>
      </c>
      <c r="Q22" s="94">
        <f t="shared" si="8"/>
        <v>0</v>
      </c>
      <c r="R22" s="94">
        <f t="shared" si="9"/>
        <v>0</v>
      </c>
      <c r="S22" s="94">
        <f t="shared" si="10"/>
        <v>0</v>
      </c>
      <c r="T22" s="94">
        <f t="shared" si="11"/>
        <v>0</v>
      </c>
      <c r="U22" s="94"/>
    </row>
    <row r="23" spans="1:21">
      <c r="B23" s="50">
        <v>845</v>
      </c>
      <c r="C23" s="32">
        <v>36930</v>
      </c>
      <c r="D23" s="78">
        <v>31.52</v>
      </c>
      <c r="E23" s="50" t="s">
        <v>318</v>
      </c>
      <c r="F23" s="50" t="s">
        <v>26</v>
      </c>
      <c r="G23" s="50" t="s">
        <v>317</v>
      </c>
      <c r="H23" s="50">
        <v>6</v>
      </c>
      <c r="I23" s="94">
        <f t="shared" si="0"/>
        <v>0</v>
      </c>
      <c r="J23" s="94">
        <f t="shared" si="1"/>
        <v>0</v>
      </c>
      <c r="K23" s="94">
        <f t="shared" si="2"/>
        <v>0</v>
      </c>
      <c r="L23" s="94">
        <f t="shared" si="3"/>
        <v>0</v>
      </c>
      <c r="M23" s="94">
        <f t="shared" si="4"/>
        <v>0</v>
      </c>
      <c r="N23" s="94">
        <f t="shared" si="5"/>
        <v>0</v>
      </c>
      <c r="O23" s="94">
        <f t="shared" si="6"/>
        <v>31.52</v>
      </c>
      <c r="P23" s="94">
        <f t="shared" si="7"/>
        <v>0</v>
      </c>
      <c r="Q23" s="94">
        <f t="shared" si="8"/>
        <v>0</v>
      </c>
      <c r="R23" s="94">
        <f t="shared" si="9"/>
        <v>0</v>
      </c>
      <c r="S23" s="94">
        <f t="shared" si="10"/>
        <v>0</v>
      </c>
      <c r="T23" s="94">
        <f t="shared" si="11"/>
        <v>0</v>
      </c>
      <c r="U23" s="94"/>
    </row>
    <row r="24" spans="1:21">
      <c r="B24" s="50">
        <v>846</v>
      </c>
      <c r="C24" s="32">
        <v>36930</v>
      </c>
      <c r="D24" s="78">
        <v>100</v>
      </c>
      <c r="E24" s="50" t="s">
        <v>318</v>
      </c>
      <c r="F24" s="50" t="s">
        <v>281</v>
      </c>
      <c r="G24" s="50" t="s">
        <v>317</v>
      </c>
      <c r="H24" s="50">
        <v>5</v>
      </c>
      <c r="I24" s="94">
        <f t="shared" si="0"/>
        <v>0</v>
      </c>
      <c r="J24" s="94">
        <f t="shared" si="1"/>
        <v>0</v>
      </c>
      <c r="K24" s="94">
        <f t="shared" si="2"/>
        <v>0</v>
      </c>
      <c r="L24" s="94">
        <f t="shared" si="3"/>
        <v>0</v>
      </c>
      <c r="M24" s="94">
        <f t="shared" si="4"/>
        <v>0</v>
      </c>
      <c r="N24" s="94">
        <f t="shared" si="5"/>
        <v>100</v>
      </c>
      <c r="O24" s="94">
        <f t="shared" si="6"/>
        <v>0</v>
      </c>
      <c r="P24" s="94">
        <f t="shared" si="7"/>
        <v>0</v>
      </c>
      <c r="Q24" s="94">
        <f t="shared" si="8"/>
        <v>0</v>
      </c>
      <c r="R24" s="94">
        <f t="shared" si="9"/>
        <v>0</v>
      </c>
      <c r="S24" s="94">
        <f t="shared" si="10"/>
        <v>0</v>
      </c>
      <c r="T24" s="94">
        <f t="shared" si="11"/>
        <v>0</v>
      </c>
      <c r="U24" s="94"/>
    </row>
    <row r="25" spans="1:21">
      <c r="B25" s="50">
        <v>847</v>
      </c>
      <c r="C25" s="32">
        <v>36930</v>
      </c>
      <c r="D25" s="78">
        <v>82.36</v>
      </c>
      <c r="E25" s="50" t="s">
        <v>318</v>
      </c>
      <c r="F25" s="50" t="s">
        <v>282</v>
      </c>
      <c r="G25" s="50" t="s">
        <v>317</v>
      </c>
      <c r="H25" s="50">
        <v>5</v>
      </c>
      <c r="I25" s="94">
        <f t="shared" si="0"/>
        <v>0</v>
      </c>
      <c r="J25" s="94">
        <f t="shared" si="1"/>
        <v>0</v>
      </c>
      <c r="K25" s="94">
        <f t="shared" si="2"/>
        <v>0</v>
      </c>
      <c r="L25" s="94">
        <f t="shared" si="3"/>
        <v>0</v>
      </c>
      <c r="M25" s="94">
        <f t="shared" si="4"/>
        <v>0</v>
      </c>
      <c r="N25" s="94">
        <f t="shared" si="5"/>
        <v>82.36</v>
      </c>
      <c r="O25" s="94">
        <f t="shared" si="6"/>
        <v>0</v>
      </c>
      <c r="P25" s="94">
        <f t="shared" si="7"/>
        <v>0</v>
      </c>
      <c r="Q25" s="94">
        <f t="shared" si="8"/>
        <v>0</v>
      </c>
      <c r="R25" s="94">
        <f t="shared" si="9"/>
        <v>0</v>
      </c>
      <c r="S25" s="94">
        <f t="shared" si="10"/>
        <v>0</v>
      </c>
      <c r="T25" s="94">
        <f t="shared" si="11"/>
        <v>0</v>
      </c>
      <c r="U25" s="94"/>
    </row>
    <row r="26" spans="1:21">
      <c r="B26" s="124">
        <v>848</v>
      </c>
      <c r="C26" s="122">
        <v>36930</v>
      </c>
      <c r="D26" s="107">
        <v>36.74</v>
      </c>
      <c r="E26" s="124" t="s">
        <v>318</v>
      </c>
      <c r="F26" s="124" t="s">
        <v>357</v>
      </c>
      <c r="G26" s="50" t="s">
        <v>317</v>
      </c>
      <c r="H26" s="50">
        <v>11</v>
      </c>
      <c r="I26" s="94">
        <f t="shared" si="0"/>
        <v>0</v>
      </c>
      <c r="J26" s="94">
        <f t="shared" si="1"/>
        <v>0</v>
      </c>
      <c r="K26" s="94">
        <f t="shared" si="2"/>
        <v>0</v>
      </c>
      <c r="L26" s="94">
        <f t="shared" si="3"/>
        <v>0</v>
      </c>
      <c r="M26" s="94">
        <f t="shared" si="4"/>
        <v>0</v>
      </c>
      <c r="N26" s="94">
        <f t="shared" si="5"/>
        <v>0</v>
      </c>
      <c r="O26" s="94">
        <f t="shared" si="6"/>
        <v>0</v>
      </c>
      <c r="P26" s="94">
        <f t="shared" si="7"/>
        <v>0</v>
      </c>
      <c r="Q26" s="94">
        <f t="shared" si="8"/>
        <v>0</v>
      </c>
      <c r="R26" s="94">
        <f t="shared" si="9"/>
        <v>0</v>
      </c>
      <c r="S26" s="94">
        <f t="shared" si="10"/>
        <v>0</v>
      </c>
      <c r="T26" s="94">
        <f t="shared" si="11"/>
        <v>36.74</v>
      </c>
      <c r="U26" s="94"/>
    </row>
    <row r="27" spans="1:21">
      <c r="B27" s="50">
        <v>849</v>
      </c>
      <c r="C27" s="32">
        <v>36930</v>
      </c>
      <c r="D27" s="78">
        <v>45.67</v>
      </c>
      <c r="E27" s="50" t="s">
        <v>318</v>
      </c>
      <c r="F27" s="50" t="s">
        <v>358</v>
      </c>
      <c r="G27" s="50" t="s">
        <v>317</v>
      </c>
      <c r="H27" s="50">
        <v>10</v>
      </c>
      <c r="I27" s="94">
        <f t="shared" si="0"/>
        <v>0</v>
      </c>
      <c r="J27" s="94">
        <f t="shared" si="1"/>
        <v>0</v>
      </c>
      <c r="K27" s="94">
        <f t="shared" si="2"/>
        <v>0</v>
      </c>
      <c r="L27" s="94">
        <f t="shared" si="3"/>
        <v>0</v>
      </c>
      <c r="M27" s="94">
        <f t="shared" si="4"/>
        <v>0</v>
      </c>
      <c r="N27" s="94">
        <f t="shared" si="5"/>
        <v>0</v>
      </c>
      <c r="O27" s="94">
        <f t="shared" si="6"/>
        <v>0</v>
      </c>
      <c r="P27" s="94">
        <f t="shared" si="7"/>
        <v>0</v>
      </c>
      <c r="Q27" s="94">
        <f t="shared" si="8"/>
        <v>0</v>
      </c>
      <c r="R27" s="94">
        <f t="shared" si="9"/>
        <v>0</v>
      </c>
      <c r="S27" s="94">
        <f t="shared" si="10"/>
        <v>45.67</v>
      </c>
      <c r="T27" s="94">
        <f t="shared" si="11"/>
        <v>0</v>
      </c>
      <c r="U27" s="94"/>
    </row>
    <row r="28" spans="1:21">
      <c r="B28" s="50">
        <v>850</v>
      </c>
      <c r="C28" s="32">
        <v>36930</v>
      </c>
      <c r="D28" s="78">
        <v>33.5</v>
      </c>
      <c r="E28" s="50" t="s">
        <v>318</v>
      </c>
      <c r="F28" s="50" t="s">
        <v>283</v>
      </c>
      <c r="G28" s="50" t="s">
        <v>317</v>
      </c>
      <c r="H28" s="50">
        <v>5</v>
      </c>
      <c r="I28" s="94">
        <f t="shared" si="0"/>
        <v>0</v>
      </c>
      <c r="J28" s="94">
        <f t="shared" si="1"/>
        <v>0</v>
      </c>
      <c r="K28" s="94">
        <f t="shared" si="2"/>
        <v>0</v>
      </c>
      <c r="L28" s="94">
        <f t="shared" si="3"/>
        <v>0</v>
      </c>
      <c r="M28" s="94">
        <f t="shared" si="4"/>
        <v>0</v>
      </c>
      <c r="N28" s="94">
        <f t="shared" si="5"/>
        <v>33.5</v>
      </c>
      <c r="O28" s="94">
        <f t="shared" si="6"/>
        <v>0</v>
      </c>
      <c r="P28" s="94">
        <f t="shared" si="7"/>
        <v>0</v>
      </c>
      <c r="Q28" s="94">
        <f t="shared" si="8"/>
        <v>0</v>
      </c>
      <c r="R28" s="94">
        <f t="shared" si="9"/>
        <v>0</v>
      </c>
      <c r="S28" s="94">
        <f t="shared" si="10"/>
        <v>0</v>
      </c>
      <c r="T28" s="94">
        <f t="shared" si="11"/>
        <v>0</v>
      </c>
      <c r="U28" s="94"/>
    </row>
    <row r="29" spans="1:21">
      <c r="A29" s="33">
        <v>1.05</v>
      </c>
      <c r="B29" s="50"/>
      <c r="C29" s="32">
        <v>36937</v>
      </c>
      <c r="D29" s="73">
        <v>15.9</v>
      </c>
      <c r="E29" s="11"/>
      <c r="F29" s="11" t="s">
        <v>427</v>
      </c>
      <c r="G29" s="50"/>
      <c r="H29" s="50">
        <v>12</v>
      </c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>
        <f>D29</f>
        <v>15.9</v>
      </c>
    </row>
    <row r="30" spans="1:21">
      <c r="B30" s="50"/>
      <c r="C30" s="32"/>
      <c r="D30" s="78"/>
      <c r="E30" s="50"/>
      <c r="F30" s="50"/>
      <c r="G30" s="50"/>
      <c r="H30" s="50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</row>
    <row r="31" spans="1:21">
      <c r="B31" s="50"/>
      <c r="C31" s="32"/>
      <c r="D31" s="78"/>
      <c r="E31" s="50"/>
      <c r="F31" s="50"/>
      <c r="G31" s="50"/>
      <c r="H31" s="50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</row>
    <row r="32" spans="1:21">
      <c r="B32" s="50">
        <v>852</v>
      </c>
      <c r="C32" s="32">
        <v>36944</v>
      </c>
      <c r="D32" s="78">
        <v>65</v>
      </c>
      <c r="E32" s="50" t="s">
        <v>286</v>
      </c>
      <c r="F32" s="50" t="s">
        <v>287</v>
      </c>
      <c r="G32" s="50" t="s">
        <v>317</v>
      </c>
      <c r="H32" s="50">
        <v>5</v>
      </c>
      <c r="I32" s="94">
        <f>IF(H32=$I$8,D32,0)</f>
        <v>0</v>
      </c>
      <c r="J32" s="94">
        <f>IF(H32=$J$8,D32,0)</f>
        <v>0</v>
      </c>
      <c r="K32" s="94">
        <f>IF(H32=$K$8,D32,0)</f>
        <v>0</v>
      </c>
      <c r="L32" s="94">
        <f t="shared" si="3"/>
        <v>0</v>
      </c>
      <c r="M32" s="94">
        <f>IF(H32=$M$8,D32,0)</f>
        <v>0</v>
      </c>
      <c r="N32" s="94">
        <f>IF(H32=$N$8,D32,0)</f>
        <v>65</v>
      </c>
      <c r="O32" s="94">
        <f>IF(H32=$O$8,D32,0)</f>
        <v>0</v>
      </c>
      <c r="P32" s="94">
        <f>IF(H32=$P$8,D32,0)</f>
        <v>0</v>
      </c>
      <c r="Q32" s="94">
        <f>IF(H32=$Q$8,D32,0)</f>
        <v>0</v>
      </c>
      <c r="R32" s="94">
        <f>IF(H32=$R$8,D32,0)</f>
        <v>0</v>
      </c>
      <c r="S32" s="94">
        <f>IF(H32=$S$8,D32,0)</f>
        <v>0</v>
      </c>
      <c r="T32" s="94">
        <f>IF(H32=$T$8,D32,0)</f>
        <v>0</v>
      </c>
      <c r="U32" s="94"/>
    </row>
    <row r="33" spans="1:21">
      <c r="B33" s="124">
        <v>853</v>
      </c>
      <c r="C33" s="122">
        <v>36956</v>
      </c>
      <c r="D33" s="107">
        <v>73.319999999999993</v>
      </c>
      <c r="E33" s="124" t="s">
        <v>288</v>
      </c>
      <c r="F33" s="124" t="s">
        <v>289</v>
      </c>
      <c r="G33" s="55" t="s">
        <v>317</v>
      </c>
      <c r="H33" s="50">
        <v>11</v>
      </c>
      <c r="I33" s="94">
        <f>IF(H33=$I$8,D33,0)</f>
        <v>0</v>
      </c>
      <c r="J33" s="94">
        <f>IF(H33=$J$8,D33,0)</f>
        <v>0</v>
      </c>
      <c r="K33" s="94">
        <f>IF(H33=$K$8,D33,0)</f>
        <v>0</v>
      </c>
      <c r="L33" s="94">
        <f t="shared" si="3"/>
        <v>0</v>
      </c>
      <c r="M33" s="94">
        <f>IF(H33=$M$8,D33,0)</f>
        <v>0</v>
      </c>
      <c r="N33" s="94">
        <f>IF(H33=$N$8,D33,0)</f>
        <v>0</v>
      </c>
      <c r="O33" s="94">
        <f>IF(H33=$O$8,D33,0)</f>
        <v>0</v>
      </c>
      <c r="P33" s="94">
        <f>IF(H33=$P$8,D33,0)</f>
        <v>0</v>
      </c>
      <c r="Q33" s="94">
        <f>IF(H33=$Q$8,D33,0)</f>
        <v>0</v>
      </c>
      <c r="R33" s="94">
        <f>IF(H33=$R$8,D33,0)</f>
        <v>0</v>
      </c>
      <c r="S33" s="94">
        <f>IF(H33=$S$8,D33,0)</f>
        <v>0</v>
      </c>
      <c r="T33" s="94">
        <f>IF(H33=$T$8,D33,0)</f>
        <v>73.319999999999993</v>
      </c>
      <c r="U33" s="94"/>
    </row>
    <row r="34" spans="1:21">
      <c r="A34" s="33">
        <v>2.89</v>
      </c>
      <c r="B34" s="55"/>
      <c r="C34" s="32">
        <v>36965</v>
      </c>
      <c r="D34" s="88"/>
      <c r="E34" s="55"/>
      <c r="F34" s="55"/>
      <c r="G34" s="55"/>
      <c r="H34" s="50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</row>
    <row r="35" spans="1:21">
      <c r="B35" s="55"/>
      <c r="C35" s="32"/>
      <c r="D35" s="88"/>
      <c r="E35" s="55"/>
      <c r="F35" s="55"/>
      <c r="G35" s="55"/>
      <c r="H35" s="50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</row>
    <row r="36" spans="1:21">
      <c r="B36" s="55"/>
      <c r="C36" s="32">
        <v>36604</v>
      </c>
      <c r="D36" s="88">
        <v>10</v>
      </c>
      <c r="E36" s="55"/>
      <c r="F36" s="55" t="s">
        <v>426</v>
      </c>
      <c r="G36" s="55"/>
      <c r="H36" s="50">
        <v>10</v>
      </c>
      <c r="I36" s="94">
        <f>IF(H36=$I$8,D36,0)</f>
        <v>0</v>
      </c>
      <c r="J36" s="94">
        <f>IF(H36=$J$8,D36,0)</f>
        <v>0</v>
      </c>
      <c r="K36" s="94">
        <f>IF(H36=$K$8,D36,0)</f>
        <v>0</v>
      </c>
      <c r="L36" s="94">
        <f t="shared" si="3"/>
        <v>0</v>
      </c>
      <c r="M36" s="94">
        <f>IF(H36=$M$8,D36,0)</f>
        <v>0</v>
      </c>
      <c r="N36" s="94">
        <f>IF(H36=$N$8,D36,0)</f>
        <v>0</v>
      </c>
      <c r="O36" s="94">
        <f>IF(H36=$O$8,D36,0)</f>
        <v>0</v>
      </c>
      <c r="P36" s="94">
        <f>IF(H36=$P$8,D36,0)</f>
        <v>0</v>
      </c>
      <c r="Q36" s="94">
        <f>IF(H36=$Q$8,D36,0)</f>
        <v>0</v>
      </c>
      <c r="R36" s="94">
        <f>IF(H36=$R$8,D36,0)</f>
        <v>0</v>
      </c>
      <c r="S36" s="94">
        <f>IF(H36=$S$8,D36,0)</f>
        <v>10</v>
      </c>
      <c r="T36" s="94">
        <f>IF(H36=$T$8,D36,0)</f>
        <v>0</v>
      </c>
      <c r="U36" s="94"/>
    </row>
    <row r="37" spans="1:21">
      <c r="B37" s="50">
        <v>857</v>
      </c>
      <c r="C37" s="32">
        <v>36976</v>
      </c>
      <c r="D37" s="78">
        <v>203.1</v>
      </c>
      <c r="E37" s="50" t="s">
        <v>291</v>
      </c>
      <c r="F37" s="50" t="s">
        <v>360</v>
      </c>
      <c r="G37" s="50" t="s">
        <v>317</v>
      </c>
      <c r="H37" s="50">
        <v>9</v>
      </c>
      <c r="I37" s="94">
        <f>IF(H37=$I$8,D37,0)</f>
        <v>0</v>
      </c>
      <c r="J37" s="94">
        <f>IF(H37=$J$8,D37,0)</f>
        <v>0</v>
      </c>
      <c r="K37" s="94">
        <f>IF(H37=$K$8,D37,0)</f>
        <v>0</v>
      </c>
      <c r="L37" s="94">
        <f t="shared" si="3"/>
        <v>0</v>
      </c>
      <c r="M37" s="94">
        <f>IF(H37=$M$8,D37,0)</f>
        <v>0</v>
      </c>
      <c r="N37" s="94">
        <f>IF(H37=$N$8,D37,0)</f>
        <v>0</v>
      </c>
      <c r="O37" s="94">
        <f>IF(H37=$O$8,D37,0)</f>
        <v>0</v>
      </c>
      <c r="P37" s="94">
        <f>IF(H37=$P$8,D37,0)</f>
        <v>0</v>
      </c>
      <c r="Q37" s="94">
        <f>IF(H37=$Q$8,D37,0)</f>
        <v>0</v>
      </c>
      <c r="R37" s="94">
        <f>IF(H37=$R$8,D37,0)</f>
        <v>203.1</v>
      </c>
      <c r="S37" s="94">
        <f>IF(H37=$S$8,D37,0)</f>
        <v>0</v>
      </c>
      <c r="T37" s="94">
        <f>IF(H37=$T$8,D37,0)</f>
        <v>0</v>
      </c>
      <c r="U37" s="94"/>
    </row>
    <row r="38" spans="1:21">
      <c r="B38" s="50">
        <v>854</v>
      </c>
      <c r="C38" s="32">
        <v>36977</v>
      </c>
      <c r="D38" s="78">
        <v>111</v>
      </c>
      <c r="E38" s="50" t="s">
        <v>317</v>
      </c>
      <c r="F38" s="50" t="s">
        <v>172</v>
      </c>
      <c r="G38" s="50" t="s">
        <v>318</v>
      </c>
      <c r="H38" s="50">
        <v>9</v>
      </c>
      <c r="I38" s="94">
        <f t="shared" ref="I38:I45" si="12">IF(H38=$I$8,D38,0)</f>
        <v>0</v>
      </c>
      <c r="J38" s="94">
        <f t="shared" ref="J38:J45" si="13">IF(H38=$J$8,D38,0)</f>
        <v>0</v>
      </c>
      <c r="K38" s="94">
        <f t="shared" ref="K38:K45" si="14">IF(H38=$K$8,D38,0)</f>
        <v>0</v>
      </c>
      <c r="L38" s="94">
        <f t="shared" si="3"/>
        <v>0</v>
      </c>
      <c r="M38" s="94">
        <f t="shared" ref="M38:M45" si="15">IF(H38=$M$8,D38,0)</f>
        <v>0</v>
      </c>
      <c r="N38" s="94">
        <f t="shared" ref="N38:N45" si="16">IF(H38=$N$8,D38,0)</f>
        <v>0</v>
      </c>
      <c r="O38" s="94">
        <f t="shared" ref="O38:O45" si="17">IF(H38=$O$8,D38,0)</f>
        <v>0</v>
      </c>
      <c r="P38" s="94">
        <f t="shared" ref="P38:P45" si="18">IF(H38=$P$8,D38,0)</f>
        <v>0</v>
      </c>
      <c r="Q38" s="94">
        <f t="shared" ref="Q38:Q45" si="19">IF(H38=$Q$8,D38,0)</f>
        <v>0</v>
      </c>
      <c r="R38" s="94">
        <f t="shared" ref="R38:R45" si="20">IF(H38=$R$8,D38,0)</f>
        <v>111</v>
      </c>
      <c r="S38" s="94">
        <f t="shared" ref="S38:S45" si="21">IF(H38=$S$8,D38,0)</f>
        <v>0</v>
      </c>
      <c r="T38" s="94">
        <f t="shared" ref="T38:T45" si="22">IF(H38=$T$8,D38,0)</f>
        <v>0</v>
      </c>
      <c r="U38" s="94"/>
    </row>
    <row r="39" spans="1:21">
      <c r="B39" s="50">
        <v>855</v>
      </c>
      <c r="C39" s="32">
        <v>36979</v>
      </c>
      <c r="D39" s="78">
        <v>87.11</v>
      </c>
      <c r="E39" s="50" t="s">
        <v>318</v>
      </c>
      <c r="F39" s="55" t="s">
        <v>290</v>
      </c>
      <c r="G39" s="50" t="s">
        <v>317</v>
      </c>
      <c r="H39" s="50">
        <v>8</v>
      </c>
      <c r="I39" s="94">
        <f t="shared" si="12"/>
        <v>0</v>
      </c>
      <c r="J39" s="94">
        <f t="shared" si="13"/>
        <v>0</v>
      </c>
      <c r="K39" s="94">
        <f t="shared" si="14"/>
        <v>0</v>
      </c>
      <c r="L39" s="94">
        <f t="shared" si="3"/>
        <v>0</v>
      </c>
      <c r="M39" s="94">
        <f t="shared" si="15"/>
        <v>0</v>
      </c>
      <c r="N39" s="94">
        <f t="shared" si="16"/>
        <v>0</v>
      </c>
      <c r="O39" s="94">
        <f t="shared" si="17"/>
        <v>0</v>
      </c>
      <c r="P39" s="94">
        <f t="shared" si="18"/>
        <v>0</v>
      </c>
      <c r="Q39" s="94">
        <f t="shared" si="19"/>
        <v>87.11</v>
      </c>
      <c r="R39" s="94">
        <f t="shared" si="20"/>
        <v>0</v>
      </c>
      <c r="S39" s="94">
        <f t="shared" si="21"/>
        <v>0</v>
      </c>
      <c r="T39" s="94">
        <f t="shared" si="22"/>
        <v>0</v>
      </c>
      <c r="U39" s="94"/>
    </row>
    <row r="40" spans="1:21">
      <c r="B40" s="50">
        <v>856</v>
      </c>
      <c r="C40" s="32">
        <v>36979</v>
      </c>
      <c r="D40" s="78">
        <v>147.63</v>
      </c>
      <c r="E40" s="50" t="s">
        <v>318</v>
      </c>
      <c r="F40" s="50" t="s">
        <v>359</v>
      </c>
      <c r="G40" s="50" t="s">
        <v>317</v>
      </c>
      <c r="H40" s="50">
        <v>10</v>
      </c>
      <c r="I40" s="94">
        <f t="shared" si="12"/>
        <v>0</v>
      </c>
      <c r="J40" s="94">
        <f t="shared" si="13"/>
        <v>0</v>
      </c>
      <c r="K40" s="94">
        <f t="shared" si="14"/>
        <v>0</v>
      </c>
      <c r="L40" s="94">
        <f t="shared" si="3"/>
        <v>0</v>
      </c>
      <c r="M40" s="94">
        <f t="shared" si="15"/>
        <v>0</v>
      </c>
      <c r="N40" s="94">
        <f t="shared" si="16"/>
        <v>0</v>
      </c>
      <c r="O40" s="94">
        <f t="shared" si="17"/>
        <v>0</v>
      </c>
      <c r="P40" s="94">
        <f t="shared" si="18"/>
        <v>0</v>
      </c>
      <c r="Q40" s="94">
        <f t="shared" si="19"/>
        <v>0</v>
      </c>
      <c r="R40" s="94">
        <f t="shared" si="20"/>
        <v>0</v>
      </c>
      <c r="S40" s="94">
        <f t="shared" si="21"/>
        <v>147.63</v>
      </c>
      <c r="T40" s="94">
        <f t="shared" si="22"/>
        <v>0</v>
      </c>
      <c r="U40" s="94"/>
    </row>
    <row r="41" spans="1:21">
      <c r="B41" s="124">
        <v>858</v>
      </c>
      <c r="C41" s="122">
        <v>36992</v>
      </c>
      <c r="D41" s="107">
        <v>633.30999999999995</v>
      </c>
      <c r="E41" s="124" t="s">
        <v>288</v>
      </c>
      <c r="F41" s="124" t="s">
        <v>361</v>
      </c>
      <c r="G41" s="124" t="s">
        <v>317</v>
      </c>
      <c r="H41" s="50">
        <v>11</v>
      </c>
      <c r="I41" s="94">
        <f t="shared" si="12"/>
        <v>0</v>
      </c>
      <c r="J41" s="94">
        <f t="shared" si="13"/>
        <v>0</v>
      </c>
      <c r="K41" s="94">
        <f t="shared" si="14"/>
        <v>0</v>
      </c>
      <c r="L41" s="94">
        <f t="shared" si="3"/>
        <v>0</v>
      </c>
      <c r="M41" s="94">
        <f t="shared" si="15"/>
        <v>0</v>
      </c>
      <c r="N41" s="94">
        <f t="shared" si="16"/>
        <v>0</v>
      </c>
      <c r="O41" s="94">
        <f t="shared" si="17"/>
        <v>0</v>
      </c>
      <c r="P41" s="94">
        <f t="shared" si="18"/>
        <v>0</v>
      </c>
      <c r="Q41" s="94">
        <f t="shared" si="19"/>
        <v>0</v>
      </c>
      <c r="R41" s="94">
        <f t="shared" si="20"/>
        <v>0</v>
      </c>
      <c r="S41" s="94">
        <f t="shared" si="21"/>
        <v>0</v>
      </c>
      <c r="T41" s="94">
        <f t="shared" si="22"/>
        <v>633.30999999999995</v>
      </c>
      <c r="U41" s="94"/>
    </row>
    <row r="42" spans="1:21">
      <c r="A42" s="33">
        <v>3.15</v>
      </c>
      <c r="B42" s="50">
        <v>859</v>
      </c>
      <c r="C42" s="32">
        <v>36993</v>
      </c>
      <c r="D42" s="78">
        <v>160</v>
      </c>
      <c r="E42" s="50" t="s">
        <v>73</v>
      </c>
      <c r="F42" s="50" t="s">
        <v>362</v>
      </c>
      <c r="G42" s="50" t="s">
        <v>317</v>
      </c>
      <c r="H42" s="50">
        <v>10</v>
      </c>
      <c r="I42" s="94">
        <f t="shared" si="12"/>
        <v>0</v>
      </c>
      <c r="J42" s="94">
        <f t="shared" si="13"/>
        <v>0</v>
      </c>
      <c r="K42" s="94">
        <f t="shared" si="14"/>
        <v>0</v>
      </c>
      <c r="L42" s="94">
        <f t="shared" si="3"/>
        <v>0</v>
      </c>
      <c r="M42" s="94">
        <f t="shared" si="15"/>
        <v>0</v>
      </c>
      <c r="N42" s="94">
        <f t="shared" si="16"/>
        <v>0</v>
      </c>
      <c r="O42" s="94">
        <f t="shared" si="17"/>
        <v>0</v>
      </c>
      <c r="P42" s="94">
        <f t="shared" si="18"/>
        <v>0</v>
      </c>
      <c r="Q42" s="94">
        <f t="shared" si="19"/>
        <v>0</v>
      </c>
      <c r="R42" s="94">
        <f t="shared" si="20"/>
        <v>0</v>
      </c>
      <c r="S42" s="94">
        <f t="shared" si="21"/>
        <v>160</v>
      </c>
      <c r="T42" s="94">
        <f t="shared" si="22"/>
        <v>0</v>
      </c>
      <c r="U42" s="94"/>
    </row>
    <row r="43" spans="1:21">
      <c r="B43" s="50"/>
      <c r="C43" s="32"/>
      <c r="D43" s="78"/>
      <c r="E43" s="50"/>
      <c r="F43" s="50"/>
      <c r="G43" s="50"/>
      <c r="H43" s="50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</row>
    <row r="44" spans="1:21">
      <c r="B44" s="50"/>
      <c r="C44" s="32"/>
      <c r="D44" s="78"/>
      <c r="E44" s="50"/>
      <c r="F44" s="50"/>
      <c r="G44" s="50"/>
      <c r="H44" s="50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</row>
    <row r="45" spans="1:21">
      <c r="B45" s="50">
        <v>932</v>
      </c>
      <c r="C45" s="32">
        <v>37000</v>
      </c>
      <c r="D45" s="78">
        <v>3000</v>
      </c>
      <c r="E45" s="50" t="s">
        <v>28</v>
      </c>
      <c r="F45" s="50" t="s">
        <v>440</v>
      </c>
      <c r="G45" s="50" t="s">
        <v>317</v>
      </c>
      <c r="H45" s="50">
        <v>10</v>
      </c>
      <c r="I45" s="94">
        <f t="shared" si="12"/>
        <v>0</v>
      </c>
      <c r="J45" s="94">
        <f t="shared" si="13"/>
        <v>0</v>
      </c>
      <c r="K45" s="94">
        <f t="shared" si="14"/>
        <v>0</v>
      </c>
      <c r="L45" s="94">
        <f t="shared" si="3"/>
        <v>0</v>
      </c>
      <c r="M45" s="94">
        <f t="shared" si="15"/>
        <v>0</v>
      </c>
      <c r="N45" s="94">
        <f t="shared" si="16"/>
        <v>0</v>
      </c>
      <c r="O45" s="94">
        <f t="shared" si="17"/>
        <v>0</v>
      </c>
      <c r="P45" s="94">
        <f t="shared" si="18"/>
        <v>0</v>
      </c>
      <c r="Q45" s="94">
        <f t="shared" si="19"/>
        <v>0</v>
      </c>
      <c r="R45" s="94">
        <f t="shared" si="20"/>
        <v>0</v>
      </c>
      <c r="S45" s="94">
        <f t="shared" si="21"/>
        <v>3000</v>
      </c>
      <c r="T45" s="94">
        <f t="shared" si="22"/>
        <v>0</v>
      </c>
      <c r="U45" s="94"/>
    </row>
    <row r="46" spans="1:21" s="50" customFormat="1">
      <c r="A46" s="33"/>
      <c r="B46" s="50">
        <v>901</v>
      </c>
      <c r="C46" s="32">
        <v>37001</v>
      </c>
      <c r="D46" s="78">
        <v>105.93</v>
      </c>
      <c r="E46" s="50" t="s">
        <v>292</v>
      </c>
      <c r="F46" s="50" t="s">
        <v>363</v>
      </c>
      <c r="G46" s="50" t="s">
        <v>317</v>
      </c>
      <c r="H46" s="50">
        <v>9</v>
      </c>
      <c r="I46" s="94">
        <f t="shared" ref="I46:I64" si="23">IF(H46=$I$8,D46,0)</f>
        <v>0</v>
      </c>
      <c r="J46" s="94">
        <f t="shared" ref="J46:J64" si="24">IF(H46=$J$8,D46,0)</f>
        <v>0</v>
      </c>
      <c r="K46" s="94">
        <f t="shared" ref="K46:K64" si="25">IF(H46=$K$8,D46,0)</f>
        <v>0</v>
      </c>
      <c r="L46" s="94">
        <f t="shared" si="3"/>
        <v>0</v>
      </c>
      <c r="M46" s="94">
        <f t="shared" ref="M46:M64" si="26">IF(H46=$M$8,D46,0)</f>
        <v>0</v>
      </c>
      <c r="N46" s="94">
        <f t="shared" ref="N46:N64" si="27">IF(H46=$N$8,D46,0)</f>
        <v>0</v>
      </c>
      <c r="O46" s="94">
        <f t="shared" ref="O46:O64" si="28">IF(H46=$O$8,D46,0)</f>
        <v>0</v>
      </c>
      <c r="P46" s="94">
        <f t="shared" ref="P46:P64" si="29">IF(H46=$P$8,D46,0)</f>
        <v>0</v>
      </c>
      <c r="Q46" s="94">
        <f t="shared" ref="Q46:Q64" si="30">IF(H46=$Q$8,D46,0)</f>
        <v>0</v>
      </c>
      <c r="R46" s="94">
        <f t="shared" ref="R46:R64" si="31">IF(H46=$R$8,D46,0)</f>
        <v>105.93</v>
      </c>
      <c r="S46" s="94">
        <f t="shared" ref="S46:S64" si="32">IF(H46=$S$8,D46,0)</f>
        <v>0</v>
      </c>
      <c r="T46" s="94">
        <f t="shared" ref="T46:T64" si="33">IF(H46=$T$8,D46,0)</f>
        <v>0</v>
      </c>
      <c r="U46" s="95"/>
    </row>
    <row r="47" spans="1:21">
      <c r="B47" s="50">
        <v>904</v>
      </c>
      <c r="C47" s="32">
        <v>37012</v>
      </c>
      <c r="D47" s="78">
        <v>88.5</v>
      </c>
      <c r="E47" s="50" t="s">
        <v>296</v>
      </c>
      <c r="F47" s="50" t="s">
        <v>365</v>
      </c>
      <c r="G47" s="50" t="s">
        <v>318</v>
      </c>
      <c r="H47" s="50">
        <v>10</v>
      </c>
      <c r="I47" s="94">
        <f t="shared" si="23"/>
        <v>0</v>
      </c>
      <c r="J47" s="94">
        <f t="shared" si="24"/>
        <v>0</v>
      </c>
      <c r="K47" s="94">
        <f t="shared" si="25"/>
        <v>0</v>
      </c>
      <c r="L47" s="94">
        <f t="shared" si="3"/>
        <v>0</v>
      </c>
      <c r="M47" s="94">
        <f t="shared" si="26"/>
        <v>0</v>
      </c>
      <c r="N47" s="94">
        <f t="shared" si="27"/>
        <v>0</v>
      </c>
      <c r="O47" s="94">
        <f t="shared" si="28"/>
        <v>0</v>
      </c>
      <c r="P47" s="94">
        <f t="shared" si="29"/>
        <v>0</v>
      </c>
      <c r="Q47" s="94">
        <f t="shared" si="30"/>
        <v>0</v>
      </c>
      <c r="R47" s="94">
        <f t="shared" si="31"/>
        <v>0</v>
      </c>
      <c r="S47" s="94">
        <f t="shared" si="32"/>
        <v>88.5</v>
      </c>
      <c r="T47" s="94">
        <f t="shared" si="33"/>
        <v>0</v>
      </c>
      <c r="U47" s="94"/>
    </row>
    <row r="48" spans="1:21">
      <c r="B48" s="50">
        <v>906</v>
      </c>
      <c r="C48" s="32">
        <v>37012</v>
      </c>
      <c r="D48" s="78">
        <v>343.47</v>
      </c>
      <c r="E48" s="50" t="s">
        <v>296</v>
      </c>
      <c r="F48" s="50" t="s">
        <v>366</v>
      </c>
      <c r="G48" s="50" t="s">
        <v>318</v>
      </c>
      <c r="H48" s="50">
        <v>10</v>
      </c>
      <c r="I48" s="94">
        <f t="shared" si="23"/>
        <v>0</v>
      </c>
      <c r="J48" s="94">
        <f t="shared" si="24"/>
        <v>0</v>
      </c>
      <c r="K48" s="94">
        <f t="shared" si="25"/>
        <v>0</v>
      </c>
      <c r="L48" s="94">
        <f t="shared" si="3"/>
        <v>0</v>
      </c>
      <c r="M48" s="94">
        <f t="shared" si="26"/>
        <v>0</v>
      </c>
      <c r="N48" s="94">
        <f t="shared" si="27"/>
        <v>0</v>
      </c>
      <c r="O48" s="94">
        <f t="shared" si="28"/>
        <v>0</v>
      </c>
      <c r="P48" s="94">
        <f t="shared" si="29"/>
        <v>0</v>
      </c>
      <c r="Q48" s="94">
        <f t="shared" si="30"/>
        <v>0</v>
      </c>
      <c r="R48" s="94">
        <f t="shared" si="31"/>
        <v>0</v>
      </c>
      <c r="S48" s="94">
        <f t="shared" si="32"/>
        <v>343.47</v>
      </c>
      <c r="T48" s="94">
        <f t="shared" si="33"/>
        <v>0</v>
      </c>
      <c r="U48" s="94"/>
    </row>
    <row r="49" spans="1:256">
      <c r="B49" s="50">
        <v>907</v>
      </c>
      <c r="C49" s="32">
        <v>37012</v>
      </c>
      <c r="D49" s="78">
        <v>93.5</v>
      </c>
      <c r="E49" s="50" t="s">
        <v>296</v>
      </c>
      <c r="F49" s="50" t="s">
        <v>367</v>
      </c>
      <c r="G49" s="50" t="s">
        <v>318</v>
      </c>
      <c r="H49" s="50">
        <v>10</v>
      </c>
      <c r="I49" s="94">
        <f t="shared" si="23"/>
        <v>0</v>
      </c>
      <c r="J49" s="94">
        <f t="shared" si="24"/>
        <v>0</v>
      </c>
      <c r="K49" s="94">
        <f t="shared" si="25"/>
        <v>0</v>
      </c>
      <c r="L49" s="94">
        <f t="shared" si="3"/>
        <v>0</v>
      </c>
      <c r="M49" s="94">
        <f t="shared" si="26"/>
        <v>0</v>
      </c>
      <c r="N49" s="94">
        <f t="shared" si="27"/>
        <v>0</v>
      </c>
      <c r="O49" s="94">
        <f t="shared" si="28"/>
        <v>0</v>
      </c>
      <c r="P49" s="94">
        <f t="shared" si="29"/>
        <v>0</v>
      </c>
      <c r="Q49" s="94">
        <f t="shared" si="30"/>
        <v>0</v>
      </c>
      <c r="R49" s="94">
        <f t="shared" si="31"/>
        <v>0</v>
      </c>
      <c r="S49" s="94">
        <f t="shared" si="32"/>
        <v>93.5</v>
      </c>
      <c r="T49" s="94">
        <f t="shared" si="33"/>
        <v>0</v>
      </c>
      <c r="U49" s="94"/>
    </row>
    <row r="50" spans="1:256">
      <c r="B50" s="50">
        <v>911</v>
      </c>
      <c r="C50" s="32">
        <v>37012</v>
      </c>
      <c r="D50" s="78">
        <v>174.25</v>
      </c>
      <c r="E50" s="50" t="s">
        <v>296</v>
      </c>
      <c r="F50" s="50" t="s">
        <v>370</v>
      </c>
      <c r="G50" s="50" t="s">
        <v>317</v>
      </c>
      <c r="H50" s="50">
        <v>2</v>
      </c>
      <c r="I50" s="94">
        <f t="shared" si="23"/>
        <v>0</v>
      </c>
      <c r="J50" s="94">
        <f t="shared" si="24"/>
        <v>0</v>
      </c>
      <c r="K50" s="94">
        <f t="shared" si="25"/>
        <v>174.25</v>
      </c>
      <c r="L50" s="94">
        <f t="shared" si="3"/>
        <v>0</v>
      </c>
      <c r="M50" s="94">
        <f t="shared" si="26"/>
        <v>0</v>
      </c>
      <c r="N50" s="94">
        <f t="shared" si="27"/>
        <v>0</v>
      </c>
      <c r="O50" s="94">
        <f t="shared" si="28"/>
        <v>0</v>
      </c>
      <c r="P50" s="94">
        <f t="shared" si="29"/>
        <v>0</v>
      </c>
      <c r="Q50" s="94">
        <f t="shared" si="30"/>
        <v>0</v>
      </c>
      <c r="R50" s="94">
        <f t="shared" si="31"/>
        <v>0</v>
      </c>
      <c r="S50" s="94">
        <f t="shared" si="32"/>
        <v>0</v>
      </c>
      <c r="T50" s="94">
        <f t="shared" si="33"/>
        <v>0</v>
      </c>
      <c r="U50" s="94"/>
    </row>
    <row r="51" spans="1:256">
      <c r="B51" s="50">
        <v>912</v>
      </c>
      <c r="C51" s="32">
        <v>37012</v>
      </c>
      <c r="D51" s="78">
        <v>50.35</v>
      </c>
      <c r="E51" s="50" t="s">
        <v>296</v>
      </c>
      <c r="F51" s="50" t="s">
        <v>371</v>
      </c>
      <c r="G51" s="50" t="s">
        <v>317</v>
      </c>
      <c r="H51" s="50">
        <v>2</v>
      </c>
      <c r="I51" s="94">
        <f t="shared" si="23"/>
        <v>0</v>
      </c>
      <c r="J51" s="94">
        <f t="shared" si="24"/>
        <v>0</v>
      </c>
      <c r="K51" s="94">
        <f t="shared" si="25"/>
        <v>50.35</v>
      </c>
      <c r="L51" s="94">
        <f t="shared" si="3"/>
        <v>0</v>
      </c>
      <c r="M51" s="94">
        <f t="shared" si="26"/>
        <v>0</v>
      </c>
      <c r="N51" s="94">
        <f t="shared" si="27"/>
        <v>0</v>
      </c>
      <c r="O51" s="94">
        <f t="shared" si="28"/>
        <v>0</v>
      </c>
      <c r="P51" s="94">
        <f t="shared" si="29"/>
        <v>0</v>
      </c>
      <c r="Q51" s="94">
        <f t="shared" si="30"/>
        <v>0</v>
      </c>
      <c r="R51" s="94">
        <f t="shared" si="31"/>
        <v>0</v>
      </c>
      <c r="S51" s="94">
        <f t="shared" si="32"/>
        <v>0</v>
      </c>
      <c r="T51" s="94">
        <f t="shared" si="33"/>
        <v>0</v>
      </c>
      <c r="U51" s="94"/>
    </row>
    <row r="52" spans="1:256">
      <c r="B52" s="50">
        <v>915</v>
      </c>
      <c r="C52" s="32">
        <v>37012</v>
      </c>
      <c r="D52" s="78">
        <v>28</v>
      </c>
      <c r="E52" s="50" t="s">
        <v>10</v>
      </c>
      <c r="F52" s="50" t="s">
        <v>196</v>
      </c>
      <c r="G52" s="50" t="s">
        <v>317</v>
      </c>
      <c r="H52" s="50">
        <v>10</v>
      </c>
      <c r="I52" s="94">
        <f t="shared" si="23"/>
        <v>0</v>
      </c>
      <c r="J52" s="94">
        <f t="shared" si="24"/>
        <v>0</v>
      </c>
      <c r="K52" s="94">
        <f t="shared" si="25"/>
        <v>0</v>
      </c>
      <c r="L52" s="94">
        <f t="shared" si="3"/>
        <v>0</v>
      </c>
      <c r="M52" s="94">
        <f t="shared" si="26"/>
        <v>0</v>
      </c>
      <c r="N52" s="94">
        <f t="shared" si="27"/>
        <v>0</v>
      </c>
      <c r="O52" s="94">
        <f t="shared" si="28"/>
        <v>0</v>
      </c>
      <c r="P52" s="94">
        <f t="shared" si="29"/>
        <v>0</v>
      </c>
      <c r="Q52" s="94">
        <f t="shared" si="30"/>
        <v>0</v>
      </c>
      <c r="R52" s="94">
        <f t="shared" si="31"/>
        <v>0</v>
      </c>
      <c r="S52" s="94">
        <f t="shared" si="32"/>
        <v>28</v>
      </c>
      <c r="T52" s="94">
        <f t="shared" si="33"/>
        <v>0</v>
      </c>
      <c r="U52" s="95"/>
      <c r="V52" s="50"/>
      <c r="W52" s="50"/>
      <c r="X52" s="79"/>
      <c r="Y52" s="78"/>
      <c r="Z52" s="50"/>
      <c r="AA52" s="50"/>
      <c r="AB52" s="50"/>
      <c r="AC52" s="50"/>
      <c r="AD52" s="50"/>
      <c r="AE52" s="79"/>
      <c r="AF52" s="78"/>
      <c r="AG52" s="50"/>
      <c r="AH52" s="50"/>
      <c r="AI52" s="50"/>
      <c r="AJ52" s="50"/>
      <c r="AK52" s="50"/>
      <c r="AL52" s="79"/>
      <c r="AM52" s="78"/>
      <c r="AN52" s="50"/>
      <c r="AO52" s="50"/>
      <c r="AP52" s="50"/>
      <c r="AQ52" s="50"/>
      <c r="AR52" s="50"/>
      <c r="AS52" s="79"/>
      <c r="AT52" s="78"/>
      <c r="AU52" s="50"/>
      <c r="AV52" s="50"/>
      <c r="AW52" s="50"/>
      <c r="AX52" s="50"/>
      <c r="AY52" s="50"/>
      <c r="AZ52" s="79"/>
      <c r="BA52" s="78"/>
      <c r="BB52" s="50"/>
      <c r="BC52" s="50"/>
      <c r="BD52" s="50"/>
      <c r="BE52" s="50"/>
      <c r="BF52" s="50"/>
      <c r="BG52" s="79"/>
      <c r="BH52" s="78"/>
      <c r="BI52" s="50"/>
      <c r="BJ52" s="50"/>
      <c r="BK52" s="50"/>
      <c r="BL52" s="50"/>
      <c r="BM52" s="50"/>
      <c r="BN52" s="79"/>
      <c r="BO52" s="78"/>
      <c r="BP52" s="50"/>
      <c r="BQ52" s="50"/>
      <c r="BR52" s="50"/>
      <c r="BS52" s="50"/>
      <c r="BT52" s="50"/>
      <c r="BU52" s="79"/>
      <c r="BV52" s="78"/>
      <c r="BW52" s="50"/>
      <c r="BX52" s="50"/>
      <c r="BY52" s="50"/>
      <c r="BZ52" s="50"/>
      <c r="CA52" s="50"/>
      <c r="CB52" s="79"/>
      <c r="CC52" s="78"/>
      <c r="CD52" s="50"/>
      <c r="CE52" s="50"/>
      <c r="CF52" s="50"/>
      <c r="CG52" s="50"/>
      <c r="CH52" s="50"/>
      <c r="CI52" s="79"/>
      <c r="CJ52" s="78"/>
      <c r="CK52" s="50"/>
      <c r="CL52" s="50"/>
      <c r="CM52" s="50"/>
      <c r="CN52" s="50"/>
      <c r="CO52" s="50"/>
      <c r="CP52" s="79"/>
      <c r="CQ52" s="78"/>
      <c r="CR52" s="50"/>
      <c r="CS52" s="50"/>
      <c r="CT52" s="50"/>
      <c r="CU52" s="50"/>
      <c r="CV52" s="50"/>
      <c r="CW52" s="79"/>
      <c r="CX52" s="78"/>
      <c r="CY52" s="50"/>
      <c r="CZ52" s="50"/>
      <c r="DA52" s="50"/>
      <c r="DB52" s="50"/>
      <c r="DC52" s="50"/>
      <c r="DD52" s="79"/>
      <c r="DE52" s="78"/>
      <c r="DF52" s="50"/>
      <c r="DG52" s="50"/>
      <c r="DH52" s="50"/>
      <c r="DI52" s="50"/>
      <c r="DJ52" s="50"/>
      <c r="DK52" s="79"/>
      <c r="DL52" s="78"/>
      <c r="DM52" s="50"/>
      <c r="DN52" s="50"/>
      <c r="DO52" s="50"/>
      <c r="DP52" s="50"/>
      <c r="DQ52" s="50"/>
      <c r="DR52" s="79"/>
      <c r="DS52" s="78"/>
      <c r="DT52" s="50"/>
      <c r="DU52" s="50"/>
      <c r="DV52" s="50"/>
      <c r="DW52" s="50"/>
      <c r="DX52" s="50"/>
      <c r="DY52" s="79"/>
      <c r="DZ52" s="78"/>
      <c r="EA52" s="50"/>
      <c r="EB52" s="50"/>
      <c r="EC52" s="50"/>
      <c r="ED52" s="50"/>
      <c r="EE52" s="50"/>
      <c r="EF52" s="79"/>
      <c r="EG52" s="78"/>
      <c r="EH52" s="50"/>
      <c r="EI52" s="50"/>
      <c r="EJ52" s="50"/>
      <c r="EK52" s="50"/>
      <c r="EL52" s="50"/>
      <c r="EM52" s="79"/>
      <c r="EN52" s="78"/>
      <c r="EO52" s="50"/>
      <c r="EP52" s="50"/>
      <c r="EQ52" s="50"/>
      <c r="ER52" s="50"/>
      <c r="ES52" s="50"/>
      <c r="ET52" s="79"/>
      <c r="EU52" s="78"/>
      <c r="EV52" s="50"/>
      <c r="EW52" s="50"/>
      <c r="EX52" s="50"/>
      <c r="EY52" s="50"/>
      <c r="EZ52" s="50"/>
      <c r="FA52" s="79"/>
      <c r="FB52" s="78"/>
      <c r="FC52" s="50"/>
      <c r="FD52" s="50"/>
      <c r="FE52" s="50"/>
      <c r="FF52" s="50"/>
      <c r="FG52" s="50"/>
      <c r="FH52" s="79"/>
      <c r="FI52" s="78"/>
      <c r="FJ52" s="50"/>
      <c r="FK52" s="50"/>
      <c r="FL52" s="50"/>
      <c r="FM52" s="50"/>
      <c r="FN52" s="50"/>
      <c r="FO52" s="79"/>
      <c r="FP52" s="78"/>
      <c r="FQ52" s="50"/>
      <c r="FR52" s="50"/>
      <c r="FS52" s="50"/>
      <c r="FT52" s="50"/>
      <c r="FU52" s="50"/>
      <c r="FV52" s="79"/>
      <c r="FW52" s="78"/>
      <c r="FX52" s="50"/>
      <c r="FY52" s="50"/>
      <c r="FZ52" s="50"/>
      <c r="GA52" s="50"/>
      <c r="GB52" s="50"/>
      <c r="GC52" s="79"/>
      <c r="GD52" s="78"/>
      <c r="GE52" s="50"/>
      <c r="GF52" s="50"/>
      <c r="GG52" s="50"/>
      <c r="GH52" s="50"/>
      <c r="GI52" s="50"/>
      <c r="GJ52" s="79"/>
      <c r="GK52" s="78"/>
      <c r="GL52" s="50"/>
      <c r="GM52" s="50"/>
      <c r="GN52" s="50"/>
      <c r="GO52" s="50"/>
      <c r="GP52" s="50"/>
      <c r="GQ52" s="79"/>
      <c r="GR52" s="78"/>
      <c r="GS52" s="50"/>
      <c r="GT52" s="50"/>
      <c r="GU52" s="50"/>
      <c r="GV52" s="50"/>
      <c r="GW52" s="50"/>
      <c r="GX52" s="79"/>
      <c r="GY52" s="78"/>
      <c r="GZ52" s="50"/>
      <c r="HA52" s="50"/>
      <c r="HB52" s="50"/>
      <c r="HC52" s="50"/>
      <c r="HD52" s="50"/>
      <c r="HE52" s="79"/>
      <c r="HF52" s="78"/>
      <c r="HG52" s="50"/>
      <c r="HH52" s="50"/>
      <c r="HI52" s="50"/>
      <c r="HJ52" s="50"/>
      <c r="HK52" s="50"/>
      <c r="HL52" s="79"/>
      <c r="HM52" s="78"/>
      <c r="HN52" s="50"/>
      <c r="HO52" s="50"/>
      <c r="HP52" s="50"/>
      <c r="HQ52" s="50"/>
      <c r="HR52" s="50"/>
      <c r="HS52" s="79"/>
      <c r="HT52" s="78"/>
      <c r="HU52" s="50"/>
      <c r="HV52" s="50"/>
      <c r="HW52" s="50"/>
      <c r="HX52" s="50"/>
      <c r="HY52" s="50"/>
      <c r="HZ52" s="79"/>
      <c r="IA52" s="78"/>
      <c r="IB52" s="50"/>
      <c r="IC52" s="50"/>
      <c r="ID52" s="50"/>
      <c r="IE52" s="50"/>
      <c r="IF52" s="50"/>
      <c r="IG52" s="79"/>
      <c r="IH52" s="78"/>
      <c r="II52" s="50"/>
      <c r="IJ52" s="50"/>
      <c r="IK52" s="50"/>
      <c r="IL52" s="50"/>
      <c r="IM52" s="50"/>
      <c r="IN52" s="79"/>
      <c r="IO52" s="78"/>
      <c r="IP52" s="50"/>
      <c r="IQ52" s="50"/>
      <c r="IR52" s="50"/>
      <c r="IS52" s="50"/>
      <c r="IT52" s="50"/>
      <c r="IU52" s="79"/>
      <c r="IV52" s="78"/>
    </row>
    <row r="53" spans="1:256">
      <c r="B53" s="50">
        <v>917</v>
      </c>
      <c r="C53" s="32">
        <v>37012</v>
      </c>
      <c r="D53" s="78">
        <v>27.56</v>
      </c>
      <c r="E53" s="50" t="s">
        <v>10</v>
      </c>
      <c r="F53" s="50" t="s">
        <v>196</v>
      </c>
      <c r="G53" s="50" t="s">
        <v>317</v>
      </c>
      <c r="H53" s="50">
        <v>10</v>
      </c>
      <c r="I53" s="94">
        <f t="shared" si="23"/>
        <v>0</v>
      </c>
      <c r="J53" s="94">
        <f t="shared" si="24"/>
        <v>0</v>
      </c>
      <c r="K53" s="94">
        <f t="shared" si="25"/>
        <v>0</v>
      </c>
      <c r="L53" s="94">
        <f t="shared" si="3"/>
        <v>0</v>
      </c>
      <c r="M53" s="94">
        <f t="shared" si="26"/>
        <v>0</v>
      </c>
      <c r="N53" s="94">
        <f t="shared" si="27"/>
        <v>0</v>
      </c>
      <c r="O53" s="94">
        <f t="shared" si="28"/>
        <v>0</v>
      </c>
      <c r="P53" s="94">
        <f t="shared" si="29"/>
        <v>0</v>
      </c>
      <c r="Q53" s="94">
        <f t="shared" si="30"/>
        <v>0</v>
      </c>
      <c r="R53" s="94">
        <f t="shared" si="31"/>
        <v>0</v>
      </c>
      <c r="S53" s="94">
        <f t="shared" si="32"/>
        <v>27.56</v>
      </c>
      <c r="T53" s="94">
        <f t="shared" si="33"/>
        <v>0</v>
      </c>
      <c r="U53" s="94"/>
    </row>
    <row r="54" spans="1:256">
      <c r="B54" s="50">
        <v>919</v>
      </c>
      <c r="C54" s="32">
        <v>37012</v>
      </c>
      <c r="D54" s="78">
        <v>624.54999999999995</v>
      </c>
      <c r="E54" s="50" t="s">
        <v>298</v>
      </c>
      <c r="F54" s="50" t="s">
        <v>373</v>
      </c>
      <c r="G54" s="50" t="s">
        <v>317</v>
      </c>
      <c r="H54" s="50">
        <v>5</v>
      </c>
      <c r="I54" s="94">
        <f t="shared" si="23"/>
        <v>0</v>
      </c>
      <c r="J54" s="94">
        <f t="shared" si="24"/>
        <v>0</v>
      </c>
      <c r="K54" s="94">
        <f t="shared" si="25"/>
        <v>0</v>
      </c>
      <c r="L54" s="94">
        <f t="shared" si="3"/>
        <v>0</v>
      </c>
      <c r="M54" s="94">
        <f t="shared" si="26"/>
        <v>0</v>
      </c>
      <c r="N54" s="94">
        <f t="shared" si="27"/>
        <v>624.54999999999995</v>
      </c>
      <c r="O54" s="94">
        <f t="shared" si="28"/>
        <v>0</v>
      </c>
      <c r="P54" s="94">
        <f t="shared" si="29"/>
        <v>0</v>
      </c>
      <c r="Q54" s="94">
        <f t="shared" si="30"/>
        <v>0</v>
      </c>
      <c r="R54" s="94">
        <f t="shared" si="31"/>
        <v>0</v>
      </c>
      <c r="S54" s="94">
        <f t="shared" si="32"/>
        <v>0</v>
      </c>
      <c r="T54" s="94">
        <f t="shared" si="33"/>
        <v>0</v>
      </c>
      <c r="U54" s="94"/>
    </row>
    <row r="55" spans="1:256">
      <c r="B55" s="50">
        <v>931</v>
      </c>
      <c r="C55" s="32">
        <v>37013</v>
      </c>
      <c r="D55" s="78">
        <v>76</v>
      </c>
      <c r="E55" s="50" t="s">
        <v>302</v>
      </c>
      <c r="F55" s="50" t="s">
        <v>303</v>
      </c>
      <c r="G55" s="50" t="s">
        <v>317</v>
      </c>
      <c r="H55" s="50">
        <v>10</v>
      </c>
      <c r="I55" s="94">
        <f t="shared" si="23"/>
        <v>0</v>
      </c>
      <c r="J55" s="94">
        <f t="shared" si="24"/>
        <v>0</v>
      </c>
      <c r="K55" s="94">
        <f t="shared" si="25"/>
        <v>0</v>
      </c>
      <c r="L55" s="94">
        <f t="shared" si="3"/>
        <v>0</v>
      </c>
      <c r="M55" s="94">
        <f t="shared" si="26"/>
        <v>0</v>
      </c>
      <c r="N55" s="94">
        <f t="shared" si="27"/>
        <v>0</v>
      </c>
      <c r="O55" s="94">
        <f t="shared" si="28"/>
        <v>0</v>
      </c>
      <c r="P55" s="94">
        <f t="shared" si="29"/>
        <v>0</v>
      </c>
      <c r="Q55" s="94">
        <f t="shared" si="30"/>
        <v>0</v>
      </c>
      <c r="R55" s="94">
        <f t="shared" si="31"/>
        <v>0</v>
      </c>
      <c r="S55" s="94">
        <f t="shared" si="32"/>
        <v>76</v>
      </c>
      <c r="T55" s="94">
        <f t="shared" si="33"/>
        <v>0</v>
      </c>
      <c r="U55" s="94"/>
    </row>
    <row r="56" spans="1:256">
      <c r="B56" s="50">
        <v>908</v>
      </c>
      <c r="C56" s="32">
        <v>37014</v>
      </c>
      <c r="D56" s="78">
        <v>522.53</v>
      </c>
      <c r="E56" s="50" t="s">
        <v>297</v>
      </c>
      <c r="F56" s="50" t="s">
        <v>368</v>
      </c>
      <c r="G56" s="50" t="s">
        <v>317</v>
      </c>
      <c r="H56" s="50">
        <v>6</v>
      </c>
      <c r="I56" s="94">
        <f t="shared" si="23"/>
        <v>0</v>
      </c>
      <c r="J56" s="94">
        <f t="shared" si="24"/>
        <v>0</v>
      </c>
      <c r="K56" s="94">
        <f t="shared" si="25"/>
        <v>0</v>
      </c>
      <c r="L56" s="94">
        <f t="shared" si="3"/>
        <v>0</v>
      </c>
      <c r="M56" s="94">
        <f t="shared" si="26"/>
        <v>0</v>
      </c>
      <c r="N56" s="94">
        <f t="shared" si="27"/>
        <v>0</v>
      </c>
      <c r="O56" s="94">
        <f t="shared" si="28"/>
        <v>522.53</v>
      </c>
      <c r="P56" s="94">
        <f t="shared" si="29"/>
        <v>0</v>
      </c>
      <c r="Q56" s="94">
        <f t="shared" si="30"/>
        <v>0</v>
      </c>
      <c r="R56" s="94">
        <f t="shared" si="31"/>
        <v>0</v>
      </c>
      <c r="S56" s="94">
        <f t="shared" si="32"/>
        <v>0</v>
      </c>
      <c r="T56" s="94">
        <f t="shared" si="33"/>
        <v>0</v>
      </c>
      <c r="U56" s="94"/>
    </row>
    <row r="57" spans="1:256">
      <c r="B57" s="50">
        <v>909</v>
      </c>
      <c r="C57" s="32">
        <v>37014</v>
      </c>
      <c r="D57" s="78">
        <v>376.4</v>
      </c>
      <c r="E57" s="50" t="s">
        <v>297</v>
      </c>
      <c r="F57" s="50" t="s">
        <v>369</v>
      </c>
      <c r="G57" s="50" t="s">
        <v>317</v>
      </c>
      <c r="H57" s="50">
        <v>6</v>
      </c>
      <c r="I57" s="94">
        <f t="shared" si="23"/>
        <v>0</v>
      </c>
      <c r="J57" s="94">
        <f t="shared" si="24"/>
        <v>0</v>
      </c>
      <c r="K57" s="94">
        <f t="shared" si="25"/>
        <v>0</v>
      </c>
      <c r="L57" s="94">
        <f t="shared" si="3"/>
        <v>0</v>
      </c>
      <c r="M57" s="94">
        <f t="shared" si="26"/>
        <v>0</v>
      </c>
      <c r="N57" s="94">
        <f t="shared" si="27"/>
        <v>0</v>
      </c>
      <c r="O57" s="94">
        <f t="shared" si="28"/>
        <v>376.4</v>
      </c>
      <c r="P57" s="94">
        <f t="shared" si="29"/>
        <v>0</v>
      </c>
      <c r="Q57" s="94">
        <f t="shared" si="30"/>
        <v>0</v>
      </c>
      <c r="R57" s="94">
        <f t="shared" si="31"/>
        <v>0</v>
      </c>
      <c r="S57" s="94">
        <f t="shared" si="32"/>
        <v>0</v>
      </c>
      <c r="T57" s="94">
        <f t="shared" si="33"/>
        <v>0</v>
      </c>
      <c r="U57" s="94"/>
    </row>
    <row r="58" spans="1:256">
      <c r="B58" s="50">
        <v>910</v>
      </c>
      <c r="C58" s="32">
        <v>37014</v>
      </c>
      <c r="D58" s="78">
        <v>42.31</v>
      </c>
      <c r="E58" s="50" t="s">
        <v>297</v>
      </c>
      <c r="F58" s="50" t="s">
        <v>369</v>
      </c>
      <c r="G58" s="50" t="s">
        <v>317</v>
      </c>
      <c r="H58" s="50">
        <v>6</v>
      </c>
      <c r="I58" s="94">
        <f t="shared" si="23"/>
        <v>0</v>
      </c>
      <c r="J58" s="94">
        <f t="shared" si="24"/>
        <v>0</v>
      </c>
      <c r="K58" s="94">
        <f t="shared" si="25"/>
        <v>0</v>
      </c>
      <c r="L58" s="94">
        <f t="shared" si="3"/>
        <v>0</v>
      </c>
      <c r="M58" s="94">
        <f t="shared" si="26"/>
        <v>0</v>
      </c>
      <c r="N58" s="94">
        <f t="shared" si="27"/>
        <v>0</v>
      </c>
      <c r="O58" s="94">
        <f t="shared" si="28"/>
        <v>42.31</v>
      </c>
      <c r="P58" s="94">
        <f t="shared" si="29"/>
        <v>0</v>
      </c>
      <c r="Q58" s="94">
        <f t="shared" si="30"/>
        <v>0</v>
      </c>
      <c r="R58" s="94">
        <f t="shared" si="31"/>
        <v>0</v>
      </c>
      <c r="S58" s="94">
        <f t="shared" si="32"/>
        <v>0</v>
      </c>
      <c r="T58" s="94">
        <f t="shared" si="33"/>
        <v>0</v>
      </c>
      <c r="U58" s="94"/>
    </row>
    <row r="59" spans="1:256" s="50" customFormat="1">
      <c r="A59" s="33"/>
      <c r="B59" s="50">
        <v>902</v>
      </c>
      <c r="C59" s="32">
        <v>37015</v>
      </c>
      <c r="D59" s="78">
        <v>27.15</v>
      </c>
      <c r="E59" s="50" t="s">
        <v>293</v>
      </c>
      <c r="F59" s="50" t="s">
        <v>364</v>
      </c>
      <c r="G59" s="50" t="s">
        <v>317</v>
      </c>
      <c r="H59" s="50">
        <v>6</v>
      </c>
      <c r="I59" s="94">
        <f t="shared" si="23"/>
        <v>0</v>
      </c>
      <c r="J59" s="94">
        <f t="shared" si="24"/>
        <v>0</v>
      </c>
      <c r="K59" s="94">
        <f t="shared" si="25"/>
        <v>0</v>
      </c>
      <c r="L59" s="94">
        <f t="shared" si="3"/>
        <v>0</v>
      </c>
      <c r="M59" s="94">
        <f t="shared" si="26"/>
        <v>0</v>
      </c>
      <c r="N59" s="94">
        <f t="shared" si="27"/>
        <v>0</v>
      </c>
      <c r="O59" s="94">
        <f t="shared" si="28"/>
        <v>27.15</v>
      </c>
      <c r="P59" s="94">
        <f t="shared" si="29"/>
        <v>0</v>
      </c>
      <c r="Q59" s="94">
        <f t="shared" si="30"/>
        <v>0</v>
      </c>
      <c r="R59" s="94">
        <f t="shared" si="31"/>
        <v>0</v>
      </c>
      <c r="S59" s="94">
        <f t="shared" si="32"/>
        <v>0</v>
      </c>
      <c r="T59" s="94">
        <f t="shared" si="33"/>
        <v>0</v>
      </c>
      <c r="U59" s="95"/>
    </row>
    <row r="60" spans="1:256">
      <c r="B60" s="50">
        <v>913</v>
      </c>
      <c r="C60" s="32">
        <v>37020</v>
      </c>
      <c r="D60" s="78">
        <v>20</v>
      </c>
      <c r="E60" s="50" t="s">
        <v>318</v>
      </c>
      <c r="F60" s="50" t="s">
        <v>372</v>
      </c>
      <c r="G60" s="50" t="s">
        <v>317</v>
      </c>
      <c r="H60" s="50">
        <v>6</v>
      </c>
      <c r="I60" s="94">
        <f t="shared" si="23"/>
        <v>0</v>
      </c>
      <c r="J60" s="94">
        <f t="shared" si="24"/>
        <v>0</v>
      </c>
      <c r="K60" s="94">
        <f t="shared" si="25"/>
        <v>0</v>
      </c>
      <c r="L60" s="94">
        <f t="shared" si="3"/>
        <v>0</v>
      </c>
      <c r="M60" s="94">
        <f t="shared" si="26"/>
        <v>0</v>
      </c>
      <c r="N60" s="94">
        <f t="shared" si="27"/>
        <v>0</v>
      </c>
      <c r="O60" s="94">
        <f t="shared" si="28"/>
        <v>20</v>
      </c>
      <c r="P60" s="94">
        <f t="shared" si="29"/>
        <v>0</v>
      </c>
      <c r="Q60" s="94">
        <f t="shared" si="30"/>
        <v>0</v>
      </c>
      <c r="R60" s="94">
        <f t="shared" si="31"/>
        <v>0</v>
      </c>
      <c r="S60" s="94">
        <f t="shared" si="32"/>
        <v>0</v>
      </c>
      <c r="T60" s="94">
        <f t="shared" si="33"/>
        <v>0</v>
      </c>
      <c r="U60" s="95"/>
      <c r="V60" s="50"/>
      <c r="W60" s="50"/>
      <c r="X60" s="79"/>
      <c r="Y60" s="78"/>
      <c r="Z60" s="50"/>
      <c r="AA60" s="50"/>
      <c r="AB60" s="50"/>
      <c r="AC60" s="50"/>
      <c r="AD60" s="50"/>
      <c r="AE60" s="79"/>
      <c r="AF60" s="78"/>
      <c r="AG60" s="50"/>
      <c r="AH60" s="50"/>
      <c r="AI60" s="50"/>
      <c r="AJ60" s="50"/>
      <c r="AK60" s="50"/>
      <c r="AL60" s="79"/>
      <c r="AM60" s="78"/>
      <c r="AN60" s="50"/>
      <c r="AO60" s="50"/>
      <c r="AP60" s="50"/>
      <c r="AQ60" s="50"/>
      <c r="AR60" s="50"/>
      <c r="AS60" s="79"/>
      <c r="AT60" s="78"/>
      <c r="AU60" s="50"/>
      <c r="AV60" s="50"/>
      <c r="AW60" s="50"/>
      <c r="AX60" s="50"/>
      <c r="AY60" s="50"/>
      <c r="AZ60" s="79"/>
      <c r="BA60" s="78"/>
      <c r="BB60" s="50"/>
      <c r="BC60" s="50"/>
      <c r="BD60" s="50"/>
      <c r="BE60" s="50"/>
      <c r="BF60" s="50"/>
      <c r="BG60" s="79"/>
      <c r="BH60" s="78"/>
      <c r="BI60" s="50"/>
      <c r="BJ60" s="50"/>
      <c r="BK60" s="50"/>
      <c r="BL60" s="50"/>
      <c r="BM60" s="50"/>
      <c r="BN60" s="79"/>
      <c r="BO60" s="78"/>
      <c r="BP60" s="50"/>
      <c r="BQ60" s="50"/>
      <c r="BR60" s="50"/>
      <c r="BS60" s="50"/>
      <c r="BT60" s="50"/>
      <c r="BU60" s="79"/>
      <c r="BV60" s="78"/>
      <c r="BW60" s="50"/>
      <c r="BX60" s="50"/>
      <c r="BY60" s="50"/>
      <c r="BZ60" s="50"/>
      <c r="CA60" s="50"/>
      <c r="CB60" s="79"/>
      <c r="CC60" s="78"/>
      <c r="CD60" s="50"/>
      <c r="CE60" s="50"/>
      <c r="CF60" s="50"/>
      <c r="CG60" s="50"/>
      <c r="CH60" s="50"/>
      <c r="CI60" s="79"/>
      <c r="CJ60" s="78"/>
      <c r="CK60" s="50"/>
      <c r="CL60" s="50"/>
      <c r="CM60" s="50"/>
      <c r="CN60" s="50"/>
      <c r="CO60" s="50"/>
      <c r="CP60" s="79"/>
      <c r="CQ60" s="78"/>
      <c r="CR60" s="50"/>
      <c r="CS60" s="50"/>
      <c r="CT60" s="50"/>
      <c r="CU60" s="50"/>
      <c r="CV60" s="50"/>
      <c r="CW60" s="79"/>
      <c r="CX60" s="78"/>
      <c r="CY60" s="50"/>
      <c r="CZ60" s="50"/>
      <c r="DA60" s="50"/>
      <c r="DB60" s="50"/>
      <c r="DC60" s="50"/>
      <c r="DD60" s="79"/>
      <c r="DE60" s="78"/>
      <c r="DF60" s="50"/>
      <c r="DG60" s="50"/>
      <c r="DH60" s="50"/>
      <c r="DI60" s="50"/>
      <c r="DJ60" s="50"/>
      <c r="DK60" s="79"/>
      <c r="DL60" s="78"/>
      <c r="DM60" s="50"/>
      <c r="DN60" s="50"/>
      <c r="DO60" s="50"/>
      <c r="DP60" s="50"/>
      <c r="DQ60" s="50"/>
      <c r="DR60" s="79"/>
      <c r="DS60" s="78"/>
      <c r="DT60" s="50"/>
      <c r="DU60" s="50"/>
      <c r="DV60" s="50"/>
      <c r="DW60" s="50"/>
      <c r="DX60" s="50"/>
      <c r="DY60" s="79"/>
      <c r="DZ60" s="78"/>
      <c r="EA60" s="50"/>
      <c r="EB60" s="50"/>
      <c r="EC60" s="50"/>
      <c r="ED60" s="50"/>
      <c r="EE60" s="50"/>
      <c r="EF60" s="79"/>
      <c r="EG60" s="78"/>
      <c r="EH60" s="50"/>
      <c r="EI60" s="50"/>
      <c r="EJ60" s="50"/>
      <c r="EK60" s="50"/>
      <c r="EL60" s="50"/>
      <c r="EM60" s="79"/>
      <c r="EN60" s="78"/>
      <c r="EO60" s="50"/>
      <c r="EP60" s="50"/>
      <c r="EQ60" s="50"/>
      <c r="ER60" s="50"/>
      <c r="ES60" s="50"/>
      <c r="ET60" s="79"/>
      <c r="EU60" s="78"/>
      <c r="EV60" s="50"/>
      <c r="EW60" s="50"/>
      <c r="EX60" s="50"/>
      <c r="EY60" s="50"/>
      <c r="EZ60" s="50"/>
      <c r="FA60" s="79"/>
      <c r="FB60" s="78"/>
      <c r="FC60" s="50"/>
      <c r="FD60" s="50"/>
      <c r="FE60" s="50"/>
      <c r="FF60" s="50"/>
      <c r="FG60" s="50"/>
      <c r="FH60" s="79"/>
      <c r="FI60" s="78"/>
      <c r="FJ60" s="50"/>
      <c r="FK60" s="50"/>
      <c r="FL60" s="50"/>
      <c r="FM60" s="50"/>
      <c r="FN60" s="50"/>
      <c r="FO60" s="79"/>
      <c r="FP60" s="78"/>
      <c r="FQ60" s="50"/>
      <c r="FR60" s="50"/>
      <c r="FS60" s="50"/>
      <c r="FT60" s="50"/>
      <c r="FU60" s="50"/>
      <c r="FV60" s="79"/>
      <c r="FW60" s="78"/>
      <c r="FX60" s="50"/>
      <c r="FY60" s="50"/>
      <c r="FZ60" s="50"/>
      <c r="GA60" s="50"/>
      <c r="GB60" s="50"/>
      <c r="GC60" s="79"/>
      <c r="GD60" s="78"/>
      <c r="GE60" s="50"/>
      <c r="GF60" s="50"/>
      <c r="GG60" s="50"/>
      <c r="GH60" s="50"/>
      <c r="GI60" s="50"/>
      <c r="GJ60" s="79"/>
      <c r="GK60" s="78"/>
      <c r="GL60" s="50"/>
      <c r="GM60" s="50"/>
      <c r="GN60" s="50"/>
      <c r="GO60" s="50"/>
      <c r="GP60" s="50"/>
      <c r="GQ60" s="79"/>
      <c r="GR60" s="78"/>
      <c r="GS60" s="50"/>
      <c r="GT60" s="50"/>
      <c r="GU60" s="50"/>
      <c r="GV60" s="50"/>
      <c r="GW60" s="50"/>
      <c r="GX60" s="79"/>
      <c r="GY60" s="78"/>
      <c r="GZ60" s="50"/>
      <c r="HA60" s="50"/>
      <c r="HB60" s="50"/>
      <c r="HC60" s="50"/>
      <c r="HD60" s="50"/>
      <c r="HE60" s="79"/>
      <c r="HF60" s="78"/>
      <c r="HG60" s="50"/>
      <c r="HH60" s="50"/>
      <c r="HI60" s="50"/>
      <c r="HJ60" s="50"/>
      <c r="HK60" s="50"/>
      <c r="HL60" s="79"/>
      <c r="HM60" s="78"/>
      <c r="HN60" s="50"/>
      <c r="HO60" s="50"/>
      <c r="HP60" s="50"/>
      <c r="HQ60" s="50"/>
      <c r="HR60" s="50"/>
      <c r="HS60" s="79"/>
      <c r="HT60" s="78"/>
      <c r="HU60" s="50"/>
      <c r="HV60" s="50"/>
      <c r="HW60" s="50"/>
      <c r="HX60" s="50"/>
      <c r="HY60" s="50"/>
      <c r="HZ60" s="79"/>
      <c r="IA60" s="78"/>
      <c r="IB60" s="50"/>
      <c r="IC60" s="50"/>
      <c r="ID60" s="50"/>
      <c r="IE60" s="50"/>
      <c r="IF60" s="50"/>
      <c r="IG60" s="79"/>
      <c r="IH60" s="78"/>
      <c r="II60" s="50"/>
      <c r="IJ60" s="50"/>
      <c r="IK60" s="50"/>
      <c r="IL60" s="50"/>
      <c r="IM60" s="50"/>
      <c r="IN60" s="79"/>
      <c r="IO60" s="78"/>
      <c r="IP60" s="50"/>
      <c r="IQ60" s="50"/>
      <c r="IR60" s="50"/>
      <c r="IS60" s="50"/>
      <c r="IT60" s="50"/>
      <c r="IU60" s="79"/>
      <c r="IV60" s="78"/>
    </row>
    <row r="61" spans="1:256">
      <c r="B61" s="50">
        <v>920</v>
      </c>
      <c r="C61" s="32">
        <v>37020</v>
      </c>
      <c r="D61" s="78">
        <v>565.55999999999995</v>
      </c>
      <c r="E61" s="50" t="s">
        <v>28</v>
      </c>
      <c r="F61" s="50" t="s">
        <v>299</v>
      </c>
      <c r="G61" s="50" t="s">
        <v>318</v>
      </c>
      <c r="H61" s="50">
        <v>4</v>
      </c>
      <c r="I61" s="94">
        <f t="shared" si="23"/>
        <v>0</v>
      </c>
      <c r="J61" s="94">
        <f t="shared" si="24"/>
        <v>0</v>
      </c>
      <c r="K61" s="94">
        <f t="shared" si="25"/>
        <v>0</v>
      </c>
      <c r="L61" s="94">
        <f t="shared" si="3"/>
        <v>0</v>
      </c>
      <c r="M61" s="94">
        <f t="shared" si="26"/>
        <v>565.55999999999995</v>
      </c>
      <c r="N61" s="94">
        <f t="shared" si="27"/>
        <v>0</v>
      </c>
      <c r="O61" s="94">
        <f t="shared" si="28"/>
        <v>0</v>
      </c>
      <c r="P61" s="94">
        <f t="shared" si="29"/>
        <v>0</v>
      </c>
      <c r="Q61" s="94">
        <f t="shared" si="30"/>
        <v>0</v>
      </c>
      <c r="R61" s="94">
        <f t="shared" si="31"/>
        <v>0</v>
      </c>
      <c r="S61" s="94">
        <f t="shared" si="32"/>
        <v>0</v>
      </c>
      <c r="T61" s="94">
        <f t="shared" si="33"/>
        <v>0</v>
      </c>
      <c r="U61" s="94"/>
    </row>
    <row r="62" spans="1:256">
      <c r="B62" s="50">
        <v>923</v>
      </c>
      <c r="C62" s="32">
        <v>37020</v>
      </c>
      <c r="D62" s="78">
        <v>149.1</v>
      </c>
      <c r="E62" s="50" t="s">
        <v>318</v>
      </c>
      <c r="F62" s="50" t="s">
        <v>374</v>
      </c>
      <c r="G62" s="50" t="s">
        <v>317</v>
      </c>
      <c r="H62" s="50">
        <v>5</v>
      </c>
      <c r="I62" s="94">
        <f t="shared" si="23"/>
        <v>0</v>
      </c>
      <c r="J62" s="94">
        <f t="shared" si="24"/>
        <v>0</v>
      </c>
      <c r="K62" s="94">
        <f t="shared" si="25"/>
        <v>0</v>
      </c>
      <c r="L62" s="94">
        <f t="shared" si="3"/>
        <v>0</v>
      </c>
      <c r="M62" s="94">
        <f t="shared" si="26"/>
        <v>0</v>
      </c>
      <c r="N62" s="94">
        <f t="shared" si="27"/>
        <v>149.1</v>
      </c>
      <c r="O62" s="94">
        <f t="shared" si="28"/>
        <v>0</v>
      </c>
      <c r="P62" s="94">
        <f t="shared" si="29"/>
        <v>0</v>
      </c>
      <c r="Q62" s="94">
        <f t="shared" si="30"/>
        <v>0</v>
      </c>
      <c r="R62" s="94">
        <f t="shared" si="31"/>
        <v>0</v>
      </c>
      <c r="S62" s="94">
        <f t="shared" si="32"/>
        <v>0</v>
      </c>
      <c r="T62" s="94">
        <f t="shared" si="33"/>
        <v>0</v>
      </c>
      <c r="U62" s="94"/>
    </row>
    <row r="63" spans="1:256">
      <c r="B63" s="50">
        <v>925</v>
      </c>
      <c r="C63" s="32">
        <v>37020</v>
      </c>
      <c r="D63" s="78">
        <v>71.13</v>
      </c>
      <c r="E63" s="50" t="s">
        <v>300</v>
      </c>
      <c r="F63" s="50" t="s">
        <v>172</v>
      </c>
      <c r="G63" s="50" t="s">
        <v>317</v>
      </c>
      <c r="H63" s="50">
        <v>9</v>
      </c>
      <c r="I63" s="94">
        <f t="shared" si="23"/>
        <v>0</v>
      </c>
      <c r="J63" s="94">
        <f t="shared" si="24"/>
        <v>0</v>
      </c>
      <c r="K63" s="94">
        <f t="shared" si="25"/>
        <v>0</v>
      </c>
      <c r="L63" s="94">
        <f t="shared" si="3"/>
        <v>0</v>
      </c>
      <c r="M63" s="94">
        <f t="shared" si="26"/>
        <v>0</v>
      </c>
      <c r="N63" s="94">
        <f t="shared" si="27"/>
        <v>0</v>
      </c>
      <c r="O63" s="94">
        <f t="shared" si="28"/>
        <v>0</v>
      </c>
      <c r="P63" s="94">
        <f t="shared" si="29"/>
        <v>0</v>
      </c>
      <c r="Q63" s="94">
        <f t="shared" si="30"/>
        <v>0</v>
      </c>
      <c r="R63" s="94">
        <f t="shared" si="31"/>
        <v>71.13</v>
      </c>
      <c r="S63" s="94">
        <f t="shared" si="32"/>
        <v>0</v>
      </c>
      <c r="T63" s="94">
        <f t="shared" si="33"/>
        <v>0</v>
      </c>
      <c r="U63" s="94"/>
    </row>
    <row r="64" spans="1:256">
      <c r="B64" s="50">
        <v>926</v>
      </c>
      <c r="C64" s="32">
        <v>37020</v>
      </c>
      <c r="D64" s="78">
        <v>39.880000000000003</v>
      </c>
      <c r="E64" s="50" t="s">
        <v>11</v>
      </c>
      <c r="F64" s="50" t="s">
        <v>301</v>
      </c>
      <c r="G64" s="50" t="s">
        <v>317</v>
      </c>
      <c r="H64" s="50">
        <v>10</v>
      </c>
      <c r="I64" s="94">
        <f t="shared" si="23"/>
        <v>0</v>
      </c>
      <c r="J64" s="94">
        <f t="shared" si="24"/>
        <v>0</v>
      </c>
      <c r="K64" s="94">
        <f t="shared" si="25"/>
        <v>0</v>
      </c>
      <c r="L64" s="94">
        <f t="shared" si="3"/>
        <v>0</v>
      </c>
      <c r="M64" s="94">
        <f t="shared" si="26"/>
        <v>0</v>
      </c>
      <c r="N64" s="94">
        <f t="shared" si="27"/>
        <v>0</v>
      </c>
      <c r="O64" s="94">
        <f t="shared" si="28"/>
        <v>0</v>
      </c>
      <c r="P64" s="94">
        <f t="shared" si="29"/>
        <v>0</v>
      </c>
      <c r="Q64" s="94">
        <f t="shared" si="30"/>
        <v>0</v>
      </c>
      <c r="R64" s="94">
        <f t="shared" si="31"/>
        <v>0</v>
      </c>
      <c r="S64" s="94">
        <f t="shared" si="32"/>
        <v>39.880000000000003</v>
      </c>
      <c r="T64" s="94">
        <f t="shared" si="33"/>
        <v>0</v>
      </c>
      <c r="U64" s="94"/>
    </row>
    <row r="65" spans="1:256">
      <c r="B65" s="50">
        <v>903</v>
      </c>
      <c r="C65" s="32">
        <v>37025</v>
      </c>
      <c r="D65" s="78">
        <v>16</v>
      </c>
      <c r="E65" s="50" t="s">
        <v>295</v>
      </c>
      <c r="F65" s="50" t="s">
        <v>294</v>
      </c>
      <c r="G65" s="50" t="s">
        <v>317</v>
      </c>
      <c r="H65" s="50">
        <v>6</v>
      </c>
      <c r="I65" s="94">
        <f>IF(H65=$I$8,D65,0)</f>
        <v>0</v>
      </c>
      <c r="J65" s="94">
        <f>IF(H65=$J$8,D65,0)</f>
        <v>0</v>
      </c>
      <c r="K65" s="94">
        <f>IF(H65=$K$8,D65,0)</f>
        <v>0</v>
      </c>
      <c r="L65" s="94">
        <f t="shared" si="3"/>
        <v>0</v>
      </c>
      <c r="M65" s="94">
        <f>IF(H65=$M$8,D65,0)</f>
        <v>0</v>
      </c>
      <c r="N65" s="94">
        <f>IF(H65=$N$8,D65,0)</f>
        <v>0</v>
      </c>
      <c r="O65" s="94">
        <f>IF(H65=$O$8,D65,0)</f>
        <v>16</v>
      </c>
      <c r="P65" s="94">
        <f>IF(H65=$P$8,D65,0)</f>
        <v>0</v>
      </c>
      <c r="Q65" s="94">
        <f>IF(H65=$Q$8,D65,0)</f>
        <v>0</v>
      </c>
      <c r="R65" s="94">
        <f>IF(H65=$R$8,D65,0)</f>
        <v>0</v>
      </c>
      <c r="S65" s="94">
        <f>IF(H65=$S$8,D65,0)</f>
        <v>0</v>
      </c>
      <c r="T65" s="94">
        <f>IF(H65=$T$8,D65,0)</f>
        <v>0</v>
      </c>
      <c r="U65" s="94"/>
    </row>
    <row r="66" spans="1:256">
      <c r="A66" s="33">
        <v>0.63</v>
      </c>
      <c r="B66" s="50"/>
      <c r="C66" s="32">
        <v>37026</v>
      </c>
      <c r="D66" s="74">
        <v>17.25</v>
      </c>
      <c r="F66" s="4" t="s">
        <v>425</v>
      </c>
      <c r="G66" s="50"/>
      <c r="H66" s="50">
        <v>12</v>
      </c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>
        <v>17.25</v>
      </c>
    </row>
    <row r="67" spans="1:256">
      <c r="C67" s="32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</row>
    <row r="68" spans="1:256">
      <c r="A68" s="33">
        <f>SUM(A10:A66)</f>
        <v>7.7600000000000007</v>
      </c>
      <c r="C68" s="32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</row>
    <row r="69" spans="1:256">
      <c r="C69" s="32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</row>
    <row r="70" spans="1:256">
      <c r="A70" s="98">
        <f>SUM(A12:A68)</f>
        <v>15.520000000000001</v>
      </c>
      <c r="B70" s="19"/>
      <c r="C70" s="32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</row>
    <row r="71" spans="1:256">
      <c r="C71" s="32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</row>
    <row r="72" spans="1:256">
      <c r="C72" s="32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</row>
    <row r="73" spans="1:256">
      <c r="A73" s="97" t="s">
        <v>430</v>
      </c>
      <c r="C73" s="32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</row>
    <row r="74" spans="1:256">
      <c r="B74" s="84">
        <v>924</v>
      </c>
      <c r="C74" s="32"/>
      <c r="D74" s="84">
        <v>86.18</v>
      </c>
      <c r="E74" s="84" t="s">
        <v>499</v>
      </c>
      <c r="F74" s="84" t="s">
        <v>501</v>
      </c>
      <c r="G74" s="84" t="s">
        <v>500</v>
      </c>
      <c r="H74" s="84">
        <v>1</v>
      </c>
      <c r="I74" s="94">
        <f>IF(H74=$I$8,D74,0)</f>
        <v>0</v>
      </c>
      <c r="J74" s="94">
        <f>IF(H74=$J$8,D74,0)</f>
        <v>86.18</v>
      </c>
      <c r="K74" s="94">
        <f>IF(H74=$K$8,D74,0)</f>
        <v>0</v>
      </c>
      <c r="L74" s="94">
        <f t="shared" si="3"/>
        <v>0</v>
      </c>
      <c r="M74" s="94">
        <f>IF(H74=$M$8,D74,0)</f>
        <v>0</v>
      </c>
      <c r="N74" s="94">
        <f>IF(H74=$N$8,D74,0)</f>
        <v>0</v>
      </c>
      <c r="O74" s="94">
        <f>IF(H74=$O$8,D74,0)</f>
        <v>0</v>
      </c>
      <c r="P74" s="94">
        <f>IF(H74=$P$8,D74,0)</f>
        <v>0</v>
      </c>
      <c r="Q74" s="94">
        <f>IF(H74=$Q$8,D74,0)</f>
        <v>0</v>
      </c>
      <c r="R74" s="94">
        <f>IF(H74=$R$8,D74,0)</f>
        <v>0</v>
      </c>
      <c r="S74" s="94">
        <f>IF(H74=$S$8,D74,0)</f>
        <v>0</v>
      </c>
      <c r="T74" s="94">
        <f>IF(H74=$T$8,D74,0)</f>
        <v>0</v>
      </c>
      <c r="U74" s="94"/>
    </row>
    <row r="75" spans="1:256">
      <c r="B75" s="84">
        <v>927</v>
      </c>
      <c r="C75" s="84"/>
      <c r="D75" s="84">
        <v>260</v>
      </c>
      <c r="E75" s="84" t="s">
        <v>278</v>
      </c>
      <c r="F75" s="84" t="s">
        <v>196</v>
      </c>
      <c r="G75" s="84" t="s">
        <v>317</v>
      </c>
      <c r="H75" s="84">
        <v>10</v>
      </c>
      <c r="I75" s="94">
        <f>IF(H75=$I$8,D75,0)</f>
        <v>0</v>
      </c>
      <c r="J75" s="94">
        <f>IF(H75=$J$8,D75,0)</f>
        <v>0</v>
      </c>
      <c r="K75" s="94">
        <f>IF(H75=$K$8,D75,0)</f>
        <v>0</v>
      </c>
      <c r="L75" s="94">
        <f t="shared" si="3"/>
        <v>0</v>
      </c>
      <c r="M75" s="94">
        <f>IF(H75=$M$8,D75,0)</f>
        <v>0</v>
      </c>
      <c r="N75" s="94">
        <f>IF(H75=$N$8,D75,0)</f>
        <v>0</v>
      </c>
      <c r="O75" s="94">
        <f>IF(H75=$O$8,D75,0)</f>
        <v>0</v>
      </c>
      <c r="P75" s="94">
        <f>IF(H75=$P$8,D75,0)</f>
        <v>0</v>
      </c>
      <c r="Q75" s="94">
        <f>IF(H75=$Q$8,D75,0)</f>
        <v>0</v>
      </c>
      <c r="R75" s="94">
        <f>IF(H75=$R$8,D75,0)</f>
        <v>0</v>
      </c>
      <c r="S75" s="94">
        <f>IF(H75=$S$8,D75,0)</f>
        <v>260</v>
      </c>
      <c r="T75" s="94">
        <f>IF(H75=$T$8,D75,0)</f>
        <v>0</v>
      </c>
      <c r="U75" s="96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84"/>
      <c r="AV75" s="84"/>
      <c r="AW75" s="84"/>
      <c r="AX75" s="84"/>
      <c r="AY75" s="84"/>
      <c r="AZ75" s="84"/>
      <c r="BA75" s="84"/>
      <c r="BB75" s="84"/>
      <c r="BC75" s="84"/>
      <c r="BD75" s="84"/>
      <c r="BE75" s="84"/>
      <c r="BF75" s="84"/>
      <c r="BG75" s="84"/>
      <c r="BH75" s="84"/>
      <c r="BI75" s="84"/>
      <c r="BJ75" s="84"/>
      <c r="BK75" s="84"/>
      <c r="BL75" s="84"/>
      <c r="BM75" s="84"/>
      <c r="BN75" s="84"/>
      <c r="BO75" s="84"/>
      <c r="BP75" s="84"/>
      <c r="BQ75" s="84"/>
      <c r="BR75" s="84"/>
      <c r="BS75" s="84"/>
      <c r="BT75" s="84"/>
      <c r="BU75" s="84"/>
      <c r="BV75" s="84"/>
      <c r="BW75" s="84"/>
      <c r="BX75" s="84"/>
      <c r="BY75" s="84"/>
      <c r="BZ75" s="84"/>
      <c r="CA75" s="84"/>
      <c r="CB75" s="84"/>
      <c r="CC75" s="84"/>
      <c r="CD75" s="84"/>
      <c r="CE75" s="84"/>
      <c r="CF75" s="84"/>
      <c r="CG75" s="84"/>
      <c r="CH75" s="84"/>
      <c r="CI75" s="84"/>
      <c r="CJ75" s="84"/>
      <c r="CK75" s="84"/>
      <c r="CL75" s="84"/>
      <c r="CM75" s="84"/>
      <c r="CN75" s="84"/>
      <c r="CO75" s="84"/>
      <c r="CP75" s="84"/>
      <c r="CQ75" s="84"/>
      <c r="CR75" s="84"/>
      <c r="CS75" s="84"/>
      <c r="CT75" s="84"/>
      <c r="CU75" s="84"/>
      <c r="CV75" s="84"/>
      <c r="CW75" s="84"/>
      <c r="CX75" s="84"/>
      <c r="CY75" s="84"/>
      <c r="CZ75" s="84"/>
      <c r="DA75" s="84"/>
      <c r="DB75" s="84"/>
      <c r="DC75" s="84"/>
      <c r="DD75" s="84"/>
      <c r="DE75" s="84"/>
      <c r="DF75" s="84"/>
      <c r="DG75" s="84"/>
      <c r="DH75" s="84"/>
      <c r="DI75" s="84"/>
      <c r="DJ75" s="84"/>
      <c r="DK75" s="84"/>
      <c r="DL75" s="84"/>
      <c r="DM75" s="84"/>
      <c r="DN75" s="84"/>
      <c r="DO75" s="84"/>
      <c r="DP75" s="84"/>
      <c r="DQ75" s="84"/>
      <c r="DR75" s="84"/>
      <c r="DS75" s="84"/>
      <c r="DT75" s="84"/>
      <c r="DU75" s="84"/>
      <c r="DV75" s="84"/>
      <c r="DW75" s="84"/>
      <c r="DX75" s="84"/>
      <c r="DY75" s="84"/>
      <c r="DZ75" s="84"/>
      <c r="EA75" s="84"/>
      <c r="EB75" s="84"/>
      <c r="EC75" s="84"/>
      <c r="ED75" s="84"/>
      <c r="EE75" s="84"/>
      <c r="EF75" s="84"/>
      <c r="EG75" s="84"/>
      <c r="EH75" s="84"/>
      <c r="EI75" s="84"/>
      <c r="EJ75" s="84"/>
      <c r="EK75" s="84"/>
      <c r="EL75" s="84"/>
      <c r="EM75" s="84"/>
      <c r="EN75" s="84"/>
      <c r="EO75" s="84"/>
      <c r="EP75" s="84"/>
      <c r="EQ75" s="84"/>
      <c r="ER75" s="84"/>
      <c r="ES75" s="84"/>
      <c r="ET75" s="84"/>
      <c r="EU75" s="84"/>
      <c r="EV75" s="84"/>
      <c r="EW75" s="84"/>
      <c r="EX75" s="84"/>
      <c r="EY75" s="84"/>
      <c r="EZ75" s="84"/>
      <c r="FA75" s="84"/>
      <c r="FB75" s="84"/>
      <c r="FC75" s="84"/>
      <c r="FD75" s="84"/>
      <c r="FE75" s="84"/>
      <c r="FF75" s="84"/>
      <c r="FG75" s="84"/>
      <c r="FH75" s="84"/>
      <c r="FI75" s="84"/>
      <c r="FJ75" s="84"/>
      <c r="FK75" s="84"/>
      <c r="FL75" s="84"/>
      <c r="FM75" s="84"/>
      <c r="FN75" s="84"/>
      <c r="FO75" s="84"/>
      <c r="FP75" s="84"/>
      <c r="FQ75" s="84"/>
      <c r="FR75" s="84"/>
      <c r="FS75" s="84"/>
      <c r="FT75" s="84"/>
      <c r="FU75" s="84"/>
      <c r="FV75" s="84"/>
      <c r="FW75" s="84"/>
      <c r="FX75" s="84"/>
      <c r="FY75" s="84"/>
      <c r="FZ75" s="84"/>
      <c r="GA75" s="84"/>
      <c r="GB75" s="84"/>
      <c r="GC75" s="84"/>
      <c r="GD75" s="84"/>
      <c r="GE75" s="84"/>
      <c r="GF75" s="84"/>
      <c r="GG75" s="84"/>
      <c r="GH75" s="84"/>
      <c r="GI75" s="84"/>
      <c r="GJ75" s="84"/>
      <c r="GK75" s="84"/>
      <c r="GL75" s="84"/>
      <c r="GM75" s="84"/>
      <c r="GN75" s="84"/>
      <c r="GO75" s="84"/>
      <c r="GP75" s="84"/>
      <c r="GQ75" s="84"/>
      <c r="GR75" s="84"/>
      <c r="GS75" s="84"/>
      <c r="GT75" s="84"/>
      <c r="GU75" s="84"/>
      <c r="GV75" s="84"/>
      <c r="GW75" s="84"/>
      <c r="GX75" s="84"/>
      <c r="GY75" s="84"/>
      <c r="GZ75" s="84"/>
      <c r="HA75" s="84"/>
      <c r="HB75" s="84"/>
      <c r="HC75" s="84"/>
      <c r="HD75" s="84"/>
      <c r="HE75" s="84"/>
      <c r="HF75" s="84"/>
      <c r="HG75" s="84"/>
      <c r="HH75" s="84"/>
      <c r="HI75" s="84"/>
      <c r="HJ75" s="84"/>
      <c r="HK75" s="84"/>
      <c r="HL75" s="84"/>
      <c r="HM75" s="84"/>
      <c r="HN75" s="84"/>
      <c r="HO75" s="84"/>
      <c r="HP75" s="84"/>
      <c r="HQ75" s="84"/>
      <c r="HR75" s="84"/>
      <c r="HS75" s="84"/>
      <c r="HT75" s="84"/>
      <c r="HU75" s="84"/>
      <c r="HV75" s="84"/>
      <c r="HW75" s="84"/>
      <c r="HX75" s="84"/>
      <c r="HY75" s="84"/>
      <c r="HZ75" s="84"/>
      <c r="IA75" s="84"/>
      <c r="IB75" s="84"/>
      <c r="IC75" s="84"/>
      <c r="ID75" s="84"/>
      <c r="IE75" s="84"/>
      <c r="IF75" s="84"/>
      <c r="IG75" s="84"/>
      <c r="IH75" s="84"/>
      <c r="II75" s="84"/>
      <c r="IJ75" s="84"/>
      <c r="IK75" s="84"/>
      <c r="IL75" s="84"/>
      <c r="IM75" s="84"/>
      <c r="IN75" s="84"/>
      <c r="IO75" s="84"/>
      <c r="IP75" s="84"/>
      <c r="IQ75" s="84"/>
      <c r="IR75" s="84"/>
      <c r="IS75" s="84"/>
      <c r="IT75" s="84"/>
      <c r="IU75" s="84"/>
      <c r="IV75" s="84"/>
    </row>
    <row r="76" spans="1:256">
      <c r="B76" s="84">
        <v>928</v>
      </c>
      <c r="C76" s="32"/>
      <c r="D76" s="84">
        <v>158.03</v>
      </c>
      <c r="E76" s="84" t="s">
        <v>499</v>
      </c>
      <c r="F76" s="84" t="s">
        <v>501</v>
      </c>
      <c r="G76" s="84" t="s">
        <v>500</v>
      </c>
      <c r="H76" s="84">
        <v>1</v>
      </c>
      <c r="I76" s="94">
        <f>IF(H76=$I$8,D76,0)</f>
        <v>0</v>
      </c>
      <c r="J76" s="94">
        <f>IF(H76=$J$8,D76,0)</f>
        <v>158.03</v>
      </c>
      <c r="K76" s="94">
        <f>IF(H76=$K$8,D76,0)</f>
        <v>0</v>
      </c>
      <c r="L76" s="94">
        <f t="shared" si="3"/>
        <v>0</v>
      </c>
      <c r="M76" s="94">
        <f>IF(H76=$M$8,D76,0)</f>
        <v>0</v>
      </c>
      <c r="N76" s="94">
        <f>IF(H76=$N$8,D76,0)</f>
        <v>0</v>
      </c>
      <c r="O76" s="94">
        <f>IF(H76=$O$8,D76,0)</f>
        <v>0</v>
      </c>
      <c r="P76" s="94">
        <f>IF(H76=$P$8,D76,0)</f>
        <v>0</v>
      </c>
      <c r="Q76" s="94">
        <f>IF(H76=$Q$8,D76,0)</f>
        <v>0</v>
      </c>
      <c r="R76" s="94">
        <f>IF(H76=$R$8,D76,0)</f>
        <v>0</v>
      </c>
      <c r="S76" s="94">
        <f>IF(H76=$S$8,D76,0)</f>
        <v>0</v>
      </c>
      <c r="T76" s="94">
        <f>IF(H76=$T$8,D76,0)</f>
        <v>0</v>
      </c>
      <c r="U76" s="94"/>
    </row>
    <row r="77" spans="1:256">
      <c r="B77" s="84">
        <v>929</v>
      </c>
      <c r="C77" s="32"/>
      <c r="D77" s="84">
        <v>114.69</v>
      </c>
      <c r="E77" s="84" t="s">
        <v>502</v>
      </c>
      <c r="F77" s="84" t="s">
        <v>503</v>
      </c>
      <c r="G77" s="84" t="s">
        <v>500</v>
      </c>
      <c r="H77" s="84">
        <v>9</v>
      </c>
      <c r="I77" s="94">
        <f>IF(H77=$I$8,D77,0)</f>
        <v>0</v>
      </c>
      <c r="J77" s="94">
        <f>IF(H77=$J$8,D77,0)</f>
        <v>0</v>
      </c>
      <c r="K77" s="94">
        <f>IF(H77=$K$8,D77,0)</f>
        <v>0</v>
      </c>
      <c r="L77" s="94">
        <f t="shared" si="3"/>
        <v>0</v>
      </c>
      <c r="M77" s="94">
        <f>IF(H77=$M$8,D77,0)</f>
        <v>0</v>
      </c>
      <c r="N77" s="94">
        <f>IF(H77=$N$8,D77,0)</f>
        <v>0</v>
      </c>
      <c r="O77" s="94">
        <f>IF(H77=$O$8,D77,0)</f>
        <v>0</v>
      </c>
      <c r="P77" s="94">
        <f>IF(H77=$P$8,D77,0)</f>
        <v>0</v>
      </c>
      <c r="Q77" s="94">
        <f>IF(H77=$Q$8,D77,0)</f>
        <v>0</v>
      </c>
      <c r="R77" s="94">
        <f>IF(H77=$R$8,D77,0)</f>
        <v>114.69</v>
      </c>
      <c r="S77" s="94">
        <f>IF(H77=$S$8,D77,0)</f>
        <v>0</v>
      </c>
      <c r="T77" s="94">
        <f>IF(H77=$T$8,D77,0)</f>
        <v>0</v>
      </c>
      <c r="U77" s="94"/>
    </row>
    <row r="78" spans="1:256">
      <c r="B78" s="84">
        <v>930</v>
      </c>
      <c r="C78" s="32"/>
      <c r="D78" s="84">
        <v>500</v>
      </c>
      <c r="E78" s="84" t="s">
        <v>504</v>
      </c>
      <c r="F78" s="84" t="s">
        <v>505</v>
      </c>
      <c r="G78" s="84" t="s">
        <v>500</v>
      </c>
      <c r="H78" s="84">
        <v>10</v>
      </c>
      <c r="I78" s="94">
        <f>IF(H78=$I$8,D78,0)</f>
        <v>0</v>
      </c>
      <c r="J78" s="94">
        <f>IF(H78=$J$8,D78,0)</f>
        <v>0</v>
      </c>
      <c r="K78" s="94">
        <f>IF(H78=$K$8,D78,0)</f>
        <v>0</v>
      </c>
      <c r="L78" s="94">
        <f t="shared" si="3"/>
        <v>0</v>
      </c>
      <c r="M78" s="94">
        <f>IF(H78=$M$8,D78,0)</f>
        <v>0</v>
      </c>
      <c r="N78" s="94">
        <f>IF(H78=$N$8,D78,0)</f>
        <v>0</v>
      </c>
      <c r="O78" s="94">
        <f>IF(H78=$O$8,D78,0)</f>
        <v>0</v>
      </c>
      <c r="P78" s="94">
        <f>IF(H78=$P$8,D78,0)</f>
        <v>0</v>
      </c>
      <c r="Q78" s="94">
        <f>IF(H78=$Q$8,D78,0)</f>
        <v>0</v>
      </c>
      <c r="R78" s="94">
        <f>IF(H78=$R$8,D78,0)</f>
        <v>0</v>
      </c>
      <c r="S78" s="94">
        <f>IF(H78=$S$8,D78,0)</f>
        <v>500</v>
      </c>
      <c r="T78" s="94">
        <f>IF(H78=$T$8,D78,0)</f>
        <v>0</v>
      </c>
      <c r="U78" s="94"/>
    </row>
    <row r="79" spans="1:256" s="84" customFormat="1">
      <c r="A79" s="33"/>
      <c r="B79" s="84">
        <v>961</v>
      </c>
      <c r="D79" s="84">
        <v>35.56</v>
      </c>
      <c r="E79" s="84" t="s">
        <v>351</v>
      </c>
      <c r="F79" s="84" t="s">
        <v>396</v>
      </c>
      <c r="G79" s="84" t="s">
        <v>320</v>
      </c>
      <c r="H79" s="84">
        <v>1</v>
      </c>
      <c r="I79" s="94">
        <f t="shared" ref="I79:I89" si="34">IF(H79=$I$8,D79,0)</f>
        <v>0</v>
      </c>
      <c r="J79" s="94">
        <f t="shared" ref="J79:J89" si="35">IF(H79=$J$8,D79,0)</f>
        <v>35.56</v>
      </c>
      <c r="K79" s="94">
        <f t="shared" ref="K79:K89" si="36">IF(H79=$K$8,D79,0)</f>
        <v>0</v>
      </c>
      <c r="L79" s="94">
        <f t="shared" ref="L79:L89" si="37">IF(H79=$L$8,D79,0)</f>
        <v>0</v>
      </c>
      <c r="M79" s="94">
        <f t="shared" ref="M79:M89" si="38">IF(H79=$M$8,D79,0)</f>
        <v>0</v>
      </c>
      <c r="N79" s="94">
        <f t="shared" ref="N79:N89" si="39">IF(H79=$N$8,D79,0)</f>
        <v>0</v>
      </c>
      <c r="O79" s="94">
        <f t="shared" ref="O79:O89" si="40">IF(H79=$O$8,D79,0)</f>
        <v>0</v>
      </c>
      <c r="P79" s="94">
        <f t="shared" ref="P79:P89" si="41">IF(H79=$P$8,D79,0)</f>
        <v>0</v>
      </c>
      <c r="Q79" s="94">
        <f t="shared" ref="Q79:Q89" si="42">IF(H79=$Q$8,D79,0)</f>
        <v>0</v>
      </c>
      <c r="R79" s="94">
        <f t="shared" ref="R79:R89" si="43">IF(H79=$R$8,D79,0)</f>
        <v>0</v>
      </c>
      <c r="S79" s="94">
        <f t="shared" ref="S79:S89" si="44">IF(H79=$S$8,D79,0)</f>
        <v>0</v>
      </c>
      <c r="T79" s="94">
        <f t="shared" ref="T79:T89" si="45">IF(H79=$T$8,D79,0)</f>
        <v>0</v>
      </c>
      <c r="U79" s="96"/>
    </row>
    <row r="80" spans="1:256" s="84" customFormat="1">
      <c r="A80" s="33"/>
      <c r="B80" s="84">
        <v>962</v>
      </c>
      <c r="D80" s="84">
        <v>86.18</v>
      </c>
      <c r="E80" s="84" t="s">
        <v>397</v>
      </c>
      <c r="F80" s="84" t="s">
        <v>398</v>
      </c>
      <c r="G80" s="84" t="s">
        <v>320</v>
      </c>
      <c r="H80" s="84">
        <v>1</v>
      </c>
      <c r="I80" s="94">
        <f t="shared" si="34"/>
        <v>0</v>
      </c>
      <c r="J80" s="94">
        <f t="shared" si="35"/>
        <v>86.18</v>
      </c>
      <c r="K80" s="94">
        <f t="shared" si="36"/>
        <v>0</v>
      </c>
      <c r="L80" s="94">
        <f t="shared" si="37"/>
        <v>0</v>
      </c>
      <c r="M80" s="94">
        <f t="shared" si="38"/>
        <v>0</v>
      </c>
      <c r="N80" s="94">
        <f t="shared" si="39"/>
        <v>0</v>
      </c>
      <c r="O80" s="94">
        <f t="shared" si="40"/>
        <v>0</v>
      </c>
      <c r="P80" s="94">
        <f t="shared" si="41"/>
        <v>0</v>
      </c>
      <c r="Q80" s="94">
        <f t="shared" si="42"/>
        <v>0</v>
      </c>
      <c r="R80" s="94">
        <f t="shared" si="43"/>
        <v>0</v>
      </c>
      <c r="S80" s="94">
        <f t="shared" si="44"/>
        <v>0</v>
      </c>
      <c r="T80" s="94">
        <f t="shared" si="45"/>
        <v>0</v>
      </c>
      <c r="U80" s="96"/>
    </row>
    <row r="81" spans="1:22" s="84" customFormat="1">
      <c r="A81" s="33"/>
      <c r="B81" s="84">
        <v>962</v>
      </c>
      <c r="D81" s="84">
        <v>106.57</v>
      </c>
      <c r="E81" s="84" t="s">
        <v>399</v>
      </c>
      <c r="F81" s="84" t="s">
        <v>400</v>
      </c>
      <c r="G81" s="84" t="s">
        <v>320</v>
      </c>
      <c r="H81" s="84">
        <v>2</v>
      </c>
      <c r="I81" s="94">
        <f t="shared" si="34"/>
        <v>0</v>
      </c>
      <c r="J81" s="94">
        <f t="shared" si="35"/>
        <v>0</v>
      </c>
      <c r="K81" s="94">
        <f t="shared" si="36"/>
        <v>106.57</v>
      </c>
      <c r="L81" s="94">
        <f t="shared" si="37"/>
        <v>0</v>
      </c>
      <c r="M81" s="94">
        <f t="shared" si="38"/>
        <v>0</v>
      </c>
      <c r="N81" s="94">
        <f t="shared" si="39"/>
        <v>0</v>
      </c>
      <c r="O81" s="94">
        <f t="shared" si="40"/>
        <v>0</v>
      </c>
      <c r="P81" s="94">
        <f t="shared" si="41"/>
        <v>0</v>
      </c>
      <c r="Q81" s="94">
        <f t="shared" si="42"/>
        <v>0</v>
      </c>
      <c r="R81" s="94">
        <f t="shared" si="43"/>
        <v>0</v>
      </c>
      <c r="S81" s="94">
        <f t="shared" si="44"/>
        <v>0</v>
      </c>
      <c r="T81" s="94">
        <f t="shared" si="45"/>
        <v>0</v>
      </c>
      <c r="U81" s="96"/>
    </row>
    <row r="82" spans="1:22" s="84" customFormat="1">
      <c r="A82" s="33"/>
      <c r="B82" s="84">
        <v>964</v>
      </c>
      <c r="D82" s="84">
        <v>1.01</v>
      </c>
      <c r="E82" s="84" t="s">
        <v>401</v>
      </c>
      <c r="F82" s="84" t="s">
        <v>402</v>
      </c>
      <c r="G82" s="84" t="s">
        <v>351</v>
      </c>
      <c r="H82" s="84">
        <v>10</v>
      </c>
      <c r="I82" s="94">
        <f t="shared" si="34"/>
        <v>0</v>
      </c>
      <c r="J82" s="94">
        <f t="shared" si="35"/>
        <v>0</v>
      </c>
      <c r="K82" s="94">
        <f t="shared" si="36"/>
        <v>0</v>
      </c>
      <c r="L82" s="94">
        <f t="shared" si="37"/>
        <v>0</v>
      </c>
      <c r="M82" s="94">
        <f t="shared" si="38"/>
        <v>0</v>
      </c>
      <c r="N82" s="94">
        <f t="shared" si="39"/>
        <v>0</v>
      </c>
      <c r="O82" s="94">
        <f t="shared" si="40"/>
        <v>0</v>
      </c>
      <c r="P82" s="94">
        <f t="shared" si="41"/>
        <v>0</v>
      </c>
      <c r="Q82" s="94">
        <f t="shared" si="42"/>
        <v>0</v>
      </c>
      <c r="R82" s="94">
        <f t="shared" si="43"/>
        <v>0</v>
      </c>
      <c r="S82" s="94">
        <f t="shared" si="44"/>
        <v>1.01</v>
      </c>
      <c r="T82" s="94">
        <f t="shared" si="45"/>
        <v>0</v>
      </c>
      <c r="U82" s="96"/>
    </row>
    <row r="83" spans="1:22">
      <c r="B83" s="84">
        <v>965</v>
      </c>
      <c r="C83" s="84"/>
      <c r="D83" s="84">
        <v>90</v>
      </c>
      <c r="E83" s="84" t="s">
        <v>403</v>
      </c>
      <c r="F83" s="84" t="s">
        <v>404</v>
      </c>
      <c r="G83" s="84" t="s">
        <v>320</v>
      </c>
      <c r="H83" s="84">
        <v>10</v>
      </c>
      <c r="I83" s="94">
        <f t="shared" si="34"/>
        <v>0</v>
      </c>
      <c r="J83" s="94">
        <f t="shared" si="35"/>
        <v>0</v>
      </c>
      <c r="K83" s="94">
        <f t="shared" si="36"/>
        <v>0</v>
      </c>
      <c r="L83" s="94">
        <f t="shared" si="37"/>
        <v>0</v>
      </c>
      <c r="M83" s="94">
        <f t="shared" si="38"/>
        <v>0</v>
      </c>
      <c r="N83" s="94">
        <f t="shared" si="39"/>
        <v>0</v>
      </c>
      <c r="O83" s="94">
        <f t="shared" si="40"/>
        <v>0</v>
      </c>
      <c r="P83" s="94">
        <f t="shared" si="41"/>
        <v>0</v>
      </c>
      <c r="Q83" s="94">
        <f t="shared" si="42"/>
        <v>0</v>
      </c>
      <c r="R83" s="94">
        <f t="shared" si="43"/>
        <v>0</v>
      </c>
      <c r="S83" s="94">
        <f t="shared" si="44"/>
        <v>90</v>
      </c>
      <c r="T83" s="94">
        <f t="shared" si="45"/>
        <v>0</v>
      </c>
      <c r="U83" s="94"/>
    </row>
    <row r="84" spans="1:22">
      <c r="B84" s="84">
        <v>966</v>
      </c>
      <c r="C84" s="84"/>
      <c r="D84" s="84">
        <v>20</v>
      </c>
      <c r="E84" s="84" t="s">
        <v>405</v>
      </c>
      <c r="F84" s="84" t="s">
        <v>404</v>
      </c>
      <c r="G84" s="84" t="s">
        <v>320</v>
      </c>
      <c r="H84" s="84">
        <v>10</v>
      </c>
      <c r="I84" s="94">
        <f t="shared" si="34"/>
        <v>0</v>
      </c>
      <c r="J84" s="94">
        <f t="shared" si="35"/>
        <v>0</v>
      </c>
      <c r="K84" s="94">
        <f t="shared" si="36"/>
        <v>0</v>
      </c>
      <c r="L84" s="94">
        <f t="shared" si="37"/>
        <v>0</v>
      </c>
      <c r="M84" s="94">
        <f t="shared" si="38"/>
        <v>0</v>
      </c>
      <c r="N84" s="94">
        <f t="shared" si="39"/>
        <v>0</v>
      </c>
      <c r="O84" s="94">
        <f t="shared" si="40"/>
        <v>0</v>
      </c>
      <c r="P84" s="94">
        <f t="shared" si="41"/>
        <v>0</v>
      </c>
      <c r="Q84" s="94">
        <f t="shared" si="42"/>
        <v>0</v>
      </c>
      <c r="R84" s="94">
        <f t="shared" si="43"/>
        <v>0</v>
      </c>
      <c r="S84" s="94">
        <f t="shared" si="44"/>
        <v>20</v>
      </c>
      <c r="T84" s="94">
        <f t="shared" si="45"/>
        <v>0</v>
      </c>
      <c r="U84" s="94"/>
    </row>
    <row r="85" spans="1:22">
      <c r="B85" s="84">
        <v>967</v>
      </c>
      <c r="C85" s="84"/>
      <c r="D85" s="84">
        <v>20</v>
      </c>
      <c r="E85" s="84" t="s">
        <v>406</v>
      </c>
      <c r="F85" s="84" t="s">
        <v>407</v>
      </c>
      <c r="G85" s="84" t="s">
        <v>320</v>
      </c>
      <c r="H85" s="84">
        <v>10</v>
      </c>
      <c r="I85" s="94">
        <f t="shared" si="34"/>
        <v>0</v>
      </c>
      <c r="J85" s="94">
        <f t="shared" si="35"/>
        <v>0</v>
      </c>
      <c r="K85" s="94">
        <f t="shared" si="36"/>
        <v>0</v>
      </c>
      <c r="L85" s="94">
        <f t="shared" si="37"/>
        <v>0</v>
      </c>
      <c r="M85" s="94">
        <f t="shared" si="38"/>
        <v>0</v>
      </c>
      <c r="N85" s="94">
        <f t="shared" si="39"/>
        <v>0</v>
      </c>
      <c r="O85" s="94">
        <f t="shared" si="40"/>
        <v>0</v>
      </c>
      <c r="P85" s="94">
        <f t="shared" si="41"/>
        <v>0</v>
      </c>
      <c r="Q85" s="94">
        <f t="shared" si="42"/>
        <v>0</v>
      </c>
      <c r="R85" s="94">
        <f t="shared" si="43"/>
        <v>0</v>
      </c>
      <c r="S85" s="94">
        <f t="shared" si="44"/>
        <v>20</v>
      </c>
      <c r="T85" s="94">
        <f t="shared" si="45"/>
        <v>0</v>
      </c>
      <c r="U85" s="94"/>
    </row>
    <row r="86" spans="1:22">
      <c r="B86" s="84">
        <v>968</v>
      </c>
      <c r="C86" s="84"/>
      <c r="D86" s="84">
        <v>3181.26</v>
      </c>
      <c r="E86" s="84" t="s">
        <v>408</v>
      </c>
      <c r="F86" s="84" t="s">
        <v>410</v>
      </c>
      <c r="G86" s="84" t="s">
        <v>409</v>
      </c>
      <c r="H86" s="84">
        <v>7</v>
      </c>
      <c r="I86" s="94">
        <f t="shared" si="34"/>
        <v>0</v>
      </c>
      <c r="J86" s="94">
        <f t="shared" si="35"/>
        <v>0</v>
      </c>
      <c r="K86" s="94">
        <f t="shared" si="36"/>
        <v>0</v>
      </c>
      <c r="L86" s="94">
        <f t="shared" si="37"/>
        <v>0</v>
      </c>
      <c r="M86" s="94">
        <f t="shared" si="38"/>
        <v>0</v>
      </c>
      <c r="N86" s="94">
        <f t="shared" si="39"/>
        <v>0</v>
      </c>
      <c r="O86" s="94">
        <f t="shared" si="40"/>
        <v>0</v>
      </c>
      <c r="P86" s="94">
        <f t="shared" si="41"/>
        <v>3181.26</v>
      </c>
      <c r="Q86" s="94">
        <f t="shared" si="42"/>
        <v>0</v>
      </c>
      <c r="R86" s="94">
        <f t="shared" si="43"/>
        <v>0</v>
      </c>
      <c r="S86" s="94">
        <f t="shared" si="44"/>
        <v>0</v>
      </c>
      <c r="T86" s="94">
        <f t="shared" si="45"/>
        <v>0</v>
      </c>
      <c r="U86" s="94"/>
    </row>
    <row r="87" spans="1:22">
      <c r="B87" s="84">
        <v>969</v>
      </c>
      <c r="C87" s="84"/>
      <c r="D87" s="84">
        <v>56</v>
      </c>
      <c r="E87" s="84" t="s">
        <v>414</v>
      </c>
      <c r="F87" s="84" t="s">
        <v>415</v>
      </c>
      <c r="G87" s="84" t="s">
        <v>320</v>
      </c>
      <c r="H87" s="84">
        <v>5</v>
      </c>
      <c r="I87" s="94">
        <f t="shared" si="34"/>
        <v>0</v>
      </c>
      <c r="J87" s="94">
        <f t="shared" si="35"/>
        <v>0</v>
      </c>
      <c r="K87" s="94">
        <f t="shared" si="36"/>
        <v>0</v>
      </c>
      <c r="L87" s="94">
        <f t="shared" si="37"/>
        <v>0</v>
      </c>
      <c r="M87" s="94">
        <f t="shared" si="38"/>
        <v>0</v>
      </c>
      <c r="N87" s="94">
        <f t="shared" si="39"/>
        <v>56</v>
      </c>
      <c r="O87" s="94">
        <f t="shared" si="40"/>
        <v>0</v>
      </c>
      <c r="P87" s="94">
        <f t="shared" si="41"/>
        <v>0</v>
      </c>
      <c r="Q87" s="94">
        <f t="shared" si="42"/>
        <v>0</v>
      </c>
      <c r="R87" s="94">
        <f t="shared" si="43"/>
        <v>0</v>
      </c>
      <c r="S87" s="94">
        <f t="shared" si="44"/>
        <v>0</v>
      </c>
      <c r="T87" s="94">
        <f t="shared" si="45"/>
        <v>0</v>
      </c>
      <c r="U87" s="94"/>
    </row>
    <row r="88" spans="1:22">
      <c r="B88" s="84">
        <v>970</v>
      </c>
      <c r="C88" s="84"/>
      <c r="D88" s="84">
        <v>32.5</v>
      </c>
      <c r="E88" s="84" t="s">
        <v>416</v>
      </c>
      <c r="F88" s="84" t="s">
        <v>417</v>
      </c>
      <c r="G88" s="84" t="s">
        <v>320</v>
      </c>
      <c r="H88" s="84">
        <v>0</v>
      </c>
      <c r="I88" s="94">
        <f>IF(H88=$I$8,D88,0)</f>
        <v>32.5</v>
      </c>
      <c r="J88" s="94">
        <f>IF(H88=$J$8,D88,0)</f>
        <v>0</v>
      </c>
      <c r="K88" s="94">
        <f>IF(H88=$K$8,D88,0)</f>
        <v>0</v>
      </c>
      <c r="L88" s="94">
        <f t="shared" si="37"/>
        <v>0</v>
      </c>
      <c r="M88" s="94">
        <f>IF(H88=$M$8,D88,0)</f>
        <v>0</v>
      </c>
      <c r="N88" s="94">
        <f>IF(H88=$N$8,D88,0)</f>
        <v>0</v>
      </c>
      <c r="O88" s="94">
        <f>IF(H88=$O$8,D88,0)</f>
        <v>0</v>
      </c>
      <c r="P88" s="94">
        <f>IF(H88=$P$8,D88,0)</f>
        <v>0</v>
      </c>
      <c r="Q88" s="94">
        <f>IF(H88=$Q$8,D88,0)</f>
        <v>0</v>
      </c>
      <c r="R88" s="94">
        <f>IF(H88=$R$8,D88,0)</f>
        <v>0</v>
      </c>
      <c r="S88" s="94">
        <f>IF(H88=$S$8,D88,0)</f>
        <v>0</v>
      </c>
      <c r="T88" s="94">
        <f>IF(H88=$T$8,D88,0)</f>
        <v>0</v>
      </c>
      <c r="U88" s="94"/>
    </row>
    <row r="89" spans="1:22">
      <c r="B89" s="84">
        <v>971</v>
      </c>
      <c r="C89" s="85"/>
      <c r="D89" s="84">
        <v>46.8</v>
      </c>
      <c r="E89" s="84" t="s">
        <v>418</v>
      </c>
      <c r="F89" s="84" t="s">
        <v>432</v>
      </c>
      <c r="G89" s="84" t="s">
        <v>320</v>
      </c>
      <c r="H89" s="84">
        <v>10</v>
      </c>
      <c r="I89" s="94">
        <f t="shared" si="34"/>
        <v>0</v>
      </c>
      <c r="J89" s="94">
        <f t="shared" si="35"/>
        <v>0</v>
      </c>
      <c r="K89" s="94">
        <f t="shared" si="36"/>
        <v>0</v>
      </c>
      <c r="L89" s="94">
        <f t="shared" si="37"/>
        <v>0</v>
      </c>
      <c r="M89" s="94">
        <f t="shared" si="38"/>
        <v>0</v>
      </c>
      <c r="N89" s="94">
        <f t="shared" si="39"/>
        <v>0</v>
      </c>
      <c r="O89" s="94">
        <f t="shared" si="40"/>
        <v>0</v>
      </c>
      <c r="P89" s="94">
        <f t="shared" si="41"/>
        <v>0</v>
      </c>
      <c r="Q89" s="94">
        <f t="shared" si="42"/>
        <v>0</v>
      </c>
      <c r="R89" s="94">
        <f t="shared" si="43"/>
        <v>0</v>
      </c>
      <c r="S89" s="94">
        <f t="shared" si="44"/>
        <v>46.8</v>
      </c>
      <c r="T89" s="94">
        <f t="shared" si="45"/>
        <v>0</v>
      </c>
      <c r="U89" s="94"/>
    </row>
    <row r="90" spans="1:22">
      <c r="B90" s="84"/>
      <c r="C90" s="84"/>
      <c r="D90" s="84"/>
      <c r="E90" s="84"/>
      <c r="F90" s="84"/>
      <c r="G90" s="84"/>
    </row>
    <row r="91" spans="1:22">
      <c r="A91" s="98">
        <v>15.52</v>
      </c>
      <c r="C91" s="47"/>
      <c r="D91" s="74">
        <f>SUM(D10:D89)</f>
        <v>14678.689999999999</v>
      </c>
      <c r="I91" s="19">
        <f t="shared" ref="I91:U91" si="46">SUM(I10:I89)</f>
        <v>32.5</v>
      </c>
      <c r="J91" s="4">
        <f t="shared" si="46"/>
        <v>365.95</v>
      </c>
      <c r="K91" s="4">
        <f t="shared" si="46"/>
        <v>331.16999999999996</v>
      </c>
      <c r="L91" s="19">
        <f t="shared" si="46"/>
        <v>0</v>
      </c>
      <c r="M91" s="4">
        <f t="shared" si="46"/>
        <v>565.55999999999995</v>
      </c>
      <c r="N91" s="19">
        <f t="shared" si="46"/>
        <v>1833.4399999999998</v>
      </c>
      <c r="O91" s="4">
        <f t="shared" si="46"/>
        <v>1505.44</v>
      </c>
      <c r="P91" s="4">
        <f t="shared" si="46"/>
        <v>3181.26</v>
      </c>
      <c r="Q91" s="4">
        <f t="shared" si="46"/>
        <v>87.11</v>
      </c>
      <c r="R91" s="4">
        <f t="shared" si="46"/>
        <v>605.85</v>
      </c>
      <c r="S91" s="4">
        <f t="shared" si="46"/>
        <v>5334.4600000000009</v>
      </c>
      <c r="T91" s="4">
        <f t="shared" si="46"/>
        <v>793.19999999999993</v>
      </c>
      <c r="U91" s="4">
        <f t="shared" si="46"/>
        <v>42.75</v>
      </c>
      <c r="V91" s="4">
        <f>SUM(I91:U91)</f>
        <v>14678.69</v>
      </c>
    </row>
    <row r="92" spans="1:22">
      <c r="C92" s="47"/>
    </row>
    <row r="93" spans="1:22">
      <c r="C93" s="47"/>
    </row>
    <row r="94" spans="1:22">
      <c r="C94" s="47"/>
    </row>
    <row r="95" spans="1:22">
      <c r="B95" s="4" t="s">
        <v>411</v>
      </c>
      <c r="C95" s="47"/>
    </row>
    <row r="96" spans="1:22">
      <c r="B96" s="4">
        <v>851</v>
      </c>
      <c r="C96" s="47"/>
    </row>
    <row r="97" spans="2:3">
      <c r="B97" s="4">
        <v>860</v>
      </c>
      <c r="C97" s="47"/>
    </row>
    <row r="98" spans="2:3">
      <c r="B98" s="4">
        <v>905</v>
      </c>
      <c r="C98" s="47"/>
    </row>
    <row r="99" spans="2:3">
      <c r="B99" s="4">
        <v>916</v>
      </c>
      <c r="C99" s="47"/>
    </row>
    <row r="100" spans="2:3" ht="3" customHeight="1">
      <c r="B100" s="4">
        <v>918</v>
      </c>
      <c r="C100" s="47"/>
    </row>
    <row r="101" spans="2:3" hidden="1">
      <c r="B101" s="4">
        <v>921</v>
      </c>
      <c r="C101" s="47"/>
    </row>
    <row r="102" spans="2:3" hidden="1">
      <c r="B102" s="4">
        <v>922</v>
      </c>
      <c r="C102" s="47"/>
    </row>
    <row r="103" spans="2:3" hidden="1">
      <c r="C103" s="47"/>
    </row>
    <row r="104" spans="2:3" hidden="1">
      <c r="C104" s="47"/>
    </row>
    <row r="105" spans="2:3" hidden="1">
      <c r="C105" s="47"/>
    </row>
    <row r="106" spans="2:3" ht="10.5" hidden="1" customHeight="1">
      <c r="C106" s="47"/>
    </row>
    <row r="107" spans="2:3" hidden="1">
      <c r="C107" s="47"/>
    </row>
    <row r="108" spans="2:3">
      <c r="B108" s="4">
        <v>914</v>
      </c>
      <c r="C108" s="47"/>
    </row>
    <row r="109" spans="2:3">
      <c r="B109" s="4">
        <v>921</v>
      </c>
      <c r="C109" s="47"/>
    </row>
    <row r="110" spans="2:3">
      <c r="B110" s="4">
        <v>922</v>
      </c>
      <c r="C110" s="47"/>
    </row>
    <row r="111" spans="2:3">
      <c r="C111" s="47"/>
    </row>
    <row r="112" spans="2:3">
      <c r="C112" s="47"/>
    </row>
    <row r="113" spans="2:3">
      <c r="B113" s="4" t="s">
        <v>506</v>
      </c>
      <c r="C113" s="47" t="s">
        <v>507</v>
      </c>
    </row>
    <row r="114" spans="2:3">
      <c r="C114" s="47"/>
    </row>
    <row r="115" spans="2:3">
      <c r="C115" s="47"/>
    </row>
    <row r="116" spans="2:3">
      <c r="C116" s="47"/>
    </row>
    <row r="117" spans="2:3">
      <c r="C117" s="47"/>
    </row>
    <row r="118" spans="2:3">
      <c r="C118" s="47"/>
    </row>
    <row r="119" spans="2:3">
      <c r="C119" s="47"/>
    </row>
    <row r="120" spans="2:3">
      <c r="C120" s="47"/>
    </row>
    <row r="121" spans="2:3">
      <c r="C121" s="47"/>
    </row>
    <row r="122" spans="2:3">
      <c r="C122" s="47"/>
    </row>
    <row r="123" spans="2:3">
      <c r="C123" s="47"/>
    </row>
    <row r="124" spans="2:3">
      <c r="C124" s="47"/>
    </row>
    <row r="125" spans="2:3">
      <c r="C125" s="47"/>
    </row>
    <row r="126" spans="2:3">
      <c r="C126" s="47"/>
    </row>
    <row r="127" spans="2:3">
      <c r="C127" s="47"/>
    </row>
    <row r="128" spans="2:3">
      <c r="C128" s="47"/>
    </row>
    <row r="129" spans="3:3">
      <c r="C129" s="47"/>
    </row>
    <row r="130" spans="3:3">
      <c r="C130" s="47"/>
    </row>
    <row r="131" spans="3:3">
      <c r="C131" s="47"/>
    </row>
    <row r="132" spans="3:3">
      <c r="C132" s="47"/>
    </row>
    <row r="133" spans="3:3">
      <c r="C133" s="47"/>
    </row>
    <row r="134" spans="3:3">
      <c r="C134" s="47"/>
    </row>
    <row r="135" spans="3:3">
      <c r="C135" s="47"/>
    </row>
    <row r="136" spans="3:3">
      <c r="C136" s="47"/>
    </row>
    <row r="137" spans="3:3">
      <c r="C137" s="47"/>
    </row>
    <row r="138" spans="3:3">
      <c r="C138" s="47"/>
    </row>
    <row r="139" spans="3:3">
      <c r="C139" s="47"/>
    </row>
    <row r="140" spans="3:3">
      <c r="C140" s="47"/>
    </row>
    <row r="141" spans="3:3">
      <c r="C141" s="47"/>
    </row>
    <row r="142" spans="3:3">
      <c r="C142" s="47"/>
    </row>
    <row r="143" spans="3:3">
      <c r="C143" s="47"/>
    </row>
    <row r="144" spans="3:3">
      <c r="C144" s="47"/>
    </row>
    <row r="145" spans="3:3">
      <c r="C145" s="47"/>
    </row>
    <row r="146" spans="3:3">
      <c r="C146" s="47"/>
    </row>
    <row r="147" spans="3:3">
      <c r="C147" s="47"/>
    </row>
    <row r="148" spans="3:3">
      <c r="C148" s="47"/>
    </row>
    <row r="149" spans="3:3">
      <c r="C149" s="47"/>
    </row>
    <row r="150" spans="3:3">
      <c r="C150" s="47"/>
    </row>
    <row r="151" spans="3:3">
      <c r="C151" s="47"/>
    </row>
    <row r="152" spans="3:3">
      <c r="C152" s="47"/>
    </row>
    <row r="153" spans="3:3">
      <c r="C153" s="47"/>
    </row>
    <row r="154" spans="3:3">
      <c r="C154" s="47"/>
    </row>
    <row r="155" spans="3:3">
      <c r="C155" s="47"/>
    </row>
    <row r="156" spans="3:3">
      <c r="C156" s="47"/>
    </row>
    <row r="157" spans="3:3">
      <c r="C157" s="47"/>
    </row>
    <row r="158" spans="3:3">
      <c r="C158" s="47"/>
    </row>
    <row r="159" spans="3:3">
      <c r="C159" s="47"/>
    </row>
    <row r="160" spans="3:3">
      <c r="C160" s="47"/>
    </row>
    <row r="161" spans="3:3">
      <c r="C161" s="47"/>
    </row>
    <row r="162" spans="3:3">
      <c r="C162" s="47"/>
    </row>
    <row r="163" spans="3:3">
      <c r="C163" s="47"/>
    </row>
    <row r="164" spans="3:3">
      <c r="C164" s="47"/>
    </row>
    <row r="165" spans="3:3">
      <c r="C165" s="47"/>
    </row>
    <row r="166" spans="3:3">
      <c r="C166" s="47"/>
    </row>
    <row r="167" spans="3:3">
      <c r="C167" s="47"/>
    </row>
    <row r="168" spans="3:3">
      <c r="C168" s="47"/>
    </row>
    <row r="169" spans="3:3">
      <c r="C169" s="47"/>
    </row>
    <row r="170" spans="3:3">
      <c r="C170" s="47"/>
    </row>
    <row r="171" spans="3:3">
      <c r="C171" s="47"/>
    </row>
    <row r="172" spans="3:3">
      <c r="C172" s="47"/>
    </row>
    <row r="173" spans="3:3">
      <c r="C173" s="47"/>
    </row>
    <row r="174" spans="3:3">
      <c r="C174" s="47"/>
    </row>
    <row r="175" spans="3:3">
      <c r="C175" s="47"/>
    </row>
    <row r="176" spans="3:3">
      <c r="C176" s="47"/>
    </row>
    <row r="177" spans="3:3">
      <c r="C177" s="47"/>
    </row>
    <row r="178" spans="3:3">
      <c r="C178" s="47"/>
    </row>
    <row r="179" spans="3:3">
      <c r="C179" s="47"/>
    </row>
    <row r="180" spans="3:3">
      <c r="C180" s="47"/>
    </row>
    <row r="181" spans="3:3">
      <c r="C181" s="47"/>
    </row>
    <row r="182" spans="3:3">
      <c r="C182" s="47"/>
    </row>
    <row r="183" spans="3:3">
      <c r="C183" s="47"/>
    </row>
    <row r="184" spans="3:3">
      <c r="C184" s="47"/>
    </row>
    <row r="185" spans="3:3">
      <c r="C185" s="47"/>
    </row>
    <row r="186" spans="3:3">
      <c r="C186" s="47"/>
    </row>
    <row r="187" spans="3:3">
      <c r="C187" s="47"/>
    </row>
    <row r="188" spans="3:3">
      <c r="C188" s="47"/>
    </row>
    <row r="189" spans="3:3">
      <c r="C189" s="47"/>
    </row>
    <row r="190" spans="3:3">
      <c r="C190" s="47"/>
    </row>
    <row r="191" spans="3:3">
      <c r="C191" s="47"/>
    </row>
    <row r="192" spans="3:3">
      <c r="C192" s="47"/>
    </row>
    <row r="193" spans="3:3">
      <c r="C193" s="47"/>
    </row>
    <row r="194" spans="3:3">
      <c r="C194" s="47"/>
    </row>
    <row r="195" spans="3:3">
      <c r="C195" s="47"/>
    </row>
    <row r="196" spans="3:3">
      <c r="C196" s="47"/>
    </row>
    <row r="197" spans="3:3">
      <c r="C197" s="47"/>
    </row>
    <row r="198" spans="3:3">
      <c r="C198" s="47"/>
    </row>
    <row r="199" spans="3:3">
      <c r="C199" s="47"/>
    </row>
    <row r="200" spans="3:3">
      <c r="C200" s="47"/>
    </row>
    <row r="201" spans="3:3">
      <c r="C201" s="47"/>
    </row>
    <row r="202" spans="3:3">
      <c r="C202" s="47"/>
    </row>
    <row r="203" spans="3:3">
      <c r="C203" s="47"/>
    </row>
    <row r="204" spans="3:3">
      <c r="C204" s="47"/>
    </row>
    <row r="205" spans="3:3">
      <c r="C205" s="47"/>
    </row>
    <row r="206" spans="3:3">
      <c r="C206" s="47"/>
    </row>
    <row r="207" spans="3:3">
      <c r="C207" s="47"/>
    </row>
    <row r="208" spans="3:3">
      <c r="C208" s="47"/>
    </row>
    <row r="209" spans="3:3">
      <c r="C209" s="47"/>
    </row>
    <row r="210" spans="3:3">
      <c r="C210" s="47"/>
    </row>
    <row r="211" spans="3:3">
      <c r="C211" s="47"/>
    </row>
    <row r="212" spans="3:3">
      <c r="C212" s="47"/>
    </row>
    <row r="213" spans="3:3">
      <c r="C213" s="47"/>
    </row>
    <row r="214" spans="3:3">
      <c r="C214" s="47"/>
    </row>
    <row r="215" spans="3:3">
      <c r="C215" s="47"/>
    </row>
    <row r="216" spans="3:3">
      <c r="C216" s="47"/>
    </row>
    <row r="217" spans="3:3">
      <c r="C217" s="47"/>
    </row>
    <row r="218" spans="3:3">
      <c r="C218" s="47"/>
    </row>
    <row r="219" spans="3:3">
      <c r="C219" s="47"/>
    </row>
    <row r="220" spans="3:3">
      <c r="C220" s="47"/>
    </row>
    <row r="221" spans="3:3">
      <c r="C221" s="47"/>
    </row>
    <row r="222" spans="3:3">
      <c r="C222" s="47"/>
    </row>
    <row r="223" spans="3:3">
      <c r="C223" s="47"/>
    </row>
    <row r="224" spans="3:3">
      <c r="C224" s="47"/>
    </row>
    <row r="225" spans="3:3">
      <c r="C225" s="47"/>
    </row>
    <row r="226" spans="3:3">
      <c r="C226" s="47"/>
    </row>
    <row r="227" spans="3:3">
      <c r="C227" s="47"/>
    </row>
    <row r="228" spans="3:3">
      <c r="C228" s="47"/>
    </row>
    <row r="229" spans="3:3">
      <c r="C229" s="47"/>
    </row>
    <row r="230" spans="3:3">
      <c r="C230" s="47"/>
    </row>
    <row r="231" spans="3:3">
      <c r="C231" s="47"/>
    </row>
    <row r="232" spans="3:3">
      <c r="C232" s="47"/>
    </row>
    <row r="233" spans="3:3">
      <c r="C233" s="47"/>
    </row>
    <row r="234" spans="3:3">
      <c r="C234" s="47"/>
    </row>
    <row r="235" spans="3:3">
      <c r="C235" s="47"/>
    </row>
    <row r="236" spans="3:3">
      <c r="C236" s="47"/>
    </row>
    <row r="237" spans="3:3">
      <c r="C237" s="47"/>
    </row>
    <row r="238" spans="3:3">
      <c r="C238" s="47"/>
    </row>
    <row r="239" spans="3:3">
      <c r="C239" s="47"/>
    </row>
    <row r="240" spans="3:3">
      <c r="C240" s="47"/>
    </row>
    <row r="241" spans="3:3">
      <c r="C241" s="47"/>
    </row>
    <row r="242" spans="3:3">
      <c r="C242" s="47"/>
    </row>
    <row r="243" spans="3:3">
      <c r="C243" s="47"/>
    </row>
    <row r="244" spans="3:3">
      <c r="C244" s="47"/>
    </row>
    <row r="245" spans="3:3">
      <c r="C245" s="47"/>
    </row>
    <row r="246" spans="3:3">
      <c r="C246" s="47"/>
    </row>
    <row r="247" spans="3:3">
      <c r="C247" s="47"/>
    </row>
    <row r="248" spans="3:3">
      <c r="C248" s="47"/>
    </row>
    <row r="249" spans="3:3">
      <c r="C249" s="47"/>
    </row>
    <row r="250" spans="3:3">
      <c r="C250" s="47"/>
    </row>
    <row r="251" spans="3:3">
      <c r="C251" s="47"/>
    </row>
    <row r="252" spans="3:3">
      <c r="C252" s="47"/>
    </row>
    <row r="253" spans="3:3">
      <c r="C253" s="47"/>
    </row>
    <row r="254" spans="3:3">
      <c r="C254" s="47"/>
    </row>
    <row r="255" spans="3:3">
      <c r="C255" s="47"/>
    </row>
    <row r="256" spans="3:3">
      <c r="C256" s="47"/>
    </row>
    <row r="257" spans="3:3">
      <c r="C257" s="47"/>
    </row>
    <row r="258" spans="3:3">
      <c r="C258" s="47"/>
    </row>
    <row r="259" spans="3:3">
      <c r="C259" s="47"/>
    </row>
    <row r="260" spans="3:3">
      <c r="C260" s="47"/>
    </row>
    <row r="261" spans="3:3">
      <c r="C261" s="47"/>
    </row>
    <row r="262" spans="3:3">
      <c r="C262" s="47"/>
    </row>
    <row r="263" spans="3:3">
      <c r="C263" s="47"/>
    </row>
    <row r="264" spans="3:3">
      <c r="C264" s="47"/>
    </row>
    <row r="265" spans="3:3">
      <c r="C265" s="47"/>
    </row>
    <row r="266" spans="3:3">
      <c r="C266" s="47"/>
    </row>
    <row r="267" spans="3:3">
      <c r="C267" s="47"/>
    </row>
    <row r="268" spans="3:3">
      <c r="C268" s="47"/>
    </row>
    <row r="269" spans="3:3">
      <c r="C269" s="47"/>
    </row>
    <row r="270" spans="3:3">
      <c r="C270" s="47"/>
    </row>
    <row r="271" spans="3:3">
      <c r="C271" s="47"/>
    </row>
    <row r="272" spans="3:3">
      <c r="C272" s="47"/>
    </row>
    <row r="273" spans="3:3">
      <c r="C273" s="47"/>
    </row>
    <row r="274" spans="3:3">
      <c r="C274" s="47"/>
    </row>
    <row r="275" spans="3:3">
      <c r="C275" s="47"/>
    </row>
    <row r="276" spans="3:3">
      <c r="C276" s="47"/>
    </row>
    <row r="277" spans="3:3">
      <c r="C277" s="47"/>
    </row>
    <row r="278" spans="3:3">
      <c r="C278" s="47"/>
    </row>
    <row r="279" spans="3:3">
      <c r="C279" s="47"/>
    </row>
    <row r="280" spans="3:3">
      <c r="C280" s="47"/>
    </row>
    <row r="281" spans="3:3">
      <c r="C281" s="47"/>
    </row>
    <row r="282" spans="3:3">
      <c r="C282" s="47"/>
    </row>
    <row r="283" spans="3:3">
      <c r="C283" s="47"/>
    </row>
    <row r="284" spans="3:3">
      <c r="C284" s="47"/>
    </row>
    <row r="285" spans="3:3">
      <c r="C285" s="47"/>
    </row>
    <row r="286" spans="3:3">
      <c r="C286" s="47"/>
    </row>
    <row r="287" spans="3:3">
      <c r="C287" s="47"/>
    </row>
    <row r="288" spans="3:3">
      <c r="C288" s="47"/>
    </row>
    <row r="289" spans="3:3">
      <c r="C289" s="47"/>
    </row>
    <row r="290" spans="3:3">
      <c r="C290" s="47"/>
    </row>
    <row r="291" spans="3:3">
      <c r="C291" s="47"/>
    </row>
    <row r="292" spans="3:3">
      <c r="C292" s="47"/>
    </row>
    <row r="293" spans="3:3">
      <c r="C293" s="47"/>
    </row>
    <row r="294" spans="3:3">
      <c r="C294" s="47"/>
    </row>
    <row r="295" spans="3:3">
      <c r="C295" s="47"/>
    </row>
    <row r="296" spans="3:3">
      <c r="C296" s="47"/>
    </row>
    <row r="297" spans="3:3">
      <c r="C297" s="47"/>
    </row>
    <row r="298" spans="3:3">
      <c r="C298" s="47"/>
    </row>
    <row r="299" spans="3:3">
      <c r="C299" s="47"/>
    </row>
    <row r="300" spans="3:3">
      <c r="C300" s="47"/>
    </row>
    <row r="301" spans="3:3">
      <c r="C301" s="47"/>
    </row>
    <row r="302" spans="3:3">
      <c r="C302" s="47"/>
    </row>
    <row r="303" spans="3:3">
      <c r="C303" s="47"/>
    </row>
    <row r="304" spans="3:3">
      <c r="C304" s="47"/>
    </row>
    <row r="305" spans="3:3">
      <c r="C305" s="47"/>
    </row>
    <row r="306" spans="3:3">
      <c r="C306" s="47"/>
    </row>
    <row r="307" spans="3:3">
      <c r="C307" s="47"/>
    </row>
    <row r="308" spans="3:3">
      <c r="C308" s="47"/>
    </row>
    <row r="309" spans="3:3">
      <c r="C309" s="47"/>
    </row>
    <row r="310" spans="3:3">
      <c r="C310" s="47"/>
    </row>
    <row r="311" spans="3:3">
      <c r="C311" s="47"/>
    </row>
    <row r="312" spans="3:3">
      <c r="C312" s="47"/>
    </row>
    <row r="313" spans="3:3">
      <c r="C313" s="47"/>
    </row>
    <row r="314" spans="3:3">
      <c r="C314" s="47"/>
    </row>
    <row r="315" spans="3:3">
      <c r="C315" s="47"/>
    </row>
    <row r="316" spans="3:3">
      <c r="C316" s="47"/>
    </row>
    <row r="317" spans="3:3">
      <c r="C317" s="47"/>
    </row>
    <row r="318" spans="3:3">
      <c r="C318" s="47"/>
    </row>
    <row r="319" spans="3:3">
      <c r="C319" s="47"/>
    </row>
    <row r="320" spans="3:3">
      <c r="C320" s="47"/>
    </row>
    <row r="321" spans="3:3">
      <c r="C321" s="47"/>
    </row>
    <row r="322" spans="3:3">
      <c r="C322" s="47"/>
    </row>
    <row r="323" spans="3:3">
      <c r="C323" s="47"/>
    </row>
    <row r="324" spans="3:3">
      <c r="C324" s="47"/>
    </row>
    <row r="325" spans="3:3">
      <c r="C325" s="47"/>
    </row>
    <row r="326" spans="3:3">
      <c r="C326" s="47"/>
    </row>
    <row r="327" spans="3:3">
      <c r="C327" s="47"/>
    </row>
    <row r="328" spans="3:3">
      <c r="C328" s="47"/>
    </row>
    <row r="329" spans="3:3">
      <c r="C329" s="47"/>
    </row>
    <row r="330" spans="3:3">
      <c r="C330" s="47"/>
    </row>
    <row r="331" spans="3:3">
      <c r="C331" s="47"/>
    </row>
    <row r="332" spans="3:3">
      <c r="C332" s="47"/>
    </row>
    <row r="333" spans="3:3">
      <c r="C333" s="47"/>
    </row>
    <row r="334" spans="3:3">
      <c r="C334" s="47"/>
    </row>
    <row r="335" spans="3:3">
      <c r="C335" s="47"/>
    </row>
    <row r="336" spans="3:3">
      <c r="C336" s="47"/>
    </row>
    <row r="337" spans="3:3">
      <c r="C337" s="47"/>
    </row>
    <row r="338" spans="3:3">
      <c r="C338" s="47"/>
    </row>
    <row r="339" spans="3:3">
      <c r="C339" s="47"/>
    </row>
    <row r="340" spans="3:3">
      <c r="C340" s="47"/>
    </row>
    <row r="341" spans="3:3">
      <c r="C341" s="47"/>
    </row>
    <row r="342" spans="3:3">
      <c r="C342" s="47"/>
    </row>
    <row r="343" spans="3:3">
      <c r="C343" s="47"/>
    </row>
    <row r="344" spans="3:3">
      <c r="C344" s="47"/>
    </row>
    <row r="345" spans="3:3">
      <c r="C345" s="47"/>
    </row>
    <row r="346" spans="3:3">
      <c r="C346" s="47"/>
    </row>
    <row r="347" spans="3:3">
      <c r="C347" s="47"/>
    </row>
    <row r="348" spans="3:3">
      <c r="C348" s="47"/>
    </row>
    <row r="349" spans="3:3">
      <c r="C349" s="47"/>
    </row>
    <row r="350" spans="3:3">
      <c r="C350" s="47"/>
    </row>
    <row r="351" spans="3:3">
      <c r="C351" s="47"/>
    </row>
    <row r="352" spans="3:3">
      <c r="C352" s="47"/>
    </row>
    <row r="353" spans="3:3">
      <c r="C353" s="47"/>
    </row>
    <row r="354" spans="3:3">
      <c r="C354" s="47"/>
    </row>
    <row r="355" spans="3:3">
      <c r="C355" s="47"/>
    </row>
    <row r="356" spans="3:3">
      <c r="C356" s="47"/>
    </row>
    <row r="357" spans="3:3">
      <c r="C357" s="47"/>
    </row>
    <row r="358" spans="3:3">
      <c r="C358" s="47"/>
    </row>
    <row r="359" spans="3:3">
      <c r="C359" s="47"/>
    </row>
    <row r="360" spans="3:3">
      <c r="C360" s="47"/>
    </row>
    <row r="361" spans="3:3">
      <c r="C361" s="47"/>
    </row>
    <row r="362" spans="3:3">
      <c r="C362" s="47"/>
    </row>
    <row r="363" spans="3:3">
      <c r="C363" s="47"/>
    </row>
    <row r="364" spans="3:3">
      <c r="C364" s="47"/>
    </row>
    <row r="365" spans="3:3">
      <c r="C365" s="47"/>
    </row>
    <row r="366" spans="3:3">
      <c r="C366" s="47"/>
    </row>
    <row r="367" spans="3:3">
      <c r="C367" s="47"/>
    </row>
    <row r="368" spans="3:3">
      <c r="C368" s="47"/>
    </row>
    <row r="369" spans="3:3">
      <c r="C369" s="47"/>
    </row>
    <row r="370" spans="3:3">
      <c r="C370" s="47"/>
    </row>
    <row r="371" spans="3:3">
      <c r="C371" s="47"/>
    </row>
    <row r="372" spans="3:3">
      <c r="C372" s="47"/>
    </row>
    <row r="373" spans="3:3">
      <c r="C373" s="47"/>
    </row>
    <row r="374" spans="3:3">
      <c r="C374" s="47"/>
    </row>
    <row r="375" spans="3:3">
      <c r="C375" s="47"/>
    </row>
    <row r="376" spans="3:3">
      <c r="C376" s="47"/>
    </row>
    <row r="377" spans="3:3">
      <c r="C377" s="47"/>
    </row>
    <row r="378" spans="3:3">
      <c r="C378" s="47"/>
    </row>
    <row r="379" spans="3:3">
      <c r="C379" s="47"/>
    </row>
    <row r="380" spans="3:3">
      <c r="C380" s="47"/>
    </row>
    <row r="381" spans="3:3">
      <c r="C381" s="47"/>
    </row>
    <row r="382" spans="3:3">
      <c r="C382" s="47"/>
    </row>
    <row r="383" spans="3:3">
      <c r="C383" s="47"/>
    </row>
    <row r="384" spans="3:3">
      <c r="C384" s="47"/>
    </row>
    <row r="385" spans="3:3">
      <c r="C385" s="47"/>
    </row>
    <row r="386" spans="3:3">
      <c r="C386" s="47"/>
    </row>
    <row r="387" spans="3:3">
      <c r="C387" s="47"/>
    </row>
    <row r="388" spans="3:3">
      <c r="C388" s="47"/>
    </row>
    <row r="389" spans="3:3">
      <c r="C389" s="47"/>
    </row>
    <row r="390" spans="3:3">
      <c r="C390" s="47"/>
    </row>
    <row r="391" spans="3:3">
      <c r="C391" s="47"/>
    </row>
    <row r="392" spans="3:3">
      <c r="C392" s="47"/>
    </row>
    <row r="393" spans="3:3">
      <c r="C393" s="47"/>
    </row>
    <row r="394" spans="3:3">
      <c r="C394" s="47"/>
    </row>
    <row r="395" spans="3:3">
      <c r="C395" s="47"/>
    </row>
    <row r="396" spans="3:3">
      <c r="C396" s="47"/>
    </row>
    <row r="397" spans="3:3">
      <c r="C397" s="47"/>
    </row>
    <row r="398" spans="3:3">
      <c r="C398" s="47"/>
    </row>
    <row r="399" spans="3:3">
      <c r="C399" s="47"/>
    </row>
    <row r="400" spans="3:3">
      <c r="C400" s="47"/>
    </row>
    <row r="401" spans="3:3">
      <c r="C401" s="47"/>
    </row>
    <row r="402" spans="3:3">
      <c r="C402" s="47"/>
    </row>
    <row r="403" spans="3:3">
      <c r="C403" s="47"/>
    </row>
    <row r="404" spans="3:3">
      <c r="C404" s="47"/>
    </row>
    <row r="405" spans="3:3">
      <c r="C405" s="47"/>
    </row>
    <row r="406" spans="3:3">
      <c r="C406" s="47"/>
    </row>
    <row r="407" spans="3:3">
      <c r="C407" s="47"/>
    </row>
    <row r="408" spans="3:3">
      <c r="C408" s="47"/>
    </row>
    <row r="409" spans="3:3">
      <c r="C409" s="47"/>
    </row>
    <row r="410" spans="3:3">
      <c r="C410" s="47"/>
    </row>
    <row r="411" spans="3:3">
      <c r="C411" s="47"/>
    </row>
    <row r="412" spans="3:3">
      <c r="C412" s="47"/>
    </row>
    <row r="413" spans="3:3">
      <c r="C413" s="47"/>
    </row>
    <row r="414" spans="3:3">
      <c r="C414" s="47"/>
    </row>
    <row r="415" spans="3:3">
      <c r="C415" s="47"/>
    </row>
    <row r="416" spans="3:3">
      <c r="C416" s="47"/>
    </row>
    <row r="417" spans="3:3">
      <c r="C417" s="47"/>
    </row>
    <row r="418" spans="3:3">
      <c r="C418" s="47"/>
    </row>
    <row r="419" spans="3:3">
      <c r="C419" s="47"/>
    </row>
    <row r="420" spans="3:3">
      <c r="C420" s="47"/>
    </row>
    <row r="421" spans="3:3">
      <c r="C421" s="47"/>
    </row>
    <row r="422" spans="3:3">
      <c r="C422" s="47"/>
    </row>
    <row r="423" spans="3:3">
      <c r="C423" s="47"/>
    </row>
    <row r="424" spans="3:3">
      <c r="C424" s="47"/>
    </row>
    <row r="425" spans="3:3">
      <c r="C425" s="47"/>
    </row>
    <row r="426" spans="3:3">
      <c r="C426" s="47"/>
    </row>
    <row r="427" spans="3:3">
      <c r="C427" s="47"/>
    </row>
    <row r="428" spans="3:3">
      <c r="C428" s="47"/>
    </row>
    <row r="429" spans="3:3">
      <c r="C429" s="47"/>
    </row>
    <row r="430" spans="3:3">
      <c r="C430" s="47"/>
    </row>
    <row r="431" spans="3:3">
      <c r="C431" s="47"/>
    </row>
    <row r="432" spans="3:3">
      <c r="C432" s="47"/>
    </row>
    <row r="433" spans="3:3">
      <c r="C433" s="47"/>
    </row>
    <row r="434" spans="3:3">
      <c r="C434" s="47"/>
    </row>
    <row r="435" spans="3:3">
      <c r="C435" s="47"/>
    </row>
    <row r="436" spans="3:3">
      <c r="C436" s="47"/>
    </row>
    <row r="437" spans="3:3">
      <c r="C437" s="47"/>
    </row>
    <row r="438" spans="3:3">
      <c r="C438" s="47"/>
    </row>
    <row r="439" spans="3:3">
      <c r="C439" s="47"/>
    </row>
    <row r="440" spans="3:3">
      <c r="C440" s="47"/>
    </row>
    <row r="441" spans="3:3">
      <c r="C441" s="47"/>
    </row>
    <row r="442" spans="3:3">
      <c r="C442" s="47"/>
    </row>
    <row r="443" spans="3:3">
      <c r="C443" s="47"/>
    </row>
    <row r="444" spans="3:3">
      <c r="C444" s="47"/>
    </row>
    <row r="445" spans="3:3">
      <c r="C445" s="47"/>
    </row>
    <row r="446" spans="3:3">
      <c r="C446" s="47"/>
    </row>
    <row r="447" spans="3:3">
      <c r="C447" s="47"/>
    </row>
    <row r="448" spans="3:3">
      <c r="C448" s="47"/>
    </row>
    <row r="449" spans="3:3">
      <c r="C449" s="47"/>
    </row>
    <row r="450" spans="3:3">
      <c r="C450" s="47"/>
    </row>
    <row r="451" spans="3:3">
      <c r="C451" s="47"/>
    </row>
    <row r="452" spans="3:3">
      <c r="C452" s="47"/>
    </row>
    <row r="453" spans="3:3">
      <c r="C453" s="47"/>
    </row>
    <row r="454" spans="3:3">
      <c r="C454" s="47"/>
    </row>
    <row r="455" spans="3:3">
      <c r="C455" s="47"/>
    </row>
    <row r="456" spans="3:3">
      <c r="C456" s="47"/>
    </row>
    <row r="457" spans="3:3">
      <c r="C457" s="47"/>
    </row>
    <row r="458" spans="3:3">
      <c r="C458" s="47"/>
    </row>
    <row r="459" spans="3:3">
      <c r="C459" s="47"/>
    </row>
    <row r="460" spans="3:3">
      <c r="C460" s="47"/>
    </row>
    <row r="461" spans="3:3">
      <c r="C461" s="47"/>
    </row>
    <row r="462" spans="3:3">
      <c r="C462" s="47"/>
    </row>
    <row r="463" spans="3:3">
      <c r="C463" s="47"/>
    </row>
    <row r="464" spans="3:3">
      <c r="C464" s="47"/>
    </row>
    <row r="465" spans="3:3">
      <c r="C465" s="47"/>
    </row>
    <row r="466" spans="3:3">
      <c r="C466" s="47"/>
    </row>
    <row r="467" spans="3:3">
      <c r="C467" s="47"/>
    </row>
    <row r="468" spans="3:3">
      <c r="C468" s="47"/>
    </row>
    <row r="469" spans="3:3">
      <c r="C469" s="47"/>
    </row>
    <row r="470" spans="3:3">
      <c r="C470" s="47"/>
    </row>
    <row r="471" spans="3:3">
      <c r="C471" s="47"/>
    </row>
    <row r="472" spans="3:3">
      <c r="C472" s="47"/>
    </row>
    <row r="473" spans="3:3">
      <c r="C473" s="47"/>
    </row>
    <row r="474" spans="3:3">
      <c r="C474" s="47"/>
    </row>
    <row r="475" spans="3:3">
      <c r="C475" s="47"/>
    </row>
    <row r="476" spans="3:3">
      <c r="C476" s="47"/>
    </row>
    <row r="477" spans="3:3">
      <c r="C477" s="47"/>
    </row>
    <row r="478" spans="3:3">
      <c r="C478" s="47"/>
    </row>
    <row r="479" spans="3:3">
      <c r="C479" s="47"/>
    </row>
    <row r="480" spans="3:3">
      <c r="C480" s="47"/>
    </row>
    <row r="481" spans="3:3">
      <c r="C481" s="47"/>
    </row>
    <row r="482" spans="3:3">
      <c r="C482" s="47"/>
    </row>
    <row r="483" spans="3:3">
      <c r="C483" s="47"/>
    </row>
    <row r="484" spans="3:3">
      <c r="C484" s="47"/>
    </row>
    <row r="485" spans="3:3">
      <c r="C485" s="47"/>
    </row>
    <row r="486" spans="3:3">
      <c r="C486" s="47"/>
    </row>
    <row r="487" spans="3:3">
      <c r="C487" s="47"/>
    </row>
    <row r="488" spans="3:3">
      <c r="C488" s="47"/>
    </row>
    <row r="489" spans="3:3">
      <c r="C489" s="47"/>
    </row>
    <row r="490" spans="3:3">
      <c r="C490" s="47"/>
    </row>
    <row r="491" spans="3:3">
      <c r="C491" s="47"/>
    </row>
    <row r="492" spans="3:3">
      <c r="C492" s="47"/>
    </row>
    <row r="493" spans="3:3">
      <c r="C493" s="47"/>
    </row>
    <row r="494" spans="3:3">
      <c r="C494" s="47"/>
    </row>
    <row r="495" spans="3:3">
      <c r="C495" s="47"/>
    </row>
    <row r="496" spans="3:3">
      <c r="C496" s="47"/>
    </row>
    <row r="497" spans="3:3">
      <c r="C497" s="47"/>
    </row>
    <row r="498" spans="3:3">
      <c r="C498" s="47"/>
    </row>
    <row r="499" spans="3:3">
      <c r="C499" s="47"/>
    </row>
    <row r="500" spans="3:3">
      <c r="C500" s="47"/>
    </row>
    <row r="501" spans="3:3">
      <c r="C501" s="47"/>
    </row>
    <row r="502" spans="3:3">
      <c r="C502" s="47"/>
    </row>
    <row r="503" spans="3:3">
      <c r="C503" s="47"/>
    </row>
    <row r="504" spans="3:3">
      <c r="C504" s="47"/>
    </row>
    <row r="505" spans="3:3">
      <c r="C505" s="47"/>
    </row>
    <row r="506" spans="3:3">
      <c r="C506" s="47"/>
    </row>
    <row r="507" spans="3:3">
      <c r="C507" s="47"/>
    </row>
    <row r="508" spans="3:3">
      <c r="C508" s="47"/>
    </row>
    <row r="509" spans="3:3">
      <c r="C509" s="47"/>
    </row>
    <row r="510" spans="3:3">
      <c r="C510" s="47"/>
    </row>
    <row r="511" spans="3:3">
      <c r="C511" s="47"/>
    </row>
    <row r="512" spans="3:3">
      <c r="C512" s="47"/>
    </row>
    <row r="513" spans="3:3">
      <c r="C513" s="47"/>
    </row>
    <row r="514" spans="3:3">
      <c r="C514" s="47"/>
    </row>
    <row r="515" spans="3:3">
      <c r="C515" s="47"/>
    </row>
    <row r="516" spans="3:3">
      <c r="C516" s="47"/>
    </row>
    <row r="517" spans="3:3">
      <c r="C517" s="47"/>
    </row>
    <row r="518" spans="3:3">
      <c r="C518" s="47"/>
    </row>
    <row r="519" spans="3:3">
      <c r="C519" s="47"/>
    </row>
    <row r="520" spans="3:3">
      <c r="C520" s="47"/>
    </row>
    <row r="521" spans="3:3">
      <c r="C521" s="47"/>
    </row>
    <row r="522" spans="3:3">
      <c r="C522" s="47"/>
    </row>
    <row r="523" spans="3:3">
      <c r="C523" s="47"/>
    </row>
    <row r="524" spans="3:3">
      <c r="C524" s="47"/>
    </row>
    <row r="525" spans="3:3">
      <c r="C525" s="47"/>
    </row>
    <row r="526" spans="3:3">
      <c r="C526" s="47"/>
    </row>
    <row r="527" spans="3:3">
      <c r="C527" s="47"/>
    </row>
    <row r="528" spans="3:3">
      <c r="C528" s="47"/>
    </row>
    <row r="529" spans="3:3">
      <c r="C529" s="47"/>
    </row>
    <row r="530" spans="3:3">
      <c r="C530" s="47"/>
    </row>
    <row r="531" spans="3:3">
      <c r="C531" s="47"/>
    </row>
    <row r="532" spans="3:3">
      <c r="C532" s="47"/>
    </row>
    <row r="533" spans="3:3">
      <c r="C533" s="47"/>
    </row>
    <row r="534" spans="3:3">
      <c r="C534" s="47"/>
    </row>
    <row r="535" spans="3:3">
      <c r="C535" s="47"/>
    </row>
  </sheetData>
  <phoneticPr fontId="15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topLeftCell="A55" zoomScale="75" workbookViewId="0">
      <selection activeCell="D53" sqref="D53"/>
    </sheetView>
  </sheetViews>
  <sheetFormatPr defaultColWidth="14" defaultRowHeight="13.2"/>
  <cols>
    <col min="1" max="1" width="9.09765625" style="4" bestFit="1" customWidth="1"/>
    <col min="2" max="2" width="7.5" style="7" bestFit="1" customWidth="1"/>
    <col min="3" max="3" width="9.09765625" style="19" bestFit="1" customWidth="1"/>
    <col min="4" max="4" width="48.19921875" style="9" bestFit="1" customWidth="1"/>
    <col min="5" max="5" width="11.69921875" style="4" bestFit="1" customWidth="1"/>
    <col min="6" max="6" width="9.59765625" style="4" bestFit="1" customWidth="1"/>
    <col min="7" max="7" width="8.69921875" style="4" bestFit="1" customWidth="1"/>
    <col min="8" max="8" width="8.69921875" style="99" bestFit="1" customWidth="1"/>
    <col min="9" max="9" width="8.69921875" style="19" bestFit="1" customWidth="1"/>
    <col min="10" max="10" width="10.59765625" style="4" bestFit="1" customWidth="1"/>
    <col min="11" max="12" width="8.69921875" style="4" bestFit="1" customWidth="1"/>
    <col min="13" max="13" width="8.09765625" style="4" bestFit="1" customWidth="1"/>
    <col min="14" max="14" width="8.69921875" style="4" bestFit="1" customWidth="1"/>
    <col min="15" max="15" width="7.5" style="4" bestFit="1" customWidth="1"/>
    <col min="16" max="16" width="11.09765625" style="4" bestFit="1" customWidth="1"/>
    <col min="17" max="17" width="9.59765625" style="4" bestFit="1" customWidth="1"/>
    <col min="18" max="18" width="7.59765625" style="4" bestFit="1" customWidth="1"/>
    <col min="19" max="16384" width="14" style="4"/>
  </cols>
  <sheetData>
    <row r="1" spans="1:18">
      <c r="A1" s="38">
        <f>SUM(C3:C22)</f>
        <v>18627.72</v>
      </c>
      <c r="G1" s="4">
        <v>0</v>
      </c>
      <c r="H1" s="4">
        <v>1</v>
      </c>
      <c r="I1" s="4">
        <v>2</v>
      </c>
      <c r="J1" s="4">
        <v>3</v>
      </c>
      <c r="K1" s="4">
        <v>4</v>
      </c>
      <c r="L1" s="4">
        <v>5</v>
      </c>
      <c r="M1" s="4">
        <v>6</v>
      </c>
      <c r="N1" s="4">
        <v>7</v>
      </c>
      <c r="O1" s="4">
        <v>8</v>
      </c>
      <c r="P1" s="4">
        <v>9</v>
      </c>
      <c r="Q1" s="4">
        <v>10</v>
      </c>
      <c r="R1" s="4">
        <v>11</v>
      </c>
    </row>
    <row r="2" spans="1:18" s="2" customFormat="1">
      <c r="B2" s="43" t="s">
        <v>2</v>
      </c>
      <c r="C2" s="24" t="s">
        <v>13</v>
      </c>
      <c r="D2" s="60" t="s">
        <v>191</v>
      </c>
      <c r="E2" s="60" t="s">
        <v>389</v>
      </c>
      <c r="F2" s="58" t="s">
        <v>247</v>
      </c>
      <c r="G2" s="2">
        <v>88</v>
      </c>
      <c r="H2" s="100" t="s">
        <v>256</v>
      </c>
      <c r="I2" s="17" t="s">
        <v>204</v>
      </c>
      <c r="J2" s="2" t="s">
        <v>257</v>
      </c>
      <c r="K2" s="2" t="s">
        <v>258</v>
      </c>
      <c r="L2" s="2" t="s">
        <v>259</v>
      </c>
      <c r="M2" s="2" t="s">
        <v>260</v>
      </c>
      <c r="N2" s="2" t="s">
        <v>261</v>
      </c>
      <c r="O2" s="2" t="s">
        <v>251</v>
      </c>
      <c r="P2" s="2" t="s">
        <v>262</v>
      </c>
      <c r="Q2" s="2" t="s">
        <v>263</v>
      </c>
      <c r="R2" s="2" t="s">
        <v>202</v>
      </c>
    </row>
    <row r="3" spans="1:18">
      <c r="B3" s="105">
        <v>36677</v>
      </c>
      <c r="C3" s="106">
        <v>1100</v>
      </c>
      <c r="D3" s="108" t="s">
        <v>51</v>
      </c>
      <c r="E3" s="109" t="s">
        <v>454</v>
      </c>
      <c r="F3" s="109">
        <v>1100</v>
      </c>
    </row>
    <row r="4" spans="1:18">
      <c r="B4" s="48">
        <v>36697</v>
      </c>
      <c r="C4" s="49">
        <v>417</v>
      </c>
      <c r="D4" s="61" t="s">
        <v>52</v>
      </c>
      <c r="E4" s="4">
        <v>2</v>
      </c>
      <c r="I4" s="19">
        <v>417</v>
      </c>
    </row>
    <row r="5" spans="1:18">
      <c r="B5" s="48">
        <v>36710</v>
      </c>
      <c r="C5" s="49">
        <v>1119</v>
      </c>
      <c r="D5" s="61" t="s">
        <v>390</v>
      </c>
      <c r="E5" s="4">
        <v>1</v>
      </c>
      <c r="H5" s="99">
        <v>642</v>
      </c>
      <c r="I5" s="19">
        <v>577</v>
      </c>
    </row>
    <row r="6" spans="1:18">
      <c r="B6" s="48">
        <v>36718</v>
      </c>
      <c r="C6" s="49">
        <v>1000</v>
      </c>
      <c r="D6" s="61" t="s">
        <v>309</v>
      </c>
      <c r="E6" s="61" t="s">
        <v>443</v>
      </c>
      <c r="F6" s="61"/>
      <c r="G6" s="49">
        <v>1000</v>
      </c>
    </row>
    <row r="7" spans="1:18">
      <c r="B7" s="48">
        <v>36718</v>
      </c>
      <c r="C7" s="49">
        <v>530</v>
      </c>
      <c r="D7" s="61" t="s">
        <v>53</v>
      </c>
      <c r="E7" s="4">
        <v>2</v>
      </c>
      <c r="I7" s="19">
        <v>530</v>
      </c>
    </row>
    <row r="8" spans="1:18">
      <c r="B8" s="48">
        <v>36718</v>
      </c>
      <c r="C8" s="49">
        <v>282</v>
      </c>
      <c r="D8" s="61" t="s">
        <v>54</v>
      </c>
      <c r="E8" s="64" t="s">
        <v>246</v>
      </c>
      <c r="F8" s="64"/>
      <c r="M8" s="4">
        <v>132</v>
      </c>
      <c r="O8" s="4">
        <v>150</v>
      </c>
    </row>
    <row r="9" spans="1:18">
      <c r="B9" s="48">
        <v>36719</v>
      </c>
      <c r="C9" s="49">
        <v>141</v>
      </c>
      <c r="D9" s="61" t="s">
        <v>55</v>
      </c>
      <c r="E9" s="4">
        <v>4</v>
      </c>
      <c r="K9" s="4">
        <v>141</v>
      </c>
    </row>
    <row r="10" spans="1:18">
      <c r="B10" s="48">
        <v>36732</v>
      </c>
      <c r="C10" s="49">
        <v>3000</v>
      </c>
      <c r="D10" s="61" t="s">
        <v>18</v>
      </c>
      <c r="E10" s="61">
        <v>10</v>
      </c>
      <c r="F10" s="61"/>
      <c r="Q10" s="4">
        <v>3000</v>
      </c>
    </row>
    <row r="11" spans="1:18" ht="26.4">
      <c r="A11" s="8"/>
      <c r="B11" s="51">
        <v>36734</v>
      </c>
      <c r="C11" s="52">
        <v>1361</v>
      </c>
      <c r="D11" s="59" t="s">
        <v>391</v>
      </c>
      <c r="E11" s="26" t="s">
        <v>316</v>
      </c>
      <c r="F11" s="26"/>
      <c r="H11" s="99">
        <v>911</v>
      </c>
      <c r="I11" s="19">
        <v>188</v>
      </c>
      <c r="M11" s="4">
        <v>162</v>
      </c>
    </row>
    <row r="12" spans="1:18">
      <c r="A12" s="8"/>
      <c r="B12" s="51">
        <v>36752</v>
      </c>
      <c r="C12" s="52">
        <v>2000</v>
      </c>
      <c r="D12" s="61" t="s">
        <v>18</v>
      </c>
      <c r="E12" s="61">
        <v>10</v>
      </c>
      <c r="F12" s="61"/>
      <c r="Q12" s="4">
        <v>2000</v>
      </c>
    </row>
    <row r="13" spans="1:18">
      <c r="B13" s="48">
        <v>36756</v>
      </c>
      <c r="C13" s="49">
        <v>381</v>
      </c>
      <c r="D13" s="61" t="s">
        <v>393</v>
      </c>
      <c r="E13" s="4">
        <v>1</v>
      </c>
      <c r="H13" s="99">
        <v>381</v>
      </c>
    </row>
    <row r="14" spans="1:18">
      <c r="B14" s="48">
        <v>36774</v>
      </c>
      <c r="C14" s="49">
        <v>492</v>
      </c>
      <c r="D14" s="61" t="s">
        <v>63</v>
      </c>
      <c r="E14" s="4">
        <v>4</v>
      </c>
      <c r="K14" s="49">
        <v>492</v>
      </c>
    </row>
    <row r="15" spans="1:18" s="11" customFormat="1">
      <c r="B15" s="30">
        <v>36774</v>
      </c>
      <c r="C15" s="31">
        <v>1156</v>
      </c>
      <c r="D15" s="113" t="s">
        <v>508</v>
      </c>
      <c r="E15" s="25" t="s">
        <v>445</v>
      </c>
      <c r="H15" s="114"/>
      <c r="I15" s="33"/>
      <c r="K15" s="54"/>
      <c r="O15" s="11">
        <v>156</v>
      </c>
      <c r="Q15" s="11">
        <v>1000</v>
      </c>
    </row>
    <row r="16" spans="1:18">
      <c r="B16" s="48">
        <v>36774</v>
      </c>
      <c r="C16" s="49">
        <v>991</v>
      </c>
      <c r="D16" s="61" t="s">
        <v>63</v>
      </c>
      <c r="E16" s="4">
        <v>4</v>
      </c>
      <c r="K16" s="49">
        <v>991</v>
      </c>
    </row>
    <row r="17" spans="2:17" s="11" customFormat="1">
      <c r="B17" s="32">
        <v>36774</v>
      </c>
      <c r="C17" s="33">
        <v>602.70000000000005</v>
      </c>
      <c r="D17" s="115" t="s">
        <v>447</v>
      </c>
      <c r="E17" s="11">
        <v>4</v>
      </c>
      <c r="H17" s="114"/>
      <c r="I17" s="114"/>
      <c r="K17" s="114">
        <v>602.70000000000005</v>
      </c>
      <c r="P17" s="11" t="s">
        <v>270</v>
      </c>
    </row>
    <row r="18" spans="2:17">
      <c r="B18" s="7">
        <v>36777</v>
      </c>
      <c r="C18" s="49">
        <v>989</v>
      </c>
      <c r="D18" s="61" t="s">
        <v>63</v>
      </c>
      <c r="E18" s="4">
        <v>4</v>
      </c>
      <c r="K18" s="49">
        <v>989</v>
      </c>
    </row>
    <row r="19" spans="2:17">
      <c r="B19" s="7">
        <v>36784</v>
      </c>
      <c r="C19" s="49">
        <v>1446.02</v>
      </c>
      <c r="D19" s="61" t="s">
        <v>63</v>
      </c>
      <c r="E19" s="4">
        <v>4</v>
      </c>
      <c r="K19" s="49">
        <v>1446.02</v>
      </c>
    </row>
    <row r="20" spans="2:17">
      <c r="B20" s="48">
        <v>36790</v>
      </c>
      <c r="C20" s="49">
        <v>613</v>
      </c>
      <c r="D20" s="61" t="s">
        <v>56</v>
      </c>
      <c r="E20" s="4">
        <v>2</v>
      </c>
      <c r="I20" s="49">
        <v>613</v>
      </c>
      <c r="K20" s="19"/>
    </row>
    <row r="21" spans="2:17">
      <c r="B21" s="48">
        <v>36791</v>
      </c>
      <c r="C21" s="49">
        <v>489</v>
      </c>
      <c r="D21" s="61" t="s">
        <v>392</v>
      </c>
      <c r="E21" s="4">
        <v>1</v>
      </c>
      <c r="H21" s="99">
        <v>489</v>
      </c>
    </row>
    <row r="22" spans="2:17">
      <c r="B22" s="7">
        <v>36809</v>
      </c>
      <c r="C22" s="19">
        <v>518</v>
      </c>
      <c r="D22" s="9" t="s">
        <v>453</v>
      </c>
      <c r="E22" s="4">
        <v>5</v>
      </c>
      <c r="L22" s="99">
        <v>518</v>
      </c>
    </row>
    <row r="23" spans="2:17">
      <c r="B23" s="7">
        <v>36809</v>
      </c>
      <c r="C23" s="19">
        <v>302</v>
      </c>
      <c r="D23" s="9" t="s">
        <v>310</v>
      </c>
      <c r="E23" s="4" t="s">
        <v>442</v>
      </c>
      <c r="I23" s="19">
        <v>152</v>
      </c>
      <c r="Q23" s="4">
        <v>150</v>
      </c>
    </row>
    <row r="24" spans="2:17">
      <c r="B24" s="48">
        <v>36816</v>
      </c>
      <c r="C24" s="49">
        <v>1809.67</v>
      </c>
      <c r="D24" s="61" t="s">
        <v>312</v>
      </c>
      <c r="E24" s="4" t="s">
        <v>441</v>
      </c>
      <c r="F24" s="4">
        <v>1809.67</v>
      </c>
    </row>
    <row r="25" spans="2:17">
      <c r="B25" s="48">
        <v>36816</v>
      </c>
      <c r="C25" s="49">
        <v>125</v>
      </c>
      <c r="D25" s="61" t="s">
        <v>190</v>
      </c>
      <c r="E25" s="4">
        <v>10</v>
      </c>
      <c r="Q25" s="4">
        <v>125</v>
      </c>
    </row>
    <row r="26" spans="2:17">
      <c r="B26" s="7">
        <v>36826</v>
      </c>
      <c r="C26" s="19">
        <v>914</v>
      </c>
      <c r="D26" s="9" t="s">
        <v>451</v>
      </c>
      <c r="E26" s="4" t="s">
        <v>450</v>
      </c>
      <c r="N26" s="19">
        <v>434</v>
      </c>
      <c r="Q26" s="4">
        <v>480</v>
      </c>
    </row>
    <row r="27" spans="2:17">
      <c r="B27" s="7">
        <v>36846</v>
      </c>
      <c r="C27" s="19">
        <v>1100</v>
      </c>
      <c r="D27" s="9" t="s">
        <v>446</v>
      </c>
      <c r="E27" s="4" t="s">
        <v>444</v>
      </c>
      <c r="H27" s="99">
        <v>100</v>
      </c>
      <c r="Q27" s="4">
        <v>1000</v>
      </c>
    </row>
    <row r="28" spans="2:17">
      <c r="B28" s="48">
        <v>36850</v>
      </c>
      <c r="C28" s="49">
        <v>281</v>
      </c>
      <c r="D28" s="61" t="s">
        <v>272</v>
      </c>
      <c r="E28" s="4">
        <v>2</v>
      </c>
      <c r="H28" s="49">
        <v>281</v>
      </c>
    </row>
    <row r="29" spans="2:17">
      <c r="B29" s="48">
        <v>36850</v>
      </c>
      <c r="C29" s="49">
        <v>116.52</v>
      </c>
      <c r="D29" s="61" t="s">
        <v>273</v>
      </c>
      <c r="E29" s="4">
        <v>2</v>
      </c>
      <c r="H29" s="49">
        <v>116.52</v>
      </c>
    </row>
    <row r="30" spans="2:17">
      <c r="B30" s="48">
        <v>36859</v>
      </c>
      <c r="C30" s="49">
        <v>100</v>
      </c>
      <c r="D30" s="61" t="s">
        <v>448</v>
      </c>
      <c r="E30" s="4">
        <v>7</v>
      </c>
      <c r="N30" s="49">
        <v>100</v>
      </c>
    </row>
    <row r="31" spans="2:17" ht="26.4">
      <c r="B31" s="48">
        <v>36864</v>
      </c>
      <c r="C31" s="49">
        <v>683.58</v>
      </c>
      <c r="D31" s="61" t="s">
        <v>313</v>
      </c>
      <c r="E31" s="4" t="s">
        <v>441</v>
      </c>
      <c r="F31" s="4">
        <v>455.33</v>
      </c>
      <c r="H31" s="4">
        <v>228.25</v>
      </c>
    </row>
    <row r="32" spans="2:17">
      <c r="B32" s="48">
        <v>36864</v>
      </c>
      <c r="C32" s="49">
        <v>465.25</v>
      </c>
      <c r="D32" s="61" t="s">
        <v>274</v>
      </c>
      <c r="E32" s="4">
        <v>2</v>
      </c>
      <c r="I32" s="49">
        <v>465.25</v>
      </c>
    </row>
    <row r="33" spans="1:17">
      <c r="B33" s="7">
        <v>36866</v>
      </c>
      <c r="C33" s="19">
        <v>1000</v>
      </c>
      <c r="D33" s="9" t="s">
        <v>449</v>
      </c>
      <c r="E33" s="4" t="s">
        <v>452</v>
      </c>
      <c r="Q33" s="4">
        <v>1000</v>
      </c>
    </row>
    <row r="34" spans="1:17">
      <c r="B34" s="48">
        <v>36874</v>
      </c>
      <c r="C34" s="49">
        <v>87.8</v>
      </c>
      <c r="D34" s="61" t="s">
        <v>57</v>
      </c>
      <c r="E34" s="4">
        <v>2</v>
      </c>
      <c r="I34" s="49">
        <v>87.8</v>
      </c>
    </row>
    <row r="35" spans="1:17">
      <c r="A35" s="2"/>
      <c r="B35" s="13"/>
      <c r="C35" s="17"/>
    </row>
    <row r="36" spans="1:17">
      <c r="A36" s="8"/>
      <c r="B36" s="44"/>
      <c r="D36" s="62"/>
    </row>
    <row r="37" spans="1:17">
      <c r="A37" s="4" t="s">
        <v>195</v>
      </c>
      <c r="B37" s="48">
        <v>36896</v>
      </c>
      <c r="C37" s="49">
        <v>299</v>
      </c>
      <c r="D37" s="61" t="s">
        <v>7</v>
      </c>
      <c r="E37" s="4">
        <v>1</v>
      </c>
      <c r="H37" s="99">
        <v>299</v>
      </c>
    </row>
    <row r="38" spans="1:17">
      <c r="A38" s="4" t="s">
        <v>195</v>
      </c>
      <c r="B38" s="48">
        <v>36896</v>
      </c>
      <c r="C38" s="49">
        <v>165.22</v>
      </c>
      <c r="D38" s="61" t="s">
        <v>275</v>
      </c>
      <c r="E38" s="4">
        <v>2</v>
      </c>
      <c r="I38" s="19">
        <v>165.22</v>
      </c>
    </row>
    <row r="39" spans="1:17">
      <c r="A39" s="4" t="s">
        <v>195</v>
      </c>
      <c r="B39" s="48">
        <v>36900</v>
      </c>
      <c r="C39" s="49">
        <v>224</v>
      </c>
      <c r="D39" s="61" t="s">
        <v>7</v>
      </c>
      <c r="E39" s="4">
        <v>1</v>
      </c>
      <c r="H39" s="99">
        <v>224</v>
      </c>
    </row>
    <row r="40" spans="1:17">
      <c r="B40" s="48">
        <v>36910</v>
      </c>
      <c r="C40" s="49">
        <v>134</v>
      </c>
      <c r="D40" s="61" t="s">
        <v>311</v>
      </c>
      <c r="E40" s="4">
        <v>7</v>
      </c>
      <c r="N40" s="49">
        <v>134</v>
      </c>
    </row>
    <row r="41" spans="1:17">
      <c r="A41" s="4" t="s">
        <v>195</v>
      </c>
      <c r="B41" s="48">
        <v>36910</v>
      </c>
      <c r="C41" s="49">
        <v>500</v>
      </c>
      <c r="D41" s="61" t="s">
        <v>311</v>
      </c>
      <c r="E41" s="4">
        <v>7</v>
      </c>
      <c r="N41" s="49">
        <v>500</v>
      </c>
    </row>
    <row r="42" spans="1:17">
      <c r="B42" s="48">
        <v>36916</v>
      </c>
      <c r="C42" s="49">
        <v>16</v>
      </c>
      <c r="D42" s="61" t="s">
        <v>311</v>
      </c>
      <c r="E42" s="4">
        <v>7</v>
      </c>
      <c r="N42" s="49">
        <v>16</v>
      </c>
    </row>
    <row r="43" spans="1:17">
      <c r="A43" s="4" t="s">
        <v>195</v>
      </c>
      <c r="B43" s="48">
        <v>36916</v>
      </c>
      <c r="C43" s="49">
        <v>480</v>
      </c>
      <c r="D43" s="61" t="s">
        <v>314</v>
      </c>
      <c r="E43" s="4">
        <v>10</v>
      </c>
      <c r="Q43" s="49">
        <v>480</v>
      </c>
    </row>
    <row r="44" spans="1:17">
      <c r="B44" s="48">
        <v>36924</v>
      </c>
      <c r="C44" s="49">
        <v>100</v>
      </c>
      <c r="D44" s="61" t="s">
        <v>190</v>
      </c>
      <c r="E44" s="4">
        <v>10</v>
      </c>
      <c r="Q44" s="49">
        <v>100</v>
      </c>
    </row>
    <row r="45" spans="1:17">
      <c r="A45" s="4" t="s">
        <v>195</v>
      </c>
      <c r="B45" s="48">
        <v>36924</v>
      </c>
      <c r="C45" s="49">
        <v>174</v>
      </c>
      <c r="D45" s="61" t="s">
        <v>26</v>
      </c>
      <c r="E45" s="4">
        <v>6</v>
      </c>
      <c r="M45" s="4">
        <v>174</v>
      </c>
    </row>
    <row r="46" spans="1:17">
      <c r="A46" s="4" t="s">
        <v>195</v>
      </c>
      <c r="B46" s="48">
        <v>36928</v>
      </c>
      <c r="C46" s="49">
        <v>496.49</v>
      </c>
      <c r="D46" s="61" t="s">
        <v>381</v>
      </c>
      <c r="E46" s="4">
        <v>2</v>
      </c>
      <c r="I46" s="19">
        <v>496.49</v>
      </c>
    </row>
    <row r="47" spans="1:17">
      <c r="B47" s="53">
        <v>36931</v>
      </c>
      <c r="C47" s="54">
        <v>98</v>
      </c>
      <c r="D47" s="59" t="s">
        <v>311</v>
      </c>
      <c r="E47" s="4">
        <v>7</v>
      </c>
      <c r="N47" s="54">
        <v>98</v>
      </c>
    </row>
    <row r="48" spans="1:17">
      <c r="A48" s="11"/>
      <c r="B48" s="53">
        <v>36931</v>
      </c>
      <c r="C48" s="54">
        <v>218</v>
      </c>
      <c r="D48" s="59" t="s">
        <v>193</v>
      </c>
      <c r="E48" s="4">
        <v>7</v>
      </c>
      <c r="N48" s="4">
        <v>218</v>
      </c>
    </row>
    <row r="49" spans="1:24">
      <c r="B49" s="48">
        <v>36945</v>
      </c>
      <c r="C49" s="49">
        <v>300</v>
      </c>
      <c r="D49" s="61" t="s">
        <v>271</v>
      </c>
      <c r="E49" s="4">
        <v>10</v>
      </c>
      <c r="Q49" s="4">
        <v>300</v>
      </c>
    </row>
    <row r="50" spans="1:24">
      <c r="B50" s="48">
        <v>36945</v>
      </c>
      <c r="C50" s="49">
        <v>2470</v>
      </c>
      <c r="D50" s="61" t="s">
        <v>315</v>
      </c>
      <c r="E50" s="49" t="s">
        <v>441</v>
      </c>
      <c r="F50" s="49">
        <v>2470</v>
      </c>
    </row>
    <row r="51" spans="1:24">
      <c r="A51" s="4" t="s">
        <v>195</v>
      </c>
      <c r="B51" s="48">
        <v>36948</v>
      </c>
      <c r="C51" s="49">
        <v>67</v>
      </c>
      <c r="D51" s="61" t="s">
        <v>194</v>
      </c>
      <c r="E51" s="4">
        <v>2</v>
      </c>
      <c r="I51" s="19">
        <v>67</v>
      </c>
    </row>
    <row r="52" spans="1:24">
      <c r="A52" s="4" t="s">
        <v>195</v>
      </c>
      <c r="B52" s="48">
        <v>36951</v>
      </c>
      <c r="C52" s="49">
        <v>20</v>
      </c>
      <c r="D52" s="61" t="s">
        <v>194</v>
      </c>
      <c r="E52" s="4">
        <v>2</v>
      </c>
      <c r="I52" s="19">
        <v>20</v>
      </c>
    </row>
    <row r="53" spans="1:24">
      <c r="B53" s="48">
        <v>36952</v>
      </c>
      <c r="C53" s="49">
        <v>68.75</v>
      </c>
      <c r="D53" s="61" t="s">
        <v>276</v>
      </c>
      <c r="E53" s="4">
        <v>5</v>
      </c>
      <c r="L53" s="49">
        <v>68.75</v>
      </c>
    </row>
    <row r="54" spans="1:24">
      <c r="B54" s="48">
        <v>36952</v>
      </c>
      <c r="C54" s="49">
        <v>611.6</v>
      </c>
      <c r="D54" s="61" t="s">
        <v>394</v>
      </c>
      <c r="E54" s="4">
        <v>2</v>
      </c>
      <c r="I54" s="49">
        <v>611.6</v>
      </c>
    </row>
    <row r="55" spans="1:24">
      <c r="A55" s="4" t="s">
        <v>195</v>
      </c>
      <c r="B55" s="48">
        <v>36964</v>
      </c>
      <c r="C55" s="49">
        <v>110</v>
      </c>
      <c r="D55" s="61" t="s">
        <v>194</v>
      </c>
      <c r="E55" s="4">
        <v>2</v>
      </c>
      <c r="I55" s="19">
        <v>110</v>
      </c>
    </row>
    <row r="56" spans="1:24" ht="15.6">
      <c r="B56" s="48">
        <v>36971</v>
      </c>
      <c r="C56" s="49">
        <v>1235.06</v>
      </c>
      <c r="D56" s="61" t="s">
        <v>198</v>
      </c>
      <c r="E56" s="4" t="s">
        <v>248</v>
      </c>
      <c r="G56" s="49">
        <v>1235.06</v>
      </c>
      <c r="L56" s="184"/>
      <c r="M56" s="185"/>
      <c r="N56" s="185"/>
      <c r="O56" s="185"/>
      <c r="P56" s="185"/>
      <c r="Q56" s="185"/>
      <c r="R56" s="185"/>
      <c r="S56" s="185"/>
      <c r="T56" s="185"/>
      <c r="U56" s="185"/>
      <c r="V56" s="185"/>
      <c r="W56" s="185"/>
      <c r="X56" s="185"/>
    </row>
    <row r="57" spans="1:24">
      <c r="A57" s="4" t="s">
        <v>195</v>
      </c>
      <c r="B57" s="48">
        <v>36971</v>
      </c>
      <c r="C57" s="49">
        <v>300</v>
      </c>
      <c r="D57" s="61" t="s">
        <v>194</v>
      </c>
      <c r="E57" s="4">
        <v>2</v>
      </c>
      <c r="I57" s="19">
        <v>300</v>
      </c>
    </row>
    <row r="58" spans="1:24" ht="15.6">
      <c r="A58" s="4" t="s">
        <v>195</v>
      </c>
      <c r="B58" s="48">
        <v>36992</v>
      </c>
      <c r="C58" s="49">
        <v>318.47000000000003</v>
      </c>
      <c r="D58" s="61" t="s">
        <v>194</v>
      </c>
      <c r="E58" s="4">
        <v>2</v>
      </c>
      <c r="I58" s="19">
        <v>318.47000000000003</v>
      </c>
      <c r="L58" s="184"/>
      <c r="M58" s="185"/>
      <c r="N58" s="185"/>
      <c r="O58" s="185"/>
      <c r="P58" s="185"/>
      <c r="Q58" s="185"/>
      <c r="R58" s="185"/>
      <c r="S58" s="185"/>
      <c r="T58" s="185"/>
      <c r="U58" s="185"/>
      <c r="V58" s="185"/>
      <c r="W58" s="185"/>
      <c r="X58" s="185"/>
    </row>
    <row r="59" spans="1:24">
      <c r="B59" s="48">
        <v>37011</v>
      </c>
      <c r="C59" s="49">
        <v>343</v>
      </c>
      <c r="D59" s="61" t="s">
        <v>395</v>
      </c>
      <c r="E59" s="4">
        <v>2</v>
      </c>
      <c r="I59" s="19">
        <v>343</v>
      </c>
    </row>
    <row r="60" spans="1:24">
      <c r="B60" s="48">
        <v>37011</v>
      </c>
      <c r="C60" s="49">
        <v>294.25</v>
      </c>
      <c r="D60" s="61" t="s">
        <v>196</v>
      </c>
      <c r="E60" s="4">
        <v>10</v>
      </c>
      <c r="Q60" s="49">
        <v>294.25</v>
      </c>
    </row>
    <row r="61" spans="1:24">
      <c r="A61" s="4" t="s">
        <v>195</v>
      </c>
      <c r="B61" s="48">
        <v>37011</v>
      </c>
      <c r="C61" s="49">
        <v>196.46</v>
      </c>
      <c r="D61" s="61" t="s">
        <v>7</v>
      </c>
      <c r="E61" s="4">
        <v>1</v>
      </c>
      <c r="H61" s="99">
        <v>196.46</v>
      </c>
    </row>
    <row r="62" spans="1:24">
      <c r="B62" s="48">
        <v>37033</v>
      </c>
      <c r="C62" s="49">
        <v>500</v>
      </c>
      <c r="D62" s="61" t="s">
        <v>197</v>
      </c>
      <c r="E62" s="4">
        <v>10</v>
      </c>
      <c r="Q62" s="49">
        <v>500</v>
      </c>
    </row>
    <row r="63" spans="1:24">
      <c r="B63" s="48">
        <v>37034</v>
      </c>
      <c r="C63" s="49">
        <v>691</v>
      </c>
      <c r="D63" s="61" t="s">
        <v>7</v>
      </c>
      <c r="E63" s="4">
        <v>1</v>
      </c>
      <c r="H63" s="49">
        <v>691</v>
      </c>
      <c r="I63" s="49"/>
    </row>
    <row r="64" spans="1:24" s="45" customFormat="1">
      <c r="B64" s="7"/>
      <c r="C64" s="46"/>
      <c r="D64" s="63"/>
      <c r="H64" s="101"/>
      <c r="I64" s="46"/>
    </row>
    <row r="67" spans="2:18">
      <c r="B67" s="48">
        <v>37040</v>
      </c>
      <c r="C67" s="49">
        <v>1000</v>
      </c>
      <c r="D67" s="61" t="s">
        <v>420</v>
      </c>
      <c r="E67" s="4">
        <v>10</v>
      </c>
      <c r="Q67" s="4">
        <v>1000</v>
      </c>
    </row>
    <row r="68" spans="2:18">
      <c r="B68" s="48">
        <v>37041</v>
      </c>
      <c r="C68" s="49">
        <v>1000</v>
      </c>
      <c r="D68" s="61" t="s">
        <v>433</v>
      </c>
      <c r="E68" s="4" t="s">
        <v>247</v>
      </c>
      <c r="F68" s="4">
        <v>1000</v>
      </c>
    </row>
    <row r="69" spans="2:18">
      <c r="B69" s="48">
        <v>37041</v>
      </c>
      <c r="C69" s="49">
        <v>300</v>
      </c>
      <c r="D69" s="61" t="s">
        <v>437</v>
      </c>
      <c r="E69" s="4" t="s">
        <v>441</v>
      </c>
      <c r="F69" s="4">
        <v>300</v>
      </c>
    </row>
    <row r="70" spans="2:18">
      <c r="C70" s="90">
        <v>5025</v>
      </c>
      <c r="D70" s="91" t="s">
        <v>438</v>
      </c>
      <c r="E70" s="4" t="s">
        <v>441</v>
      </c>
      <c r="F70" s="4">
        <v>5025</v>
      </c>
    </row>
    <row r="71" spans="2:18" s="92" customFormat="1">
      <c r="B71" s="89"/>
      <c r="C71" s="90">
        <v>292</v>
      </c>
      <c r="D71" s="91" t="s">
        <v>429</v>
      </c>
      <c r="E71" s="92">
        <v>10</v>
      </c>
      <c r="H71" s="102"/>
      <c r="I71" s="90"/>
      <c r="Q71" s="92">
        <v>292</v>
      </c>
    </row>
    <row r="72" spans="2:18" s="92" customFormat="1">
      <c r="B72" s="89"/>
      <c r="C72" s="49">
        <v>250</v>
      </c>
      <c r="D72" s="61" t="s">
        <v>439</v>
      </c>
      <c r="E72" s="92" t="s">
        <v>247</v>
      </c>
      <c r="F72" s="92">
        <v>250</v>
      </c>
      <c r="H72" s="102"/>
      <c r="I72" s="90"/>
    </row>
    <row r="74" spans="2:18">
      <c r="C74" s="17">
        <f>SUM(C3:C72)</f>
        <v>43909.840000000004</v>
      </c>
      <c r="D74" s="99">
        <f>SUM(F74:R74)</f>
        <v>43909.840000000004</v>
      </c>
      <c r="F74" s="99">
        <f t="shared" ref="F74:R74" si="0">SUM(F3:F73)</f>
        <v>12410</v>
      </c>
      <c r="G74" s="99">
        <f t="shared" si="0"/>
        <v>2235.06</v>
      </c>
      <c r="H74" s="99">
        <f t="shared" si="0"/>
        <v>4559.2299999999996</v>
      </c>
      <c r="I74" s="99">
        <f t="shared" si="0"/>
        <v>5461.8300000000008</v>
      </c>
      <c r="J74" s="99">
        <f t="shared" si="0"/>
        <v>0</v>
      </c>
      <c r="K74" s="99">
        <f t="shared" si="0"/>
        <v>4661.7199999999993</v>
      </c>
      <c r="L74" s="99">
        <f t="shared" si="0"/>
        <v>586.75</v>
      </c>
      <c r="M74" s="99">
        <f t="shared" si="0"/>
        <v>468</v>
      </c>
      <c r="N74" s="99">
        <f t="shared" si="0"/>
        <v>1500</v>
      </c>
      <c r="O74" s="99">
        <f t="shared" si="0"/>
        <v>306</v>
      </c>
      <c r="P74" s="99">
        <f t="shared" si="0"/>
        <v>0</v>
      </c>
      <c r="Q74" s="99">
        <f t="shared" si="0"/>
        <v>11721.25</v>
      </c>
      <c r="R74" s="99">
        <f t="shared" si="0"/>
        <v>0</v>
      </c>
    </row>
    <row r="76" spans="2:18" s="75" customFormat="1">
      <c r="D76" s="116">
        <f>SUM(F76:R76)</f>
        <v>42809.840000000004</v>
      </c>
      <c r="F76" s="75">
        <f>F74-F3</f>
        <v>11310</v>
      </c>
      <c r="G76" s="75">
        <v>2235.06</v>
      </c>
      <c r="H76" s="75">
        <v>4559.2299999999996</v>
      </c>
      <c r="I76" s="75">
        <v>5461.83</v>
      </c>
      <c r="J76" s="75">
        <v>0</v>
      </c>
      <c r="K76" s="75">
        <v>4661.72</v>
      </c>
      <c r="L76" s="75">
        <v>586.75</v>
      </c>
      <c r="M76" s="75">
        <v>468</v>
      </c>
      <c r="N76" s="75">
        <v>1500</v>
      </c>
      <c r="O76" s="75">
        <v>306</v>
      </c>
      <c r="P76" s="75">
        <v>0</v>
      </c>
      <c r="Q76" s="75">
        <v>11721.25</v>
      </c>
      <c r="R76" s="75">
        <v>0</v>
      </c>
    </row>
  </sheetData>
  <mergeCells count="2">
    <mergeCell ref="L58:X58"/>
    <mergeCell ref="L56:X56"/>
  </mergeCells>
  <phoneticPr fontId="15" type="noConversion"/>
  <pageMargins left="0.75" right="0.75" top="0.44" bottom="0.55000000000000004" header="0.35" footer="0.5"/>
  <pageSetup scale="6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abSelected="1" workbookViewId="0">
      <selection activeCell="J31" sqref="J31"/>
    </sheetView>
  </sheetViews>
  <sheetFormatPr defaultColWidth="9" defaultRowHeight="13.2"/>
  <cols>
    <col min="1" max="1" width="12.19921875" style="4" customWidth="1"/>
    <col min="2" max="2" width="10.3984375" style="7" bestFit="1" customWidth="1"/>
    <col min="3" max="3" width="10.3984375" style="19" bestFit="1" customWidth="1"/>
    <col min="4" max="4" width="17.19921875" style="4" bestFit="1" customWidth="1"/>
    <col min="5" max="5" width="16" style="4" bestFit="1" customWidth="1"/>
    <col min="6" max="6" width="12.09765625" style="4" bestFit="1" customWidth="1"/>
    <col min="7" max="16384" width="9" style="4"/>
  </cols>
  <sheetData>
    <row r="1" spans="1:7">
      <c r="A1" s="15" t="s">
        <v>42</v>
      </c>
      <c r="B1" s="15">
        <v>51887502</v>
      </c>
      <c r="C1" s="49"/>
      <c r="D1" s="50"/>
      <c r="E1" s="50"/>
      <c r="F1" s="50"/>
    </row>
    <row r="2" spans="1:7" s="2" customFormat="1">
      <c r="A2" s="4"/>
      <c r="B2" s="4"/>
      <c r="C2" s="17"/>
    </row>
    <row r="3" spans="1:7" s="2" customFormat="1">
      <c r="A3" s="14" t="s">
        <v>17</v>
      </c>
      <c r="B3" s="20">
        <v>2530</v>
      </c>
      <c r="C3" s="20"/>
      <c r="D3" s="15" t="s">
        <v>60</v>
      </c>
      <c r="E3" s="56">
        <v>36677</v>
      </c>
    </row>
    <row r="4" spans="1:7" s="2" customFormat="1">
      <c r="A4" s="14" t="s">
        <v>62</v>
      </c>
      <c r="B4" s="20">
        <v>1093.22</v>
      </c>
      <c r="C4" s="20"/>
      <c r="D4" s="15" t="s">
        <v>61</v>
      </c>
      <c r="E4" s="56">
        <v>36891</v>
      </c>
    </row>
    <row r="5" spans="1:7" s="2" customFormat="1">
      <c r="A5" s="4"/>
      <c r="B5" s="47"/>
      <c r="C5" s="17"/>
    </row>
    <row r="6" spans="1:7" s="2" customFormat="1">
      <c r="B6" s="13"/>
      <c r="C6" s="17"/>
    </row>
    <row r="7" spans="1:7" s="2" customFormat="1">
      <c r="A7" s="22" t="s">
        <v>1</v>
      </c>
      <c r="B7" s="57" t="s">
        <v>2</v>
      </c>
      <c r="C7" s="23" t="s">
        <v>3</v>
      </c>
      <c r="D7" s="22" t="s">
        <v>4</v>
      </c>
      <c r="E7" s="22" t="s">
        <v>5</v>
      </c>
      <c r="F7" s="22" t="s">
        <v>43</v>
      </c>
    </row>
    <row r="8" spans="1:7">
      <c r="B8" s="7">
        <v>36679</v>
      </c>
      <c r="C8" s="17">
        <v>2500</v>
      </c>
      <c r="D8" s="4" t="s">
        <v>0</v>
      </c>
      <c r="E8" s="4" t="s">
        <v>9</v>
      </c>
      <c r="F8" s="4" t="s">
        <v>12</v>
      </c>
      <c r="G8" s="4" t="s">
        <v>41</v>
      </c>
    </row>
    <row r="9" spans="1:7">
      <c r="B9" s="7">
        <v>36692</v>
      </c>
      <c r="C9" s="17">
        <v>1100</v>
      </c>
      <c r="D9" s="4" t="s">
        <v>0</v>
      </c>
      <c r="E9" s="4" t="s">
        <v>9</v>
      </c>
      <c r="F9" s="4" t="s">
        <v>12</v>
      </c>
      <c r="G9" s="4" t="s">
        <v>41</v>
      </c>
    </row>
    <row r="10" spans="1:7">
      <c r="B10" s="7">
        <v>36699</v>
      </c>
      <c r="C10" s="17">
        <v>830</v>
      </c>
      <c r="D10" s="4" t="s">
        <v>0</v>
      </c>
      <c r="E10" s="4" t="s">
        <v>9</v>
      </c>
      <c r="F10" s="4" t="s">
        <v>33</v>
      </c>
      <c r="G10" s="4" t="s">
        <v>41</v>
      </c>
    </row>
    <row r="11" spans="1:7">
      <c r="B11" s="7">
        <v>36707</v>
      </c>
      <c r="C11" s="17">
        <v>2000</v>
      </c>
      <c r="D11" s="4" t="s">
        <v>0</v>
      </c>
      <c r="E11" s="4" t="s">
        <v>9</v>
      </c>
      <c r="F11" s="4" t="s">
        <v>33</v>
      </c>
      <c r="G11" s="4" t="s">
        <v>41</v>
      </c>
    </row>
    <row r="12" spans="1:7">
      <c r="B12" s="7">
        <v>36714</v>
      </c>
      <c r="C12" s="17">
        <v>1100</v>
      </c>
      <c r="D12" s="4" t="s">
        <v>0</v>
      </c>
      <c r="E12" s="4" t="s">
        <v>9</v>
      </c>
      <c r="F12" s="4" t="s">
        <v>33</v>
      </c>
      <c r="G12" s="4" t="s">
        <v>41</v>
      </c>
    </row>
    <row r="13" spans="1:7">
      <c r="B13" s="7">
        <v>36718</v>
      </c>
      <c r="C13" s="17">
        <v>1000</v>
      </c>
      <c r="D13" s="4" t="s">
        <v>49</v>
      </c>
      <c r="E13" s="4" t="s">
        <v>308</v>
      </c>
      <c r="F13" s="4" t="s">
        <v>50</v>
      </c>
      <c r="G13" s="4" t="s">
        <v>41</v>
      </c>
    </row>
    <row r="14" spans="1:7">
      <c r="B14" s="7">
        <v>36720</v>
      </c>
      <c r="C14" s="17">
        <v>1500</v>
      </c>
      <c r="D14" s="4" t="s">
        <v>0</v>
      </c>
      <c r="E14" s="4" t="s">
        <v>9</v>
      </c>
      <c r="F14" s="4" t="s">
        <v>33</v>
      </c>
      <c r="G14" s="4" t="s">
        <v>41</v>
      </c>
    </row>
    <row r="15" spans="1:7" s="5" customFormat="1">
      <c r="B15" s="37">
        <v>36721</v>
      </c>
      <c r="C15" s="21">
        <v>475</v>
      </c>
      <c r="D15" s="5" t="s">
        <v>44</v>
      </c>
      <c r="E15" s="5" t="s">
        <v>45</v>
      </c>
    </row>
    <row r="16" spans="1:7">
      <c r="B16" s="7">
        <v>36727</v>
      </c>
      <c r="C16" s="17">
        <v>1540</v>
      </c>
      <c r="D16" s="4" t="s">
        <v>0</v>
      </c>
      <c r="E16" s="4" t="s">
        <v>9</v>
      </c>
      <c r="F16" s="4" t="s">
        <v>33</v>
      </c>
      <c r="G16" s="4" t="s">
        <v>41</v>
      </c>
    </row>
    <row r="17" spans="1:7">
      <c r="B17" s="7">
        <v>36732</v>
      </c>
      <c r="C17" s="17">
        <v>3000</v>
      </c>
      <c r="D17" s="4" t="s">
        <v>0</v>
      </c>
      <c r="E17" s="4" t="s">
        <v>9</v>
      </c>
      <c r="F17" s="4" t="s">
        <v>33</v>
      </c>
      <c r="G17" s="4" t="s">
        <v>41</v>
      </c>
    </row>
    <row r="18" spans="1:7">
      <c r="B18" s="7">
        <v>36742</v>
      </c>
      <c r="C18" s="17">
        <v>1250</v>
      </c>
      <c r="D18" s="4" t="s">
        <v>0</v>
      </c>
      <c r="E18" s="4" t="s">
        <v>9</v>
      </c>
      <c r="F18" s="4" t="s">
        <v>33</v>
      </c>
      <c r="G18" s="4" t="s">
        <v>41</v>
      </c>
    </row>
    <row r="19" spans="1:7" s="5" customFormat="1">
      <c r="B19" s="37">
        <v>36746</v>
      </c>
      <c r="C19" s="21">
        <v>18.75</v>
      </c>
      <c r="E19" s="5" t="s">
        <v>46</v>
      </c>
      <c r="F19" s="5" t="s">
        <v>33</v>
      </c>
    </row>
    <row r="20" spans="1:7">
      <c r="B20" s="7">
        <v>36752</v>
      </c>
      <c r="C20" s="17">
        <v>2000</v>
      </c>
      <c r="D20" s="4" t="s">
        <v>0</v>
      </c>
      <c r="E20" s="4" t="s">
        <v>9</v>
      </c>
      <c r="F20" s="4" t="s">
        <v>33</v>
      </c>
      <c r="G20" s="4" t="s">
        <v>41</v>
      </c>
    </row>
    <row r="21" spans="1:7">
      <c r="A21" s="4">
        <v>103</v>
      </c>
      <c r="B21" s="7">
        <v>36755</v>
      </c>
      <c r="C21" s="17">
        <v>3000</v>
      </c>
      <c r="D21" s="4" t="s">
        <v>0</v>
      </c>
      <c r="E21" s="4" t="s">
        <v>9</v>
      </c>
      <c r="F21" s="4" t="s">
        <v>12</v>
      </c>
      <c r="G21" s="4" t="s">
        <v>41</v>
      </c>
    </row>
    <row r="22" spans="1:7">
      <c r="A22" s="4">
        <v>104</v>
      </c>
      <c r="B22" s="7">
        <v>36770</v>
      </c>
      <c r="C22" s="17">
        <v>600</v>
      </c>
      <c r="D22" s="4" t="s">
        <v>0</v>
      </c>
      <c r="E22" s="4" t="s">
        <v>9</v>
      </c>
      <c r="F22" s="4" t="s">
        <v>12</v>
      </c>
      <c r="G22" s="4" t="s">
        <v>41</v>
      </c>
    </row>
    <row r="23" spans="1:7">
      <c r="A23" s="4">
        <v>106</v>
      </c>
      <c r="B23" s="7">
        <v>36777</v>
      </c>
      <c r="C23" s="17">
        <v>2000</v>
      </c>
      <c r="D23" s="4" t="s">
        <v>0</v>
      </c>
      <c r="E23" s="4" t="s">
        <v>9</v>
      </c>
      <c r="F23" s="4" t="s">
        <v>12</v>
      </c>
      <c r="G23" s="4" t="s">
        <v>41</v>
      </c>
    </row>
    <row r="24" spans="1:7">
      <c r="A24" s="4">
        <v>105</v>
      </c>
      <c r="B24" s="7">
        <v>36790</v>
      </c>
      <c r="C24" s="17">
        <v>25</v>
      </c>
      <c r="D24" s="4" t="s">
        <v>34</v>
      </c>
      <c r="E24" s="4" t="s">
        <v>9</v>
      </c>
      <c r="F24" s="4" t="s">
        <v>12</v>
      </c>
      <c r="G24" s="4" t="s">
        <v>41</v>
      </c>
    </row>
    <row r="25" spans="1:7">
      <c r="A25" s="4">
        <v>107</v>
      </c>
      <c r="B25" s="7">
        <v>36794</v>
      </c>
      <c r="C25" s="17">
        <v>2000</v>
      </c>
      <c r="D25" s="4" t="s">
        <v>0</v>
      </c>
      <c r="E25" s="4" t="s">
        <v>9</v>
      </c>
      <c r="F25" s="4" t="s">
        <v>12</v>
      </c>
      <c r="G25" s="4" t="s">
        <v>41</v>
      </c>
    </row>
    <row r="26" spans="1:7" s="5" customFormat="1">
      <c r="B26" s="37">
        <v>36799</v>
      </c>
      <c r="C26" s="21">
        <v>10.84</v>
      </c>
      <c r="E26" s="5" t="s">
        <v>47</v>
      </c>
    </row>
    <row r="27" spans="1:7">
      <c r="A27" s="4">
        <v>108</v>
      </c>
      <c r="B27" s="7">
        <v>36815</v>
      </c>
      <c r="C27" s="17">
        <v>2200</v>
      </c>
      <c r="D27" s="4" t="s">
        <v>0</v>
      </c>
      <c r="E27" s="4" t="s">
        <v>9</v>
      </c>
      <c r="F27" s="4" t="s">
        <v>12</v>
      </c>
      <c r="G27" s="4" t="s">
        <v>41</v>
      </c>
    </row>
    <row r="28" spans="1:7">
      <c r="A28" s="4">
        <v>109</v>
      </c>
      <c r="B28" s="7">
        <v>36822</v>
      </c>
      <c r="C28" s="17">
        <v>1200</v>
      </c>
      <c r="D28" s="4" t="s">
        <v>0</v>
      </c>
      <c r="E28" s="4" t="s">
        <v>32</v>
      </c>
      <c r="F28" s="4" t="s">
        <v>12</v>
      </c>
      <c r="G28" s="4" t="s">
        <v>41</v>
      </c>
    </row>
    <row r="29" spans="1:7">
      <c r="A29" s="4">
        <v>110</v>
      </c>
      <c r="B29" s="7">
        <v>36829</v>
      </c>
      <c r="C29" s="17">
        <v>2000</v>
      </c>
      <c r="D29" s="4" t="s">
        <v>0</v>
      </c>
      <c r="E29" s="4" t="s">
        <v>35</v>
      </c>
      <c r="F29" s="4" t="s">
        <v>12</v>
      </c>
      <c r="G29" s="4" t="s">
        <v>41</v>
      </c>
    </row>
    <row r="30" spans="1:7" s="5" customFormat="1">
      <c r="B30" s="37">
        <v>36830</v>
      </c>
      <c r="C30" s="21">
        <v>9.7200000000000006</v>
      </c>
      <c r="E30" s="5" t="s">
        <v>47</v>
      </c>
    </row>
    <row r="31" spans="1:7">
      <c r="A31" s="4">
        <v>111</v>
      </c>
      <c r="B31" s="7">
        <v>36836</v>
      </c>
      <c r="C31" s="17">
        <v>1520</v>
      </c>
      <c r="D31" s="4" t="s">
        <v>0</v>
      </c>
      <c r="E31" s="4" t="s">
        <v>36</v>
      </c>
      <c r="F31" s="4" t="s">
        <v>12</v>
      </c>
      <c r="G31" s="4" t="s">
        <v>41</v>
      </c>
    </row>
    <row r="32" spans="1:7">
      <c r="A32" s="4">
        <v>112</v>
      </c>
      <c r="B32" s="7">
        <v>36840</v>
      </c>
      <c r="C32" s="17">
        <v>2000</v>
      </c>
      <c r="D32" s="4" t="s">
        <v>0</v>
      </c>
      <c r="E32" s="4" t="s">
        <v>37</v>
      </c>
      <c r="F32" s="4" t="s">
        <v>12</v>
      </c>
      <c r="G32" s="4" t="s">
        <v>41</v>
      </c>
    </row>
    <row r="33" spans="1:7">
      <c r="A33" s="4">
        <v>131</v>
      </c>
      <c r="B33" s="7">
        <v>36857</v>
      </c>
      <c r="C33" s="17">
        <v>1850</v>
      </c>
      <c r="D33" s="4" t="s">
        <v>0</v>
      </c>
      <c r="E33" s="4" t="s">
        <v>9</v>
      </c>
      <c r="F33" s="4" t="s">
        <v>33</v>
      </c>
      <c r="G33" s="4" t="s">
        <v>41</v>
      </c>
    </row>
    <row r="34" spans="1:7">
      <c r="A34" s="4">
        <v>132</v>
      </c>
      <c r="B34" s="7">
        <v>36861</v>
      </c>
      <c r="C34" s="17">
        <v>1100</v>
      </c>
      <c r="D34" s="4" t="s">
        <v>0</v>
      </c>
      <c r="E34" s="4" t="s">
        <v>9</v>
      </c>
      <c r="F34" s="4" t="s">
        <v>33</v>
      </c>
      <c r="G34" s="4" t="s">
        <v>41</v>
      </c>
    </row>
    <row r="35" spans="1:7">
      <c r="A35" s="4">
        <v>134</v>
      </c>
      <c r="B35" s="7">
        <v>36871</v>
      </c>
      <c r="C35" s="17">
        <v>1000</v>
      </c>
      <c r="D35" s="4" t="s">
        <v>0</v>
      </c>
      <c r="E35" s="4" t="s">
        <v>9</v>
      </c>
      <c r="F35" s="4" t="s">
        <v>33</v>
      </c>
      <c r="G35" s="4" t="s">
        <v>41</v>
      </c>
    </row>
    <row r="36" spans="1:7" s="5" customFormat="1">
      <c r="B36" s="37">
        <v>37237</v>
      </c>
      <c r="C36" s="21">
        <v>10</v>
      </c>
      <c r="E36" s="5" t="s">
        <v>48</v>
      </c>
    </row>
    <row r="37" spans="1:7">
      <c r="A37" s="4">
        <v>133</v>
      </c>
      <c r="B37" s="7">
        <v>36874</v>
      </c>
      <c r="C37" s="17">
        <v>1100</v>
      </c>
      <c r="D37" s="4" t="s">
        <v>0</v>
      </c>
      <c r="E37" s="4" t="s">
        <v>9</v>
      </c>
      <c r="F37" s="4" t="s">
        <v>33</v>
      </c>
      <c r="G37" s="4" t="s">
        <v>41</v>
      </c>
    </row>
    <row r="38" spans="1:7">
      <c r="A38" s="4">
        <v>135</v>
      </c>
      <c r="B38" s="7">
        <v>36882</v>
      </c>
      <c r="C38" s="17">
        <v>700</v>
      </c>
      <c r="D38" s="4" t="s">
        <v>0</v>
      </c>
      <c r="E38" s="4" t="s">
        <v>9</v>
      </c>
      <c r="F38" s="4" t="s">
        <v>33</v>
      </c>
      <c r="G38" s="4" t="s">
        <v>41</v>
      </c>
    </row>
    <row r="39" spans="1:7">
      <c r="A39" s="4">
        <v>136</v>
      </c>
      <c r="B39" s="7">
        <v>36887</v>
      </c>
      <c r="C39" s="17">
        <v>880</v>
      </c>
      <c r="D39" s="4" t="s">
        <v>0</v>
      </c>
      <c r="E39" s="4" t="s">
        <v>9</v>
      </c>
      <c r="F39" s="4" t="s">
        <v>33</v>
      </c>
      <c r="G39" s="4" t="s">
        <v>41</v>
      </c>
    </row>
    <row r="40" spans="1:7" s="5" customFormat="1">
      <c r="B40" s="37">
        <v>37256</v>
      </c>
      <c r="C40" s="21">
        <v>10.37</v>
      </c>
      <c r="E40" s="5" t="s">
        <v>47</v>
      </c>
    </row>
    <row r="41" spans="1:7">
      <c r="B41" s="7" t="s">
        <v>64</v>
      </c>
      <c r="C41" s="19">
        <f>SUM(C8:C40)</f>
        <v>41529.68</v>
      </c>
    </row>
    <row r="43" spans="1:7" s="3" customFormat="1">
      <c r="A43" s="68">
        <v>139</v>
      </c>
      <c r="B43" s="37">
        <v>36918</v>
      </c>
      <c r="C43" s="69">
        <v>2160</v>
      </c>
      <c r="D43" s="68" t="s">
        <v>277</v>
      </c>
      <c r="E43" s="68"/>
      <c r="F43" s="68" t="s">
        <v>318</v>
      </c>
    </row>
    <row r="44" spans="1:7" s="3" customFormat="1">
      <c r="A44" s="3">
        <v>140</v>
      </c>
      <c r="B44" s="7">
        <v>36934</v>
      </c>
      <c r="C44" s="66">
        <v>2430</v>
      </c>
      <c r="D44" s="3" t="s">
        <v>277</v>
      </c>
      <c r="F44" s="3" t="s">
        <v>318</v>
      </c>
    </row>
    <row r="45" spans="1:7" s="3" customFormat="1">
      <c r="A45" s="3">
        <v>141</v>
      </c>
      <c r="B45" s="7">
        <v>36942</v>
      </c>
      <c r="C45" s="66">
        <v>1170</v>
      </c>
      <c r="D45" s="3" t="s">
        <v>277</v>
      </c>
      <c r="F45" s="3" t="s">
        <v>318</v>
      </c>
    </row>
    <row r="46" spans="1:7" s="3" customFormat="1">
      <c r="A46" s="3">
        <v>142</v>
      </c>
      <c r="B46" s="7">
        <v>36942</v>
      </c>
      <c r="C46" s="66">
        <v>630</v>
      </c>
      <c r="D46" s="3" t="s">
        <v>277</v>
      </c>
      <c r="F46" s="3" t="s">
        <v>318</v>
      </c>
    </row>
    <row r="47" spans="1:7" s="3" customFormat="1">
      <c r="A47" s="3">
        <v>143</v>
      </c>
      <c r="B47" s="7">
        <v>36949</v>
      </c>
      <c r="C47" s="66">
        <v>25</v>
      </c>
      <c r="D47" s="3" t="s">
        <v>284</v>
      </c>
      <c r="F47" s="3" t="s">
        <v>318</v>
      </c>
    </row>
    <row r="48" spans="1:7" s="3" customFormat="1">
      <c r="A48" s="3">
        <v>144</v>
      </c>
      <c r="B48" s="7">
        <v>36955</v>
      </c>
      <c r="C48" s="66">
        <v>1260</v>
      </c>
      <c r="D48" s="3" t="s">
        <v>277</v>
      </c>
      <c r="F48" s="3" t="s">
        <v>318</v>
      </c>
    </row>
    <row r="49" spans="1:7" s="3" customFormat="1">
      <c r="A49" s="3">
        <v>145</v>
      </c>
      <c r="B49" s="7">
        <v>36965</v>
      </c>
      <c r="C49" s="66">
        <v>25</v>
      </c>
      <c r="D49" s="3" t="s">
        <v>285</v>
      </c>
      <c r="F49" s="3" t="s">
        <v>318</v>
      </c>
    </row>
    <row r="52" spans="1:7" s="6" customFormat="1">
      <c r="A52" s="2" t="s">
        <v>13</v>
      </c>
      <c r="B52" s="7">
        <v>36678</v>
      </c>
      <c r="C52" s="17">
        <v>665</v>
      </c>
      <c r="D52" s="4" t="s">
        <v>19</v>
      </c>
      <c r="E52" s="4" t="s">
        <v>9</v>
      </c>
      <c r="F52" s="4" t="s">
        <v>33</v>
      </c>
      <c r="G52" s="4" t="s">
        <v>41</v>
      </c>
    </row>
    <row r="53" spans="1:7" s="6" customFormat="1">
      <c r="A53" s="4"/>
      <c r="B53" s="7">
        <v>36686</v>
      </c>
      <c r="C53" s="17">
        <v>570</v>
      </c>
      <c r="D53" s="4" t="s">
        <v>19</v>
      </c>
      <c r="E53" s="4" t="s">
        <v>9</v>
      </c>
      <c r="F53" s="4" t="s">
        <v>33</v>
      </c>
      <c r="G53" s="4" t="s">
        <v>41</v>
      </c>
    </row>
    <row r="54" spans="1:7" s="6" customFormat="1">
      <c r="A54" s="4"/>
      <c r="B54" s="7">
        <v>36692</v>
      </c>
      <c r="C54" s="17">
        <v>665</v>
      </c>
      <c r="D54" s="4" t="s">
        <v>19</v>
      </c>
      <c r="E54" s="4" t="s">
        <v>9</v>
      </c>
      <c r="F54" s="4" t="s">
        <v>33</v>
      </c>
      <c r="G54" s="4" t="s">
        <v>41</v>
      </c>
    </row>
    <row r="55" spans="1:7" s="6" customFormat="1">
      <c r="A55" s="4"/>
      <c r="B55" s="7">
        <v>36699</v>
      </c>
      <c r="C55" s="17">
        <v>1615</v>
      </c>
      <c r="D55" s="4" t="s">
        <v>19</v>
      </c>
      <c r="E55" s="4" t="s">
        <v>9</v>
      </c>
      <c r="F55" s="4" t="s">
        <v>33</v>
      </c>
      <c r="G55" s="4" t="s">
        <v>41</v>
      </c>
    </row>
    <row r="56" spans="1:7" s="6" customFormat="1">
      <c r="A56" s="4" ph="1"/>
      <c r="B56" s="7" ph="1">
        <v>36703</v>
      </c>
      <c r="C56" s="17" ph="1">
        <v>1450</v>
      </c>
      <c r="D56" s="4" t="s" ph="1">
        <v>19</v>
      </c>
      <c r="E56" s="4" t="s" ph="1">
        <v>9</v>
      </c>
      <c r="F56" s="4" t="s" ph="1">
        <v>33</v>
      </c>
      <c r="G56" s="4" t="s" ph="1">
        <v>41</v>
      </c>
    </row>
    <row r="57" spans="1:7" s="6" customFormat="1">
      <c r="A57" s="4"/>
      <c r="B57" s="7">
        <v>36707</v>
      </c>
      <c r="C57" s="17">
        <v>500</v>
      </c>
      <c r="D57" s="4" t="s">
        <v>19</v>
      </c>
      <c r="E57" s="4" t="s">
        <v>9</v>
      </c>
      <c r="F57" s="4" t="s">
        <v>33</v>
      </c>
      <c r="G57" s="4" t="s">
        <v>41</v>
      </c>
    </row>
    <row r="58" spans="1:7" s="6" customFormat="1">
      <c r="A58" s="4"/>
      <c r="B58" s="7">
        <v>36714</v>
      </c>
      <c r="C58" s="17">
        <v>580</v>
      </c>
      <c r="D58" s="4" t="s">
        <v>19</v>
      </c>
      <c r="E58" s="4" t="s">
        <v>9</v>
      </c>
      <c r="F58" s="4" t="s">
        <v>33</v>
      </c>
      <c r="G58" s="4" t="s">
        <v>41</v>
      </c>
    </row>
    <row r="59" spans="1:7" s="6" customFormat="1">
      <c r="A59" s="4"/>
      <c r="B59" s="7">
        <v>36718</v>
      </c>
      <c r="C59" s="17">
        <v>1045</v>
      </c>
      <c r="D59" s="4" t="s">
        <v>19</v>
      </c>
      <c r="E59" s="4" t="s">
        <v>9</v>
      </c>
      <c r="F59" s="4" t="s">
        <v>33</v>
      </c>
      <c r="G59" s="4" t="s">
        <v>41</v>
      </c>
    </row>
    <row r="60" spans="1:7" s="6" customFormat="1">
      <c r="A60" s="4"/>
      <c r="B60" s="7">
        <v>36718</v>
      </c>
      <c r="C60" s="17">
        <v>1140</v>
      </c>
      <c r="D60" s="4" t="s">
        <v>19</v>
      </c>
      <c r="E60" s="4" t="s">
        <v>9</v>
      </c>
      <c r="F60" s="4" t="s">
        <v>33</v>
      </c>
      <c r="G60" s="4" t="s">
        <v>41</v>
      </c>
    </row>
    <row r="61" spans="1:7" s="6" customFormat="1">
      <c r="A61" s="4"/>
      <c r="B61" s="7">
        <v>36726</v>
      </c>
      <c r="C61" s="17">
        <v>1425</v>
      </c>
      <c r="D61" s="4" t="s">
        <v>19</v>
      </c>
      <c r="E61" s="4" t="s">
        <v>9</v>
      </c>
      <c r="F61" s="4" t="s">
        <v>33</v>
      </c>
      <c r="G61" s="4" t="s">
        <v>41</v>
      </c>
    </row>
    <row r="62" spans="1:7" s="6" customFormat="1">
      <c r="A62" s="4"/>
      <c r="B62" s="7">
        <v>36727</v>
      </c>
      <c r="C62" s="17">
        <v>3095</v>
      </c>
      <c r="D62" s="4" t="s">
        <v>19</v>
      </c>
      <c r="E62" s="4" t="s">
        <v>9</v>
      </c>
      <c r="F62" s="4" t="s">
        <v>33</v>
      </c>
      <c r="G62" s="4" t="s">
        <v>41</v>
      </c>
    </row>
    <row r="63" spans="1:7" s="6" customFormat="1">
      <c r="A63" s="4"/>
      <c r="B63" s="7">
        <v>36735</v>
      </c>
      <c r="C63" s="17">
        <v>190</v>
      </c>
      <c r="D63" s="4" t="s">
        <v>19</v>
      </c>
      <c r="E63" s="4" t="s">
        <v>9</v>
      </c>
      <c r="F63" s="4" t="s">
        <v>33</v>
      </c>
      <c r="G63" s="4" t="s">
        <v>41</v>
      </c>
    </row>
    <row r="64" spans="1:7" s="6" customFormat="1">
      <c r="A64" s="4"/>
      <c r="B64" s="7">
        <v>36735</v>
      </c>
      <c r="C64" s="17">
        <v>1425</v>
      </c>
      <c r="D64" s="4" t="s">
        <v>19</v>
      </c>
      <c r="E64" s="4" t="s">
        <v>9</v>
      </c>
      <c r="F64" s="4" t="s">
        <v>33</v>
      </c>
      <c r="G64" s="4" t="s">
        <v>41</v>
      </c>
    </row>
    <row r="65" spans="1:7" s="6" customFormat="1">
      <c r="A65" s="4"/>
      <c r="B65" s="7">
        <v>36741</v>
      </c>
      <c r="C65" s="17">
        <v>285</v>
      </c>
      <c r="D65" s="4" t="s">
        <v>19</v>
      </c>
      <c r="E65" s="4" t="s">
        <v>9</v>
      </c>
      <c r="F65" s="4" t="s">
        <v>33</v>
      </c>
      <c r="G65" s="4" t="s">
        <v>41</v>
      </c>
    </row>
    <row r="66" spans="1:7" s="6" customFormat="1">
      <c r="A66" s="4"/>
      <c r="B66" s="7">
        <v>36741</v>
      </c>
      <c r="C66" s="17">
        <v>285</v>
      </c>
      <c r="D66" s="4" t="s">
        <v>19</v>
      </c>
      <c r="E66" s="4" t="s">
        <v>9</v>
      </c>
      <c r="F66" s="4" t="s">
        <v>33</v>
      </c>
      <c r="G66" s="4" t="s">
        <v>41</v>
      </c>
    </row>
    <row r="67" spans="1:7" s="6" customFormat="1">
      <c r="A67" s="4"/>
      <c r="B67" s="7">
        <v>36741</v>
      </c>
      <c r="C67" s="17">
        <v>665</v>
      </c>
      <c r="D67" s="4" t="s">
        <v>19</v>
      </c>
      <c r="E67" s="4" t="s">
        <v>9</v>
      </c>
      <c r="F67" s="4" t="s">
        <v>33</v>
      </c>
      <c r="G67" s="4" t="s">
        <v>41</v>
      </c>
    </row>
    <row r="68" spans="1:7" s="6" customFormat="1">
      <c r="A68" s="4"/>
      <c r="B68" s="7">
        <v>36742</v>
      </c>
      <c r="C68" s="17">
        <v>95</v>
      </c>
      <c r="D68" s="4" t="s">
        <v>19</v>
      </c>
      <c r="E68" s="4" t="s">
        <v>9</v>
      </c>
      <c r="F68" s="4" t="s">
        <v>33</v>
      </c>
      <c r="G68" s="4" t="s">
        <v>41</v>
      </c>
    </row>
    <row r="69" spans="1:7" s="6" customFormat="1">
      <c r="A69" s="4"/>
      <c r="B69" s="7">
        <v>37117</v>
      </c>
      <c r="C69" s="17">
        <v>2000</v>
      </c>
      <c r="D69" s="4" t="s">
        <v>19</v>
      </c>
      <c r="E69" s="4" t="s">
        <v>9</v>
      </c>
      <c r="F69" s="4" t="s">
        <v>33</v>
      </c>
      <c r="G69" s="4" t="s">
        <v>41</v>
      </c>
    </row>
    <row r="70" spans="1:7" s="6" customFormat="1">
      <c r="A70" s="4"/>
      <c r="B70" s="7">
        <v>37118</v>
      </c>
      <c r="C70" s="17">
        <v>1165</v>
      </c>
      <c r="D70" s="4" t="s">
        <v>19</v>
      </c>
      <c r="E70" s="4" t="s">
        <v>9</v>
      </c>
      <c r="F70" s="4" t="s">
        <v>33</v>
      </c>
      <c r="G70" s="4" t="s">
        <v>41</v>
      </c>
    </row>
    <row r="71" spans="1:7" s="6" customFormat="1">
      <c r="A71" s="4"/>
      <c r="B71" s="44">
        <v>36755</v>
      </c>
      <c r="C71" s="17">
        <v>665</v>
      </c>
      <c r="D71" s="4" t="s">
        <v>19</v>
      </c>
      <c r="E71" s="4" t="s">
        <v>9</v>
      </c>
      <c r="F71" s="4" t="s">
        <v>33</v>
      </c>
      <c r="G71" s="4" t="s">
        <v>41</v>
      </c>
    </row>
    <row r="72" spans="1:7" s="6" customFormat="1">
      <c r="A72" s="4"/>
      <c r="B72" s="44">
        <v>36755</v>
      </c>
      <c r="C72" s="17">
        <v>890</v>
      </c>
      <c r="D72" s="4" t="s">
        <v>19</v>
      </c>
      <c r="E72" s="4" t="s">
        <v>9</v>
      </c>
      <c r="F72" s="4" t="s">
        <v>33</v>
      </c>
      <c r="G72" s="4" t="s">
        <v>41</v>
      </c>
    </row>
    <row r="73" spans="1:7" s="6" customFormat="1">
      <c r="A73" s="4"/>
      <c r="B73" s="44">
        <v>36755</v>
      </c>
      <c r="C73" s="17">
        <v>950</v>
      </c>
      <c r="D73" s="4" t="s">
        <v>19</v>
      </c>
      <c r="E73" s="4" t="s">
        <v>9</v>
      </c>
      <c r="F73" s="4" t="s">
        <v>33</v>
      </c>
      <c r="G73" s="4" t="s">
        <v>41</v>
      </c>
    </row>
    <row r="74" spans="1:7" s="6" customFormat="1">
      <c r="A74" s="4"/>
      <c r="B74" s="44">
        <v>36756</v>
      </c>
      <c r="C74" s="17">
        <v>95</v>
      </c>
      <c r="D74" s="4" t="s">
        <v>19</v>
      </c>
      <c r="E74" s="4" t="s">
        <v>9</v>
      </c>
      <c r="F74" s="4" t="s">
        <v>33</v>
      </c>
      <c r="G74" s="4" t="s">
        <v>41</v>
      </c>
    </row>
    <row r="75" spans="1:7" s="6" customFormat="1">
      <c r="A75" s="4"/>
      <c r="B75" s="44">
        <v>36770</v>
      </c>
      <c r="C75" s="17">
        <v>285</v>
      </c>
      <c r="D75" s="4" t="s">
        <v>19</v>
      </c>
      <c r="E75" s="4" t="s">
        <v>9</v>
      </c>
      <c r="F75" s="4" t="s">
        <v>33</v>
      </c>
      <c r="G75" s="4" t="s">
        <v>41</v>
      </c>
    </row>
    <row r="76" spans="1:7" s="6" customFormat="1">
      <c r="A76" s="4"/>
      <c r="B76" s="44">
        <v>36770</v>
      </c>
      <c r="C76" s="17">
        <v>475</v>
      </c>
      <c r="D76" s="4" t="s">
        <v>19</v>
      </c>
      <c r="E76" s="4" t="s">
        <v>9</v>
      </c>
      <c r="F76" s="4" t="s">
        <v>33</v>
      </c>
      <c r="G76" s="4" t="s">
        <v>41</v>
      </c>
    </row>
    <row r="77" spans="1:7" s="6" customFormat="1">
      <c r="A77" s="4"/>
      <c r="B77" s="44">
        <v>36777</v>
      </c>
      <c r="C77" s="17">
        <v>950</v>
      </c>
      <c r="D77" s="4" t="s">
        <v>19</v>
      </c>
      <c r="E77" s="4" t="s">
        <v>9</v>
      </c>
      <c r="F77" s="4" t="s">
        <v>33</v>
      </c>
      <c r="G77" s="4" t="s">
        <v>41</v>
      </c>
    </row>
    <row r="78" spans="1:7" s="6" customFormat="1">
      <c r="A78" s="4"/>
      <c r="B78" s="44">
        <v>36781</v>
      </c>
      <c r="C78" s="17">
        <v>665</v>
      </c>
      <c r="D78" s="4" t="s">
        <v>19</v>
      </c>
      <c r="E78" s="4" t="s">
        <v>9</v>
      </c>
      <c r="F78" s="4" t="s">
        <v>33</v>
      </c>
      <c r="G78" s="4" t="s">
        <v>41</v>
      </c>
    </row>
    <row r="79" spans="1:7" s="6" customFormat="1">
      <c r="A79" s="4"/>
      <c r="B79" s="7">
        <v>36790</v>
      </c>
      <c r="C79" s="17">
        <v>475</v>
      </c>
      <c r="D79" s="4" t="s">
        <v>19</v>
      </c>
      <c r="E79" s="4" t="s">
        <v>9</v>
      </c>
      <c r="F79" s="4" t="s">
        <v>33</v>
      </c>
      <c r="G79" s="4" t="s">
        <v>41</v>
      </c>
    </row>
    <row r="80" spans="1:7" s="6" customFormat="1">
      <c r="A80" s="4"/>
      <c r="B80" s="7">
        <v>36794</v>
      </c>
      <c r="C80" s="17">
        <v>1245</v>
      </c>
      <c r="D80" s="4" t="s">
        <v>19</v>
      </c>
      <c r="E80" s="4" t="s">
        <v>9</v>
      </c>
      <c r="F80" s="4" t="s">
        <v>33</v>
      </c>
      <c r="G80" s="4" t="s">
        <v>41</v>
      </c>
    </row>
    <row r="81" spans="1:7" s="6" customFormat="1">
      <c r="A81" s="4"/>
      <c r="B81" s="7">
        <v>36809</v>
      </c>
      <c r="C81" s="17">
        <v>1140</v>
      </c>
      <c r="D81" s="4" t="s">
        <v>19</v>
      </c>
      <c r="E81" s="4" t="s">
        <v>9</v>
      </c>
      <c r="F81" s="4" t="s">
        <v>33</v>
      </c>
      <c r="G81" s="4" t="s">
        <v>41</v>
      </c>
    </row>
    <row r="82" spans="1:7" s="6" customFormat="1">
      <c r="A82" s="4"/>
      <c r="B82" s="7">
        <v>36815</v>
      </c>
      <c r="C82" s="17">
        <v>570</v>
      </c>
      <c r="D82" s="4" t="s">
        <v>19</v>
      </c>
      <c r="E82" s="4" t="s">
        <v>9</v>
      </c>
      <c r="F82" s="4" t="s">
        <v>33</v>
      </c>
      <c r="G82" s="4" t="s">
        <v>41</v>
      </c>
    </row>
    <row r="83" spans="1:7" s="6" customFormat="1">
      <c r="A83" s="4"/>
      <c r="B83" s="7">
        <v>36815</v>
      </c>
      <c r="C83" s="17">
        <v>950</v>
      </c>
      <c r="D83" s="4" t="s">
        <v>19</v>
      </c>
      <c r="E83" s="4" t="s">
        <v>9</v>
      </c>
      <c r="F83" s="4" t="s">
        <v>33</v>
      </c>
      <c r="G83" s="4" t="s">
        <v>41</v>
      </c>
    </row>
    <row r="84" spans="1:7" s="6" customFormat="1">
      <c r="A84" s="4"/>
      <c r="B84" s="7">
        <v>36819</v>
      </c>
      <c r="C84" s="17">
        <v>1330</v>
      </c>
      <c r="D84" s="4" t="s">
        <v>19</v>
      </c>
      <c r="E84" s="4" t="s">
        <v>9</v>
      </c>
      <c r="F84" s="4" t="s">
        <v>33</v>
      </c>
      <c r="G84" s="4" t="s">
        <v>41</v>
      </c>
    </row>
    <row r="85" spans="1:7" s="6" customFormat="1">
      <c r="A85" s="4" ph="1"/>
      <c r="B85" s="7" ph="1">
        <v>36829</v>
      </c>
      <c r="C85" s="17" ph="1">
        <v>190</v>
      </c>
      <c r="D85" s="4" t="s" ph="1">
        <v>19</v>
      </c>
      <c r="E85" s="4" t="s" ph="1">
        <v>9</v>
      </c>
      <c r="F85" s="4" t="s" ph="1">
        <v>33</v>
      </c>
      <c r="G85" s="4" t="s" ph="1">
        <v>41</v>
      </c>
    </row>
    <row r="86" spans="1:7" s="6" customFormat="1">
      <c r="A86" s="4"/>
      <c r="B86" s="7">
        <v>36829</v>
      </c>
      <c r="C86" s="17">
        <v>1095</v>
      </c>
      <c r="D86" s="4" t="s">
        <v>20</v>
      </c>
      <c r="E86" s="4" t="s">
        <v>9</v>
      </c>
      <c r="F86" s="4" t="s">
        <v>33</v>
      </c>
      <c r="G86" s="4" t="s">
        <v>41</v>
      </c>
    </row>
    <row r="87" spans="1:7">
      <c r="B87" s="7">
        <v>36836</v>
      </c>
      <c r="C87" s="17">
        <v>690</v>
      </c>
      <c r="D87" s="4" t="s">
        <v>19</v>
      </c>
      <c r="E87" s="4" t="s">
        <v>9</v>
      </c>
      <c r="F87" s="4" t="s">
        <v>33</v>
      </c>
      <c r="G87" s="4" t="s">
        <v>41</v>
      </c>
    </row>
    <row r="88" spans="1:7">
      <c r="B88" s="7">
        <v>36836</v>
      </c>
      <c r="C88" s="17">
        <v>1235</v>
      </c>
      <c r="D88" s="4" t="s">
        <v>19</v>
      </c>
      <c r="E88" s="4" t="s">
        <v>9</v>
      </c>
      <c r="F88" s="4" t="s">
        <v>33</v>
      </c>
      <c r="G88" s="4" t="s">
        <v>41</v>
      </c>
    </row>
    <row r="89" spans="1:7">
      <c r="B89" s="7">
        <v>36839</v>
      </c>
      <c r="C89" s="17">
        <v>475</v>
      </c>
      <c r="D89" s="4" t="s">
        <v>19</v>
      </c>
      <c r="E89" s="4" t="s">
        <v>9</v>
      </c>
      <c r="F89" s="4" t="s">
        <v>33</v>
      </c>
      <c r="G89" s="4" t="s">
        <v>41</v>
      </c>
    </row>
    <row r="90" spans="1:7">
      <c r="B90" s="7">
        <v>36850</v>
      </c>
      <c r="C90" s="17">
        <v>975</v>
      </c>
      <c r="D90" s="4" t="s">
        <v>19</v>
      </c>
      <c r="E90" s="4" t="s">
        <v>9</v>
      </c>
      <c r="F90" s="4" t="s">
        <v>33</v>
      </c>
      <c r="G90" s="4" t="s">
        <v>41</v>
      </c>
    </row>
    <row r="91" spans="1:7">
      <c r="B91" s="7">
        <v>36857</v>
      </c>
      <c r="C91" s="17">
        <v>1615</v>
      </c>
      <c r="D91" s="4" t="s">
        <v>19</v>
      </c>
      <c r="E91" s="4" t="s">
        <v>9</v>
      </c>
      <c r="F91" s="4" t="s">
        <v>33</v>
      </c>
      <c r="G91" s="4" t="s">
        <v>41</v>
      </c>
    </row>
    <row r="92" spans="1:7">
      <c r="B92" s="7">
        <v>36859</v>
      </c>
      <c r="C92" s="17">
        <v>1140</v>
      </c>
      <c r="D92" s="4" t="s">
        <v>19</v>
      </c>
      <c r="E92" s="4" t="s">
        <v>9</v>
      </c>
      <c r="F92" s="4" t="s">
        <v>33</v>
      </c>
      <c r="G92" s="4" t="s">
        <v>41</v>
      </c>
    </row>
    <row r="93" spans="1:7">
      <c r="B93" s="7">
        <v>36871</v>
      </c>
      <c r="C93" s="17">
        <v>285</v>
      </c>
      <c r="D93" s="4" t="s">
        <v>19</v>
      </c>
      <c r="E93" s="4" t="s">
        <v>9</v>
      </c>
      <c r="F93" s="4" t="s">
        <v>33</v>
      </c>
      <c r="G93" s="4" t="s">
        <v>41</v>
      </c>
    </row>
    <row r="94" spans="1:7">
      <c r="B94" s="7">
        <v>36872</v>
      </c>
      <c r="C94" s="17">
        <v>1625</v>
      </c>
      <c r="D94" s="4" t="s">
        <v>19</v>
      </c>
      <c r="E94" s="4" t="s">
        <v>9</v>
      </c>
      <c r="F94" s="4" t="s">
        <v>33</v>
      </c>
      <c r="G94" s="4" t="s">
        <v>41</v>
      </c>
    </row>
    <row r="95" spans="1:7">
      <c r="B95" s="7">
        <v>36874</v>
      </c>
      <c r="C95" s="17">
        <v>570</v>
      </c>
      <c r="D95" s="4" t="s">
        <v>19</v>
      </c>
      <c r="E95" s="4" t="s">
        <v>9</v>
      </c>
      <c r="F95" s="4" t="s">
        <v>33</v>
      </c>
      <c r="G95" s="4" t="s">
        <v>41</v>
      </c>
    </row>
    <row r="96" spans="1:7">
      <c r="B96" s="7">
        <v>36882</v>
      </c>
      <c r="C96" s="17">
        <v>665</v>
      </c>
      <c r="D96" s="4" t="s">
        <v>19</v>
      </c>
      <c r="E96" s="4" t="s">
        <v>9</v>
      </c>
      <c r="F96" s="4" t="s">
        <v>33</v>
      </c>
      <c r="G96" s="4" t="s">
        <v>41</v>
      </c>
    </row>
    <row r="97" spans="2:4">
      <c r="B97" s="7" t="s">
        <v>64</v>
      </c>
      <c r="C97" s="19">
        <f>SUM(C52:C96)</f>
        <v>40105</v>
      </c>
    </row>
    <row r="98" spans="2:4">
      <c r="D98" s="6"/>
    </row>
    <row r="99" spans="2:4">
      <c r="D99" s="6"/>
    </row>
    <row r="100" spans="2:4" s="45" customFormat="1">
      <c r="B100" s="7">
        <v>36894</v>
      </c>
      <c r="C100" s="46">
        <v>570</v>
      </c>
    </row>
    <row r="101" spans="2:4">
      <c r="B101" s="7">
        <v>36896</v>
      </c>
      <c r="C101" s="19">
        <v>950</v>
      </c>
    </row>
    <row r="102" spans="2:4">
      <c r="B102" s="7">
        <v>36900</v>
      </c>
      <c r="C102" s="19">
        <v>1520</v>
      </c>
    </row>
    <row r="103" spans="2:4">
      <c r="B103" s="7">
        <v>36907</v>
      </c>
      <c r="C103" s="19">
        <v>690</v>
      </c>
    </row>
    <row r="104" spans="2:4" s="11" customFormat="1">
      <c r="B104" s="32">
        <v>36910</v>
      </c>
      <c r="C104" s="33">
        <v>1235</v>
      </c>
    </row>
    <row r="105" spans="2:4">
      <c r="B105" s="7">
        <v>36916</v>
      </c>
      <c r="C105" s="19">
        <v>380</v>
      </c>
      <c r="D105" s="6"/>
    </row>
    <row r="106" spans="2:4">
      <c r="B106" s="7">
        <v>36920</v>
      </c>
      <c r="C106" s="19">
        <v>2090</v>
      </c>
      <c r="D106" s="6"/>
    </row>
    <row r="107" spans="2:4">
      <c r="B107" s="7">
        <v>36924</v>
      </c>
      <c r="C107" s="19">
        <v>690</v>
      </c>
      <c r="D107" s="6"/>
    </row>
    <row r="108" spans="2:4">
      <c r="B108" s="7">
        <v>36927</v>
      </c>
      <c r="C108" s="19">
        <v>760</v>
      </c>
      <c r="D108" s="6"/>
    </row>
    <row r="109" spans="2:4">
      <c r="B109" s="7">
        <v>36930</v>
      </c>
      <c r="C109" s="19">
        <v>690</v>
      </c>
      <c r="D109" s="6"/>
    </row>
    <row r="110" spans="2:4">
      <c r="B110" s="7">
        <v>36934</v>
      </c>
      <c r="C110" s="19">
        <v>915</v>
      </c>
      <c r="D110" s="6"/>
    </row>
    <row r="111" spans="2:4">
      <c r="B111" s="7">
        <v>36942</v>
      </c>
      <c r="C111" s="19">
        <v>100</v>
      </c>
      <c r="D111" s="6"/>
    </row>
    <row r="112" spans="2:4">
      <c r="B112" s="7">
        <v>36942</v>
      </c>
      <c r="C112" s="19">
        <v>565</v>
      </c>
      <c r="D112" s="6"/>
    </row>
    <row r="113" spans="2:4">
      <c r="B113" s="7">
        <v>36948</v>
      </c>
      <c r="C113" s="19">
        <v>475</v>
      </c>
      <c r="D113" s="6"/>
    </row>
    <row r="114" spans="2:4">
      <c r="B114" s="7">
        <v>36952</v>
      </c>
      <c r="C114" s="19">
        <v>180</v>
      </c>
      <c r="D114" s="6"/>
    </row>
    <row r="115" spans="2:4">
      <c r="B115" s="7">
        <v>36964</v>
      </c>
      <c r="C115" s="19">
        <v>110</v>
      </c>
      <c r="D115" s="6"/>
    </row>
    <row r="116" spans="2:4">
      <c r="D116" s="6"/>
    </row>
    <row r="117" spans="2:4">
      <c r="D117" s="6"/>
    </row>
    <row r="118" spans="2:4">
      <c r="D118" s="6"/>
    </row>
    <row r="119" spans="2:4">
      <c r="D119" s="6"/>
    </row>
    <row r="120" spans="2:4">
      <c r="D120" s="6"/>
    </row>
    <row r="121" spans="2:4">
      <c r="D121" s="6"/>
    </row>
    <row r="122" spans="2:4">
      <c r="D122" s="6"/>
    </row>
    <row r="123" spans="2:4">
      <c r="D123" s="6"/>
    </row>
    <row r="124" spans="2:4">
      <c r="D124" s="6"/>
    </row>
    <row r="125" spans="2:4">
      <c r="D125" s="6"/>
    </row>
    <row r="126" spans="2:4">
      <c r="D126" s="6"/>
    </row>
    <row r="127" spans="2:4">
      <c r="D127" s="6"/>
    </row>
    <row r="128" spans="2:4">
      <c r="D128" s="6"/>
    </row>
    <row r="129" spans="4:4">
      <c r="D129" s="6"/>
    </row>
    <row r="130" spans="4:4">
      <c r="D130" s="6"/>
    </row>
    <row r="131" spans="4:4">
      <c r="D131" s="6"/>
    </row>
    <row r="132" spans="4:4">
      <c r="D132" s="6"/>
    </row>
    <row r="133" spans="4:4">
      <c r="D133" s="6"/>
    </row>
    <row r="134" spans="4:4">
      <c r="D134" s="6"/>
    </row>
    <row r="135" spans="4:4">
      <c r="D135" s="6"/>
    </row>
    <row r="136" spans="4:4">
      <c r="D136" s="6"/>
    </row>
    <row r="137" spans="4:4">
      <c r="D137" s="6"/>
    </row>
    <row r="138" spans="4:4">
      <c r="D138" s="6"/>
    </row>
    <row r="139" spans="4:4">
      <c r="D139" s="6"/>
    </row>
    <row r="140" spans="4:4">
      <c r="D140" s="6"/>
    </row>
    <row r="141" spans="4:4">
      <c r="D141" s="6"/>
    </row>
    <row r="142" spans="4:4">
      <c r="D142" s="6"/>
    </row>
  </sheetData>
  <phoneticPr fontId="1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19" sqref="F19"/>
    </sheetView>
  </sheetViews>
  <sheetFormatPr defaultColWidth="8.8984375" defaultRowHeight="13.2"/>
  <cols>
    <col min="1" max="1" width="11" style="133" bestFit="1" customWidth="1"/>
    <col min="2" max="2" width="17.59765625" style="133" bestFit="1" customWidth="1"/>
    <col min="3" max="4" width="10.69921875" style="133" bestFit="1" customWidth="1"/>
    <col min="5" max="5" width="27.69921875" style="133" bestFit="1" customWidth="1"/>
    <col min="6" max="6" width="19.19921875" style="133" bestFit="1" customWidth="1"/>
    <col min="7" max="16384" width="8.8984375" style="133"/>
  </cols>
  <sheetData>
    <row r="1" spans="1:7">
      <c r="A1" s="129" t="s">
        <v>494</v>
      </c>
    </row>
    <row r="3" spans="1:7">
      <c r="A3" s="172" t="s">
        <v>189</v>
      </c>
      <c r="B3" s="173" t="s">
        <v>2</v>
      </c>
      <c r="C3" s="174" t="s">
        <v>3</v>
      </c>
      <c r="D3" s="172" t="s">
        <v>4</v>
      </c>
      <c r="E3" s="172" t="s">
        <v>5</v>
      </c>
      <c r="F3" s="172" t="s">
        <v>59</v>
      </c>
      <c r="G3" s="172" t="s">
        <v>488</v>
      </c>
    </row>
    <row r="4" spans="1:7">
      <c r="A4" s="178">
        <v>729</v>
      </c>
      <c r="B4" s="179">
        <v>36668</v>
      </c>
      <c r="C4" s="180">
        <v>500</v>
      </c>
      <c r="D4" s="178" t="s">
        <v>73</v>
      </c>
      <c r="E4" s="178"/>
      <c r="F4" s="178" t="s">
        <v>74</v>
      </c>
    </row>
    <row r="5" spans="1:7">
      <c r="A5" s="178">
        <v>728</v>
      </c>
      <c r="B5" s="179">
        <v>36669</v>
      </c>
      <c r="C5" s="180">
        <v>109.94</v>
      </c>
      <c r="D5" s="178" t="s">
        <v>264</v>
      </c>
      <c r="E5" s="178" t="s">
        <v>265</v>
      </c>
      <c r="F5" s="178" t="s">
        <v>74</v>
      </c>
    </row>
    <row r="6" spans="1:7">
      <c r="A6" s="178">
        <v>722</v>
      </c>
      <c r="B6" s="179">
        <v>36671</v>
      </c>
      <c r="C6" s="180">
        <v>4.25</v>
      </c>
      <c r="D6" s="178" t="s">
        <v>266</v>
      </c>
      <c r="E6" s="178" t="s">
        <v>267</v>
      </c>
      <c r="F6" s="178" t="s">
        <v>74</v>
      </c>
    </row>
    <row r="7" spans="1:7">
      <c r="A7" s="178">
        <v>720</v>
      </c>
      <c r="B7" s="179">
        <v>36676</v>
      </c>
      <c r="C7" s="180">
        <v>100</v>
      </c>
      <c r="D7" s="178" t="s">
        <v>268</v>
      </c>
      <c r="E7" s="178" t="s">
        <v>269</v>
      </c>
      <c r="F7" s="178" t="s">
        <v>74</v>
      </c>
    </row>
    <row r="8" spans="1:7">
      <c r="A8" s="144">
        <v>730</v>
      </c>
      <c r="B8" s="175">
        <v>36677</v>
      </c>
      <c r="C8" s="176">
        <v>454</v>
      </c>
      <c r="D8" s="144" t="s">
        <v>73</v>
      </c>
      <c r="E8" s="144" t="s">
        <v>25</v>
      </c>
      <c r="F8" s="144" t="s">
        <v>74</v>
      </c>
    </row>
    <row r="9" spans="1:7">
      <c r="A9" s="144">
        <v>731</v>
      </c>
      <c r="B9" s="175">
        <v>36684</v>
      </c>
      <c r="C9" s="176">
        <v>640</v>
      </c>
      <c r="D9" s="144" t="s">
        <v>75</v>
      </c>
      <c r="E9" s="144" t="s">
        <v>76</v>
      </c>
      <c r="F9" s="144" t="s">
        <v>77</v>
      </c>
    </row>
    <row r="10" spans="1:7">
      <c r="A10" s="144">
        <v>547</v>
      </c>
      <c r="B10" s="175">
        <v>36864</v>
      </c>
      <c r="C10" s="176">
        <v>680</v>
      </c>
      <c r="D10" s="144" t="s">
        <v>379</v>
      </c>
      <c r="E10" s="144" t="s">
        <v>378</v>
      </c>
      <c r="F10" s="144" t="s">
        <v>380</v>
      </c>
      <c r="G10" s="177" t="s">
        <v>413</v>
      </c>
    </row>
    <row r="11" spans="1:7">
      <c r="C11" s="137"/>
    </row>
    <row r="13" spans="1:7">
      <c r="G13" s="181"/>
    </row>
    <row r="14" spans="1:7">
      <c r="B14" s="129" t="s">
        <v>493</v>
      </c>
      <c r="C14" s="129" t="s">
        <v>307</v>
      </c>
      <c r="D14" s="129" t="s">
        <v>412</v>
      </c>
      <c r="E14" s="180"/>
    </row>
    <row r="15" spans="1:7">
      <c r="B15" s="157">
        <v>6629.1</v>
      </c>
      <c r="C15" s="157">
        <f>SUM(C4:C10)</f>
        <v>2488.19</v>
      </c>
      <c r="D15" s="157">
        <v>1100</v>
      </c>
      <c r="E15" s="140">
        <f>B15-C15+D15</f>
        <v>5240.91</v>
      </c>
    </row>
  </sheetData>
  <phoneticPr fontId="1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TABLE</vt:lpstr>
      <vt:lpstr>TABLE-I</vt:lpstr>
      <vt:lpstr>TABLE-II_Property</vt:lpstr>
      <vt:lpstr>TABLE-III_GSC</vt:lpstr>
      <vt:lpstr>01-check-00</vt:lpstr>
      <vt:lpstr>01-check-01</vt:lpstr>
      <vt:lpstr>01-deposit</vt:lpstr>
      <vt:lpstr>02-all</vt:lpstr>
      <vt:lpstr>99-00</vt:lpstr>
      <vt:lpstr>'01-deposit'!Print_Area</vt:lpstr>
      <vt:lpstr>'TABLE-II_Property'!Print_Area</vt:lpstr>
      <vt:lpstr>'TABLE-III_GSC'!TABLE</vt:lpstr>
      <vt:lpstr>'TABLE-III_GSC'!TABLE_2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FALL 2000 ALLOCATIONS</dc:title>
  <dc:creator>fang ke</dc:creator>
  <cp:lastModifiedBy>Aniket Gupta</cp:lastModifiedBy>
  <cp:lastPrinted>2001-05-30T17:43:05Z</cp:lastPrinted>
  <dcterms:created xsi:type="dcterms:W3CDTF">2001-03-18T16:11:28Z</dcterms:created>
  <dcterms:modified xsi:type="dcterms:W3CDTF">2024-02-03T22:14:51Z</dcterms:modified>
</cp:coreProperties>
</file>