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89915C36-92A5-4823-9C8C-552D0F63F8EA}" xr6:coauthVersionLast="47" xr6:coauthVersionMax="47" xr10:uidLastSave="{00000000-0000-0000-0000-000000000000}"/>
  <bookViews>
    <workbookView xWindow="3348" yWindow="3348" windowWidth="17280" windowHeight="8880"/>
  </bookViews>
  <sheets>
    <sheet name="IS - QTD" sheetId="1" r:id="rId1"/>
    <sheet name="IS - YTD" sheetId="5" r:id="rId2"/>
    <sheet name="BS" sheetId="2" r:id="rId3"/>
    <sheet name="Combined financials" sheetId="4" r:id="rId4"/>
    <sheet name="Supplemental" sheetId="8" r:id="rId5"/>
  </sheets>
  <definedNames>
    <definedName name="_xlnm.Print_Area" localSheetId="2">BS!$A$1:$F$48</definedName>
    <definedName name="_xlnm.Print_Area" localSheetId="3">'Combined financials'!$A$1:$I$34</definedName>
    <definedName name="_xlnm.Print_Area" localSheetId="0">'IS - QTD'!$A$1:$F$48</definedName>
    <definedName name="_xlnm.Print_Area" localSheetId="1">'IS - YTD'!$A$1:$F$53</definedName>
    <definedName name="_xlnm.Print_Area" localSheetId="4">Supplemental!$A$1:$H$47</definedName>
    <definedName name="_xlnm.Print_Titles" localSheetId="2">BS!$1:$5</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 l="1"/>
  <c r="F28" i="2" s="1"/>
  <c r="F34" i="2" s="1"/>
  <c r="B14" i="2"/>
  <c r="B16" i="2" s="1"/>
  <c r="D25" i="2"/>
  <c r="D28" i="2"/>
  <c r="D34" i="2" s="1"/>
  <c r="B25" i="2"/>
  <c r="B28" i="2" s="1"/>
  <c r="B34" i="2" s="1"/>
  <c r="F13" i="2"/>
  <c r="F16" i="2"/>
  <c r="F49" i="2" s="1"/>
  <c r="D13" i="2"/>
  <c r="D16" i="2"/>
  <c r="B13" i="2"/>
  <c r="B49" i="2" l="1"/>
  <c r="D49" i="2"/>
</calcChain>
</file>

<file path=xl/sharedStrings.xml><?xml version="1.0" encoding="utf-8"?>
<sst xmlns="http://schemas.openxmlformats.org/spreadsheetml/2006/main" count="187" uniqueCount="114">
  <si>
    <t xml:space="preserve">Superior Essex Inc. </t>
  </si>
  <si>
    <t>December 31, 2003</t>
  </si>
  <si>
    <t>ASSETS</t>
  </si>
  <si>
    <t>December 31, 2002</t>
  </si>
  <si>
    <t>Quarter to Date Ending December 31, 2003</t>
  </si>
  <si>
    <t>Year to Date Ending December 31, 2003</t>
  </si>
  <si>
    <t>Adjusted EBITDA</t>
  </si>
  <si>
    <t>Year to Date</t>
  </si>
  <si>
    <t>Quarter to Date</t>
  </si>
  <si>
    <t>3 months ended 12/31/02</t>
  </si>
  <si>
    <t>12 months ended 12/31/02</t>
  </si>
  <si>
    <t>Other, net</t>
  </si>
  <si>
    <t>Operating Income (Loss)</t>
  </si>
  <si>
    <t>11/11/03 - 12/31/03</t>
  </si>
  <si>
    <t>1/1/03 - 11/10/03</t>
  </si>
  <si>
    <t>1/1/02 - 12/31/02</t>
  </si>
  <si>
    <t>10/1/03 - 11/10/03</t>
  </si>
  <si>
    <t>10/1/02 - 12/31/02</t>
  </si>
  <si>
    <t>Basic</t>
  </si>
  <si>
    <t>Diluted</t>
  </si>
  <si>
    <t>LIABILITIES &amp; STOCKHOLDERS' EQUITY</t>
  </si>
  <si>
    <t>TOTAL LIABILITIES AND STOCKHOLDERS' EQUITY</t>
  </si>
  <si>
    <t>Net sales</t>
  </si>
  <si>
    <t>Corporate</t>
  </si>
  <si>
    <t>Cost of sales</t>
  </si>
  <si>
    <t>Gross profit</t>
  </si>
  <si>
    <t>Other operating expenses:</t>
  </si>
  <si>
    <t>Selling, general and administrative</t>
  </si>
  <si>
    <t>Total other operating expenses</t>
  </si>
  <si>
    <t>Distributions on preferred securities</t>
  </si>
  <si>
    <t>Income tax benefit</t>
  </si>
  <si>
    <t>Interest expense</t>
  </si>
  <si>
    <t>Minority interest in subsidiary</t>
  </si>
  <si>
    <t>Cumulative effect of accounting change</t>
  </si>
  <si>
    <t>Trust convertible preferred securities</t>
  </si>
  <si>
    <t>Cash &amp; cash equivalents</t>
  </si>
  <si>
    <t>Other current assets</t>
  </si>
  <si>
    <t>TOTAL ASSETS</t>
  </si>
  <si>
    <t>Short-term borrowings</t>
  </si>
  <si>
    <t>Current portion of long-term debt</t>
  </si>
  <si>
    <t xml:space="preserve">Accounts payable </t>
  </si>
  <si>
    <t>Accrued expenses</t>
  </si>
  <si>
    <t xml:space="preserve">Long-term debt </t>
  </si>
  <si>
    <t>Other long-term liabilities</t>
  </si>
  <si>
    <t>Accounts receivable, net</t>
  </si>
  <si>
    <t>Inventories, net</t>
  </si>
  <si>
    <t>Other assets</t>
  </si>
  <si>
    <t>Loss on asset sale and impairments</t>
  </si>
  <si>
    <t>Add back:</t>
  </si>
  <si>
    <t>Total add back:</t>
  </si>
  <si>
    <t>Other</t>
  </si>
  <si>
    <t xml:space="preserve">Total </t>
  </si>
  <si>
    <t>November 10, 2003 (2)</t>
  </si>
  <si>
    <t>($ in millions)</t>
  </si>
  <si>
    <t>Depreciation</t>
  </si>
  <si>
    <t xml:space="preserve">Reorganization items (2) </t>
  </si>
  <si>
    <t>Property, plant and equipment (net of accumulated depreciation)</t>
  </si>
  <si>
    <t>Periods Ending December 31, 2003 and December 31, 2002</t>
  </si>
  <si>
    <t>3 months ended 12/31/03 (2)</t>
  </si>
  <si>
    <t>12 months ended 12/31/03 (2)</t>
  </si>
  <si>
    <t xml:space="preserve">(2) The combined operating results for the three and twelve months ended December 31, 2003 reflect the combination of results of Superior Essex Inc. from November 11, 2003 to December 31, 2003 and the results of Superior TeleCom Inc. for the applicable period prior to November 11, 2003.  The results of operations for the three and twelve months ended December 31, 2002 reflect the historical operations of Superior TeleCom Inc.  The information is provided for comparative purposes only, but the value of such a comparison may be limited.  The combined financial information for the three and twelve month periods in 2003 is merely additive and does not give pro forma effect to the transactions provided for in the plan of reorganization or the application of fresh-start reporting.  </t>
  </si>
  <si>
    <t>(2) Reorganization items for the period 1/1/03 to 11/10/03 consist of the following:</t>
  </si>
  <si>
    <t>Write-off deferred debt issue costs</t>
  </si>
  <si>
    <t>Adjustments to pre-petition liabilities</t>
  </si>
  <si>
    <t>Fresh-start adjustments</t>
  </si>
  <si>
    <t>(2) Reorganization items for the period 10/1/03 to 11/10/03 consist of the following:</t>
  </si>
  <si>
    <t>Electrical</t>
  </si>
  <si>
    <t>Net sales, copper price adjusted (4)</t>
  </si>
  <si>
    <t>Businesses Sold</t>
  </si>
  <si>
    <t>Net sales by segment</t>
  </si>
  <si>
    <t>Adjusted EBITDA by Segment (3)</t>
  </si>
  <si>
    <t>Adjusted EBITDA (5)</t>
  </si>
  <si>
    <t xml:space="preserve">Net sales </t>
  </si>
  <si>
    <t>Restructuring items and other charges</t>
  </si>
  <si>
    <t xml:space="preserve">Earnings (loss) per common share </t>
  </si>
  <si>
    <t>(1) Pursuant to a Plan of Reorganization under Chapter 11 of the Bankruptcy Code, Superior TeleCom Inc. was dissolved as of November 10, 2003.  All existing common shares were cancelled and the assets were sold to Superior Essex Inc., a newly formed company.  Superior Essex Inc. financial results reflect the issuance of new debt and equity securities in accordance with Superior TeleCom Inc.'s Plan of Reorganization, and the application of fresh-start reporting.  Superior Essex Inc.'s financial results are therefore not comparable with those of Superior TeleCom Inc.</t>
  </si>
  <si>
    <t>Consolidated Income Statement (1)</t>
  </si>
  <si>
    <t>Superior Essex Inc.</t>
  </si>
  <si>
    <t xml:space="preserve">Superior TeleCom Inc. </t>
  </si>
  <si>
    <t>Consolidated Balance Sheet (1)</t>
  </si>
  <si>
    <t>Communications Cable</t>
  </si>
  <si>
    <t>Magnet Wire and Distribution</t>
  </si>
  <si>
    <t>Copper Rod</t>
  </si>
  <si>
    <t>Operating income (loss)</t>
  </si>
  <si>
    <t>Income (loss) before reorganization items, income taxes, distribution on preferred securities and minority interest</t>
  </si>
  <si>
    <t>Net income (loss)</t>
  </si>
  <si>
    <t>Shares used for computation (000s)</t>
  </si>
  <si>
    <t>Professional fees</t>
  </si>
  <si>
    <t>Gain on cancellation of debt</t>
  </si>
  <si>
    <t xml:space="preserve">Income (loss) before cumulative effect of accounting change </t>
  </si>
  <si>
    <t xml:space="preserve">Current assets:  </t>
  </si>
  <si>
    <t>Total current assets</t>
  </si>
  <si>
    <t>Total current liabilities</t>
  </si>
  <si>
    <t>Total liabilities</t>
  </si>
  <si>
    <t>Stockholders' equity (deficit)</t>
  </si>
  <si>
    <t>Other income (expense):</t>
  </si>
  <si>
    <t>Total other income (expense)</t>
  </si>
  <si>
    <t>Combined Financial Information (1), (2)</t>
  </si>
  <si>
    <t>Operating income (loss) (3)</t>
  </si>
  <si>
    <t>(3)  Operating income (loss) is before other income and expense, reorganization items, interest expense, income taxes, preferred securities distributions and minority interest in subsidiaries.</t>
  </si>
  <si>
    <t>3 months ended 12/31/03 (2) (3)</t>
  </si>
  <si>
    <t>3 months ended 12/31/02 (3)</t>
  </si>
  <si>
    <t>12 months ended 12/31/02 (3)</t>
  </si>
  <si>
    <t>(3) Pro forma segment data has been adjusted to reflect the sale in December 2002 of Superior TeleCom Inc.'s Electrical segment, its wholly owned subsidiary DNE Systems, and its majority owned subsidiary Superior Israel.  Financial results of DNE Systems and Superior Israel were reported in 2002 within the Communications Cable segment.</t>
  </si>
  <si>
    <t>(5) The Company has provided Adjusted EBITDA comparisons (defined as earnings before interest, taxes, depreciation, amortization, loss on asset sale and impairments and restructuring items and other charges), which is a non-GAAP financial measure.  The Company-defined measure is being provided because management believes that it is useful in analyzing the underlying operating performance of the business before the impact of various reorganization and other special charges incurred during, after, and for the periods leading up to, Superior TeleCom Inc.'s financial restructuring.  A reconciliation of Adjusted EBITDA to GAAP Operating Income has been provided.</t>
  </si>
  <si>
    <t>Supplemental Combined Financial Information (1)</t>
  </si>
  <si>
    <t>12 months ended 12/31/03 (2) (3)</t>
  </si>
  <si>
    <t>Income (loss) before reorganization items, income taxes, distribution on preferred securities, minority interest and cumulative effect of accounting change</t>
  </si>
  <si>
    <t>Current liabilities:</t>
  </si>
  <si>
    <t xml:space="preserve">(1) Pursuant to a Plan of Reorganization under Chapter 11 of the Bankruptcy Code, Superior TeleCom Inc. was dissolved as of November 10, 2003.  All existing common shares were cancelled and the assets were sold to Superior Essex Inc., a newly formed company.  Superior Essex Inc. financial results reflect the issuance of new debt and equity securities in accordance with Superior TeleCom Inc.'s Plan of Reorganization, and the application of fresh-start reporting, including in certain instances, new cost bases and depreciation bases for the assets acquired from Superior TeleCom Inc. </t>
  </si>
  <si>
    <t xml:space="preserve">(2) The combined operating results for the three and twelve months ended December 31, 2003 reflect the combination of results of Superior Essex Inc. from November 11, 2003 to December 31, 2003 and the results of Superior TeleCom Inc. for the applicable period prior to November 11, 2003.  The results of operations for the three and twelve months ended December 31, 2002 reflect the historical operations of Superior TeleCom Inc.  The information is provided for comparative purposes only, but the value of such a comparison may be limited.  The combined financial information for the three and twelve month periods in 2003 is merely additive and does not give pro forma effect to the transactions provided for in the Plan of Reorganization or the application of fresh-start reporting.  </t>
  </si>
  <si>
    <t xml:space="preserve">(1) Pursuant to a Plan of Reorganization under Chapter 11 of the Bankruptcy Code, Superior TeleCom Inc. was dissolved as of November 10, 2003.  All existing common shares were cancelled and the assets were sold to Superior Essex Inc., a newly formed company.  Superior Essex Inc. financial results reflect the issuance of new debt and equity securities in accordance with Superior TeleCom Inc.'s Plan of Reorganization, and the application of fresh-start reporting, including in certain instances, new cost bases and depreciation bases for the assets acquired from Superior TeleCom Inc.  </t>
  </si>
  <si>
    <t>(4) Due to the increase in copper costs from 2002 to 2003, the Company is providing supplemental sales data, adjusted to a constant $0.80/lb COMEX cost of copper to aid in a comparison of period-to-period revenues.</t>
  </si>
  <si>
    <t>(1) Pursuant to a Plan of Reorganization under Chapter 11 of the Bankruptcy Code, Superior TeleCom Inc. was dissolved as of November 10, 2003.  All existing common shares were cancelled and the assets were sold to Superior Essex Inc., a newly formed company.  Superior Essex Inc.'s balance sheet reflects the extinguishment of Superior TeleCom Inc.'s existing debt and certain other liabilities, the issuance of new debt and equity securities of Superior Essex Inc. in accordance with Superior TeleCom Inc.'s Plan of Reorganization, and the application of fresh-start reporting, resulting in the revaluation of certain assets and liabilities.  Accordingly, Superior Essex Inc.'s balance sheet is not comparable with the balance sheet of Superior TeleCom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</si>
</sst>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_);\(0\)"/>
    <numFmt numFmtId="166" formatCode="_(&quot;$&quot;* #,##0.0_);_(&quot;$&quot;* \(#,##0.0\);_(&quot;$&quot;* &quot;-&quot;??_);_(@_)"/>
    <numFmt numFmtId="170" formatCode="_(&quot;$&quot;* #,##0.0_);_(&quot;$&quot;* \(#,##0.0\);_(&quot;$&quot;* &quot;-&quot;_);_(@_)"/>
    <numFmt numFmtId="172" formatCode="_(* #,##0.0_);_(* \(#,##0.0\);_(* &quot;-&quot;?_);_(@_)"/>
    <numFmt numFmtId="179" formatCode="_(&quot;$&quot;* #,##0.0_);_(&quot;$&quot;* \(#,##0.0\);_(&quot;$&quot;* &quot;-&quot;?_);_(@_)"/>
    <numFmt numFmtId="183" formatCode="_(&quot;$&quot;* #,##0.0000_);_(&quot;$&quot;* \(#,##0.0000\);_(&quot;$&quot;* &quot;-&quot;_);_(@_)"/>
  </numFmts>
  <fonts count="12" x14ac:knownFonts="1">
    <font>
      <sz val="10"/>
      <name val="Arial"/>
    </font>
    <font>
      <sz val="10"/>
      <name val="Arial"/>
    </font>
    <font>
      <sz val="12"/>
      <name val="Times New Roman"/>
      <family val="1"/>
    </font>
    <font>
      <b/>
      <sz val="12"/>
      <name val="Times New Roman"/>
      <family val="1"/>
    </font>
    <font>
      <b/>
      <sz val="11"/>
      <name val="Times New Roman"/>
      <family val="1"/>
    </font>
    <font>
      <sz val="11"/>
      <name val="Times New Roman"/>
      <family val="1"/>
    </font>
    <font>
      <b/>
      <u/>
      <sz val="11"/>
      <name val="Times New Roman"/>
      <family val="1"/>
    </font>
    <font>
      <b/>
      <sz val="14"/>
      <name val="Times New Roman"/>
      <family val="1"/>
    </font>
    <font>
      <b/>
      <sz val="18"/>
      <name val="Times New Roman"/>
      <family val="1"/>
    </font>
    <font>
      <b/>
      <i/>
      <sz val="11"/>
      <color indexed="10"/>
      <name val="Times New Roman"/>
      <family val="1"/>
    </font>
    <font>
      <b/>
      <sz val="12"/>
      <color indexed="10"/>
      <name val="Times New Roman"/>
      <family val="1"/>
    </font>
    <font>
      <b/>
      <u/>
      <sz val="12"/>
      <name val="Times New Roman"/>
      <family val="1"/>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3">
    <xf numFmtId="0" fontId="0" fillId="0" borderId="0" xfId="0"/>
    <xf numFmtId="0" fontId="2" fillId="2" borderId="0" xfId="0" applyFont="1" applyFill="1"/>
    <xf numFmtId="0" fontId="3" fillId="2" borderId="0" xfId="0" applyFont="1" applyFill="1" applyBorder="1" applyAlignment="1">
      <alignment horizontal="left" wrapText="1"/>
    </xf>
    <xf numFmtId="37" fontId="3" fillId="2" borderId="0" xfId="0" applyNumberFormat="1" applyFont="1" applyFill="1" applyBorder="1"/>
    <xf numFmtId="37" fontId="3" fillId="2" borderId="0" xfId="0" applyNumberFormat="1" applyFont="1" applyFill="1" applyBorder="1" applyAlignment="1">
      <alignment horizontal="center" vertical="center" wrapText="1"/>
    </xf>
    <xf numFmtId="37" fontId="2" fillId="2" borderId="0" xfId="0" applyNumberFormat="1" applyFont="1" applyFill="1" applyBorder="1" applyAlignment="1"/>
    <xf numFmtId="0" fontId="2" fillId="2" borderId="0" xfId="0" applyFont="1" applyFill="1" applyBorder="1" applyAlignment="1"/>
    <xf numFmtId="0" fontId="3" fillId="2" borderId="0" xfId="0" applyFont="1" applyFill="1" applyBorder="1" applyAlignment="1"/>
    <xf numFmtId="0" fontId="2" fillId="2" borderId="0" xfId="0" applyFont="1" applyFill="1" applyBorder="1" applyAlignment="1">
      <alignment horizontal="left"/>
    </xf>
    <xf numFmtId="0" fontId="3" fillId="2" borderId="0" xfId="0" applyFont="1" applyFill="1" applyBorder="1" applyAlignment="1">
      <alignment horizontal="left"/>
    </xf>
    <xf numFmtId="38" fontId="2" fillId="2" borderId="0" xfId="0" applyNumberFormat="1" applyFont="1" applyFill="1" applyBorder="1" applyAlignment="1"/>
    <xf numFmtId="0" fontId="2" fillId="2" borderId="0" xfId="0" applyFont="1" applyFill="1" applyBorder="1" applyAlignment="1">
      <alignment horizontal="left" indent="1"/>
    </xf>
    <xf numFmtId="0" fontId="3" fillId="2" borderId="0" xfId="0" applyFont="1" applyFill="1" applyBorder="1" applyAlignment="1">
      <alignment horizontal="center" wrapText="1"/>
    </xf>
    <xf numFmtId="0" fontId="2" fillId="2" borderId="0" xfId="0" applyFont="1" applyFill="1" applyBorder="1" applyAlignment="1">
      <alignment wrapText="1"/>
    </xf>
    <xf numFmtId="0" fontId="3" fillId="2" borderId="0" xfId="0" applyFont="1" applyFill="1" applyBorder="1" applyAlignment="1">
      <alignment horizontal="center" vertical="center" wrapText="1"/>
    </xf>
    <xf numFmtId="37" fontId="4" fillId="2" borderId="0" xfId="0" applyNumberFormat="1" applyFont="1" applyFill="1" applyBorder="1" applyAlignment="1">
      <alignment horizontal="left" wrapText="1"/>
    </xf>
    <xf numFmtId="0" fontId="5" fillId="2" borderId="0" xfId="0" applyFont="1" applyFill="1" applyBorder="1" applyAlignment="1"/>
    <xf numFmtId="0" fontId="4" fillId="2" borderId="0" xfId="0" applyFont="1" applyFill="1" applyBorder="1" applyAlignment="1"/>
    <xf numFmtId="0" fontId="4" fillId="2" borderId="0" xfId="0" applyFont="1" applyFill="1" applyBorder="1" applyAlignment="1">
      <alignment horizontal="center" wrapText="1"/>
    </xf>
    <xf numFmtId="0" fontId="5" fillId="2" borderId="0" xfId="0" applyFont="1" applyFill="1" applyBorder="1" applyAlignment="1">
      <alignment wrapText="1"/>
    </xf>
    <xf numFmtId="0" fontId="4" fillId="2" borderId="0" xfId="0" applyFont="1" applyFill="1" applyBorder="1" applyAlignment="1">
      <alignment horizontal="center" vertical="center" wrapText="1"/>
    </xf>
    <xf numFmtId="37" fontId="5" fillId="2" borderId="0" xfId="0" applyNumberFormat="1" applyFont="1" applyFill="1" applyBorder="1" applyAlignment="1"/>
    <xf numFmtId="0" fontId="5" fillId="2" borderId="0" xfId="0" applyFont="1" applyFill="1" applyBorder="1" applyAlignment="1">
      <alignment horizontal="left" indent="1"/>
    </xf>
    <xf numFmtId="0" fontId="5" fillId="2" borderId="0" xfId="0" applyFont="1" applyFill="1" applyBorder="1" applyAlignment="1">
      <alignment horizontal="left" indent="2"/>
    </xf>
    <xf numFmtId="0" fontId="4" fillId="2" borderId="1" xfId="0" applyFont="1" applyFill="1" applyBorder="1" applyAlignment="1">
      <alignment horizontal="center" wrapText="1"/>
    </xf>
    <xf numFmtId="37" fontId="7" fillId="2" borderId="0" xfId="0" applyNumberFormat="1" applyFont="1" applyFill="1" applyBorder="1" applyAlignment="1">
      <alignment horizontal="left" wrapText="1"/>
    </xf>
    <xf numFmtId="37" fontId="8" fillId="2" borderId="0" xfId="0" applyNumberFormat="1" applyFont="1" applyFill="1" applyBorder="1" applyAlignment="1">
      <alignment horizontal="left" wrapText="1"/>
    </xf>
    <xf numFmtId="0" fontId="5" fillId="2" borderId="0" xfId="0" applyFont="1" applyFill="1"/>
    <xf numFmtId="37" fontId="3" fillId="2" borderId="0" xfId="0" applyNumberFormat="1" applyFont="1" applyFill="1" applyBorder="1" applyAlignment="1">
      <alignment horizontal="center" wrapText="1"/>
    </xf>
    <xf numFmtId="0" fontId="3" fillId="2" borderId="1" xfId="0" applyFont="1" applyFill="1" applyBorder="1" applyAlignment="1">
      <alignment horizontal="center" wrapText="1"/>
    </xf>
    <xf numFmtId="0" fontId="2" fillId="2" borderId="0" xfId="0" quotePrefix="1" applyFont="1" applyFill="1" applyBorder="1" applyAlignment="1">
      <alignment horizontal="left" wrapText="1"/>
    </xf>
    <xf numFmtId="0" fontId="2" fillId="2" borderId="0" xfId="0" quotePrefix="1" applyFont="1" applyFill="1" applyBorder="1" applyAlignment="1"/>
    <xf numFmtId="0" fontId="7" fillId="2" borderId="0" xfId="0" applyFont="1" applyFill="1" applyBorder="1" applyAlignment="1"/>
    <xf numFmtId="0" fontId="3" fillId="2" borderId="0" xfId="0" applyFont="1" applyFill="1" applyBorder="1"/>
    <xf numFmtId="0" fontId="2" fillId="2" borderId="0" xfId="0" applyFont="1" applyFill="1" applyBorder="1"/>
    <xf numFmtId="0" fontId="0" fillId="2" borderId="0" xfId="0" applyFill="1" applyBorder="1"/>
    <xf numFmtId="37" fontId="3" fillId="2" borderId="0" xfId="0" applyNumberFormat="1" applyFont="1" applyFill="1" applyBorder="1" applyAlignment="1">
      <alignment horizontal="center"/>
    </xf>
    <xf numFmtId="15" fontId="3" fillId="2" borderId="0" xfId="0" quotePrefix="1" applyNumberFormat="1" applyFont="1" applyFill="1" applyBorder="1" applyAlignment="1">
      <alignment horizontal="center" wrapText="1"/>
    </xf>
    <xf numFmtId="37" fontId="2" fillId="2" borderId="0" xfId="0" applyNumberFormat="1" applyFont="1" applyFill="1" applyBorder="1"/>
    <xf numFmtId="0" fontId="5" fillId="2" borderId="0" xfId="0" applyFont="1" applyFill="1" applyBorder="1"/>
    <xf numFmtId="0" fontId="4" fillId="2" borderId="0" xfId="0" applyFont="1" applyFill="1" applyBorder="1"/>
    <xf numFmtId="0" fontId="4" fillId="2" borderId="0" xfId="0" applyFont="1" applyFill="1" applyBorder="1" applyAlignment="1">
      <alignment horizontal="center"/>
    </xf>
    <xf numFmtId="37" fontId="7" fillId="2" borderId="0" xfId="0" applyNumberFormat="1" applyFont="1" applyFill="1" applyBorder="1" applyAlignment="1">
      <alignment horizontal="left"/>
    </xf>
    <xf numFmtId="0" fontId="6" fillId="2" borderId="0" xfId="0" applyFont="1" applyFill="1" applyBorder="1"/>
    <xf numFmtId="42" fontId="5" fillId="2" borderId="0" xfId="0" applyNumberFormat="1" applyFont="1" applyFill="1" applyBorder="1"/>
    <xf numFmtId="0" fontId="3" fillId="2" borderId="0" xfId="0" applyFont="1" applyFill="1" applyBorder="1" applyAlignment="1">
      <alignment horizontal="left" indent="2"/>
    </xf>
    <xf numFmtId="165" fontId="0" fillId="2" borderId="0" xfId="0" applyNumberFormat="1" applyFill="1" applyBorder="1"/>
    <xf numFmtId="44" fontId="5" fillId="2" borderId="0" xfId="0" applyNumberFormat="1" applyFont="1" applyFill="1" applyBorder="1" applyAlignment="1"/>
    <xf numFmtId="164" fontId="5" fillId="2" borderId="0" xfId="1" applyNumberFormat="1" applyFont="1" applyFill="1" applyBorder="1" applyAlignment="1"/>
    <xf numFmtId="0" fontId="9" fillId="2" borderId="0" xfId="0" applyFont="1" applyFill="1"/>
    <xf numFmtId="166" fontId="5" fillId="2" borderId="0" xfId="0" applyNumberFormat="1" applyFont="1" applyFill="1" applyBorder="1"/>
    <xf numFmtId="170" fontId="2" fillId="2" borderId="0" xfId="2" applyNumberFormat="1" applyFont="1" applyFill="1" applyBorder="1"/>
    <xf numFmtId="170" fontId="2" fillId="2" borderId="0" xfId="0" applyNumberFormat="1" applyFont="1" applyFill="1" applyBorder="1"/>
    <xf numFmtId="170" fontId="2" fillId="2" borderId="2" xfId="2" applyNumberFormat="1" applyFont="1" applyFill="1" applyBorder="1"/>
    <xf numFmtId="170" fontId="3" fillId="2" borderId="0" xfId="0" applyNumberFormat="1" applyFont="1" applyFill="1" applyBorder="1" applyAlignment="1">
      <alignment horizontal="center" vertical="center" wrapText="1"/>
    </xf>
    <xf numFmtId="170" fontId="5" fillId="2" borderId="0" xfId="0" applyNumberFormat="1" applyFont="1" applyFill="1" applyBorder="1"/>
    <xf numFmtId="170" fontId="5" fillId="2" borderId="2" xfId="0" applyNumberFormat="1" applyFont="1" applyFill="1" applyBorder="1"/>
    <xf numFmtId="170" fontId="5" fillId="2" borderId="0" xfId="1" applyNumberFormat="1" applyFont="1" applyFill="1" applyBorder="1"/>
    <xf numFmtId="172" fontId="5" fillId="2" borderId="1" xfId="0" applyNumberFormat="1" applyFont="1" applyFill="1" applyBorder="1" applyAlignment="1"/>
    <xf numFmtId="172" fontId="5" fillId="2" borderId="0" xfId="0" applyNumberFormat="1" applyFont="1" applyFill="1" applyBorder="1" applyAlignment="1"/>
    <xf numFmtId="172" fontId="5" fillId="2" borderId="0" xfId="0" applyNumberFormat="1" applyFont="1" applyFill="1" applyBorder="1"/>
    <xf numFmtId="172" fontId="5" fillId="2" borderId="3" xfId="0" applyNumberFormat="1" applyFont="1" applyFill="1" applyBorder="1" applyAlignment="1"/>
    <xf numFmtId="172" fontId="5" fillId="2" borderId="0" xfId="1" applyNumberFormat="1" applyFont="1" applyFill="1" applyBorder="1"/>
    <xf numFmtId="170" fontId="5" fillId="2" borderId="2" xfId="1" applyNumberFormat="1" applyFont="1" applyFill="1" applyBorder="1"/>
    <xf numFmtId="172" fontId="2" fillId="2" borderId="0" xfId="0" applyNumberFormat="1" applyFont="1" applyFill="1" applyBorder="1"/>
    <xf numFmtId="172" fontId="2" fillId="2" borderId="3" xfId="0" applyNumberFormat="1" applyFont="1" applyFill="1" applyBorder="1"/>
    <xf numFmtId="172" fontId="2" fillId="2" borderId="1" xfId="0" applyNumberFormat="1" applyFont="1" applyFill="1" applyBorder="1" applyAlignment="1"/>
    <xf numFmtId="172" fontId="2" fillId="2" borderId="0" xfId="0" applyNumberFormat="1" applyFont="1" applyFill="1" applyBorder="1" applyAlignment="1"/>
    <xf numFmtId="172" fontId="2" fillId="2" borderId="3" xfId="0" applyNumberFormat="1" applyFont="1" applyFill="1" applyBorder="1" applyAlignment="1"/>
    <xf numFmtId="44" fontId="5" fillId="2" borderId="0" xfId="2" applyFont="1" applyFill="1" applyBorder="1" applyAlignment="1"/>
    <xf numFmtId="179" fontId="2" fillId="2" borderId="2" xfId="0" applyNumberFormat="1" applyFont="1" applyFill="1" applyBorder="1" applyAlignment="1"/>
    <xf numFmtId="183" fontId="2" fillId="2" borderId="0" xfId="0" applyNumberFormat="1" applyFont="1" applyFill="1" applyBorder="1" applyAlignment="1"/>
    <xf numFmtId="0" fontId="6" fillId="2" borderId="0" xfId="0" applyFont="1" applyFill="1" applyBorder="1" applyAlignment="1">
      <alignment horizontal="left"/>
    </xf>
    <xf numFmtId="0" fontId="11" fillId="2" borderId="0" xfId="0" applyFont="1" applyFill="1" applyBorder="1"/>
    <xf numFmtId="0" fontId="2" fillId="2" borderId="0" xfId="0" applyFont="1" applyFill="1" applyBorder="1" applyAlignment="1">
      <alignment horizontal="left" indent="4"/>
    </xf>
    <xf numFmtId="0" fontId="2" fillId="2" borderId="0" xfId="0" applyFont="1" applyFill="1" applyBorder="1" applyAlignment="1">
      <alignment horizontal="left" indent="5"/>
    </xf>
    <xf numFmtId="170" fontId="5" fillId="0" borderId="0" xfId="1" applyNumberFormat="1" applyFont="1" applyFill="1" applyBorder="1"/>
    <xf numFmtId="166" fontId="5" fillId="2" borderId="0" xfId="2" applyNumberFormat="1" applyFont="1" applyFill="1" applyBorder="1"/>
    <xf numFmtId="0" fontId="4" fillId="2" borderId="1" xfId="0" applyFont="1" applyFill="1" applyBorder="1" applyAlignment="1">
      <alignment horizontal="center" vertical="center" wrapText="1"/>
    </xf>
    <xf numFmtId="0" fontId="3" fillId="3" borderId="0" xfId="0" applyFont="1" applyFill="1" applyBorder="1" applyAlignment="1"/>
    <xf numFmtId="170" fontId="2" fillId="3" borderId="0" xfId="2" applyNumberFormat="1" applyFont="1" applyFill="1" applyBorder="1" applyAlignment="1"/>
    <xf numFmtId="42" fontId="2" fillId="3" borderId="0" xfId="0" applyNumberFormat="1" applyFont="1" applyFill="1" applyBorder="1" applyAlignment="1"/>
    <xf numFmtId="170" fontId="2" fillId="3" borderId="0" xfId="0" applyNumberFormat="1" applyFont="1" applyFill="1" applyBorder="1" applyAlignment="1"/>
    <xf numFmtId="172" fontId="2" fillId="3" borderId="0" xfId="0" applyNumberFormat="1" applyFont="1" applyFill="1" applyBorder="1" applyAlignment="1"/>
    <xf numFmtId="0" fontId="2" fillId="3" borderId="0" xfId="0" applyFont="1" applyFill="1" applyBorder="1" applyAlignment="1">
      <alignment horizontal="left" indent="1"/>
    </xf>
    <xf numFmtId="0" fontId="3" fillId="3" borderId="0" xfId="0" applyFont="1" applyFill="1" applyBorder="1" applyAlignment="1">
      <alignment horizontal="left"/>
    </xf>
    <xf numFmtId="172" fontId="2" fillId="3" borderId="3" xfId="0" applyNumberFormat="1" applyFont="1" applyFill="1" applyBorder="1" applyAlignment="1"/>
    <xf numFmtId="0" fontId="2" fillId="3" borderId="0" xfId="0" applyFont="1" applyFill="1" applyBorder="1" applyAlignment="1">
      <alignment horizontal="left"/>
    </xf>
    <xf numFmtId="170" fontId="2" fillId="3" borderId="2" xfId="2" applyNumberFormat="1" applyFont="1" applyFill="1" applyBorder="1" applyAlignment="1"/>
    <xf numFmtId="44" fontId="5" fillId="3" borderId="0" xfId="2" applyFont="1" applyFill="1" applyBorder="1" applyAlignment="1"/>
    <xf numFmtId="0" fontId="5" fillId="3" borderId="0" xfId="0" applyFont="1" applyFill="1" applyBorder="1" applyAlignment="1"/>
    <xf numFmtId="37" fontId="5" fillId="3" borderId="0" xfId="0" applyNumberFormat="1" applyFont="1" applyFill="1" applyBorder="1" applyAlignment="1"/>
    <xf numFmtId="44" fontId="5" fillId="3" borderId="0" xfId="0" applyNumberFormat="1" applyFont="1" applyFill="1" applyBorder="1" applyAlignment="1"/>
    <xf numFmtId="0" fontId="2" fillId="3" borderId="0" xfId="0" applyFont="1" applyFill="1" applyBorder="1" applyAlignment="1"/>
    <xf numFmtId="164" fontId="5" fillId="3" borderId="0" xfId="1" applyNumberFormat="1" applyFont="1" applyFill="1" applyBorder="1" applyAlignment="1"/>
    <xf numFmtId="0" fontId="2" fillId="3" borderId="0" xfId="0" applyFont="1" applyFill="1" applyBorder="1" applyAlignment="1">
      <alignment horizontal="left" indent="4"/>
    </xf>
    <xf numFmtId="179" fontId="2" fillId="3" borderId="0" xfId="0" applyNumberFormat="1" applyFont="1" applyFill="1" applyBorder="1" applyAlignment="1"/>
    <xf numFmtId="0" fontId="3" fillId="3" borderId="0" xfId="0" applyFont="1" applyFill="1" applyBorder="1" applyAlignment="1">
      <alignment horizontal="left" wrapText="1"/>
    </xf>
    <xf numFmtId="0" fontId="5" fillId="3" borderId="0" xfId="0" applyFont="1" applyFill="1" applyBorder="1" applyAlignment="1">
      <alignment horizontal="left" indent="1"/>
    </xf>
    <xf numFmtId="0" fontId="2" fillId="3" borderId="0" xfId="0" applyFont="1" applyFill="1" applyBorder="1" applyAlignment="1">
      <alignment horizontal="left" indent="5"/>
    </xf>
    <xf numFmtId="38" fontId="2" fillId="3" borderId="0" xfId="0" applyNumberFormat="1" applyFont="1" applyFill="1" applyBorder="1" applyAlignment="1"/>
    <xf numFmtId="179" fontId="2" fillId="3" borderId="2" xfId="0" applyNumberFormat="1" applyFont="1" applyFill="1" applyBorder="1" applyAlignment="1"/>
    <xf numFmtId="37" fontId="3" fillId="3" borderId="0" xfId="0" applyNumberFormat="1" applyFont="1" applyFill="1" applyBorder="1" applyAlignment="1">
      <alignment horizontal="center" vertical="center" wrapText="1"/>
    </xf>
    <xf numFmtId="170" fontId="2" fillId="3" borderId="0" xfId="2" applyNumberFormat="1" applyFont="1" applyFill="1" applyBorder="1"/>
    <xf numFmtId="170" fontId="2" fillId="3" borderId="0" xfId="0" applyNumberFormat="1" applyFont="1" applyFill="1" applyBorder="1"/>
    <xf numFmtId="172" fontId="2" fillId="3" borderId="0" xfId="0" applyNumberFormat="1" applyFont="1" applyFill="1" applyBorder="1"/>
    <xf numFmtId="0" fontId="3" fillId="3" borderId="0" xfId="0" applyFont="1" applyFill="1" applyBorder="1" applyAlignment="1">
      <alignment horizontal="left" indent="2"/>
    </xf>
    <xf numFmtId="172" fontId="2" fillId="3" borderId="3" xfId="0" applyNumberFormat="1" applyFont="1" applyFill="1" applyBorder="1"/>
    <xf numFmtId="170" fontId="3" fillId="3" borderId="0" xfId="0" applyNumberFormat="1" applyFont="1" applyFill="1" applyBorder="1" applyAlignment="1">
      <alignment horizontal="center" vertical="center" wrapText="1"/>
    </xf>
    <xf numFmtId="0" fontId="3" fillId="3" borderId="0" xfId="0" applyFont="1" applyFill="1" applyBorder="1"/>
    <xf numFmtId="170" fontId="2" fillId="3" borderId="2" xfId="2" applyNumberFormat="1" applyFont="1" applyFill="1" applyBorder="1"/>
    <xf numFmtId="170" fontId="5" fillId="3" borderId="0" xfId="2" applyNumberFormat="1" applyFont="1" applyFill="1" applyBorder="1" applyAlignment="1"/>
    <xf numFmtId="170" fontId="5" fillId="3" borderId="0" xfId="0" applyNumberFormat="1" applyFont="1" applyFill="1" applyBorder="1"/>
    <xf numFmtId="172" fontId="5" fillId="3" borderId="0" xfId="0" applyNumberFormat="1" applyFont="1" applyFill="1" applyBorder="1" applyAlignment="1"/>
    <xf numFmtId="172" fontId="5" fillId="3" borderId="0" xfId="0" applyNumberFormat="1" applyFont="1" applyFill="1" applyBorder="1"/>
    <xf numFmtId="170" fontId="5" fillId="3" borderId="2" xfId="0" applyNumberFormat="1" applyFont="1" applyFill="1" applyBorder="1" applyAlignment="1"/>
    <xf numFmtId="170" fontId="5" fillId="3" borderId="0" xfId="0" applyNumberFormat="1" applyFont="1" applyFill="1" applyBorder="1" applyAlignment="1"/>
    <xf numFmtId="0" fontId="5" fillId="3" borderId="0" xfId="0" applyFont="1" applyFill="1" applyBorder="1"/>
    <xf numFmtId="170" fontId="5" fillId="3" borderId="0" xfId="1" applyNumberFormat="1" applyFont="1" applyFill="1" applyBorder="1"/>
    <xf numFmtId="172" fontId="5" fillId="3" borderId="0" xfId="1" applyNumberFormat="1" applyFont="1" applyFill="1" applyBorder="1"/>
    <xf numFmtId="170" fontId="5" fillId="3" borderId="2" xfId="1" applyNumberFormat="1" applyFont="1" applyFill="1" applyBorder="1"/>
    <xf numFmtId="0" fontId="4" fillId="3" borderId="0" xfId="0" applyFont="1" applyFill="1" applyBorder="1" applyAlignment="1">
      <alignment horizontal="left"/>
    </xf>
    <xf numFmtId="0" fontId="4" fillId="3" borderId="0" xfId="0" applyFont="1" applyFill="1" applyBorder="1"/>
    <xf numFmtId="172" fontId="5" fillId="3" borderId="1" xfId="0" applyNumberFormat="1" applyFont="1" applyFill="1" applyBorder="1"/>
    <xf numFmtId="0" fontId="5" fillId="3" borderId="0" xfId="0" applyFont="1" applyFill="1" applyBorder="1" applyAlignment="1">
      <alignment horizontal="left"/>
    </xf>
    <xf numFmtId="0" fontId="7" fillId="2" borderId="0" xfId="0" applyFont="1" applyFill="1" applyBorder="1" applyAlignment="1">
      <alignment horizontal="center"/>
    </xf>
    <xf numFmtId="0" fontId="3" fillId="2" borderId="1" xfId="0" applyFont="1" applyFill="1" applyBorder="1" applyAlignment="1">
      <alignment horizontal="center" wrapText="1"/>
    </xf>
    <xf numFmtId="0" fontId="2" fillId="2" borderId="0" xfId="0" quotePrefix="1" applyFont="1" applyFill="1" applyBorder="1" applyAlignment="1">
      <alignment horizontal="left" wrapText="1"/>
    </xf>
    <xf numFmtId="0" fontId="2" fillId="2" borderId="0" xfId="0" applyFont="1" applyFill="1" applyBorder="1" applyAlignment="1">
      <alignment horizontal="center"/>
    </xf>
    <xf numFmtId="0" fontId="4" fillId="2" borderId="1" xfId="0" applyFont="1" applyFill="1" applyBorder="1" applyAlignment="1">
      <alignment horizontal="center" wrapText="1"/>
    </xf>
    <xf numFmtId="0" fontId="2" fillId="2" borderId="0" xfId="0" applyFont="1" applyFill="1" applyBorder="1" applyAlignment="1">
      <alignment horizontal="left" wrapText="1"/>
    </xf>
    <xf numFmtId="0" fontId="10" fillId="2" borderId="0" xfId="0" quotePrefix="1" applyFont="1" applyFill="1" applyBorder="1" applyAlignment="1">
      <alignment horizontal="left" wrapText="1"/>
    </xf>
    <xf numFmtId="0" fontId="7" fillId="2" borderId="1" xfId="0" applyFon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abSelected="1" zoomScale="75" zoomScaleNormal="75" workbookViewId="0">
      <pane xSplit="1" ySplit="7" topLeftCell="B8" activePane="bottomRight" state="frozen"/>
      <selection activeCell="B32" sqref="B32"/>
      <selection pane="topRight" activeCell="B32" sqref="B32"/>
      <selection pane="bottomLeft" activeCell="B32" sqref="B32"/>
      <selection pane="bottomRight" activeCell="A29" sqref="A29"/>
    </sheetView>
  </sheetViews>
  <sheetFormatPr defaultColWidth="9.109375" defaultRowHeight="15.6" x14ac:dyDescent="0.3"/>
  <cols>
    <col min="1" max="1" width="65.44140625" style="6" customWidth="1"/>
    <col min="2" max="2" width="25.5546875" style="6" bestFit="1" customWidth="1"/>
    <col min="3" max="3" width="1.5546875" style="6" customWidth="1"/>
    <col min="4" max="4" width="22" style="6" bestFit="1" customWidth="1"/>
    <col min="5" max="5" width="1.88671875" style="6" customWidth="1"/>
    <col min="6" max="6" width="22.5546875" style="6" bestFit="1" customWidth="1"/>
    <col min="7" max="8" width="4.109375" style="6" customWidth="1"/>
    <col min="9" max="9" width="15.33203125" style="6" customWidth="1"/>
    <col min="10" max="16384" width="9.109375" style="6"/>
  </cols>
  <sheetData>
    <row r="1" spans="1:8" ht="22.8" x14ac:dyDescent="0.4">
      <c r="A1" s="26" t="s">
        <v>0</v>
      </c>
    </row>
    <row r="2" spans="1:8" ht="17.399999999999999" x14ac:dyDescent="0.3">
      <c r="A2" s="25" t="s">
        <v>76</v>
      </c>
    </row>
    <row r="3" spans="1:8" ht="17.399999999999999" x14ac:dyDescent="0.3">
      <c r="A3" s="32" t="s">
        <v>4</v>
      </c>
      <c r="C3" s="28"/>
      <c r="D3" s="71"/>
      <c r="H3" s="28"/>
    </row>
    <row r="4" spans="1:8" ht="17.399999999999999" x14ac:dyDescent="0.3">
      <c r="A4" s="25" t="s">
        <v>53</v>
      </c>
      <c r="C4" s="28"/>
      <c r="H4" s="28"/>
    </row>
    <row r="5" spans="1:8" x14ac:dyDescent="0.3">
      <c r="A5" s="15"/>
      <c r="C5" s="28"/>
      <c r="H5" s="28"/>
    </row>
    <row r="6" spans="1:8" x14ac:dyDescent="0.3">
      <c r="A6" s="7"/>
      <c r="B6" s="29" t="s">
        <v>0</v>
      </c>
      <c r="C6" s="12"/>
      <c r="D6" s="126" t="s">
        <v>78</v>
      </c>
      <c r="E6" s="126"/>
      <c r="F6" s="126"/>
    </row>
    <row r="7" spans="1:8" x14ac:dyDescent="0.3">
      <c r="A7" s="13"/>
      <c r="B7" s="14" t="s">
        <v>13</v>
      </c>
      <c r="C7" s="14"/>
      <c r="D7" s="14" t="s">
        <v>16</v>
      </c>
      <c r="E7" s="14"/>
      <c r="F7" s="14" t="s">
        <v>17</v>
      </c>
    </row>
    <row r="8" spans="1:8" x14ac:dyDescent="0.3">
      <c r="A8" s="13"/>
      <c r="B8" s="14"/>
      <c r="C8" s="14"/>
      <c r="D8" s="14"/>
      <c r="E8" s="14"/>
      <c r="F8" s="14"/>
    </row>
    <row r="9" spans="1:8" x14ac:dyDescent="0.3">
      <c r="A9" s="79" t="s">
        <v>22</v>
      </c>
      <c r="B9" s="80">
        <v>126.40900000000001</v>
      </c>
      <c r="C9" s="81"/>
      <c r="D9" s="80">
        <v>115.7</v>
      </c>
      <c r="E9" s="82"/>
      <c r="F9" s="80">
        <v>303.15800000000013</v>
      </c>
    </row>
    <row r="10" spans="1:8" x14ac:dyDescent="0.3">
      <c r="A10" s="6" t="s">
        <v>24</v>
      </c>
      <c r="B10" s="66">
        <v>116.3</v>
      </c>
      <c r="C10" s="67"/>
      <c r="D10" s="66">
        <v>102.5</v>
      </c>
      <c r="E10" s="67"/>
      <c r="F10" s="66">
        <v>272.39499999999998</v>
      </c>
    </row>
    <row r="11" spans="1:8" ht="21.75" customHeight="1" x14ac:dyDescent="0.3">
      <c r="A11" s="79" t="s">
        <v>25</v>
      </c>
      <c r="B11" s="83">
        <v>10.109000000000009</v>
      </c>
      <c r="C11" s="83"/>
      <c r="D11" s="83">
        <v>13.2</v>
      </c>
      <c r="E11" s="83"/>
      <c r="F11" s="83">
        <v>30.763000000000147</v>
      </c>
    </row>
    <row r="12" spans="1:8" x14ac:dyDescent="0.3">
      <c r="A12" s="6" t="s">
        <v>26</v>
      </c>
      <c r="B12" s="67"/>
      <c r="C12" s="67"/>
      <c r="D12" s="67"/>
      <c r="E12" s="67"/>
      <c r="F12" s="67"/>
    </row>
    <row r="13" spans="1:8" x14ac:dyDescent="0.3">
      <c r="A13" s="84" t="s">
        <v>27</v>
      </c>
      <c r="B13" s="83">
        <v>10.3</v>
      </c>
      <c r="C13" s="83"/>
      <c r="D13" s="83">
        <v>9.5</v>
      </c>
      <c r="E13" s="83"/>
      <c r="F13" s="83">
        <v>32.6</v>
      </c>
    </row>
    <row r="14" spans="1:8" x14ac:dyDescent="0.3">
      <c r="A14" s="11" t="s">
        <v>47</v>
      </c>
      <c r="B14" s="67">
        <v>0</v>
      </c>
      <c r="C14" s="67"/>
      <c r="D14" s="67">
        <v>0</v>
      </c>
      <c r="E14" s="67"/>
      <c r="F14" s="67">
        <v>388.1</v>
      </c>
    </row>
    <row r="15" spans="1:8" x14ac:dyDescent="0.3">
      <c r="A15" s="84" t="s">
        <v>73</v>
      </c>
      <c r="B15" s="83">
        <v>1.2</v>
      </c>
      <c r="C15" s="83"/>
      <c r="D15" s="83">
        <v>1.7</v>
      </c>
      <c r="E15" s="83"/>
      <c r="F15" s="83">
        <v>4.9570000000000007</v>
      </c>
    </row>
    <row r="16" spans="1:8" x14ac:dyDescent="0.3">
      <c r="A16" s="11" t="s">
        <v>28</v>
      </c>
      <c r="B16" s="68">
        <v>11.5</v>
      </c>
      <c r="C16" s="67"/>
      <c r="D16" s="68">
        <v>11.2</v>
      </c>
      <c r="E16" s="67"/>
      <c r="F16" s="68">
        <v>425.65700000000004</v>
      </c>
    </row>
    <row r="17" spans="1:6" ht="24" customHeight="1" x14ac:dyDescent="0.3">
      <c r="A17" s="85" t="s">
        <v>83</v>
      </c>
      <c r="B17" s="83">
        <v>-1.3909999999999911</v>
      </c>
      <c r="C17" s="83"/>
      <c r="D17" s="83">
        <v>2</v>
      </c>
      <c r="E17" s="83"/>
      <c r="F17" s="83">
        <v>-394.89399999999989</v>
      </c>
    </row>
    <row r="18" spans="1:6" x14ac:dyDescent="0.3">
      <c r="A18" s="8" t="s">
        <v>95</v>
      </c>
      <c r="B18" s="67"/>
      <c r="C18" s="67"/>
      <c r="D18" s="67"/>
      <c r="E18" s="67"/>
      <c r="F18" s="67"/>
    </row>
    <row r="19" spans="1:6" x14ac:dyDescent="0.3">
      <c r="A19" s="84" t="s">
        <v>31</v>
      </c>
      <c r="B19" s="83">
        <v>-2.6709999999999998</v>
      </c>
      <c r="C19" s="83"/>
      <c r="D19" s="83">
        <v>-1.5</v>
      </c>
      <c r="E19" s="83"/>
      <c r="F19" s="83">
        <v>-31.568999999999988</v>
      </c>
    </row>
    <row r="20" spans="1:6" x14ac:dyDescent="0.3">
      <c r="A20" s="11" t="s">
        <v>11</v>
      </c>
      <c r="B20" s="67">
        <v>0.37</v>
      </c>
      <c r="C20" s="67"/>
      <c r="D20" s="67">
        <v>-0.5</v>
      </c>
      <c r="E20" s="67"/>
      <c r="F20" s="67">
        <v>-0.59499999999999997</v>
      </c>
    </row>
    <row r="21" spans="1:6" ht="20.25" customHeight="1" x14ac:dyDescent="0.3">
      <c r="A21" s="84" t="s">
        <v>96</v>
      </c>
      <c r="B21" s="86">
        <v>-2.3009999999999997</v>
      </c>
      <c r="C21" s="83"/>
      <c r="D21" s="86">
        <v>-2</v>
      </c>
      <c r="E21" s="83"/>
      <c r="F21" s="86">
        <v>-32.163999999999987</v>
      </c>
    </row>
    <row r="22" spans="1:6" ht="48.75" customHeight="1" x14ac:dyDescent="0.3">
      <c r="A22" s="2" t="s">
        <v>84</v>
      </c>
      <c r="B22" s="67">
        <v>-3.6919999999999908</v>
      </c>
      <c r="C22" s="67"/>
      <c r="D22" s="67">
        <v>0</v>
      </c>
      <c r="E22" s="67"/>
      <c r="F22" s="67">
        <v>-427.05799999999988</v>
      </c>
    </row>
    <row r="23" spans="1:6" x14ac:dyDescent="0.3">
      <c r="A23" s="87" t="s">
        <v>55</v>
      </c>
      <c r="B23" s="83">
        <v>0</v>
      </c>
      <c r="C23" s="83"/>
      <c r="D23" s="83">
        <v>931</v>
      </c>
      <c r="E23" s="83"/>
      <c r="F23" s="83">
        <v>0</v>
      </c>
    </row>
    <row r="24" spans="1:6" x14ac:dyDescent="0.3">
      <c r="A24" s="8" t="s">
        <v>30</v>
      </c>
      <c r="B24" s="67">
        <v>1.3</v>
      </c>
      <c r="C24" s="67"/>
      <c r="D24" s="67">
        <v>0.5</v>
      </c>
      <c r="E24" s="67"/>
      <c r="F24" s="67">
        <v>35.5</v>
      </c>
    </row>
    <row r="25" spans="1:6" x14ac:dyDescent="0.3">
      <c r="A25" s="87" t="s">
        <v>29</v>
      </c>
      <c r="B25" s="83">
        <v>0</v>
      </c>
      <c r="C25" s="83"/>
      <c r="D25" s="83">
        <v>0</v>
      </c>
      <c r="E25" s="83"/>
      <c r="F25" s="83">
        <v>-4.2</v>
      </c>
    </row>
    <row r="26" spans="1:6" x14ac:dyDescent="0.3">
      <c r="A26" s="8" t="s">
        <v>32</v>
      </c>
      <c r="B26" s="66">
        <v>0</v>
      </c>
      <c r="C26" s="67"/>
      <c r="D26" s="66">
        <v>0</v>
      </c>
      <c r="E26" s="67"/>
      <c r="F26" s="66">
        <v>0.4</v>
      </c>
    </row>
    <row r="27" spans="1:6" ht="26.25" customHeight="1" thickBot="1" x14ac:dyDescent="0.35">
      <c r="A27" s="85" t="s">
        <v>85</v>
      </c>
      <c r="B27" s="88">
        <v>-2.3919999999999906</v>
      </c>
      <c r="C27" s="81"/>
      <c r="D27" s="88">
        <v>931.5</v>
      </c>
      <c r="E27" s="82"/>
      <c r="F27" s="88">
        <v>-395.35799999999989</v>
      </c>
    </row>
    <row r="28" spans="1:6" ht="16.2" thickTop="1" x14ac:dyDescent="0.3"/>
    <row r="29" spans="1:6" x14ac:dyDescent="0.3">
      <c r="E29" s="5"/>
    </row>
    <row r="30" spans="1:6" x14ac:dyDescent="0.3">
      <c r="A30" s="7" t="s">
        <v>74</v>
      </c>
      <c r="E30" s="5"/>
    </row>
    <row r="31" spans="1:6" x14ac:dyDescent="0.3">
      <c r="A31" s="84" t="s">
        <v>18</v>
      </c>
      <c r="B31" s="89">
        <v>-0.15</v>
      </c>
      <c r="C31" s="90"/>
      <c r="D31" s="89">
        <v>42.64</v>
      </c>
      <c r="E31" s="91"/>
      <c r="F31" s="92">
        <v>-18.489999999999998</v>
      </c>
    </row>
    <row r="32" spans="1:6" x14ac:dyDescent="0.3">
      <c r="A32" s="11" t="s">
        <v>19</v>
      </c>
      <c r="B32" s="69">
        <v>-0.15</v>
      </c>
      <c r="C32" s="16"/>
      <c r="D32" s="69">
        <v>36.28</v>
      </c>
      <c r="E32" s="21"/>
      <c r="F32" s="47">
        <v>-18.489999999999998</v>
      </c>
    </row>
    <row r="33" spans="1:6" ht="7.5" customHeight="1" x14ac:dyDescent="0.3">
      <c r="B33" s="16"/>
      <c r="C33" s="16"/>
      <c r="D33" s="16"/>
      <c r="E33" s="21"/>
      <c r="F33" s="16"/>
    </row>
    <row r="34" spans="1:6" x14ac:dyDescent="0.3">
      <c r="A34" s="93" t="s">
        <v>86</v>
      </c>
      <c r="B34" s="90"/>
      <c r="C34" s="90"/>
      <c r="D34" s="90"/>
      <c r="E34" s="91"/>
      <c r="F34" s="90"/>
    </row>
    <row r="35" spans="1:6" x14ac:dyDescent="0.3">
      <c r="A35" s="11" t="s">
        <v>18</v>
      </c>
      <c r="B35" s="48">
        <v>16500</v>
      </c>
      <c r="C35" s="48"/>
      <c r="D35" s="48">
        <v>21845</v>
      </c>
      <c r="E35" s="21"/>
      <c r="F35" s="48">
        <v>21383</v>
      </c>
    </row>
    <row r="36" spans="1:6" x14ac:dyDescent="0.3">
      <c r="A36" s="84" t="s">
        <v>19</v>
      </c>
      <c r="B36" s="94">
        <v>16500</v>
      </c>
      <c r="C36" s="94"/>
      <c r="D36" s="94">
        <v>25676</v>
      </c>
      <c r="E36" s="91"/>
      <c r="F36" s="94">
        <v>21383</v>
      </c>
    </row>
    <row r="37" spans="1:6" ht="19.5" customHeight="1" x14ac:dyDescent="0.3">
      <c r="E37" s="5"/>
    </row>
    <row r="38" spans="1:6" ht="81.75" customHeight="1" x14ac:dyDescent="0.3">
      <c r="A38" s="127" t="s">
        <v>75</v>
      </c>
      <c r="B38" s="127"/>
      <c r="C38" s="127"/>
      <c r="D38" s="127"/>
      <c r="E38" s="127"/>
      <c r="F38" s="127"/>
    </row>
    <row r="39" spans="1:6" ht="12" customHeight="1" x14ac:dyDescent="0.3">
      <c r="A39" s="30"/>
      <c r="B39" s="30"/>
      <c r="C39" s="30"/>
      <c r="D39" s="30"/>
      <c r="E39" s="30"/>
      <c r="F39" s="30"/>
    </row>
    <row r="40" spans="1:6" s="1" customFormat="1" x14ac:dyDescent="0.3">
      <c r="A40" s="31" t="s">
        <v>65</v>
      </c>
      <c r="B40" s="6"/>
      <c r="C40" s="6"/>
      <c r="D40" s="6"/>
      <c r="E40" s="6"/>
      <c r="F40" s="6"/>
    </row>
    <row r="41" spans="1:6" x14ac:dyDescent="0.3">
      <c r="A41" s="95" t="s">
        <v>87</v>
      </c>
      <c r="B41" s="93"/>
      <c r="C41" s="93"/>
      <c r="D41" s="96">
        <v>-7.4</v>
      </c>
      <c r="E41" s="10"/>
    </row>
    <row r="42" spans="1:6" x14ac:dyDescent="0.3">
      <c r="A42" s="74" t="s">
        <v>88</v>
      </c>
      <c r="D42" s="67">
        <v>976.4</v>
      </c>
      <c r="E42" s="10"/>
    </row>
    <row r="43" spans="1:6" x14ac:dyDescent="0.3">
      <c r="A43" s="95" t="s">
        <v>62</v>
      </c>
      <c r="B43" s="93"/>
      <c r="C43" s="93"/>
      <c r="D43" s="83">
        <v>-22.9</v>
      </c>
      <c r="E43" s="10"/>
    </row>
    <row r="44" spans="1:6" x14ac:dyDescent="0.3">
      <c r="A44" s="74" t="s">
        <v>64</v>
      </c>
      <c r="D44" s="67">
        <v>-12.1</v>
      </c>
    </row>
    <row r="45" spans="1:6" x14ac:dyDescent="0.3">
      <c r="A45" s="95" t="s">
        <v>50</v>
      </c>
      <c r="B45" s="93"/>
      <c r="C45" s="93"/>
      <c r="D45" s="83">
        <v>-3</v>
      </c>
    </row>
    <row r="46" spans="1:6" ht="16.2" thickBot="1" x14ac:dyDescent="0.35">
      <c r="A46" s="75" t="s">
        <v>51</v>
      </c>
      <c r="C46" s="10"/>
      <c r="D46" s="70">
        <v>931</v>
      </c>
    </row>
    <row r="47" spans="1:6" ht="0.75" customHeight="1" thickTop="1" x14ac:dyDescent="0.3"/>
    <row r="48" spans="1:6" ht="18.75" customHeight="1" x14ac:dyDescent="0.3">
      <c r="A48" s="128"/>
      <c r="B48" s="128"/>
      <c r="C48" s="128"/>
      <c r="D48" s="128"/>
      <c r="E48" s="128"/>
      <c r="F48" s="128"/>
    </row>
  </sheetData>
  <mergeCells count="3">
    <mergeCell ref="D6:F6"/>
    <mergeCell ref="A38:F38"/>
    <mergeCell ref="A48:F48"/>
  </mergeCells>
  <phoneticPr fontId="0" type="noConversion"/>
  <pageMargins left="0.75" right="0.75" top="1" bottom="1" header="0.5" footer="0.5"/>
  <pageSetup scale="65" fitToHeight="2" orientation="portrait" r:id="rId1"/>
  <headerFooter alignWithMargins="0">
    <oddFooter>&amp;C6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pane xSplit="1" ySplit="6" topLeftCell="E7" activePane="bottomRight" state="frozen"/>
      <selection activeCell="I22" sqref="I22"/>
      <selection pane="topRight" activeCell="I22" sqref="I22"/>
      <selection pane="bottomLeft" activeCell="I22" sqref="I22"/>
      <selection pane="bottomRight" activeCell="J21" sqref="J21"/>
    </sheetView>
  </sheetViews>
  <sheetFormatPr defaultColWidth="9.109375" defaultRowHeight="13.8" x14ac:dyDescent="0.25"/>
  <cols>
    <col min="1" max="1" width="64" style="27" customWidth="1"/>
    <col min="2" max="2" width="25.44140625" style="27" bestFit="1" customWidth="1"/>
    <col min="3" max="3" width="2.33203125" style="27" customWidth="1"/>
    <col min="4" max="4" width="20.109375" style="27" bestFit="1" customWidth="1"/>
    <col min="5" max="5" width="2.109375" style="27" customWidth="1"/>
    <col min="6" max="6" width="20.5546875" style="27" bestFit="1" customWidth="1"/>
    <col min="7" max="7" width="4.6640625" style="27" customWidth="1"/>
    <col min="8" max="8" width="18.33203125" style="27" customWidth="1"/>
    <col min="9" max="16384" width="9.109375" style="27"/>
  </cols>
  <sheetData>
    <row r="1" spans="1:6" ht="22.8" x14ac:dyDescent="0.4">
      <c r="A1" s="26" t="s">
        <v>0</v>
      </c>
    </row>
    <row r="2" spans="1:6" ht="17.399999999999999" x14ac:dyDescent="0.3">
      <c r="A2" s="25" t="s">
        <v>76</v>
      </c>
    </row>
    <row r="3" spans="1:6" ht="17.399999999999999" x14ac:dyDescent="0.3">
      <c r="A3" s="25" t="s">
        <v>5</v>
      </c>
    </row>
    <row r="4" spans="1:6" ht="17.399999999999999" x14ac:dyDescent="0.3">
      <c r="A4" s="25" t="s">
        <v>53</v>
      </c>
    </row>
    <row r="6" spans="1:6" x14ac:dyDescent="0.25">
      <c r="A6" s="17"/>
      <c r="B6" s="24" t="s">
        <v>77</v>
      </c>
      <c r="C6" s="18"/>
      <c r="D6" s="129" t="s">
        <v>78</v>
      </c>
      <c r="E6" s="129"/>
      <c r="F6" s="129"/>
    </row>
    <row r="7" spans="1:6" x14ac:dyDescent="0.25">
      <c r="A7" s="19"/>
      <c r="B7" s="20" t="s">
        <v>13</v>
      </c>
      <c r="C7" s="20"/>
      <c r="D7" s="20" t="s">
        <v>14</v>
      </c>
      <c r="E7" s="20"/>
      <c r="F7" s="20" t="s">
        <v>15</v>
      </c>
    </row>
    <row r="8" spans="1:6" x14ac:dyDescent="0.25">
      <c r="A8" s="19"/>
      <c r="B8" s="20"/>
      <c r="C8" s="20"/>
      <c r="D8" s="20"/>
      <c r="E8" s="20"/>
      <c r="F8" s="20"/>
    </row>
    <row r="9" spans="1:6" ht="15.6" x14ac:dyDescent="0.3">
      <c r="A9" s="79" t="s">
        <v>22</v>
      </c>
      <c r="B9" s="80">
        <v>126.40900000000001</v>
      </c>
      <c r="C9" s="81"/>
      <c r="D9" s="80">
        <v>861.6</v>
      </c>
      <c r="E9" s="82"/>
      <c r="F9" s="80">
        <v>1439.9580000000001</v>
      </c>
    </row>
    <row r="10" spans="1:6" ht="15.6" x14ac:dyDescent="0.3">
      <c r="A10" s="6" t="s">
        <v>24</v>
      </c>
      <c r="B10" s="66">
        <v>116.3</v>
      </c>
      <c r="C10" s="67"/>
      <c r="D10" s="66">
        <v>764.3</v>
      </c>
      <c r="E10" s="67"/>
      <c r="F10" s="66">
        <v>1268.6949999999999</v>
      </c>
    </row>
    <row r="11" spans="1:6" ht="22.5" customHeight="1" x14ac:dyDescent="0.3">
      <c r="A11" s="79" t="s">
        <v>25</v>
      </c>
      <c r="B11" s="83">
        <v>10.109000000000009</v>
      </c>
      <c r="C11" s="83"/>
      <c r="D11" s="83">
        <v>97.300000000000068</v>
      </c>
      <c r="E11" s="83"/>
      <c r="F11" s="83">
        <v>171.26300000000015</v>
      </c>
    </row>
    <row r="12" spans="1:6" ht="15.6" x14ac:dyDescent="0.3">
      <c r="A12" s="6" t="s">
        <v>26</v>
      </c>
      <c r="B12" s="67"/>
      <c r="C12" s="67"/>
      <c r="D12" s="67"/>
      <c r="E12" s="67"/>
      <c r="F12" s="67"/>
    </row>
    <row r="13" spans="1:6" ht="15.6" x14ac:dyDescent="0.3">
      <c r="A13" s="84" t="s">
        <v>27</v>
      </c>
      <c r="B13" s="83">
        <v>10.3</v>
      </c>
      <c r="C13" s="83"/>
      <c r="D13" s="83">
        <v>72</v>
      </c>
      <c r="E13" s="83"/>
      <c r="F13" s="83">
        <v>143.9</v>
      </c>
    </row>
    <row r="14" spans="1:6" ht="15.6" x14ac:dyDescent="0.3">
      <c r="A14" s="11" t="s">
        <v>47</v>
      </c>
      <c r="B14" s="67">
        <v>0</v>
      </c>
      <c r="C14" s="67"/>
      <c r="D14" s="67">
        <v>0</v>
      </c>
      <c r="E14" s="67"/>
      <c r="F14" s="67">
        <v>502.6</v>
      </c>
    </row>
    <row r="15" spans="1:6" ht="15.6" x14ac:dyDescent="0.3">
      <c r="A15" s="84" t="s">
        <v>73</v>
      </c>
      <c r="B15" s="83">
        <v>1.2</v>
      </c>
      <c r="C15" s="83"/>
      <c r="D15" s="83">
        <v>8.6</v>
      </c>
      <c r="E15" s="83"/>
      <c r="F15" s="83">
        <v>37.756999999999998</v>
      </c>
    </row>
    <row r="16" spans="1:6" ht="15.6" x14ac:dyDescent="0.3">
      <c r="A16" s="11" t="s">
        <v>28</v>
      </c>
      <c r="B16" s="68">
        <v>11.5</v>
      </c>
      <c r="C16" s="67"/>
      <c r="D16" s="68">
        <v>80.599999999999994</v>
      </c>
      <c r="E16" s="67"/>
      <c r="F16" s="68">
        <v>684.25699999999995</v>
      </c>
    </row>
    <row r="17" spans="1:6" ht="22.5" customHeight="1" x14ac:dyDescent="0.3">
      <c r="A17" s="85" t="s">
        <v>83</v>
      </c>
      <c r="B17" s="83">
        <v>-1.3909999999999911</v>
      </c>
      <c r="C17" s="83"/>
      <c r="D17" s="83">
        <v>16.700000000000074</v>
      </c>
      <c r="E17" s="83"/>
      <c r="F17" s="83">
        <v>-512.9939999999998</v>
      </c>
    </row>
    <row r="18" spans="1:6" ht="15.6" x14ac:dyDescent="0.3">
      <c r="A18" s="8" t="s">
        <v>95</v>
      </c>
      <c r="B18" s="67"/>
      <c r="C18" s="67"/>
      <c r="D18" s="67"/>
      <c r="E18" s="67"/>
      <c r="F18" s="67"/>
    </row>
    <row r="19" spans="1:6" ht="15.6" x14ac:dyDescent="0.3">
      <c r="A19" s="84" t="s">
        <v>31</v>
      </c>
      <c r="B19" s="83">
        <v>-2.6709999999999998</v>
      </c>
      <c r="C19" s="83"/>
      <c r="D19" s="83">
        <v>-26.7</v>
      </c>
      <c r="E19" s="83"/>
      <c r="F19" s="83">
        <v>-114.32299999999999</v>
      </c>
    </row>
    <row r="20" spans="1:6" ht="15.6" x14ac:dyDescent="0.3">
      <c r="A20" s="11" t="s">
        <v>11</v>
      </c>
      <c r="B20" s="67">
        <v>0.37</v>
      </c>
      <c r="C20" s="67"/>
      <c r="D20" s="67">
        <v>-0.7</v>
      </c>
      <c r="E20" s="67"/>
      <c r="F20" s="67">
        <v>-2.9159999999999999</v>
      </c>
    </row>
    <row r="21" spans="1:6" ht="21" customHeight="1" x14ac:dyDescent="0.3">
      <c r="A21" s="84" t="s">
        <v>96</v>
      </c>
      <c r="B21" s="86">
        <v>-2.3009999999999997</v>
      </c>
      <c r="C21" s="83"/>
      <c r="D21" s="86">
        <v>-27.4</v>
      </c>
      <c r="E21" s="83"/>
      <c r="F21" s="86">
        <v>-117.23899999999999</v>
      </c>
    </row>
    <row r="22" spans="1:6" ht="46.8" x14ac:dyDescent="0.3">
      <c r="A22" s="2" t="s">
        <v>107</v>
      </c>
      <c r="B22" s="67">
        <v>-3.6919999999999908</v>
      </c>
      <c r="C22" s="67"/>
      <c r="D22" s="67">
        <v>-10.699999999999925</v>
      </c>
      <c r="E22" s="67"/>
      <c r="F22" s="67">
        <v>-630.23299999999983</v>
      </c>
    </row>
    <row r="23" spans="1:6" ht="15.6" x14ac:dyDescent="0.3">
      <c r="A23" s="87" t="s">
        <v>55</v>
      </c>
      <c r="B23" s="83">
        <v>0</v>
      </c>
      <c r="C23" s="83"/>
      <c r="D23" s="83">
        <v>890.7</v>
      </c>
      <c r="E23" s="83"/>
      <c r="F23" s="83">
        <v>0</v>
      </c>
    </row>
    <row r="24" spans="1:6" ht="15.6" x14ac:dyDescent="0.3">
      <c r="A24" s="6" t="s">
        <v>30</v>
      </c>
      <c r="B24" s="67">
        <v>1.3</v>
      </c>
      <c r="C24" s="67"/>
      <c r="D24" s="67">
        <v>2.7589999999999999</v>
      </c>
      <c r="E24" s="67"/>
      <c r="F24" s="67">
        <v>106.66500000000001</v>
      </c>
    </row>
    <row r="25" spans="1:6" ht="15.6" x14ac:dyDescent="0.3">
      <c r="A25" s="87" t="s">
        <v>29</v>
      </c>
      <c r="B25" s="83">
        <v>0</v>
      </c>
      <c r="C25" s="83"/>
      <c r="D25" s="83">
        <v>-5.05</v>
      </c>
      <c r="E25" s="83"/>
      <c r="F25" s="83">
        <v>-16.654</v>
      </c>
    </row>
    <row r="26" spans="1:6" ht="15.6" x14ac:dyDescent="0.3">
      <c r="A26" s="8" t="s">
        <v>32</v>
      </c>
      <c r="B26" s="66">
        <v>0</v>
      </c>
      <c r="C26" s="67"/>
      <c r="D26" s="66">
        <v>0</v>
      </c>
      <c r="E26" s="67"/>
      <c r="F26" s="66">
        <v>3.4</v>
      </c>
    </row>
    <row r="27" spans="1:6" ht="15.6" x14ac:dyDescent="0.3">
      <c r="A27" s="97" t="s">
        <v>89</v>
      </c>
      <c r="B27" s="83">
        <v>-2.3919999999999906</v>
      </c>
      <c r="C27" s="83"/>
      <c r="D27" s="83">
        <v>877.70900000000017</v>
      </c>
      <c r="E27" s="83"/>
      <c r="F27" s="83">
        <v>-536.82199999999989</v>
      </c>
    </row>
    <row r="28" spans="1:6" ht="15.6" x14ac:dyDescent="0.3">
      <c r="A28" s="8" t="s">
        <v>33</v>
      </c>
      <c r="B28" s="67">
        <v>0</v>
      </c>
      <c r="C28" s="67"/>
      <c r="D28" s="67">
        <v>0</v>
      </c>
      <c r="E28" s="67"/>
      <c r="F28" s="67">
        <v>-424.50299999999999</v>
      </c>
    </row>
    <row r="29" spans="1:6" ht="23.25" customHeight="1" thickBot="1" x14ac:dyDescent="0.35">
      <c r="A29" s="85" t="s">
        <v>85</v>
      </c>
      <c r="B29" s="88">
        <v>-2.3919999999999906</v>
      </c>
      <c r="C29" s="81"/>
      <c r="D29" s="88">
        <v>877.70900000000017</v>
      </c>
      <c r="E29" s="82"/>
      <c r="F29" s="88">
        <v>-961.32500000000005</v>
      </c>
    </row>
    <row r="30" spans="1:6" ht="14.4" thickTop="1" x14ac:dyDescent="0.25">
      <c r="A30" s="16"/>
      <c r="B30" s="16"/>
      <c r="C30" s="16"/>
      <c r="D30" s="16"/>
      <c r="E30" s="16"/>
      <c r="F30" s="16"/>
    </row>
    <row r="33" spans="1:6" x14ac:dyDescent="0.25">
      <c r="A33" s="17" t="s">
        <v>74</v>
      </c>
      <c r="B33" s="16"/>
      <c r="C33" s="16"/>
      <c r="D33" s="16"/>
      <c r="E33" s="21"/>
      <c r="F33" s="16"/>
    </row>
    <row r="34" spans="1:6" x14ac:dyDescent="0.25">
      <c r="A34" s="98" t="s">
        <v>18</v>
      </c>
      <c r="B34" s="89">
        <v>-0.15</v>
      </c>
      <c r="C34" s="90"/>
      <c r="D34" s="89">
        <v>40.25</v>
      </c>
      <c r="E34" s="91"/>
      <c r="F34" s="92">
        <v>-45.160191666275182</v>
      </c>
    </row>
    <row r="35" spans="1:6" x14ac:dyDescent="0.25">
      <c r="A35" s="22" t="s">
        <v>19</v>
      </c>
      <c r="B35" s="69">
        <v>-0.15</v>
      </c>
      <c r="C35" s="16"/>
      <c r="D35" s="69">
        <v>34.43</v>
      </c>
      <c r="E35" s="21"/>
      <c r="F35" s="47">
        <v>-45.160191666275182</v>
      </c>
    </row>
    <row r="36" spans="1:6" ht="6.75" customHeight="1" x14ac:dyDescent="0.25">
      <c r="A36" s="16"/>
      <c r="B36" s="16"/>
      <c r="C36" s="16"/>
      <c r="D36" s="16"/>
      <c r="E36" s="21"/>
      <c r="F36" s="16"/>
    </row>
    <row r="37" spans="1:6" x14ac:dyDescent="0.25">
      <c r="A37" s="90" t="s">
        <v>86</v>
      </c>
      <c r="B37" s="90"/>
      <c r="C37" s="90"/>
      <c r="D37" s="90"/>
      <c r="E37" s="91"/>
      <c r="F37" s="90"/>
    </row>
    <row r="38" spans="1:6" x14ac:dyDescent="0.25">
      <c r="A38" s="22" t="s">
        <v>18</v>
      </c>
      <c r="B38" s="48">
        <v>16500</v>
      </c>
      <c r="C38" s="48"/>
      <c r="D38" s="48">
        <v>21809</v>
      </c>
      <c r="E38" s="21"/>
      <c r="F38" s="48">
        <v>21287</v>
      </c>
    </row>
    <row r="39" spans="1:6" x14ac:dyDescent="0.25">
      <c r="A39" s="98" t="s">
        <v>19</v>
      </c>
      <c r="B39" s="94">
        <v>16500</v>
      </c>
      <c r="C39" s="94"/>
      <c r="D39" s="94">
        <v>25640</v>
      </c>
      <c r="E39" s="91"/>
      <c r="F39" s="94">
        <v>21287</v>
      </c>
    </row>
    <row r="42" spans="1:6" s="16" customFormat="1" ht="81" customHeight="1" x14ac:dyDescent="0.3">
      <c r="A42" s="127" t="s">
        <v>75</v>
      </c>
      <c r="B42" s="127"/>
      <c r="C42" s="127"/>
      <c r="D42" s="127"/>
      <c r="E42" s="127"/>
      <c r="F42" s="127"/>
    </row>
    <row r="43" spans="1:6" ht="15.6" x14ac:dyDescent="0.3">
      <c r="A43" s="30"/>
      <c r="B43" s="30"/>
      <c r="C43" s="30"/>
      <c r="D43" s="30"/>
      <c r="E43" s="30"/>
      <c r="F43" s="30"/>
    </row>
    <row r="44" spans="1:6" ht="15.6" x14ac:dyDescent="0.3">
      <c r="A44" s="31" t="s">
        <v>61</v>
      </c>
      <c r="B44" s="6"/>
      <c r="C44" s="6"/>
      <c r="D44" s="6"/>
      <c r="E44" s="6"/>
      <c r="F44" s="6"/>
    </row>
    <row r="45" spans="1:6" ht="15.6" x14ac:dyDescent="0.3">
      <c r="A45" s="95" t="s">
        <v>87</v>
      </c>
      <c r="B45" s="93"/>
      <c r="C45" s="93"/>
      <c r="D45" s="96">
        <v>-18.600000000000001</v>
      </c>
      <c r="E45" s="10"/>
      <c r="F45" s="6"/>
    </row>
    <row r="46" spans="1:6" ht="15.6" x14ac:dyDescent="0.3">
      <c r="A46" s="74" t="s">
        <v>88</v>
      </c>
      <c r="B46" s="6"/>
      <c r="C46" s="6"/>
      <c r="D46" s="67">
        <v>976.4</v>
      </c>
      <c r="E46" s="10"/>
      <c r="F46" s="6"/>
    </row>
    <row r="47" spans="1:6" ht="15.6" x14ac:dyDescent="0.3">
      <c r="A47" s="95" t="s">
        <v>62</v>
      </c>
      <c r="B47" s="93"/>
      <c r="C47" s="93"/>
      <c r="D47" s="83">
        <v>-26.4</v>
      </c>
      <c r="E47" s="10"/>
      <c r="F47" s="6"/>
    </row>
    <row r="48" spans="1:6" ht="15.6" x14ac:dyDescent="0.3">
      <c r="A48" s="74" t="s">
        <v>63</v>
      </c>
      <c r="B48" s="6"/>
      <c r="C48" s="6"/>
      <c r="D48" s="67">
        <v>-27.1</v>
      </c>
      <c r="E48" s="10"/>
      <c r="F48" s="6"/>
    </row>
    <row r="49" spans="1:6" ht="15.6" x14ac:dyDescent="0.3">
      <c r="A49" s="95" t="s">
        <v>64</v>
      </c>
      <c r="B49" s="93"/>
      <c r="C49" s="93"/>
      <c r="D49" s="83">
        <v>-12.1</v>
      </c>
      <c r="E49" s="10"/>
      <c r="F49" s="6"/>
    </row>
    <row r="50" spans="1:6" ht="15.6" x14ac:dyDescent="0.3">
      <c r="A50" s="74" t="s">
        <v>50</v>
      </c>
      <c r="B50" s="6"/>
      <c r="C50" s="6"/>
      <c r="D50" s="67">
        <v>-1.5</v>
      </c>
      <c r="E50" s="10"/>
      <c r="F50" s="6"/>
    </row>
    <row r="51" spans="1:6" ht="16.2" thickBot="1" x14ac:dyDescent="0.35">
      <c r="A51" s="99" t="s">
        <v>51</v>
      </c>
      <c r="B51" s="100"/>
      <c r="C51" s="100"/>
      <c r="D51" s="101">
        <v>890.7</v>
      </c>
      <c r="E51" s="10"/>
      <c r="F51" s="10"/>
    </row>
    <row r="52" spans="1:6" ht="16.2" thickTop="1" x14ac:dyDescent="0.3">
      <c r="A52" s="6"/>
      <c r="B52" s="6"/>
      <c r="C52" s="6"/>
      <c r="D52" s="6"/>
      <c r="E52" s="6"/>
      <c r="F52" s="6"/>
    </row>
    <row r="54" spans="1:6" ht="14.4" x14ac:dyDescent="0.3">
      <c r="A54" s="49"/>
    </row>
  </sheetData>
  <mergeCells count="2">
    <mergeCell ref="D6:F6"/>
    <mergeCell ref="A42:F42"/>
  </mergeCells>
  <phoneticPr fontId="0" type="noConversion"/>
  <pageMargins left="0.75" right="0.75" top="1" bottom="1" header="0.5" footer="0.5"/>
  <pageSetup scale="65" orientation="portrait" r:id="rId1"/>
  <headerFooter alignWithMargins="0">
    <oddFooter>&amp;C7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B17" zoomScaleNormal="100" workbookViewId="0">
      <selection activeCell="H38" sqref="H38"/>
    </sheetView>
  </sheetViews>
  <sheetFormatPr defaultColWidth="9.109375" defaultRowHeight="13.2" x14ac:dyDescent="0.25"/>
  <cols>
    <col min="1" max="1" width="67.44140625" style="35" customWidth="1"/>
    <col min="2" max="2" width="26.109375" style="35" bestFit="1" customWidth="1"/>
    <col min="3" max="3" width="4.33203125" style="35" customWidth="1"/>
    <col min="4" max="4" width="9.6640625" style="35" hidden="1" customWidth="1"/>
    <col min="5" max="5" width="3.88671875" style="35" hidden="1" customWidth="1"/>
    <col min="6" max="6" width="30.109375" style="35" bestFit="1" customWidth="1"/>
    <col min="7" max="16384" width="9.109375" style="35"/>
  </cols>
  <sheetData>
    <row r="1" spans="1:6" ht="22.8" x14ac:dyDescent="0.4">
      <c r="A1" s="26" t="s">
        <v>0</v>
      </c>
      <c r="B1" s="34"/>
      <c r="C1" s="34"/>
      <c r="D1" s="34"/>
      <c r="E1" s="34"/>
      <c r="F1" s="34"/>
    </row>
    <row r="2" spans="1:6" ht="17.399999999999999" x14ac:dyDescent="0.3">
      <c r="A2" s="25" t="s">
        <v>79</v>
      </c>
      <c r="B2" s="34"/>
      <c r="C2" s="34"/>
      <c r="D2" s="34"/>
      <c r="E2" s="34"/>
      <c r="F2" s="34"/>
    </row>
    <row r="3" spans="1:6" ht="17.399999999999999" x14ac:dyDescent="0.3">
      <c r="A3" s="25" t="s">
        <v>53</v>
      </c>
      <c r="B3" s="34"/>
      <c r="C3" s="34"/>
      <c r="D3" s="34"/>
      <c r="E3" s="34"/>
      <c r="F3" s="34"/>
    </row>
    <row r="4" spans="1:6" ht="15.6" x14ac:dyDescent="0.3">
      <c r="B4" s="36" t="s">
        <v>0</v>
      </c>
      <c r="C4" s="36"/>
      <c r="D4" s="36"/>
      <c r="E4" s="36"/>
      <c r="F4" s="36" t="s">
        <v>78</v>
      </c>
    </row>
    <row r="5" spans="1:6" ht="15" customHeight="1" x14ac:dyDescent="0.3">
      <c r="A5" s="3"/>
      <c r="B5" s="37" t="s">
        <v>1</v>
      </c>
      <c r="C5" s="37"/>
      <c r="D5" s="37" t="s">
        <v>52</v>
      </c>
      <c r="E5" s="37"/>
      <c r="F5" s="37" t="s">
        <v>3</v>
      </c>
    </row>
    <row r="6" spans="1:6" ht="15.6" x14ac:dyDescent="0.3">
      <c r="A6" s="97" t="s">
        <v>2</v>
      </c>
      <c r="B6" s="102"/>
      <c r="C6" s="102"/>
      <c r="D6" s="102"/>
      <c r="E6" s="102"/>
      <c r="F6" s="102"/>
    </row>
    <row r="7" spans="1:6" ht="3" customHeight="1" x14ac:dyDescent="0.3">
      <c r="A7" s="2"/>
      <c r="B7" s="4"/>
      <c r="C7" s="4"/>
      <c r="D7" s="4"/>
      <c r="E7" s="4"/>
      <c r="F7" s="4"/>
    </row>
    <row r="8" spans="1:6" ht="15.6" x14ac:dyDescent="0.3">
      <c r="A8" s="33" t="s">
        <v>90</v>
      </c>
      <c r="B8" s="38"/>
      <c r="C8" s="38"/>
      <c r="D8" s="38"/>
      <c r="E8" s="38"/>
      <c r="F8" s="38"/>
    </row>
    <row r="9" spans="1:6" ht="15.6" x14ac:dyDescent="0.3">
      <c r="A9" s="84" t="s">
        <v>35</v>
      </c>
      <c r="B9" s="103">
        <v>10.606</v>
      </c>
      <c r="C9" s="103"/>
      <c r="D9" s="103">
        <v>16.231999999999999</v>
      </c>
      <c r="E9" s="104"/>
      <c r="F9" s="103">
        <v>7.1</v>
      </c>
    </row>
    <row r="10" spans="1:6" ht="15.6" x14ac:dyDescent="0.3">
      <c r="A10" s="11" t="s">
        <v>44</v>
      </c>
      <c r="B10" s="64">
        <v>100.9</v>
      </c>
      <c r="C10" s="64"/>
      <c r="D10" s="64">
        <v>105.366</v>
      </c>
      <c r="E10" s="64"/>
      <c r="F10" s="64">
        <v>84.5</v>
      </c>
    </row>
    <row r="11" spans="1:6" ht="15.6" x14ac:dyDescent="0.3">
      <c r="A11" s="84" t="s">
        <v>45</v>
      </c>
      <c r="B11" s="105">
        <v>119.78700000000001</v>
      </c>
      <c r="C11" s="105"/>
      <c r="D11" s="105">
        <v>131.89599999999999</v>
      </c>
      <c r="E11" s="105"/>
      <c r="F11" s="105">
        <v>104.4</v>
      </c>
    </row>
    <row r="12" spans="1:6" ht="15.6" x14ac:dyDescent="0.3">
      <c r="A12" s="11" t="s">
        <v>36</v>
      </c>
      <c r="B12" s="64">
        <v>23.3</v>
      </c>
      <c r="C12" s="64"/>
      <c r="D12" s="64">
        <v>14.06</v>
      </c>
      <c r="E12" s="64"/>
      <c r="F12" s="64">
        <v>65.2</v>
      </c>
    </row>
    <row r="13" spans="1:6" ht="15.6" x14ac:dyDescent="0.3">
      <c r="A13" s="106" t="s">
        <v>91</v>
      </c>
      <c r="B13" s="107">
        <f>SUM(B9:B12)</f>
        <v>254.59300000000002</v>
      </c>
      <c r="C13" s="105"/>
      <c r="D13" s="107">
        <f>SUM(D9:D12)</f>
        <v>267.55399999999997</v>
      </c>
      <c r="E13" s="105"/>
      <c r="F13" s="107">
        <f>SUM(F9:F12)</f>
        <v>261.2</v>
      </c>
    </row>
    <row r="14" spans="1:6" ht="15.6" x14ac:dyDescent="0.3">
      <c r="A14" s="11" t="s">
        <v>56</v>
      </c>
      <c r="B14" s="64">
        <f>222.6+0.7</f>
        <v>223.29999999999998</v>
      </c>
      <c r="C14" s="64"/>
      <c r="D14" s="64">
        <v>224.27799999999999</v>
      </c>
      <c r="E14" s="64"/>
      <c r="F14" s="64">
        <v>275.10000000000002</v>
      </c>
    </row>
    <row r="15" spans="1:6" ht="15.6" x14ac:dyDescent="0.3">
      <c r="A15" s="84" t="s">
        <v>46</v>
      </c>
      <c r="B15" s="105">
        <v>9</v>
      </c>
      <c r="C15" s="105"/>
      <c r="D15" s="105">
        <v>7.5309999999999997</v>
      </c>
      <c r="E15" s="105"/>
      <c r="F15" s="105">
        <v>34.299999999999997</v>
      </c>
    </row>
    <row r="16" spans="1:6" ht="16.2" thickBot="1" x14ac:dyDescent="0.35">
      <c r="A16" s="45" t="s">
        <v>37</v>
      </c>
      <c r="B16" s="53">
        <f>SUM(B13:B15)</f>
        <v>486.89300000000003</v>
      </c>
      <c r="C16" s="52"/>
      <c r="D16" s="53">
        <f>SUM(D13:D15)</f>
        <v>499.363</v>
      </c>
      <c r="E16" s="52"/>
      <c r="F16" s="53">
        <f>SUM(F13:F15)</f>
        <v>570.59999999999991</v>
      </c>
    </row>
    <row r="17" spans="1:6" ht="16.2" thickTop="1" x14ac:dyDescent="0.3">
      <c r="A17" s="45"/>
      <c r="B17" s="51"/>
      <c r="C17" s="52"/>
      <c r="D17" s="51"/>
      <c r="E17" s="52"/>
      <c r="F17" s="51"/>
    </row>
    <row r="18" spans="1:6" ht="15.6" x14ac:dyDescent="0.3">
      <c r="A18" s="97" t="s">
        <v>20</v>
      </c>
      <c r="B18" s="108"/>
      <c r="C18" s="108"/>
      <c r="D18" s="108"/>
      <c r="E18" s="108"/>
      <c r="F18" s="108"/>
    </row>
    <row r="19" spans="1:6" ht="9" customHeight="1" x14ac:dyDescent="0.3">
      <c r="A19" s="2"/>
      <c r="B19" s="54"/>
      <c r="C19" s="54"/>
      <c r="D19" s="54"/>
      <c r="E19" s="54"/>
      <c r="F19" s="54"/>
    </row>
    <row r="20" spans="1:6" ht="15.6" x14ac:dyDescent="0.3">
      <c r="A20" s="33" t="s">
        <v>108</v>
      </c>
      <c r="B20" s="52"/>
      <c r="C20" s="52"/>
      <c r="D20" s="52"/>
      <c r="E20" s="52"/>
      <c r="F20" s="52"/>
    </row>
    <row r="21" spans="1:6" ht="15.6" x14ac:dyDescent="0.3">
      <c r="A21" s="84" t="s">
        <v>38</v>
      </c>
      <c r="B21" s="103">
        <v>42.7</v>
      </c>
      <c r="C21" s="103"/>
      <c r="D21" s="103">
        <v>43.905999999999999</v>
      </c>
      <c r="E21" s="104"/>
      <c r="F21" s="103">
        <v>57.7</v>
      </c>
    </row>
    <row r="22" spans="1:6" ht="15.6" x14ac:dyDescent="0.3">
      <c r="A22" s="11" t="s">
        <v>39</v>
      </c>
      <c r="B22" s="64">
        <v>0</v>
      </c>
      <c r="C22" s="64"/>
      <c r="D22" s="64">
        <v>0</v>
      </c>
      <c r="E22" s="64"/>
      <c r="F22" s="64">
        <v>1107.2</v>
      </c>
    </row>
    <row r="23" spans="1:6" ht="15.6" x14ac:dyDescent="0.3">
      <c r="A23" s="84" t="s">
        <v>40</v>
      </c>
      <c r="B23" s="105">
        <v>35.9</v>
      </c>
      <c r="C23" s="105"/>
      <c r="D23" s="105">
        <v>45.226999999999997</v>
      </c>
      <c r="E23" s="105"/>
      <c r="F23" s="105">
        <v>32.4</v>
      </c>
    </row>
    <row r="24" spans="1:6" ht="15.6" x14ac:dyDescent="0.3">
      <c r="A24" s="11" t="s">
        <v>41</v>
      </c>
      <c r="B24" s="64">
        <v>58.2</v>
      </c>
      <c r="C24" s="64"/>
      <c r="D24" s="64">
        <v>59.174999999999997</v>
      </c>
      <c r="E24" s="64"/>
      <c r="F24" s="64">
        <v>75.5</v>
      </c>
    </row>
    <row r="25" spans="1:6" ht="15.6" x14ac:dyDescent="0.3">
      <c r="A25" s="106" t="s">
        <v>92</v>
      </c>
      <c r="B25" s="107">
        <f>SUM(B21:B24)</f>
        <v>136.80000000000001</v>
      </c>
      <c r="C25" s="105"/>
      <c r="D25" s="107">
        <f>SUM(D21:D24)</f>
        <v>148.30799999999999</v>
      </c>
      <c r="E25" s="105"/>
      <c r="F25" s="107">
        <f>SUM(F21:F24)</f>
        <v>1272.8000000000002</v>
      </c>
    </row>
    <row r="26" spans="1:6" ht="15.6" x14ac:dyDescent="0.3">
      <c r="A26" s="11" t="s">
        <v>42</v>
      </c>
      <c r="B26" s="64">
        <v>157</v>
      </c>
      <c r="C26" s="64"/>
      <c r="D26" s="64">
        <v>157</v>
      </c>
      <c r="E26" s="64"/>
      <c r="F26" s="64">
        <v>0</v>
      </c>
    </row>
    <row r="27" spans="1:6" ht="15.6" x14ac:dyDescent="0.3">
      <c r="A27" s="84" t="s">
        <v>43</v>
      </c>
      <c r="B27" s="105">
        <v>29.2</v>
      </c>
      <c r="C27" s="105"/>
      <c r="D27" s="105">
        <v>29.055</v>
      </c>
      <c r="E27" s="105"/>
      <c r="F27" s="105">
        <v>44.5</v>
      </c>
    </row>
    <row r="28" spans="1:6" ht="15.6" x14ac:dyDescent="0.3">
      <c r="A28" s="45" t="s">
        <v>93</v>
      </c>
      <c r="B28" s="65">
        <f>SUM(B25:B27)</f>
        <v>323</v>
      </c>
      <c r="C28" s="64"/>
      <c r="D28" s="65">
        <f>SUM(D25:D27)</f>
        <v>334.363</v>
      </c>
      <c r="E28" s="64"/>
      <c r="F28" s="65">
        <f>SUM(F25:F27)</f>
        <v>1317.3000000000002</v>
      </c>
    </row>
    <row r="29" spans="1:6" ht="15.6" x14ac:dyDescent="0.3">
      <c r="A29" s="8"/>
      <c r="B29" s="64"/>
      <c r="C29" s="64"/>
      <c r="D29" s="64"/>
      <c r="E29" s="64"/>
      <c r="F29" s="64"/>
    </row>
    <row r="30" spans="1:6" ht="15.6" x14ac:dyDescent="0.3">
      <c r="A30" s="85" t="s">
        <v>34</v>
      </c>
      <c r="B30" s="105">
        <v>0</v>
      </c>
      <c r="C30" s="105">
        <v>0</v>
      </c>
      <c r="D30" s="105">
        <v>0</v>
      </c>
      <c r="E30" s="105"/>
      <c r="F30" s="105">
        <v>137.30000000000001</v>
      </c>
    </row>
    <row r="31" spans="1:6" ht="9" customHeight="1" x14ac:dyDescent="0.3">
      <c r="A31" s="8"/>
      <c r="B31" s="64"/>
      <c r="C31" s="64"/>
      <c r="D31" s="64"/>
      <c r="E31" s="64"/>
      <c r="F31" s="64"/>
    </row>
    <row r="32" spans="1:6" ht="15.6" x14ac:dyDescent="0.3">
      <c r="A32" s="9" t="s">
        <v>94</v>
      </c>
      <c r="B32" s="64">
        <v>163.9</v>
      </c>
      <c r="C32" s="64"/>
      <c r="D32" s="64">
        <v>165</v>
      </c>
      <c r="E32" s="64"/>
      <c r="F32" s="64">
        <v>-884.02400000000011</v>
      </c>
    </row>
    <row r="33" spans="1:6" ht="7.5" customHeight="1" x14ac:dyDescent="0.3">
      <c r="A33" s="34"/>
      <c r="B33" s="52"/>
      <c r="C33" s="52"/>
      <c r="D33" s="52"/>
      <c r="E33" s="52"/>
      <c r="F33" s="52"/>
    </row>
    <row r="34" spans="1:6" ht="16.2" thickBot="1" x14ac:dyDescent="0.35">
      <c r="A34" s="109" t="s">
        <v>21</v>
      </c>
      <c r="B34" s="110">
        <f>B32+B30+B28</f>
        <v>486.9</v>
      </c>
      <c r="C34" s="104"/>
      <c r="D34" s="110">
        <f>D32+D30+D28</f>
        <v>499.363</v>
      </c>
      <c r="E34" s="104"/>
      <c r="F34" s="110">
        <f>F32+F30+F28</f>
        <v>570.57600000000002</v>
      </c>
    </row>
    <row r="35" spans="1:6" ht="13.8" thickTop="1" x14ac:dyDescent="0.25"/>
    <row r="38" spans="1:6" ht="93.75" customHeight="1" x14ac:dyDescent="0.3">
      <c r="A38" s="130" t="s">
        <v>113</v>
      </c>
      <c r="B38" s="127"/>
      <c r="C38" s="127"/>
      <c r="D38" s="127"/>
      <c r="E38" s="127"/>
      <c r="F38" s="127"/>
    </row>
    <row r="40" spans="1:6" ht="15.6" x14ac:dyDescent="0.3">
      <c r="A40" s="131"/>
      <c r="B40" s="131"/>
      <c r="C40" s="131"/>
      <c r="D40" s="131"/>
      <c r="E40" s="131"/>
      <c r="F40" s="131"/>
    </row>
    <row r="49" spans="2:6" x14ac:dyDescent="0.25">
      <c r="B49" s="46">
        <f>B16-B34</f>
        <v>-6.9999999999481588E-3</v>
      </c>
      <c r="D49" s="46">
        <f>D16-D34</f>
        <v>0</v>
      </c>
      <c r="F49" s="46">
        <f>F16-F34</f>
        <v>2.3999999999887223E-2</v>
      </c>
    </row>
  </sheetData>
  <mergeCells count="2">
    <mergeCell ref="A38:F38"/>
    <mergeCell ref="A40:F40"/>
  </mergeCells>
  <phoneticPr fontId="0" type="noConversion"/>
  <pageMargins left="0.75" right="0.75" top="1" bottom="1" header="0.5" footer="0.5"/>
  <pageSetup scale="65" orientation="portrait" r:id="rId1"/>
  <headerFooter alignWithMargins="0">
    <oddFooter>&amp;C8</oddFooter>
  </headerFooter>
  <rowBreaks count="1" manualBreakCount="1">
    <brk id="5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18" zoomScale="75" zoomScaleNormal="75" workbookViewId="0">
      <selection activeCell="F41" sqref="F41"/>
    </sheetView>
  </sheetViews>
  <sheetFormatPr defaultColWidth="9.109375" defaultRowHeight="13.8" x14ac:dyDescent="0.25"/>
  <cols>
    <col min="1" max="1" width="40.5546875" style="39" customWidth="1"/>
    <col min="2" max="2" width="20.88671875" style="39" customWidth="1"/>
    <col min="3" max="3" width="3.44140625" style="39" customWidth="1"/>
    <col min="4" max="4" width="21.109375" style="39" customWidth="1"/>
    <col min="5" max="5" width="2.44140625" style="39" customWidth="1"/>
    <col min="6" max="6" width="21.6640625" style="39" customWidth="1"/>
    <col min="7" max="7" width="2.33203125" style="39" customWidth="1"/>
    <col min="8" max="8" width="18.6640625" style="39" customWidth="1"/>
    <col min="9" max="9" width="2.6640625" style="39" customWidth="1"/>
    <col min="10" max="10" width="12" style="39" bestFit="1" customWidth="1"/>
    <col min="11" max="16384" width="9.109375" style="39"/>
  </cols>
  <sheetData>
    <row r="1" spans="1:14" ht="22.8" x14ac:dyDescent="0.4">
      <c r="A1" s="26" t="s">
        <v>0</v>
      </c>
    </row>
    <row r="2" spans="1:14" ht="17.399999999999999" x14ac:dyDescent="0.3">
      <c r="A2" s="42" t="s">
        <v>97</v>
      </c>
    </row>
    <row r="3" spans="1:14" ht="17.399999999999999" x14ac:dyDescent="0.3">
      <c r="A3" s="42" t="s">
        <v>57</v>
      </c>
    </row>
    <row r="4" spans="1:14" ht="17.399999999999999" x14ac:dyDescent="0.3">
      <c r="A4" s="25" t="s">
        <v>53</v>
      </c>
    </row>
    <row r="5" spans="1:14" ht="17.399999999999999" x14ac:dyDescent="0.3">
      <c r="A5" s="25"/>
    </row>
    <row r="6" spans="1:14" ht="17.399999999999999" x14ac:dyDescent="0.3">
      <c r="A6" s="40"/>
      <c r="B6" s="132" t="s">
        <v>8</v>
      </c>
      <c r="C6" s="132"/>
      <c r="D6" s="132"/>
      <c r="E6" s="41"/>
      <c r="F6" s="132" t="s">
        <v>7</v>
      </c>
      <c r="G6" s="132"/>
      <c r="H6" s="132"/>
      <c r="I6" s="132"/>
    </row>
    <row r="7" spans="1:14" ht="36" customHeight="1" x14ac:dyDescent="0.25">
      <c r="A7" s="19"/>
      <c r="B7" s="78" t="s">
        <v>58</v>
      </c>
      <c r="C7" s="20"/>
      <c r="D7" s="78" t="s">
        <v>9</v>
      </c>
      <c r="E7" s="20"/>
      <c r="F7" s="78" t="s">
        <v>59</v>
      </c>
      <c r="G7" s="20"/>
      <c r="H7" s="78" t="s">
        <v>10</v>
      </c>
    </row>
    <row r="8" spans="1:14" x14ac:dyDescent="0.25">
      <c r="A8" s="19"/>
      <c r="B8" s="20"/>
      <c r="C8" s="20"/>
      <c r="D8" s="20"/>
      <c r="E8" s="20"/>
      <c r="F8" s="20"/>
      <c r="G8" s="20"/>
      <c r="H8" s="20"/>
    </row>
    <row r="9" spans="1:14" ht="15.6" x14ac:dyDescent="0.3">
      <c r="A9" s="79" t="s">
        <v>22</v>
      </c>
      <c r="B9" s="111">
        <v>242.10900000000001</v>
      </c>
      <c r="C9" s="111"/>
      <c r="D9" s="111">
        <v>303.15800000000013</v>
      </c>
      <c r="E9" s="111"/>
      <c r="F9" s="111">
        <v>988.00900000000001</v>
      </c>
      <c r="G9" s="112"/>
      <c r="H9" s="111">
        <v>1439.9580000000001</v>
      </c>
      <c r="J9" s="50"/>
      <c r="L9" s="50"/>
      <c r="N9" s="50"/>
    </row>
    <row r="10" spans="1:14" ht="15.6" x14ac:dyDescent="0.3">
      <c r="A10" s="6" t="s">
        <v>24</v>
      </c>
      <c r="B10" s="58">
        <v>218.8</v>
      </c>
      <c r="C10" s="59"/>
      <c r="D10" s="58">
        <v>272.39499999999998</v>
      </c>
      <c r="E10" s="59"/>
      <c r="F10" s="58">
        <v>880.6</v>
      </c>
      <c r="G10" s="60"/>
      <c r="H10" s="58">
        <v>1268.6949999999999</v>
      </c>
    </row>
    <row r="11" spans="1:14" ht="21.75" customHeight="1" x14ac:dyDescent="0.3">
      <c r="A11" s="79" t="s">
        <v>25</v>
      </c>
      <c r="B11" s="113">
        <v>23.309000000000008</v>
      </c>
      <c r="C11" s="113"/>
      <c r="D11" s="113">
        <v>30.763000000000147</v>
      </c>
      <c r="E11" s="113"/>
      <c r="F11" s="113">
        <v>107.40900000000008</v>
      </c>
      <c r="G11" s="114"/>
      <c r="H11" s="113">
        <v>171.26300000000015</v>
      </c>
    </row>
    <row r="12" spans="1:14" ht="15.6" x14ac:dyDescent="0.3">
      <c r="A12" s="6" t="s">
        <v>26</v>
      </c>
      <c r="B12" s="59"/>
      <c r="C12" s="59"/>
      <c r="D12" s="59"/>
      <c r="E12" s="59"/>
      <c r="F12" s="59"/>
      <c r="G12" s="60"/>
      <c r="H12" s="59"/>
    </row>
    <row r="13" spans="1:14" ht="15.6" x14ac:dyDescent="0.3">
      <c r="A13" s="84" t="s">
        <v>27</v>
      </c>
      <c r="B13" s="113">
        <v>19.8</v>
      </c>
      <c r="C13" s="113"/>
      <c r="D13" s="113">
        <v>32.6</v>
      </c>
      <c r="E13" s="113"/>
      <c r="F13" s="113">
        <v>82.3</v>
      </c>
      <c r="G13" s="114"/>
      <c r="H13" s="113">
        <v>143.9</v>
      </c>
    </row>
    <row r="14" spans="1:14" ht="15.6" x14ac:dyDescent="0.3">
      <c r="A14" s="11" t="s">
        <v>47</v>
      </c>
      <c r="B14" s="59">
        <v>0</v>
      </c>
      <c r="C14" s="59"/>
      <c r="D14" s="59">
        <v>388.1</v>
      </c>
      <c r="E14" s="59"/>
      <c r="F14" s="59">
        <v>0</v>
      </c>
      <c r="G14" s="60"/>
      <c r="H14" s="59">
        <v>502.6</v>
      </c>
    </row>
    <row r="15" spans="1:14" ht="15.6" x14ac:dyDescent="0.3">
      <c r="A15" s="84" t="s">
        <v>73</v>
      </c>
      <c r="B15" s="113">
        <v>2.9</v>
      </c>
      <c r="C15" s="113"/>
      <c r="D15" s="113">
        <v>4.9570000000000007</v>
      </c>
      <c r="E15" s="113"/>
      <c r="F15" s="113">
        <v>9.8000000000000007</v>
      </c>
      <c r="G15" s="114"/>
      <c r="H15" s="113">
        <v>37.756999999999998</v>
      </c>
    </row>
    <row r="16" spans="1:14" ht="15.6" x14ac:dyDescent="0.3">
      <c r="A16" s="11" t="s">
        <v>28</v>
      </c>
      <c r="B16" s="61">
        <v>22.7</v>
      </c>
      <c r="C16" s="59"/>
      <c r="D16" s="61">
        <v>425.65700000000004</v>
      </c>
      <c r="E16" s="59"/>
      <c r="F16" s="61">
        <v>92.1</v>
      </c>
      <c r="G16" s="60"/>
      <c r="H16" s="61">
        <v>684.25699999999995</v>
      </c>
    </row>
    <row r="17" spans="1:11" ht="25.5" customHeight="1" thickBot="1" x14ac:dyDescent="0.35">
      <c r="A17" s="85" t="s">
        <v>98</v>
      </c>
      <c r="B17" s="115">
        <v>0.60900000000000887</v>
      </c>
      <c r="C17" s="116"/>
      <c r="D17" s="115">
        <v>-394.89399999999989</v>
      </c>
      <c r="E17" s="116"/>
      <c r="F17" s="115">
        <v>15.309000000000083</v>
      </c>
      <c r="G17" s="112"/>
      <c r="H17" s="115">
        <v>-512.9939999999998</v>
      </c>
    </row>
    <row r="18" spans="1:11" ht="14.4" thickTop="1" x14ac:dyDescent="0.25">
      <c r="B18" s="55"/>
      <c r="C18" s="55"/>
      <c r="D18" s="55"/>
      <c r="E18" s="55"/>
      <c r="F18" s="55"/>
      <c r="G18" s="55"/>
      <c r="H18" s="55"/>
    </row>
    <row r="19" spans="1:11" x14ac:dyDescent="0.25">
      <c r="B19" s="55"/>
      <c r="C19" s="55"/>
      <c r="D19" s="55"/>
      <c r="E19" s="55"/>
      <c r="F19" s="55"/>
      <c r="G19" s="55"/>
      <c r="H19" s="55"/>
    </row>
    <row r="20" spans="1:11" x14ac:dyDescent="0.25">
      <c r="A20" s="72" t="s">
        <v>69</v>
      </c>
      <c r="B20" s="55"/>
      <c r="C20" s="55"/>
      <c r="D20" s="55"/>
      <c r="E20" s="55"/>
      <c r="F20" s="55"/>
      <c r="G20" s="55"/>
      <c r="H20" s="55"/>
    </row>
    <row r="21" spans="1:11" x14ac:dyDescent="0.25">
      <c r="A21" s="117" t="s">
        <v>80</v>
      </c>
      <c r="B21" s="118">
        <v>81.3</v>
      </c>
      <c r="C21" s="118"/>
      <c r="D21" s="118">
        <v>97</v>
      </c>
      <c r="E21" s="118"/>
      <c r="F21" s="118">
        <v>340.2</v>
      </c>
      <c r="G21" s="118"/>
      <c r="H21" s="118">
        <v>490.6</v>
      </c>
      <c r="K21" s="44"/>
    </row>
    <row r="22" spans="1:11" x14ac:dyDescent="0.25">
      <c r="A22" s="39" t="s">
        <v>81</v>
      </c>
      <c r="B22" s="62">
        <v>115.3</v>
      </c>
      <c r="C22" s="62"/>
      <c r="D22" s="62">
        <v>111.84399999999999</v>
      </c>
      <c r="E22" s="62"/>
      <c r="F22" s="62">
        <v>476.11500000000001</v>
      </c>
      <c r="G22" s="62"/>
      <c r="H22" s="62">
        <v>493.7</v>
      </c>
    </row>
    <row r="23" spans="1:11" x14ac:dyDescent="0.25">
      <c r="A23" s="117" t="s">
        <v>82</v>
      </c>
      <c r="B23" s="119">
        <v>45.5</v>
      </c>
      <c r="C23" s="119"/>
      <c r="D23" s="119">
        <v>12.596</v>
      </c>
      <c r="E23" s="119"/>
      <c r="F23" s="119">
        <v>171.71300000000002</v>
      </c>
      <c r="G23" s="119"/>
      <c r="H23" s="119">
        <v>13.7</v>
      </c>
    </row>
    <row r="24" spans="1:11" x14ac:dyDescent="0.25">
      <c r="A24" s="39" t="s">
        <v>66</v>
      </c>
      <c r="B24" s="62">
        <v>0</v>
      </c>
      <c r="C24" s="62"/>
      <c r="D24" s="62">
        <v>81.8</v>
      </c>
      <c r="E24" s="62"/>
      <c r="F24" s="62">
        <v>0</v>
      </c>
      <c r="G24" s="62"/>
      <c r="H24" s="62">
        <v>442</v>
      </c>
    </row>
    <row r="25" spans="1:11" ht="14.4" thickBot="1" x14ac:dyDescent="0.3">
      <c r="A25" s="117"/>
      <c r="B25" s="120">
        <v>242.1</v>
      </c>
      <c r="C25" s="118"/>
      <c r="D25" s="120">
        <v>303.24</v>
      </c>
      <c r="E25" s="118"/>
      <c r="F25" s="120">
        <v>988.02800000000002</v>
      </c>
      <c r="G25" s="118"/>
      <c r="H25" s="120">
        <v>1440</v>
      </c>
    </row>
    <row r="26" spans="1:11" ht="14.4" thickTop="1" x14ac:dyDescent="0.25">
      <c r="B26" s="55"/>
      <c r="C26" s="55"/>
      <c r="D26" s="55"/>
      <c r="E26" s="55"/>
      <c r="F26" s="55"/>
      <c r="G26" s="55"/>
      <c r="H26" s="55"/>
    </row>
    <row r="27" spans="1:11" x14ac:dyDescent="0.25">
      <c r="B27" s="55"/>
      <c r="C27" s="55"/>
      <c r="D27" s="55"/>
      <c r="E27" s="55"/>
      <c r="F27" s="55"/>
      <c r="G27" s="55"/>
      <c r="H27" s="55"/>
    </row>
    <row r="29" spans="1:11" s="35" customFormat="1" ht="80.25" customHeight="1" x14ac:dyDescent="0.3">
      <c r="A29" s="127" t="s">
        <v>109</v>
      </c>
      <c r="B29" s="127"/>
      <c r="C29" s="127"/>
      <c r="D29" s="127"/>
      <c r="E29" s="127"/>
      <c r="F29" s="127"/>
      <c r="G29" s="127"/>
      <c r="H29" s="127"/>
    </row>
    <row r="31" spans="1:11" ht="96.75" customHeight="1" x14ac:dyDescent="0.3">
      <c r="A31" s="127" t="s">
        <v>110</v>
      </c>
      <c r="B31" s="127"/>
      <c r="C31" s="127"/>
      <c r="D31" s="127"/>
      <c r="E31" s="127"/>
      <c r="F31" s="127"/>
      <c r="G31" s="127"/>
      <c r="H31" s="127"/>
      <c r="I31" s="30"/>
    </row>
    <row r="33" spans="1:8" ht="33" customHeight="1" x14ac:dyDescent="0.3">
      <c r="A33" s="127" t="s">
        <v>99</v>
      </c>
      <c r="B33" s="127"/>
      <c r="C33" s="127"/>
      <c r="D33" s="127"/>
      <c r="E33" s="127"/>
      <c r="F33" s="127"/>
      <c r="G33" s="127"/>
      <c r="H33" s="127"/>
    </row>
  </sheetData>
  <mergeCells count="5">
    <mergeCell ref="A33:H33"/>
    <mergeCell ref="B6:D6"/>
    <mergeCell ref="A29:H29"/>
    <mergeCell ref="A31:H31"/>
    <mergeCell ref="F6:I6"/>
  </mergeCells>
  <phoneticPr fontId="0" type="noConversion"/>
  <pageMargins left="0.75" right="0.75" top="1" bottom="1" header="0.5" footer="0.5"/>
  <pageSetup scale="65" orientation="portrait" r:id="rId1"/>
  <headerFooter alignWithMargins="0">
    <oddFooter>&amp;C9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zoomScale="75" zoomScaleNormal="75" workbookViewId="0">
      <selection activeCell="B27" sqref="B27"/>
    </sheetView>
  </sheetViews>
  <sheetFormatPr defaultColWidth="9.109375" defaultRowHeight="13.8" x14ac:dyDescent="0.25"/>
  <cols>
    <col min="1" max="1" width="45.109375" style="39" customWidth="1"/>
    <col min="2" max="2" width="21.109375" style="39" customWidth="1"/>
    <col min="3" max="3" width="2.6640625" style="39" customWidth="1"/>
    <col min="4" max="4" width="20.44140625" style="39" customWidth="1"/>
    <col min="5" max="5" width="2.44140625" style="39" customWidth="1"/>
    <col min="6" max="6" width="22" style="39" customWidth="1"/>
    <col min="7" max="7" width="1.88671875" style="39" customWidth="1"/>
    <col min="8" max="8" width="22.109375" style="39" customWidth="1"/>
    <col min="9" max="9" width="2.6640625" style="39" customWidth="1"/>
    <col min="10" max="10" width="12" style="39" bestFit="1" customWidth="1"/>
    <col min="11" max="16384" width="9.109375" style="39"/>
  </cols>
  <sheetData>
    <row r="1" spans="1:11" ht="22.8" x14ac:dyDescent="0.4">
      <c r="A1" s="26" t="s">
        <v>0</v>
      </c>
    </row>
    <row r="2" spans="1:11" ht="17.399999999999999" x14ac:dyDescent="0.3">
      <c r="A2" s="42" t="s">
        <v>105</v>
      </c>
    </row>
    <row r="3" spans="1:11" ht="17.399999999999999" x14ac:dyDescent="0.3">
      <c r="A3" s="42" t="s">
        <v>57</v>
      </c>
    </row>
    <row r="4" spans="1:11" ht="17.399999999999999" x14ac:dyDescent="0.3">
      <c r="A4" s="25" t="s">
        <v>53</v>
      </c>
    </row>
    <row r="5" spans="1:11" ht="17.399999999999999" x14ac:dyDescent="0.3">
      <c r="A5" s="40"/>
      <c r="B5" s="132" t="s">
        <v>8</v>
      </c>
      <c r="C5" s="132"/>
      <c r="D5" s="132"/>
      <c r="E5" s="41"/>
      <c r="F5" s="132" t="s">
        <v>7</v>
      </c>
      <c r="G5" s="132"/>
      <c r="H5" s="132"/>
      <c r="I5" s="125"/>
    </row>
    <row r="6" spans="1:11" ht="36" customHeight="1" x14ac:dyDescent="0.25">
      <c r="A6" s="19"/>
      <c r="B6" s="78" t="s">
        <v>100</v>
      </c>
      <c r="C6" s="20"/>
      <c r="D6" s="78" t="s">
        <v>101</v>
      </c>
      <c r="E6" s="20"/>
      <c r="F6" s="78" t="s">
        <v>106</v>
      </c>
      <c r="G6" s="20"/>
      <c r="H6" s="78" t="s">
        <v>102</v>
      </c>
    </row>
    <row r="7" spans="1:11" ht="15.6" x14ac:dyDescent="0.3">
      <c r="A7" s="73" t="s">
        <v>72</v>
      </c>
      <c r="B7" s="55"/>
      <c r="C7" s="55"/>
      <c r="D7" s="55"/>
      <c r="E7" s="55"/>
      <c r="F7" s="55"/>
      <c r="G7" s="55"/>
      <c r="H7" s="55"/>
    </row>
    <row r="8" spans="1:11" ht="6" customHeight="1" x14ac:dyDescent="0.25">
      <c r="A8" s="43"/>
      <c r="B8" s="55"/>
      <c r="C8" s="55"/>
      <c r="D8" s="55"/>
      <c r="E8" s="55"/>
      <c r="F8" s="55"/>
      <c r="G8" s="55"/>
      <c r="H8" s="55"/>
    </row>
    <row r="9" spans="1:11" x14ac:dyDescent="0.25">
      <c r="A9" s="121" t="s">
        <v>72</v>
      </c>
      <c r="B9" s="112"/>
      <c r="C9" s="112"/>
      <c r="D9" s="112"/>
      <c r="E9" s="112"/>
      <c r="F9" s="112"/>
      <c r="G9" s="112"/>
      <c r="H9" s="112"/>
    </row>
    <row r="10" spans="1:11" x14ac:dyDescent="0.25">
      <c r="A10" s="39" t="s">
        <v>80</v>
      </c>
      <c r="B10" s="77">
        <v>81.3</v>
      </c>
      <c r="C10" s="57"/>
      <c r="D10" s="57">
        <v>69.099999999999994</v>
      </c>
      <c r="E10" s="57"/>
      <c r="F10" s="57">
        <v>340.21</v>
      </c>
      <c r="G10" s="57"/>
      <c r="H10" s="57">
        <v>351.3</v>
      </c>
      <c r="K10" s="44"/>
    </row>
    <row r="11" spans="1:11" x14ac:dyDescent="0.25">
      <c r="A11" s="117" t="s">
        <v>81</v>
      </c>
      <c r="B11" s="119">
        <v>115.3</v>
      </c>
      <c r="C11" s="119"/>
      <c r="D11" s="119">
        <v>111.9</v>
      </c>
      <c r="E11" s="119"/>
      <c r="F11" s="119">
        <v>476.11500000000001</v>
      </c>
      <c r="G11" s="119"/>
      <c r="H11" s="119">
        <v>493.7</v>
      </c>
    </row>
    <row r="12" spans="1:11" x14ac:dyDescent="0.25">
      <c r="A12" s="39" t="s">
        <v>82</v>
      </c>
      <c r="B12" s="62">
        <v>45.5</v>
      </c>
      <c r="C12" s="62"/>
      <c r="D12" s="62">
        <v>12.6</v>
      </c>
      <c r="E12" s="62"/>
      <c r="F12" s="62">
        <v>171.71300000000002</v>
      </c>
      <c r="G12" s="62"/>
      <c r="H12" s="62">
        <v>13.7</v>
      </c>
    </row>
    <row r="13" spans="1:11" x14ac:dyDescent="0.25">
      <c r="A13" s="117" t="s">
        <v>68</v>
      </c>
      <c r="B13" s="119">
        <v>0</v>
      </c>
      <c r="C13" s="119"/>
      <c r="D13" s="119">
        <v>109.6</v>
      </c>
      <c r="E13" s="119"/>
      <c r="F13" s="119">
        <v>0</v>
      </c>
      <c r="G13" s="119"/>
      <c r="H13" s="119">
        <v>581.29999999999995</v>
      </c>
    </row>
    <row r="14" spans="1:11" ht="14.4" thickBot="1" x14ac:dyDescent="0.3">
      <c r="B14" s="63">
        <v>242.1</v>
      </c>
      <c r="C14" s="57"/>
      <c r="D14" s="63">
        <v>303.2</v>
      </c>
      <c r="E14" s="57"/>
      <c r="F14" s="63">
        <v>988.03800000000001</v>
      </c>
      <c r="G14" s="57"/>
      <c r="H14" s="63">
        <v>1440</v>
      </c>
    </row>
    <row r="15" spans="1:11" ht="14.4" thickTop="1" x14ac:dyDescent="0.25">
      <c r="B15" s="57"/>
      <c r="C15" s="57"/>
      <c r="D15" s="57"/>
      <c r="E15" s="57"/>
      <c r="F15" s="57"/>
      <c r="G15" s="57"/>
      <c r="H15" s="57"/>
    </row>
    <row r="16" spans="1:11" x14ac:dyDescent="0.25">
      <c r="A16" s="121" t="s">
        <v>67</v>
      </c>
      <c r="B16" s="118"/>
      <c r="C16" s="118"/>
      <c r="D16" s="118"/>
      <c r="E16" s="118"/>
      <c r="F16" s="118"/>
      <c r="G16" s="118"/>
      <c r="H16" s="118"/>
    </row>
    <row r="17" spans="1:8" x14ac:dyDescent="0.25">
      <c r="A17" s="39" t="s">
        <v>80</v>
      </c>
      <c r="B17" s="57">
        <v>81.3</v>
      </c>
      <c r="C17" s="57"/>
      <c r="D17" s="76">
        <v>70.900000000000006</v>
      </c>
      <c r="E17" s="57"/>
      <c r="F17" s="57">
        <v>344.74200000000002</v>
      </c>
      <c r="G17" s="57"/>
      <c r="H17" s="57">
        <v>360.89800000000002</v>
      </c>
    </row>
    <row r="18" spans="1:8" x14ac:dyDescent="0.25">
      <c r="A18" s="117" t="s">
        <v>81</v>
      </c>
      <c r="B18" s="119">
        <v>112.818</v>
      </c>
      <c r="C18" s="119"/>
      <c r="D18" s="119">
        <v>116.2</v>
      </c>
      <c r="E18" s="119"/>
      <c r="F18" s="119">
        <v>482.09</v>
      </c>
      <c r="G18" s="119"/>
      <c r="H18" s="119">
        <v>509.351</v>
      </c>
    </row>
    <row r="19" spans="1:8" x14ac:dyDescent="0.25">
      <c r="A19" s="39" t="s">
        <v>82</v>
      </c>
      <c r="B19" s="62">
        <v>39.503</v>
      </c>
      <c r="C19" s="62"/>
      <c r="D19" s="62">
        <v>12.6</v>
      </c>
      <c r="E19" s="62"/>
      <c r="F19" s="62">
        <v>170.29300000000001</v>
      </c>
      <c r="G19" s="62"/>
      <c r="H19" s="62">
        <v>13.74</v>
      </c>
    </row>
    <row r="20" spans="1:8" x14ac:dyDescent="0.25">
      <c r="A20" s="117" t="s">
        <v>68</v>
      </c>
      <c r="B20" s="119">
        <v>0</v>
      </c>
      <c r="C20" s="119"/>
      <c r="D20" s="119">
        <v>118.3</v>
      </c>
      <c r="E20" s="119"/>
      <c r="F20" s="119">
        <v>0</v>
      </c>
      <c r="G20" s="119"/>
      <c r="H20" s="119">
        <v>614.79999999999995</v>
      </c>
    </row>
    <row r="21" spans="1:8" ht="14.4" thickBot="1" x14ac:dyDescent="0.3">
      <c r="B21" s="63">
        <v>233.62099999999998</v>
      </c>
      <c r="C21" s="57"/>
      <c r="D21" s="63">
        <v>318</v>
      </c>
      <c r="E21" s="57"/>
      <c r="F21" s="63">
        <v>997.125</v>
      </c>
      <c r="G21" s="57"/>
      <c r="H21" s="63">
        <v>1498.789</v>
      </c>
    </row>
    <row r="22" spans="1:8" ht="11.25" customHeight="1" thickTop="1" x14ac:dyDescent="0.25">
      <c r="B22" s="55"/>
      <c r="C22" s="55"/>
      <c r="D22" s="55"/>
      <c r="E22" s="55"/>
      <c r="F22" s="55"/>
      <c r="G22" s="55"/>
      <c r="H22" s="55"/>
    </row>
    <row r="23" spans="1:8" ht="15.6" x14ac:dyDescent="0.3">
      <c r="A23" s="73" t="s">
        <v>71</v>
      </c>
      <c r="B23" s="55"/>
      <c r="C23" s="55"/>
      <c r="D23" s="55"/>
      <c r="E23" s="55"/>
      <c r="F23" s="55"/>
      <c r="G23" s="55"/>
      <c r="H23" s="55"/>
    </row>
    <row r="24" spans="1:8" ht="7.5" customHeight="1" x14ac:dyDescent="0.25">
      <c r="A24" s="43"/>
      <c r="B24" s="55"/>
      <c r="C24" s="55"/>
      <c r="D24" s="55"/>
      <c r="E24" s="55"/>
      <c r="F24" s="55"/>
      <c r="G24" s="55"/>
      <c r="H24" s="55"/>
    </row>
    <row r="25" spans="1:8" x14ac:dyDescent="0.25">
      <c r="A25" s="122" t="s">
        <v>12</v>
      </c>
      <c r="B25" s="112">
        <v>0.60900000000000887</v>
      </c>
      <c r="C25" s="112"/>
      <c r="D25" s="112">
        <v>-394.89399999999989</v>
      </c>
      <c r="E25" s="112"/>
      <c r="F25" s="112">
        <v>15.309000000000083</v>
      </c>
      <c r="G25" s="112"/>
      <c r="H25" s="112">
        <v>-512.9939999999998</v>
      </c>
    </row>
    <row r="26" spans="1:8" x14ac:dyDescent="0.25">
      <c r="A26" s="39" t="s">
        <v>48</v>
      </c>
      <c r="B26" s="55"/>
      <c r="C26" s="55"/>
      <c r="D26" s="55"/>
      <c r="E26" s="55"/>
      <c r="F26" s="55"/>
      <c r="G26" s="55"/>
      <c r="H26" s="55"/>
    </row>
    <row r="27" spans="1:8" ht="15.6" x14ac:dyDescent="0.3">
      <c r="A27" s="84" t="s">
        <v>47</v>
      </c>
      <c r="B27" s="114">
        <v>0</v>
      </c>
      <c r="C27" s="114"/>
      <c r="D27" s="114">
        <v>388.1</v>
      </c>
      <c r="E27" s="114"/>
      <c r="F27" s="114">
        <v>0</v>
      </c>
      <c r="G27" s="114"/>
      <c r="H27" s="114">
        <v>502.6</v>
      </c>
    </row>
    <row r="28" spans="1:8" ht="15.6" x14ac:dyDescent="0.3">
      <c r="A28" s="11" t="s">
        <v>73</v>
      </c>
      <c r="B28" s="60">
        <v>2.9</v>
      </c>
      <c r="C28" s="60"/>
      <c r="D28" s="60">
        <v>4.9570000000000007</v>
      </c>
      <c r="E28" s="60"/>
      <c r="F28" s="60">
        <v>9.8000000000000007</v>
      </c>
      <c r="G28" s="60"/>
      <c r="H28" s="60">
        <v>37.756999999999998</v>
      </c>
    </row>
    <row r="29" spans="1:8" ht="15.6" x14ac:dyDescent="0.3">
      <c r="A29" s="84" t="s">
        <v>50</v>
      </c>
      <c r="B29" s="123">
        <v>0</v>
      </c>
      <c r="C29" s="114"/>
      <c r="D29" s="123">
        <v>1.4</v>
      </c>
      <c r="E29" s="114"/>
      <c r="F29" s="123">
        <v>0.65500000000000003</v>
      </c>
      <c r="G29" s="114"/>
      <c r="H29" s="123">
        <v>2.6</v>
      </c>
    </row>
    <row r="30" spans="1:8" x14ac:dyDescent="0.25">
      <c r="A30" s="23" t="s">
        <v>49</v>
      </c>
      <c r="B30" s="60">
        <v>2.9</v>
      </c>
      <c r="C30" s="60"/>
      <c r="D30" s="60">
        <v>394.45699999999999</v>
      </c>
      <c r="E30" s="60"/>
      <c r="F30" s="60">
        <v>10.455</v>
      </c>
      <c r="G30" s="60"/>
      <c r="H30" s="60">
        <v>542.95699999999999</v>
      </c>
    </row>
    <row r="31" spans="1:8" x14ac:dyDescent="0.25">
      <c r="A31" s="124" t="s">
        <v>54</v>
      </c>
      <c r="B31" s="114">
        <v>5.7</v>
      </c>
      <c r="C31" s="114"/>
      <c r="D31" s="114">
        <v>8.5</v>
      </c>
      <c r="E31" s="114"/>
      <c r="F31" s="114">
        <v>27.8</v>
      </c>
      <c r="G31" s="114"/>
      <c r="H31" s="123">
        <v>42.5</v>
      </c>
    </row>
    <row r="32" spans="1:8" ht="14.4" thickBot="1" x14ac:dyDescent="0.3">
      <c r="A32" s="40" t="s">
        <v>6</v>
      </c>
      <c r="B32" s="56">
        <v>9.2090000000000085</v>
      </c>
      <c r="C32" s="55"/>
      <c r="D32" s="56">
        <v>8.0630000000001019</v>
      </c>
      <c r="E32" s="55"/>
      <c r="F32" s="56">
        <v>53.564000000000078</v>
      </c>
      <c r="G32" s="55"/>
      <c r="H32" s="56">
        <v>72.463000000000193</v>
      </c>
    </row>
    <row r="33" spans="1:9" ht="14.4" thickTop="1" x14ac:dyDescent="0.25">
      <c r="A33" s="40"/>
      <c r="B33" s="55"/>
      <c r="C33" s="55"/>
      <c r="D33" s="55"/>
      <c r="E33" s="55"/>
      <c r="F33" s="55"/>
      <c r="G33" s="55"/>
      <c r="H33" s="55"/>
    </row>
    <row r="34" spans="1:9" x14ac:dyDescent="0.25">
      <c r="A34" s="122" t="s">
        <v>70</v>
      </c>
      <c r="B34" s="112"/>
      <c r="C34" s="112"/>
      <c r="D34" s="112"/>
      <c r="E34" s="112"/>
      <c r="F34" s="112"/>
      <c r="G34" s="112"/>
      <c r="H34" s="112"/>
    </row>
    <row r="35" spans="1:9" x14ac:dyDescent="0.25">
      <c r="A35" s="39" t="s">
        <v>80</v>
      </c>
      <c r="B35" s="57">
        <v>5.7949999999999999</v>
      </c>
      <c r="C35" s="55"/>
      <c r="D35" s="57">
        <v>3.359</v>
      </c>
      <c r="E35" s="57"/>
      <c r="F35" s="57">
        <v>31</v>
      </c>
      <c r="G35" s="55"/>
      <c r="H35" s="57">
        <v>32.369999999999997</v>
      </c>
    </row>
    <row r="36" spans="1:9" x14ac:dyDescent="0.25">
      <c r="A36" s="117" t="s">
        <v>81</v>
      </c>
      <c r="B36" s="119">
        <v>5.2</v>
      </c>
      <c r="C36" s="114"/>
      <c r="D36" s="119">
        <v>9.3000000000000007</v>
      </c>
      <c r="E36" s="118"/>
      <c r="F36" s="119">
        <v>32.1</v>
      </c>
      <c r="G36" s="114"/>
      <c r="H36" s="119">
        <v>48.1</v>
      </c>
    </row>
    <row r="37" spans="1:9" x14ac:dyDescent="0.25">
      <c r="A37" s="39" t="s">
        <v>82</v>
      </c>
      <c r="B37" s="62">
        <v>0.86199999999999999</v>
      </c>
      <c r="C37" s="60"/>
      <c r="D37" s="62">
        <v>0</v>
      </c>
      <c r="E37" s="57"/>
      <c r="F37" s="62">
        <v>1.2</v>
      </c>
      <c r="G37" s="60"/>
      <c r="H37" s="62">
        <v>0</v>
      </c>
    </row>
    <row r="38" spans="1:9" x14ac:dyDescent="0.25">
      <c r="A38" s="117" t="s">
        <v>68</v>
      </c>
      <c r="B38" s="119">
        <v>0</v>
      </c>
      <c r="C38" s="114"/>
      <c r="D38" s="119">
        <v>-1.4</v>
      </c>
      <c r="E38" s="118"/>
      <c r="F38" s="119">
        <v>0</v>
      </c>
      <c r="G38" s="114"/>
      <c r="H38" s="119">
        <v>4.5999999999999996</v>
      </c>
    </row>
    <row r="39" spans="1:9" x14ac:dyDescent="0.25">
      <c r="A39" s="39" t="s">
        <v>23</v>
      </c>
      <c r="B39" s="62">
        <v>-2.7</v>
      </c>
      <c r="C39" s="60"/>
      <c r="D39" s="62">
        <v>-3.2</v>
      </c>
      <c r="E39" s="57"/>
      <c r="F39" s="62">
        <v>-10.7</v>
      </c>
      <c r="G39" s="60"/>
      <c r="H39" s="62">
        <v>-12.6</v>
      </c>
    </row>
    <row r="40" spans="1:9" ht="1.5" customHeight="1" x14ac:dyDescent="0.25">
      <c r="B40" s="57"/>
      <c r="C40" s="55"/>
      <c r="D40" s="57"/>
      <c r="E40" s="57"/>
      <c r="F40" s="62"/>
      <c r="G40" s="60"/>
      <c r="H40" s="62"/>
    </row>
    <row r="41" spans="1:9" ht="14.4" thickBot="1" x14ac:dyDescent="0.3">
      <c r="A41" s="117"/>
      <c r="B41" s="120">
        <v>9.157</v>
      </c>
      <c r="C41" s="112"/>
      <c r="D41" s="120">
        <v>8.0590000000000011</v>
      </c>
      <c r="E41" s="118"/>
      <c r="F41" s="120">
        <v>53.6</v>
      </c>
      <c r="G41" s="112"/>
      <c r="H41" s="120">
        <v>72.47</v>
      </c>
    </row>
    <row r="42" spans="1:9" ht="14.4" thickTop="1" x14ac:dyDescent="0.25"/>
    <row r="43" spans="1:9" s="35" customFormat="1" ht="80.25" customHeight="1" x14ac:dyDescent="0.3">
      <c r="A43" s="127" t="s">
        <v>111</v>
      </c>
      <c r="B43" s="127"/>
      <c r="C43" s="127"/>
      <c r="D43" s="127"/>
      <c r="E43" s="127"/>
      <c r="F43" s="127"/>
      <c r="G43" s="127"/>
      <c r="H43" s="127"/>
    </row>
    <row r="44" spans="1:9" ht="101.25" customHeight="1" x14ac:dyDescent="0.3">
      <c r="A44" s="127" t="s">
        <v>60</v>
      </c>
      <c r="B44" s="127"/>
      <c r="C44" s="127"/>
      <c r="D44" s="127"/>
      <c r="E44" s="127"/>
      <c r="F44" s="127"/>
      <c r="G44" s="127"/>
      <c r="H44" s="127"/>
      <c r="I44" s="30"/>
    </row>
    <row r="45" spans="1:9" ht="55.5" customHeight="1" x14ac:dyDescent="0.3">
      <c r="A45" s="127" t="s">
        <v>103</v>
      </c>
      <c r="B45" s="127"/>
      <c r="C45" s="127"/>
      <c r="D45" s="127"/>
      <c r="E45" s="127"/>
      <c r="F45" s="127"/>
      <c r="G45" s="127"/>
      <c r="H45" s="127"/>
      <c r="I45" s="30"/>
    </row>
    <row r="46" spans="1:9" ht="37.5" customHeight="1" x14ac:dyDescent="0.3">
      <c r="A46" s="127" t="s">
        <v>112</v>
      </c>
      <c r="B46" s="127"/>
      <c r="C46" s="127"/>
      <c r="D46" s="127"/>
      <c r="E46" s="127"/>
      <c r="F46" s="127"/>
      <c r="G46" s="127"/>
      <c r="H46" s="127"/>
    </row>
    <row r="47" spans="1:9" ht="87" customHeight="1" x14ac:dyDescent="0.3">
      <c r="A47" s="127" t="s">
        <v>104</v>
      </c>
      <c r="B47" s="127"/>
      <c r="C47" s="127"/>
      <c r="D47" s="127"/>
      <c r="E47" s="127"/>
      <c r="F47" s="127"/>
      <c r="G47" s="127"/>
      <c r="H47" s="127"/>
    </row>
  </sheetData>
  <mergeCells count="7">
    <mergeCell ref="A47:H47"/>
    <mergeCell ref="A45:H45"/>
    <mergeCell ref="A46:H46"/>
    <mergeCell ref="B5:D5"/>
    <mergeCell ref="A43:H43"/>
    <mergeCell ref="A44:H44"/>
    <mergeCell ref="F5:H5"/>
  </mergeCells>
  <phoneticPr fontId="0" type="noConversion"/>
  <pageMargins left="0.75" right="0.75" top="1" bottom="1" header="0.5" footer="0.5"/>
  <pageSetup scale="65" orientation="portrait" r:id="rId1"/>
  <headerFooter alignWithMargins="0">
    <oddFooter>&amp;C10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IS - QTD</vt:lpstr>
      <vt:lpstr>IS - YTD</vt:lpstr>
      <vt:lpstr>BS</vt:lpstr>
      <vt:lpstr>Combined financials</vt:lpstr>
      <vt:lpstr>Supplemental</vt:lpstr>
      <vt:lpstr>BS!Print_Area</vt:lpstr>
      <vt:lpstr>'Combined financials'!Print_Area</vt:lpstr>
      <vt:lpstr>'IS - QTD'!Print_Area</vt:lpstr>
      <vt:lpstr>'IS - YTD'!Print_Area</vt:lpstr>
      <vt:lpstr>Supplemental!Print_Area</vt:lpstr>
      <vt:lpstr>BS!Print_Titles</vt:lpstr>
    </vt:vector>
  </TitlesOfParts>
  <Company>Superior Essex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Pennington, Hank</dc:creator>
  <cp:lastModifiedBy>Aniket Gupta</cp:lastModifiedBy>
  <cp:lastPrinted>2004-03-05T12:40:46Z</cp:lastPrinted>
  <dcterms:created xsi:type="dcterms:W3CDTF">2004-02-12T19:33:38Z</dcterms:created>
  <dcterms:modified xsi:type="dcterms:W3CDTF">2024-02-03T22:15:01Z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-327392179</vt:i4>
  </property>
  <property fmtid="{D5CDD505-2E9C-101B-9397-08002B2CF9AE}" pid="3" name="_EmailSubject">
    <vt:lpwstr>thanks, and one quick update</vt:lpwstr>
  </property>
  <property fmtid="{D5CDD505-2E9C-101B-9397-08002B2CF9AE}" pid="4" name="_AuthorEmail">
    <vt:lpwstr>Hank.Pennington@SupSX.com</vt:lpwstr>
  </property>
  <property fmtid="{D5CDD505-2E9C-101B-9397-08002B2CF9AE}" pid="5" name="_AuthorEmailDisplayName">
    <vt:lpwstr>Pennington, Hank</vt:lpwstr>
  </property>
  <property fmtid="{D5CDD505-2E9C-101B-9397-08002B2CF9AE}" pid="6" name="_PreviousAdHocReviewCycleID">
    <vt:i4>-1748633637</vt:i4>
  </property>
  <property fmtid="{D5CDD505-2E9C-101B-9397-08002B2CF9AE}" pid="7" name="_ReviewingToolsShownOnce">
    <vt:lpwstr/>
  </property>
</Properties>
</file>