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98D13412-372B-4F76-A544-3F0B387124C1}" xr6:coauthVersionLast="47" xr6:coauthVersionMax="47" xr10:uidLastSave="{00000000-0000-0000-0000-000000000000}"/>
  <bookViews>
    <workbookView xWindow="3348" yWindow="3348" windowWidth="17280" windowHeight="8880"/>
  </bookViews>
  <sheets>
    <sheet name="2001 Fin Sector" sheetId="1" r:id="rId1"/>
    <sheet name="Sheet2" sheetId="2" r:id="rId2"/>
    <sheet name="Sheet3" sheetId="3" r:id="rId3"/>
  </sheets>
  <definedNames>
    <definedName name="__ftnref1">'2001 Fin Sector'!#REF!</definedName>
    <definedName name="_A1">'2001 Fin Sector'!#REF!</definedName>
    <definedName name="_ftn1" localSheetId="0">'2001 Fin Sector'!$A$23</definedName>
    <definedName name="_ftn10">'2001 Fin Sector'!#REF!</definedName>
    <definedName name="_ftn2" localSheetId="0">'2001 Fin Sector'!$A$24</definedName>
    <definedName name="_ftn3" localSheetId="0">'2001 Fin Sector'!$A$25</definedName>
    <definedName name="_ftn4" localSheetId="0">'2001 Fin Sector'!$A$26</definedName>
    <definedName name="_ftn5" localSheetId="0">'2001 Fin Sector'!$A$27</definedName>
    <definedName name="_ftn6" localSheetId="0">'2001 Fin Sector'!$A$28</definedName>
    <definedName name="_ftn7" localSheetId="0">'2001 Fin Sector'!#REF!</definedName>
    <definedName name="_ftn8" localSheetId="0">'2001 Fin Sector'!#REF!</definedName>
    <definedName name="_ftn9" localSheetId="0">'2001 Fin Sector'!#REF!</definedName>
    <definedName name="_ftnref1" localSheetId="0">'2001 Fin Sector'!$B$3</definedName>
    <definedName name="_ftnref10">'2001 Fin Sector'!#REF!</definedName>
    <definedName name="_ftnref2" localSheetId="0">'2001 Fin Sector'!$D$3</definedName>
    <definedName name="_ftnref3" localSheetId="0">'2001 Fin Sector'!$G$2</definedName>
    <definedName name="_ftnref4" localSheetId="0">'2001 Fin Sector'!$I$2</definedName>
    <definedName name="_ftnref5" localSheetId="0">'2001 Fin Sector'!#REF!</definedName>
    <definedName name="_ftnref6" localSheetId="0">'2001 Fin Sector'!#REF!</definedName>
    <definedName name="_ftnref7" localSheetId="0">'2001 Fin Sector'!#REF!</definedName>
    <definedName name="_ftnref8" localSheetId="0">'2001 Fin Sector'!#REF!</definedName>
    <definedName name="_ftnref9" localSheetId="0">'2001 Fin Sector'!#REF!</definedName>
    <definedName name="_xlnm.Print_Area" localSheetId="0">'2001 Fin Sector'!$A$1:$M$29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1" l="1"/>
  <c r="F17" i="1"/>
  <c r="F16" i="1"/>
  <c r="H17" i="1"/>
  <c r="L16" i="1"/>
  <c r="L22" i="1" s="1"/>
  <c r="L18" i="1"/>
  <c r="L19" i="1"/>
  <c r="L20" i="1"/>
  <c r="L21" i="1"/>
  <c r="H16" i="1"/>
  <c r="H18" i="1"/>
  <c r="H19" i="1"/>
  <c r="H22" i="1" s="1"/>
  <c r="H20" i="1"/>
  <c r="H21" i="1"/>
  <c r="F18" i="1"/>
  <c r="F21" i="1"/>
  <c r="F19" i="1"/>
  <c r="F20" i="1"/>
  <c r="J16" i="1"/>
  <c r="J18" i="1"/>
  <c r="J19" i="1"/>
  <c r="J20" i="1"/>
  <c r="J21" i="1"/>
  <c r="C22" i="1"/>
  <c r="B22" i="1"/>
  <c r="D22" i="1"/>
  <c r="J22" i="1"/>
  <c r="F22" i="1"/>
</calcChain>
</file>

<file path=xl/sharedStrings.xml><?xml version="1.0" encoding="utf-8"?>
<sst xmlns="http://schemas.openxmlformats.org/spreadsheetml/2006/main" count="59" uniqueCount="49">
  <si>
    <t>Country</t>
  </si>
  <si>
    <t>Banks</t>
  </si>
  <si>
    <t>Branch offices</t>
  </si>
  <si>
    <t>Staff</t>
  </si>
  <si>
    <t>Total assets</t>
  </si>
  <si>
    <t>TOTAL</t>
  </si>
  <si>
    <t>-</t>
  </si>
  <si>
    <t>Deposits (including current accounts, savings deposits and certificates of deposit) received from non-bank customers (resident and non-resident).</t>
  </si>
  <si>
    <t>Exchange Rate</t>
  </si>
  <si>
    <t>[1]</t>
  </si>
  <si>
    <t>[2]</t>
  </si>
  <si>
    <t>[3]</t>
  </si>
  <si>
    <t>[4]</t>
  </si>
  <si>
    <t>[5]</t>
  </si>
  <si>
    <r>
      <t xml:space="preserve">Net interbank resources </t>
    </r>
    <r>
      <rPr>
        <sz val="8"/>
        <color indexed="12"/>
        <rFont val="Arial"/>
        <family val="2"/>
      </rPr>
      <t>[4]</t>
    </r>
  </si>
  <si>
    <t>Belgium</t>
  </si>
  <si>
    <t>Denmark</t>
  </si>
  <si>
    <t>Greece</t>
  </si>
  <si>
    <t>Spain</t>
  </si>
  <si>
    <t>France</t>
  </si>
  <si>
    <t>Ireland</t>
  </si>
  <si>
    <t>Iceland</t>
  </si>
  <si>
    <t>Italy</t>
  </si>
  <si>
    <t>Luxembourg</t>
  </si>
  <si>
    <t>Netherlands</t>
  </si>
  <si>
    <t>Norway</t>
  </si>
  <si>
    <t>Austria</t>
  </si>
  <si>
    <t>Finland</t>
  </si>
  <si>
    <t>Sweden</t>
  </si>
  <si>
    <t>Switzerland</t>
  </si>
  <si>
    <t>United Kingdom</t>
  </si>
  <si>
    <r>
      <t xml:space="preserve">Deposits </t>
    </r>
    <r>
      <rPr>
        <sz val="8"/>
        <color indexed="12"/>
        <rFont val="Arial"/>
        <family val="2"/>
      </rPr>
      <t>[3]</t>
    </r>
  </si>
  <si>
    <r>
      <t xml:space="preserve">Loans </t>
    </r>
    <r>
      <rPr>
        <sz val="8"/>
        <color indexed="12"/>
        <rFont val="Arial"/>
        <family val="2"/>
      </rPr>
      <t>[5]</t>
    </r>
  </si>
  <si>
    <t>Net borrowing on interbank market (i.e. deposits and borrowings from other banks minus loans to other banks).</t>
  </si>
  <si>
    <t>(1 EUR =)</t>
  </si>
  <si>
    <t>(bn)</t>
  </si>
  <si>
    <t xml:space="preserve"> - </t>
  </si>
  <si>
    <t xml:space="preserve"> -</t>
  </si>
  <si>
    <t>All figures in the table include foreign banks, except Column 3 (Brach Offices) where branches of foreign banks are excluded.</t>
  </si>
  <si>
    <t>n.a.</t>
  </si>
  <si>
    <t>GENERAL STATISTICS ON THE EUROPEAN FINANCIAL SECTOR as at 31.12.2001</t>
  </si>
  <si>
    <t>Full-time employees or equivalent (except for Belgium and Germany: total number of employees)</t>
  </si>
  <si>
    <t>Loans and advances to non-bank customers (resident and non-resident). For Portugal, net of provisions.</t>
  </si>
  <si>
    <t>[6]</t>
  </si>
  <si>
    <t>Figures in columns 2 to 4 for Germany do not include Postbank AG</t>
  </si>
  <si>
    <t>[7]</t>
  </si>
  <si>
    <r>
      <t>Germany</t>
    </r>
    <r>
      <rPr>
        <sz val="8"/>
        <color indexed="12"/>
        <rFont val="Arial"/>
        <family val="2"/>
      </rPr>
      <t xml:space="preserve"> [6]</t>
    </r>
  </si>
  <si>
    <r>
      <t>Portugal</t>
    </r>
    <r>
      <rPr>
        <sz val="8"/>
        <color indexed="12"/>
        <rFont val="Arial"/>
        <family val="2"/>
      </rPr>
      <t xml:space="preserve"> [7]</t>
    </r>
  </si>
  <si>
    <t>Figures in columns 5 (assets) to 8 (loans) for Portugal and Sweden include off-shore and foreign branches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</si>
</sst>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0">
    <numFmt numFmtId="174" formatCode="0_ ;[Red]\-0\ "/>
    <numFmt numFmtId="175" formatCode="#,##0_ ;[Red]\-#,##0\ "/>
    <numFmt numFmtId="176" formatCode="[$NOK]\ #,##0.00;[Red]\-[$NOK]\ #,##0.00"/>
    <numFmt numFmtId="177" formatCode="[$DKK]\ #,##0.00;[Red]\-[$DKK]\ #,##0.00"/>
    <numFmt numFmtId="178" formatCode="[$BEF]\ #,##0.0000;[Red]\-[$BEF]\ #,##0.0000"/>
    <numFmt numFmtId="179" formatCode="[$ATS]\ #,##0.0000;[Red]\-[$ATS]\ #,##0.0000"/>
    <numFmt numFmtId="180" formatCode="[$GRD]\ #,##0.0;[Red]\-[$GRD]\ #,##0.0"/>
    <numFmt numFmtId="181" formatCode="[$DEM]\ #,##0.00000;[Red]\-[$DEM]\ #,##0.00000"/>
    <numFmt numFmtId="182" formatCode="[$FRF]\ #,##0.00000;[Red]\-[$FRF]\ #,##0.00000"/>
    <numFmt numFmtId="183" formatCode="[$ITL]\ #,##0.00;[Red]\-[$ITL]\ #,##0.00"/>
    <numFmt numFmtId="184" formatCode="#,##0.00_ ;[Red]\-#,##0.00\ "/>
    <numFmt numFmtId="185" formatCode="[$ESP]\ #,##0.000;[Red]\-[$ESP]\ #,##0.000"/>
    <numFmt numFmtId="186" formatCode="[$PTE]\ #,##0.000;[Red]\-[$PTE]\ #,##0.000"/>
    <numFmt numFmtId="187" formatCode="[$FIM]\ #,##0.00000;[Red]\-[$FIM]\ #,##0.00000"/>
    <numFmt numFmtId="188" formatCode="[$SEK]\ #,##0.0;[Red]\-[$SEK]\ #,##0.0"/>
    <numFmt numFmtId="189" formatCode="[$SEK]\ #,##0.00;[Red]\-[$SEK]\ #,##0.00"/>
    <numFmt numFmtId="190" formatCode="[$ISK]\ #,##0.0;[Red]\-[$ISK]\ #,##0.0"/>
    <numFmt numFmtId="191" formatCode="[$LUF]\ #,##0.0000;[Red]\-[$LUF]\ #,##0.0000"/>
    <numFmt numFmtId="192" formatCode="[$IEP]\ #,##0.000000;[Red]\-[$IEP]\ #,##0.000000"/>
    <numFmt numFmtId="193" formatCode="[$DKK]\ #,##0.0;[Red]\-[$DKK]\ #,##0.0"/>
    <numFmt numFmtId="194" formatCode="[$NOK]\ #,##0.0;[Red]\-[$NOK]\ #,##0.0"/>
    <numFmt numFmtId="195" formatCode="[$CHF]\ #,##0.0;[Red]\-[$CHF]\ #,##0.0"/>
    <numFmt numFmtId="196" formatCode="[$GBP]\ #,##0.0;[Red]\-[$GBP]\ #,##0.0"/>
    <numFmt numFmtId="197" formatCode="[$NLG]\ #,##0.00000;[Red]\-[$NLG]\ #,##0.00000"/>
    <numFmt numFmtId="198" formatCode="[$CHF]\ #,##0.000;[Red]\-[$CHF]\ #,##0.000"/>
    <numFmt numFmtId="199" formatCode="[$GBP]\ #,##0.000;[Red]\-[$GBP]\ #,##0.000"/>
    <numFmt numFmtId="200" formatCode="[$ISK]\ #,##0.0000;[Red]\-[$ISK]\ #,##0.0000"/>
    <numFmt numFmtId="201" formatCode="#,##0.00\ [$€-1]"/>
    <numFmt numFmtId="202" formatCode="[$€-2]\ #,##0.00"/>
    <numFmt numFmtId="203" formatCode="[$€-2]\ #,##0.00;[Red]\-[$€-2]\ #,##0.00"/>
  </numFmts>
  <fonts count="10" x14ac:knownFonts="1">
    <font>
      <sz val="10"/>
      <name val="Arial"/>
    </font>
    <font>
      <sz val="8"/>
      <color indexed="8"/>
      <name val="Arial"/>
      <family val="2"/>
    </font>
    <font>
      <sz val="8"/>
      <name val="Arial"/>
      <family val="2"/>
    </font>
    <font>
      <u/>
      <sz val="10"/>
      <color indexed="12"/>
      <name val="Arial"/>
    </font>
    <font>
      <sz val="12"/>
      <name val="Arial"/>
      <family val="2"/>
    </font>
    <font>
      <sz val="8"/>
      <color indexed="12"/>
      <name val="Arial"/>
      <family val="2"/>
    </font>
    <font>
      <sz val="9"/>
      <color indexed="12"/>
      <name val="Arial"/>
      <family val="2"/>
    </font>
    <font>
      <b/>
      <sz val="8"/>
      <color indexed="8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87">
    <xf numFmtId="0" fontId="0" fillId="0" borderId="0" xfId="0"/>
    <xf numFmtId="0" fontId="2" fillId="0" borderId="0" xfId="0" applyFont="1"/>
    <xf numFmtId="0" fontId="6" fillId="0" borderId="0" xfId="1" applyFont="1" applyAlignment="1" applyProtection="1">
      <alignment horizontal="left" indent="3"/>
    </xf>
    <xf numFmtId="49" fontId="6" fillId="0" borderId="0" xfId="1" applyNumberFormat="1" applyFont="1" applyAlignment="1" applyProtection="1">
      <alignment horizontal="left" indent="3"/>
    </xf>
    <xf numFmtId="0" fontId="0" fillId="0" borderId="0" xfId="0" applyAlignment="1">
      <alignment horizontal="right"/>
    </xf>
    <xf numFmtId="0" fontId="0" fillId="0" borderId="0" xfId="0" applyBorder="1"/>
    <xf numFmtId="174" fontId="1" fillId="0" borderId="1" xfId="0" applyNumberFormat="1" applyFont="1" applyBorder="1" applyAlignment="1">
      <alignment horizontal="center" vertical="center" wrapText="1"/>
    </xf>
    <xf numFmtId="175" fontId="1" fillId="0" borderId="1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175" fontId="1" fillId="0" borderId="2" xfId="0" applyNumberFormat="1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4" fontId="1" fillId="2" borderId="3" xfId="0" applyNumberFormat="1" applyFont="1" applyFill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right" vertical="center" wrapText="1"/>
    </xf>
    <xf numFmtId="174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78" fontId="2" fillId="0" borderId="1" xfId="0" applyNumberFormat="1" applyFont="1" applyBorder="1" applyAlignment="1">
      <alignment horizontal="right" vertical="center"/>
    </xf>
    <xf numFmtId="179" fontId="1" fillId="0" borderId="1" xfId="0" applyNumberFormat="1" applyFont="1" applyBorder="1" applyAlignment="1">
      <alignment horizontal="right" vertical="center" wrapText="1"/>
    </xf>
    <xf numFmtId="181" fontId="1" fillId="0" borderId="2" xfId="0" applyNumberFormat="1" applyFont="1" applyBorder="1" applyAlignment="1">
      <alignment horizontal="right" vertical="center" wrapText="1"/>
    </xf>
    <xf numFmtId="182" fontId="2" fillId="0" borderId="1" xfId="0" applyNumberFormat="1" applyFont="1" applyBorder="1" applyAlignment="1">
      <alignment horizontal="right" vertical="center"/>
    </xf>
    <xf numFmtId="183" fontId="1" fillId="0" borderId="1" xfId="0" applyNumberFormat="1" applyFont="1" applyBorder="1" applyAlignment="1">
      <alignment horizontal="right" vertical="center" wrapText="1"/>
    </xf>
    <xf numFmtId="185" fontId="1" fillId="0" borderId="2" xfId="0" applyNumberFormat="1" applyFont="1" applyBorder="1" applyAlignment="1">
      <alignment horizontal="right" vertical="center" wrapText="1"/>
    </xf>
    <xf numFmtId="187" fontId="1" fillId="0" borderId="1" xfId="0" applyNumberFormat="1" applyFont="1" applyBorder="1" applyAlignment="1">
      <alignment horizontal="right" vertical="center" wrapText="1"/>
    </xf>
    <xf numFmtId="188" fontId="1" fillId="0" borderId="1" xfId="0" applyNumberFormat="1" applyFont="1" applyBorder="1" applyAlignment="1">
      <alignment horizontal="center" vertical="center" wrapText="1"/>
    </xf>
    <xf numFmtId="189" fontId="1" fillId="0" borderId="1" xfId="0" applyNumberFormat="1" applyFont="1" applyBorder="1" applyAlignment="1">
      <alignment horizontal="right" vertical="center" wrapText="1"/>
    </xf>
    <xf numFmtId="190" fontId="1" fillId="0" borderId="1" xfId="0" applyNumberFormat="1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5" fillId="3" borderId="6" xfId="1" applyFont="1" applyFill="1" applyBorder="1" applyAlignment="1" applyProtection="1">
      <alignment horizontal="center" vertical="top"/>
    </xf>
    <xf numFmtId="174" fontId="5" fillId="3" borderId="7" xfId="0" applyNumberFormat="1" applyFont="1" applyFill="1" applyBorder="1" applyAlignment="1">
      <alignment horizontal="center" vertical="top"/>
    </xf>
    <xf numFmtId="174" fontId="2" fillId="3" borderId="8" xfId="0" applyNumberFormat="1" applyFont="1" applyFill="1" applyBorder="1" applyAlignment="1">
      <alignment horizontal="center" vertical="center" wrapText="1"/>
    </xf>
    <xf numFmtId="191" fontId="1" fillId="0" borderId="1" xfId="0" applyNumberFormat="1" applyFont="1" applyBorder="1" applyAlignment="1">
      <alignment horizontal="right" vertical="center" wrapText="1"/>
    </xf>
    <xf numFmtId="192" fontId="1" fillId="0" borderId="1" xfId="0" applyNumberFormat="1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 wrapText="1"/>
    </xf>
    <xf numFmtId="175" fontId="9" fillId="0" borderId="1" xfId="0" applyNumberFormat="1" applyFont="1" applyBorder="1" applyAlignment="1">
      <alignment horizontal="center" vertical="center" wrapText="1"/>
    </xf>
    <xf numFmtId="184" fontId="8" fillId="0" borderId="1" xfId="0" applyNumberFormat="1" applyFont="1" applyBorder="1" applyAlignment="1">
      <alignment horizontal="center" vertical="center"/>
    </xf>
    <xf numFmtId="175" fontId="8" fillId="0" borderId="1" xfId="0" applyNumberFormat="1" applyFont="1" applyBorder="1" applyAlignment="1">
      <alignment horizontal="center" vertical="center"/>
    </xf>
    <xf numFmtId="194" fontId="1" fillId="0" borderId="1" xfId="0" applyNumberFormat="1" applyFont="1" applyBorder="1" applyAlignment="1">
      <alignment horizontal="center" vertical="center" wrapText="1"/>
    </xf>
    <xf numFmtId="195" fontId="1" fillId="0" borderId="2" xfId="0" applyNumberFormat="1" applyFont="1" applyBorder="1" applyAlignment="1">
      <alignment horizontal="center" vertical="center" wrapText="1"/>
    </xf>
    <xf numFmtId="196" fontId="1" fillId="0" borderId="1" xfId="0" applyNumberFormat="1" applyFont="1" applyBorder="1" applyAlignment="1">
      <alignment horizontal="center" vertical="center" wrapText="1"/>
    </xf>
    <xf numFmtId="197" fontId="2" fillId="0" borderId="1" xfId="0" applyNumberFormat="1" applyFont="1" applyBorder="1" applyAlignment="1">
      <alignment horizontal="right" vertical="center"/>
    </xf>
    <xf numFmtId="198" fontId="1" fillId="0" borderId="2" xfId="0" applyNumberFormat="1" applyFont="1" applyBorder="1" applyAlignment="1">
      <alignment horizontal="right" vertical="center" wrapText="1"/>
    </xf>
    <xf numFmtId="199" fontId="1" fillId="0" borderId="1" xfId="0" applyNumberFormat="1" applyFont="1" applyBorder="1" applyAlignment="1">
      <alignment horizontal="right" vertical="center" wrapText="1"/>
    </xf>
    <xf numFmtId="180" fontId="1" fillId="0" borderId="1" xfId="0" quotePrefix="1" applyNumberFormat="1" applyFont="1" applyBorder="1" applyAlignment="1">
      <alignment horizontal="right" vertical="center" wrapText="1"/>
    </xf>
    <xf numFmtId="200" fontId="1" fillId="0" borderId="1" xfId="0" applyNumberFormat="1" applyFont="1" applyBorder="1" applyAlignment="1">
      <alignment horizontal="right" vertical="center" wrapText="1"/>
    </xf>
    <xf numFmtId="175" fontId="1" fillId="0" borderId="3" xfId="0" applyNumberFormat="1" applyFont="1" applyBorder="1" applyAlignment="1">
      <alignment horizontal="center" vertical="center" wrapText="1"/>
    </xf>
    <xf numFmtId="193" fontId="2" fillId="0" borderId="3" xfId="0" applyNumberFormat="1" applyFont="1" applyBorder="1" applyAlignment="1">
      <alignment horizontal="center" vertical="center"/>
    </xf>
    <xf numFmtId="177" fontId="2" fillId="0" borderId="3" xfId="0" applyNumberFormat="1" applyFont="1" applyBorder="1" applyAlignment="1">
      <alignment horizontal="right" vertical="center"/>
    </xf>
    <xf numFmtId="174" fontId="1" fillId="0" borderId="9" xfId="0" applyNumberFormat="1" applyFont="1" applyBorder="1" applyAlignment="1">
      <alignment horizontal="center" vertical="center" wrapText="1"/>
    </xf>
    <xf numFmtId="175" fontId="1" fillId="0" borderId="9" xfId="0" applyNumberFormat="1" applyFont="1" applyBorder="1" applyAlignment="1">
      <alignment horizontal="center" vertical="center" wrapText="1"/>
    </xf>
    <xf numFmtId="3" fontId="1" fillId="0" borderId="9" xfId="0" applyNumberFormat="1" applyFont="1" applyBorder="1" applyAlignment="1">
      <alignment horizontal="center" vertical="center" wrapText="1"/>
    </xf>
    <xf numFmtId="186" fontId="1" fillId="0" borderId="9" xfId="0" applyNumberFormat="1" applyFont="1" applyBorder="1" applyAlignment="1">
      <alignment horizontal="right" vertical="center" wrapText="1"/>
    </xf>
    <xf numFmtId="201" fontId="0" fillId="0" borderId="0" xfId="0" applyNumberFormat="1" applyBorder="1"/>
    <xf numFmtId="202" fontId="1" fillId="0" borderId="3" xfId="0" applyNumberFormat="1" applyFont="1" applyBorder="1" applyAlignment="1">
      <alignment horizontal="center" vertical="center" wrapText="1"/>
    </xf>
    <xf numFmtId="202" fontId="1" fillId="0" borderId="1" xfId="0" applyNumberFormat="1" applyFont="1" applyBorder="1" applyAlignment="1">
      <alignment horizontal="center" vertical="center" wrapText="1"/>
    </xf>
    <xf numFmtId="202" fontId="9" fillId="0" borderId="1" xfId="0" applyNumberFormat="1" applyFont="1" applyBorder="1" applyAlignment="1">
      <alignment horizontal="center" vertical="center" wrapText="1"/>
    </xf>
    <xf numFmtId="174" fontId="1" fillId="2" borderId="2" xfId="0" applyNumberFormat="1" applyFont="1" applyFill="1" applyBorder="1" applyAlignment="1">
      <alignment horizontal="center" vertical="center" wrapText="1"/>
    </xf>
    <xf numFmtId="174" fontId="1" fillId="0" borderId="2" xfId="0" applyNumberFormat="1" applyFont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center" vertical="center" wrapText="1"/>
    </xf>
    <xf numFmtId="203" fontId="1" fillId="0" borderId="3" xfId="0" applyNumberFormat="1" applyFont="1" applyBorder="1" applyAlignment="1">
      <alignment horizontal="center" vertical="center" wrapText="1"/>
    </xf>
    <xf numFmtId="203" fontId="1" fillId="0" borderId="1" xfId="0" applyNumberFormat="1" applyFont="1" applyBorder="1" applyAlignment="1">
      <alignment horizontal="center" vertical="center" wrapText="1"/>
    </xf>
    <xf numFmtId="174" fontId="1" fillId="2" borderId="9" xfId="0" applyNumberFormat="1" applyFont="1" applyFill="1" applyBorder="1" applyAlignment="1">
      <alignment horizontal="center" vertical="center" wrapText="1"/>
    </xf>
    <xf numFmtId="202" fontId="1" fillId="0" borderId="10" xfId="0" applyNumberFormat="1" applyFont="1" applyBorder="1" applyAlignment="1">
      <alignment horizontal="center" vertical="center" wrapText="1"/>
    </xf>
    <xf numFmtId="202" fontId="1" fillId="0" borderId="11" xfId="0" applyNumberFormat="1" applyFont="1" applyBorder="1" applyAlignment="1">
      <alignment horizontal="center" vertical="center" wrapText="1"/>
    </xf>
    <xf numFmtId="202" fontId="2" fillId="0" borderId="10" xfId="0" applyNumberFormat="1" applyFont="1" applyBorder="1" applyAlignment="1">
      <alignment horizontal="center" vertical="center"/>
    </xf>
    <xf numFmtId="202" fontId="2" fillId="0" borderId="11" xfId="0" applyNumberFormat="1" applyFont="1" applyBorder="1" applyAlignment="1">
      <alignment horizontal="center" vertical="center"/>
    </xf>
    <xf numFmtId="202" fontId="1" fillId="0" borderId="17" xfId="0" applyNumberFormat="1" applyFont="1" applyBorder="1" applyAlignment="1">
      <alignment horizontal="center" vertical="center" wrapText="1"/>
    </xf>
    <xf numFmtId="202" fontId="1" fillId="0" borderId="18" xfId="0" applyNumberFormat="1" applyFont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202" fontId="1" fillId="0" borderId="10" xfId="0" quotePrefix="1" applyNumberFormat="1" applyFont="1" applyBorder="1" applyAlignment="1">
      <alignment horizontal="center" vertical="center" wrapText="1"/>
    </xf>
    <xf numFmtId="202" fontId="1" fillId="0" borderId="11" xfId="0" quotePrefix="1" applyNumberFormat="1" applyFont="1" applyBorder="1" applyAlignment="1">
      <alignment horizontal="center" vertical="center" wrapText="1"/>
    </xf>
    <xf numFmtId="203" fontId="1" fillId="0" borderId="10" xfId="0" applyNumberFormat="1" applyFont="1" applyBorder="1" applyAlignment="1">
      <alignment horizontal="center" vertical="center" wrapText="1"/>
    </xf>
    <xf numFmtId="203" fontId="1" fillId="0" borderId="11" xfId="0" applyNumberFormat="1" applyFont="1" applyBorder="1" applyAlignment="1">
      <alignment horizontal="center" vertical="center" wrapText="1"/>
    </xf>
    <xf numFmtId="203" fontId="2" fillId="0" borderId="10" xfId="0" applyNumberFormat="1" applyFont="1" applyBorder="1" applyAlignment="1">
      <alignment horizontal="center" vertical="center"/>
    </xf>
    <xf numFmtId="203" fontId="2" fillId="0" borderId="11" xfId="0" applyNumberFormat="1" applyFont="1" applyBorder="1" applyAlignment="1">
      <alignment horizontal="center" vertical="center"/>
    </xf>
    <xf numFmtId="203" fontId="1" fillId="0" borderId="17" xfId="0" applyNumberFormat="1" applyFont="1" applyBorder="1" applyAlignment="1">
      <alignment horizontal="center" vertical="center" wrapText="1"/>
    </xf>
    <xf numFmtId="203" fontId="0" fillId="0" borderId="18" xfId="0" applyNumberFormat="1" applyBorder="1"/>
    <xf numFmtId="0" fontId="7" fillId="3" borderId="14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Alignment="1">
      <alignment horizontal="left" wrapText="1"/>
    </xf>
    <xf numFmtId="0" fontId="7" fillId="3" borderId="15" xfId="0" applyFont="1" applyFill="1" applyBorder="1" applyAlignment="1">
      <alignment horizontal="center" vertical="center" wrapText="1"/>
    </xf>
    <xf numFmtId="0" fontId="7" fillId="3" borderId="16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9"/>
  <sheetViews>
    <sheetView tabSelected="1" zoomScaleNormal="100" workbookViewId="0">
      <pane xSplit="1" ySplit="3" topLeftCell="B13" activePane="bottomRight" state="frozen"/>
      <selection activeCell="K27" sqref="K27"/>
      <selection pane="topRight" activeCell="K27" sqref="K27"/>
      <selection pane="bottomLeft" activeCell="K27" sqref="K27"/>
      <selection pane="bottomRight" activeCell="E21" sqref="E21"/>
    </sheetView>
  </sheetViews>
  <sheetFormatPr defaultRowHeight="13.2" x14ac:dyDescent="0.25"/>
  <cols>
    <col min="1" max="1" width="10.5546875" customWidth="1"/>
    <col min="2" max="2" width="7.33203125" customWidth="1"/>
    <col min="3" max="3" width="10.6640625" bestFit="1" customWidth="1"/>
    <col min="4" max="4" width="12.33203125" bestFit="1" customWidth="1"/>
    <col min="5" max="5" width="11.33203125" customWidth="1"/>
    <col min="6" max="8" width="10.6640625" bestFit="1" customWidth="1"/>
    <col min="9" max="9" width="10.5546875" customWidth="1"/>
    <col min="10" max="10" width="9.6640625" customWidth="1"/>
    <col min="11" max="11" width="11.5546875" customWidth="1"/>
    <col min="12" max="12" width="10.6640625" bestFit="1" customWidth="1"/>
    <col min="13" max="13" width="11.44140625" style="4" customWidth="1"/>
  </cols>
  <sheetData>
    <row r="1" spans="1:17" ht="29.25" customHeight="1" x14ac:dyDescent="0.25">
      <c r="A1" s="82" t="s">
        <v>40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</row>
    <row r="2" spans="1:17" x14ac:dyDescent="0.25">
      <c r="A2" s="85" t="s">
        <v>0</v>
      </c>
      <c r="B2" s="27" t="s">
        <v>1</v>
      </c>
      <c r="C2" s="80" t="s">
        <v>2</v>
      </c>
      <c r="D2" s="27" t="s">
        <v>3</v>
      </c>
      <c r="E2" s="69" t="s">
        <v>4</v>
      </c>
      <c r="F2" s="79"/>
      <c r="G2" s="69" t="s">
        <v>31</v>
      </c>
      <c r="H2" s="79"/>
      <c r="I2" s="69" t="s">
        <v>14</v>
      </c>
      <c r="J2" s="79"/>
      <c r="K2" s="69" t="s">
        <v>32</v>
      </c>
      <c r="L2" s="79"/>
      <c r="M2" s="28" t="s">
        <v>8</v>
      </c>
    </row>
    <row r="3" spans="1:17" x14ac:dyDescent="0.25">
      <c r="A3" s="86"/>
      <c r="B3" s="29" t="s">
        <v>9</v>
      </c>
      <c r="C3" s="81"/>
      <c r="D3" s="30" t="s">
        <v>10</v>
      </c>
      <c r="E3" s="69" t="s">
        <v>35</v>
      </c>
      <c r="F3" s="79"/>
      <c r="G3" s="69" t="s">
        <v>35</v>
      </c>
      <c r="H3" s="79"/>
      <c r="I3" s="69" t="s">
        <v>35</v>
      </c>
      <c r="J3" s="79"/>
      <c r="K3" s="69" t="s">
        <v>35</v>
      </c>
      <c r="L3" s="70"/>
      <c r="M3" s="31" t="s">
        <v>34</v>
      </c>
      <c r="O3" s="5"/>
      <c r="P3" s="5"/>
    </row>
    <row r="4" spans="1:17" ht="18" customHeight="1" x14ac:dyDescent="0.25">
      <c r="A4" s="16" t="s">
        <v>15</v>
      </c>
      <c r="B4" s="7">
        <v>113</v>
      </c>
      <c r="C4" s="7">
        <v>6113</v>
      </c>
      <c r="D4" s="7">
        <v>75843</v>
      </c>
      <c r="E4" s="65">
        <v>846.3</v>
      </c>
      <c r="F4" s="66"/>
      <c r="G4" s="65">
        <v>397.9</v>
      </c>
      <c r="H4" s="66"/>
      <c r="I4" s="75">
        <v>68.099999999999994</v>
      </c>
      <c r="J4" s="76"/>
      <c r="K4" s="65">
        <v>388.8</v>
      </c>
      <c r="L4" s="66"/>
      <c r="M4" s="17">
        <v>40.3399</v>
      </c>
      <c r="N4" s="5"/>
      <c r="O4" s="5"/>
      <c r="P4" s="5"/>
    </row>
    <row r="5" spans="1:17" ht="18" customHeight="1" x14ac:dyDescent="0.25">
      <c r="A5" s="12" t="s">
        <v>46</v>
      </c>
      <c r="B5" s="7">
        <v>2695</v>
      </c>
      <c r="C5" s="7">
        <v>41139</v>
      </c>
      <c r="D5" s="7">
        <v>751050</v>
      </c>
      <c r="E5" s="63">
        <v>6386.2</v>
      </c>
      <c r="F5" s="64"/>
      <c r="G5" s="63">
        <v>2384.6</v>
      </c>
      <c r="H5" s="64"/>
      <c r="I5" s="73">
        <v>-1</v>
      </c>
      <c r="J5" s="74"/>
      <c r="K5" s="63">
        <v>3051.4</v>
      </c>
      <c r="L5" s="64"/>
      <c r="M5" s="19">
        <v>1.95583</v>
      </c>
    </row>
    <row r="6" spans="1:17" ht="18" customHeight="1" x14ac:dyDescent="0.25">
      <c r="A6" s="12" t="s">
        <v>17</v>
      </c>
      <c r="B6" s="7">
        <v>61</v>
      </c>
      <c r="C6" s="7">
        <v>2920</v>
      </c>
      <c r="D6" s="7">
        <v>59636</v>
      </c>
      <c r="E6" s="63">
        <v>190.58799999999999</v>
      </c>
      <c r="F6" s="64"/>
      <c r="G6" s="63">
        <v>131.85400000000001</v>
      </c>
      <c r="H6" s="64"/>
      <c r="I6" s="73" t="s">
        <v>39</v>
      </c>
      <c r="J6" s="74"/>
      <c r="K6" s="71">
        <v>89.304000000000002</v>
      </c>
      <c r="L6" s="72"/>
      <c r="M6" s="44">
        <v>340.7</v>
      </c>
    </row>
    <row r="7" spans="1:17" s="5" customFormat="1" ht="18" customHeight="1" x14ac:dyDescent="0.25">
      <c r="A7" s="14" t="s">
        <v>18</v>
      </c>
      <c r="B7" s="9">
        <v>280</v>
      </c>
      <c r="C7" s="9">
        <v>38931</v>
      </c>
      <c r="D7" s="9">
        <v>241526</v>
      </c>
      <c r="E7" s="63">
        <v>1202.1199999999999</v>
      </c>
      <c r="F7" s="64"/>
      <c r="G7" s="63">
        <v>700.39</v>
      </c>
      <c r="H7" s="64"/>
      <c r="I7" s="73">
        <v>62.09</v>
      </c>
      <c r="J7" s="74"/>
      <c r="K7" s="63">
        <v>648.69000000000005</v>
      </c>
      <c r="L7" s="64"/>
      <c r="M7" s="22">
        <v>166.386</v>
      </c>
    </row>
    <row r="8" spans="1:17" s="5" customFormat="1" ht="18" customHeight="1" x14ac:dyDescent="0.25">
      <c r="A8" s="14" t="s">
        <v>19</v>
      </c>
      <c r="B8" s="7">
        <v>1068</v>
      </c>
      <c r="C8" s="7">
        <v>26049</v>
      </c>
      <c r="D8" s="7">
        <v>413000</v>
      </c>
      <c r="E8" s="65">
        <v>3422.7</v>
      </c>
      <c r="F8" s="66"/>
      <c r="G8" s="65">
        <v>909.82</v>
      </c>
      <c r="H8" s="66"/>
      <c r="I8" s="75">
        <v>91.05</v>
      </c>
      <c r="J8" s="76"/>
      <c r="K8" s="65">
        <v>1127.6300000000001</v>
      </c>
      <c r="L8" s="66"/>
      <c r="M8" s="20">
        <v>6.5595699999999999</v>
      </c>
    </row>
    <row r="9" spans="1:17" s="5" customFormat="1" ht="18" customHeight="1" x14ac:dyDescent="0.25">
      <c r="A9" s="14" t="s">
        <v>20</v>
      </c>
      <c r="B9" s="6">
        <v>89</v>
      </c>
      <c r="C9" s="7">
        <v>1055</v>
      </c>
      <c r="D9" s="7">
        <v>36100</v>
      </c>
      <c r="E9" s="63">
        <v>422.10500000000002</v>
      </c>
      <c r="F9" s="64"/>
      <c r="G9" s="63">
        <v>131.066</v>
      </c>
      <c r="H9" s="64"/>
      <c r="I9" s="73">
        <v>86.206000000000003</v>
      </c>
      <c r="J9" s="74"/>
      <c r="K9" s="63">
        <v>217.161</v>
      </c>
      <c r="L9" s="64"/>
      <c r="M9" s="33">
        <v>0.78756400000000004</v>
      </c>
    </row>
    <row r="10" spans="1:17" s="5" customFormat="1" ht="18" customHeight="1" x14ac:dyDescent="0.25">
      <c r="A10" s="14" t="s">
        <v>22</v>
      </c>
      <c r="B10" s="6">
        <v>830</v>
      </c>
      <c r="C10" s="7">
        <v>29270</v>
      </c>
      <c r="D10" s="7">
        <v>339855</v>
      </c>
      <c r="E10" s="63">
        <v>1845.58</v>
      </c>
      <c r="F10" s="64"/>
      <c r="G10" s="63">
        <v>535.51</v>
      </c>
      <c r="H10" s="64"/>
      <c r="I10" s="73" t="s">
        <v>39</v>
      </c>
      <c r="J10" s="74"/>
      <c r="K10" s="63">
        <v>925.77</v>
      </c>
      <c r="L10" s="64"/>
      <c r="M10" s="21">
        <v>1936.27</v>
      </c>
    </row>
    <row r="11" spans="1:17" s="5" customFormat="1" ht="18" customHeight="1" x14ac:dyDescent="0.25">
      <c r="A11" s="14" t="s">
        <v>23</v>
      </c>
      <c r="B11" s="6">
        <v>189</v>
      </c>
      <c r="C11" s="7">
        <v>368</v>
      </c>
      <c r="D11" s="7">
        <v>23894</v>
      </c>
      <c r="E11" s="63">
        <v>721</v>
      </c>
      <c r="F11" s="64"/>
      <c r="G11" s="63">
        <v>231.73</v>
      </c>
      <c r="H11" s="64"/>
      <c r="I11" s="73">
        <v>-9.6</v>
      </c>
      <c r="J11" s="74"/>
      <c r="K11" s="63">
        <v>150.72</v>
      </c>
      <c r="L11" s="64"/>
      <c r="M11" s="32">
        <v>40.3399</v>
      </c>
    </row>
    <row r="12" spans="1:17" s="5" customFormat="1" ht="18" customHeight="1" x14ac:dyDescent="0.25">
      <c r="A12" s="15" t="s">
        <v>24</v>
      </c>
      <c r="B12" s="11">
        <v>158</v>
      </c>
      <c r="C12" s="7">
        <v>5400</v>
      </c>
      <c r="D12" s="10">
        <v>160000</v>
      </c>
      <c r="E12" s="65">
        <v>1749.569</v>
      </c>
      <c r="F12" s="66"/>
      <c r="G12" s="65">
        <v>1121.9860000000001</v>
      </c>
      <c r="H12" s="66"/>
      <c r="I12" s="75">
        <v>185.447</v>
      </c>
      <c r="J12" s="76"/>
      <c r="K12" s="65">
        <v>1027.711</v>
      </c>
      <c r="L12" s="66"/>
      <c r="M12" s="41">
        <v>2.2037100000000001</v>
      </c>
    </row>
    <row r="13" spans="1:17" s="5" customFormat="1" ht="18" customHeight="1" x14ac:dyDescent="0.25">
      <c r="A13" s="14" t="s">
        <v>26</v>
      </c>
      <c r="B13" s="6">
        <v>907</v>
      </c>
      <c r="C13" s="7">
        <v>4546</v>
      </c>
      <c r="D13" s="8">
        <v>65027</v>
      </c>
      <c r="E13" s="63">
        <v>587.74</v>
      </c>
      <c r="F13" s="64"/>
      <c r="G13" s="63">
        <v>344.27</v>
      </c>
      <c r="H13" s="64"/>
      <c r="I13" s="73">
        <v>26.13</v>
      </c>
      <c r="J13" s="74"/>
      <c r="K13" s="63">
        <v>276.81</v>
      </c>
      <c r="L13" s="64"/>
      <c r="M13" s="18">
        <v>13.760300000000001</v>
      </c>
    </row>
    <row r="14" spans="1:17" s="5" customFormat="1" ht="18" customHeight="1" x14ac:dyDescent="0.25">
      <c r="A14" s="57" t="s">
        <v>27</v>
      </c>
      <c r="B14" s="58">
        <v>341</v>
      </c>
      <c r="C14" s="9">
        <v>1546</v>
      </c>
      <c r="D14" s="59">
        <v>24866</v>
      </c>
      <c r="E14" s="63">
        <v>155.4</v>
      </c>
      <c r="F14" s="64"/>
      <c r="G14" s="63">
        <v>60</v>
      </c>
      <c r="H14" s="64"/>
      <c r="I14" s="73">
        <v>-16.899999999999999</v>
      </c>
      <c r="J14" s="74"/>
      <c r="K14" s="63">
        <v>68.7</v>
      </c>
      <c r="L14" s="64"/>
      <c r="M14" s="23">
        <v>5.9457300000000002</v>
      </c>
    </row>
    <row r="15" spans="1:17" s="5" customFormat="1" ht="18" customHeight="1" thickBot="1" x14ac:dyDescent="0.3">
      <c r="A15" s="62" t="s">
        <v>47</v>
      </c>
      <c r="B15" s="49">
        <v>51</v>
      </c>
      <c r="C15" s="50">
        <v>5359</v>
      </c>
      <c r="D15" s="51">
        <v>57412</v>
      </c>
      <c r="E15" s="67">
        <v>298.04000000000002</v>
      </c>
      <c r="F15" s="68"/>
      <c r="G15" s="67">
        <v>135.88999999999999</v>
      </c>
      <c r="H15" s="68"/>
      <c r="I15" s="77">
        <v>29.67</v>
      </c>
      <c r="J15" s="78"/>
      <c r="K15" s="67">
        <v>162.6</v>
      </c>
      <c r="L15" s="68"/>
      <c r="M15" s="52">
        <v>200.482</v>
      </c>
      <c r="N15" s="53"/>
      <c r="O15" s="53"/>
      <c r="P15" s="53"/>
      <c r="Q15" s="53"/>
    </row>
    <row r="16" spans="1:17" ht="18" customHeight="1" x14ac:dyDescent="0.25">
      <c r="A16" s="12" t="s">
        <v>16</v>
      </c>
      <c r="B16" s="46">
        <v>211</v>
      </c>
      <c r="C16" s="46">
        <v>2099</v>
      </c>
      <c r="D16" s="46">
        <v>40933</v>
      </c>
      <c r="E16" s="47">
        <v>1912.9</v>
      </c>
      <c r="F16" s="54">
        <f t="shared" ref="F16:F21" si="0">E16/M16</f>
        <v>257.11021505376345</v>
      </c>
      <c r="G16" s="47">
        <v>805.3</v>
      </c>
      <c r="H16" s="54">
        <f t="shared" ref="H16:H21" si="1">G16/M16</f>
        <v>108.23924731182794</v>
      </c>
      <c r="I16" s="47">
        <v>221.4</v>
      </c>
      <c r="J16" s="60">
        <f t="shared" ref="J16:J21" si="2">I16/M16</f>
        <v>29.758064516129032</v>
      </c>
      <c r="K16" s="47">
        <v>837.1</v>
      </c>
      <c r="L16" s="54">
        <f t="shared" ref="L16:L21" si="3">K16/M16</f>
        <v>112.51344086021506</v>
      </c>
      <c r="M16" s="48">
        <v>7.44</v>
      </c>
    </row>
    <row r="17" spans="1:13" s="5" customFormat="1" ht="18" customHeight="1" x14ac:dyDescent="0.25">
      <c r="A17" s="14" t="s">
        <v>21</v>
      </c>
      <c r="B17" s="7">
        <v>49</v>
      </c>
      <c r="C17" s="7">
        <v>201</v>
      </c>
      <c r="D17" s="7">
        <v>3748</v>
      </c>
      <c r="E17" s="26">
        <v>1243</v>
      </c>
      <c r="F17" s="55">
        <f t="shared" si="0"/>
        <v>16.07026961335681</v>
      </c>
      <c r="G17" s="26">
        <v>333.3</v>
      </c>
      <c r="H17" s="55">
        <f t="shared" si="1"/>
        <v>4.309107692785056</v>
      </c>
      <c r="I17" s="26" t="s">
        <v>39</v>
      </c>
      <c r="J17" s="61" t="s">
        <v>6</v>
      </c>
      <c r="K17" s="26">
        <v>778</v>
      </c>
      <c r="L17" s="55">
        <f t="shared" si="3"/>
        <v>10.05846320128045</v>
      </c>
      <c r="M17" s="45">
        <v>77.347800000000007</v>
      </c>
    </row>
    <row r="18" spans="1:13" s="5" customFormat="1" ht="18" customHeight="1" x14ac:dyDescent="0.25">
      <c r="A18" s="14" t="s">
        <v>25</v>
      </c>
      <c r="B18" s="7">
        <v>151</v>
      </c>
      <c r="C18" s="7">
        <v>1392</v>
      </c>
      <c r="D18" s="7">
        <v>21891</v>
      </c>
      <c r="E18" s="38">
        <v>1477</v>
      </c>
      <c r="F18" s="55">
        <f t="shared" si="0"/>
        <v>184.85607008760951</v>
      </c>
      <c r="G18" s="38">
        <v>804.3</v>
      </c>
      <c r="H18" s="55">
        <f t="shared" si="1"/>
        <v>100.66332916145181</v>
      </c>
      <c r="I18" s="38">
        <v>108.2</v>
      </c>
      <c r="J18" s="61">
        <f t="shared" si="2"/>
        <v>13.541927409261577</v>
      </c>
      <c r="K18" s="38">
        <v>1182.8</v>
      </c>
      <c r="L18" s="55">
        <f t="shared" si="3"/>
        <v>148.03504380475593</v>
      </c>
      <c r="M18" s="13">
        <v>7.99</v>
      </c>
    </row>
    <row r="19" spans="1:13" s="5" customFormat="1" ht="18" customHeight="1" x14ac:dyDescent="0.25">
      <c r="A19" s="14" t="s">
        <v>28</v>
      </c>
      <c r="B19" s="7">
        <v>128</v>
      </c>
      <c r="C19" s="7">
        <v>2024</v>
      </c>
      <c r="D19" s="7">
        <v>42500</v>
      </c>
      <c r="E19" s="24">
        <v>3133</v>
      </c>
      <c r="F19" s="55">
        <f t="shared" si="0"/>
        <v>331.88559322033899</v>
      </c>
      <c r="G19" s="24">
        <v>1164</v>
      </c>
      <c r="H19" s="55">
        <f t="shared" si="1"/>
        <v>123.30508474576271</v>
      </c>
      <c r="I19" s="24">
        <v>32</v>
      </c>
      <c r="J19" s="61">
        <f t="shared" si="2"/>
        <v>3.3898305084745766</v>
      </c>
      <c r="K19" s="24">
        <v>1310</v>
      </c>
      <c r="L19" s="55">
        <f t="shared" si="3"/>
        <v>138.77118644067798</v>
      </c>
      <c r="M19" s="25">
        <v>9.44</v>
      </c>
    </row>
    <row r="20" spans="1:13" s="5" customFormat="1" ht="18" customHeight="1" x14ac:dyDescent="0.25">
      <c r="A20" s="14" t="s">
        <v>29</v>
      </c>
      <c r="B20" s="9">
        <v>369</v>
      </c>
      <c r="C20" s="9">
        <v>2463</v>
      </c>
      <c r="D20" s="9">
        <v>106871</v>
      </c>
      <c r="E20" s="39">
        <v>2227.4160000000002</v>
      </c>
      <c r="F20" s="55">
        <f t="shared" si="0"/>
        <v>1510.1125423728813</v>
      </c>
      <c r="G20" s="39">
        <v>669.8</v>
      </c>
      <c r="H20" s="55">
        <f t="shared" si="1"/>
        <v>454.1016949152542</v>
      </c>
      <c r="I20" s="39">
        <v>51.8</v>
      </c>
      <c r="J20" s="61">
        <f t="shared" si="2"/>
        <v>35.118644067796609</v>
      </c>
      <c r="K20" s="39">
        <v>687.1</v>
      </c>
      <c r="L20" s="55">
        <f t="shared" si="3"/>
        <v>465.83050847457628</v>
      </c>
      <c r="M20" s="42">
        <v>1.4750000000000001</v>
      </c>
    </row>
    <row r="21" spans="1:13" s="5" customFormat="1" ht="20.399999999999999" x14ac:dyDescent="0.25">
      <c r="A21" s="12" t="s">
        <v>30</v>
      </c>
      <c r="B21" s="7">
        <v>385</v>
      </c>
      <c r="C21" s="7">
        <v>12280</v>
      </c>
      <c r="D21" s="7">
        <v>459400</v>
      </c>
      <c r="E21" s="40">
        <v>3415.4</v>
      </c>
      <c r="F21" s="55">
        <f t="shared" si="0"/>
        <v>5508.7096774193551</v>
      </c>
      <c r="G21" s="40">
        <v>1688</v>
      </c>
      <c r="H21" s="55">
        <f t="shared" si="1"/>
        <v>2722.5806451612902</v>
      </c>
      <c r="I21" s="40">
        <v>-82.1</v>
      </c>
      <c r="J21" s="61">
        <f t="shared" si="2"/>
        <v>-132.41935483870967</v>
      </c>
      <c r="K21" s="40">
        <v>1685</v>
      </c>
      <c r="L21" s="55">
        <f t="shared" si="3"/>
        <v>2717.7419354838712</v>
      </c>
      <c r="M21" s="43">
        <v>0.62</v>
      </c>
    </row>
    <row r="22" spans="1:13" s="5" customFormat="1" ht="21.9" customHeight="1" x14ac:dyDescent="0.25">
      <c r="A22" s="34" t="s">
        <v>5</v>
      </c>
      <c r="B22" s="35">
        <f>SUM(B4:B21)</f>
        <v>8075</v>
      </c>
      <c r="C22" s="35">
        <f>SUM(C4:C21)</f>
        <v>183155</v>
      </c>
      <c r="D22" s="37">
        <f>SUM(D4:D21)</f>
        <v>2923552</v>
      </c>
      <c r="E22" s="36" t="s">
        <v>36</v>
      </c>
      <c r="F22" s="56">
        <f>SUM(F16:F21,E4:F15)</f>
        <v>25636.086367767304</v>
      </c>
      <c r="G22" s="36" t="s">
        <v>36</v>
      </c>
      <c r="H22" s="56">
        <f>SUM(H16:H21,G4:H15)</f>
        <v>10598.215108988372</v>
      </c>
      <c r="I22" s="36" t="s">
        <v>37</v>
      </c>
      <c r="J22" s="56">
        <f>SUM(J16:J21,I4:J15)</f>
        <v>470.58211166295217</v>
      </c>
      <c r="K22" s="36" t="s">
        <v>37</v>
      </c>
      <c r="L22" s="56">
        <f>SUM(L16:L21,K4:L15)</f>
        <v>11728.246578265376</v>
      </c>
      <c r="M22" s="36" t="s">
        <v>6</v>
      </c>
    </row>
    <row r="23" spans="1:13" ht="18" customHeight="1" x14ac:dyDescent="0.25">
      <c r="A23" s="2" t="s">
        <v>9</v>
      </c>
      <c r="B23" s="1" t="s">
        <v>38</v>
      </c>
    </row>
    <row r="24" spans="1:13" ht="12.75" customHeight="1" x14ac:dyDescent="0.25">
      <c r="A24" s="2" t="s">
        <v>10</v>
      </c>
      <c r="B24" s="1" t="s">
        <v>41</v>
      </c>
    </row>
    <row r="25" spans="1:13" x14ac:dyDescent="0.25">
      <c r="A25" s="3" t="s">
        <v>11</v>
      </c>
      <c r="B25" s="84" t="s">
        <v>7</v>
      </c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</row>
    <row r="26" spans="1:13" ht="12.75" customHeight="1" x14ac:dyDescent="0.25">
      <c r="A26" s="3" t="s">
        <v>12</v>
      </c>
      <c r="B26" s="1" t="s">
        <v>33</v>
      </c>
    </row>
    <row r="27" spans="1:13" x14ac:dyDescent="0.25">
      <c r="A27" s="3" t="s">
        <v>13</v>
      </c>
      <c r="B27" s="1" t="s">
        <v>42</v>
      </c>
    </row>
    <row r="28" spans="1:13" x14ac:dyDescent="0.25">
      <c r="A28" s="3" t="s">
        <v>43</v>
      </c>
      <c r="B28" s="1" t="s">
        <v>44</v>
      </c>
    </row>
    <row r="29" spans="1:13" x14ac:dyDescent="0.25">
      <c r="A29" s="3" t="s">
        <v>45</v>
      </c>
      <c r="B29" s="1" t="s">
        <v>48</v>
      </c>
    </row>
  </sheetData>
  <mergeCells count="60">
    <mergeCell ref="C2:C3"/>
    <mergeCell ref="A1:M1"/>
    <mergeCell ref="B25:M25"/>
    <mergeCell ref="K2:L2"/>
    <mergeCell ref="E2:F2"/>
    <mergeCell ref="A2:A3"/>
    <mergeCell ref="G2:H2"/>
    <mergeCell ref="I2:J2"/>
    <mergeCell ref="E3:F3"/>
    <mergeCell ref="E14:F14"/>
    <mergeCell ref="G9:H9"/>
    <mergeCell ref="G10:H10"/>
    <mergeCell ref="E4:F4"/>
    <mergeCell ref="E5:F5"/>
    <mergeCell ref="E6:F6"/>
    <mergeCell ref="E7:F7"/>
    <mergeCell ref="E8:F8"/>
    <mergeCell ref="E9:F9"/>
    <mergeCell ref="E10:F10"/>
    <mergeCell ref="G3:H3"/>
    <mergeCell ref="G4:H4"/>
    <mergeCell ref="G5:H5"/>
    <mergeCell ref="G6:H6"/>
    <mergeCell ref="G7:H7"/>
    <mergeCell ref="G8:H8"/>
    <mergeCell ref="G11:H11"/>
    <mergeCell ref="G12:H12"/>
    <mergeCell ref="G13:H13"/>
    <mergeCell ref="G15:H15"/>
    <mergeCell ref="E13:F13"/>
    <mergeCell ref="E15:F15"/>
    <mergeCell ref="E11:F11"/>
    <mergeCell ref="E12:F12"/>
    <mergeCell ref="G14:H14"/>
    <mergeCell ref="I13:J13"/>
    <mergeCell ref="I15:J15"/>
    <mergeCell ref="I7:J7"/>
    <mergeCell ref="I8:J8"/>
    <mergeCell ref="I9:J9"/>
    <mergeCell ref="I10:J10"/>
    <mergeCell ref="I14:J14"/>
    <mergeCell ref="K3:L3"/>
    <mergeCell ref="K4:L4"/>
    <mergeCell ref="K5:L5"/>
    <mergeCell ref="K6:L6"/>
    <mergeCell ref="I11:J11"/>
    <mergeCell ref="I12:J12"/>
    <mergeCell ref="I3:J3"/>
    <mergeCell ref="I4:J4"/>
    <mergeCell ref="I5:J5"/>
    <mergeCell ref="I6:J6"/>
    <mergeCell ref="K11:L11"/>
    <mergeCell ref="K12:L12"/>
    <mergeCell ref="K13:L13"/>
    <mergeCell ref="K15:L15"/>
    <mergeCell ref="K7:L7"/>
    <mergeCell ref="K8:L8"/>
    <mergeCell ref="K9:L9"/>
    <mergeCell ref="K10:L10"/>
    <mergeCell ref="K14:L14"/>
  </mergeCells>
  <phoneticPr fontId="0" type="noConversion"/>
  <hyperlinks>
    <hyperlink ref="A24" location="_ftnref2" display="_ftnref2"/>
    <hyperlink ref="I2" location="_ftn4" display="_ftn4"/>
    <hyperlink ref="G2" location="_ftn3" display="_ftn3"/>
    <hyperlink ref="D3" location="_ftn2" display="_ftn2"/>
    <hyperlink ref="A23" location="Sheet1!_ftnref1" display="            [1]"/>
    <hyperlink ref="B3" location="Sheet1!_ftn1" display="[1]"/>
    <hyperlink ref="A5" location="'2001 Fin Sector'!A28" display="Germany [6]"/>
    <hyperlink ref="A28" location="'2001 Fin Sector'!A5" display="[6]"/>
    <hyperlink ref="A15" location="'2001 Fin Sector'!A29" display="Portugal [7]"/>
    <hyperlink ref="A29" location="'2001 Fin Sector'!A15" display="[7]"/>
  </hyperlinks>
  <printOptions horizontalCentered="1" verticalCentered="1"/>
  <pageMargins left="0.55118110236220474" right="0.55118110236220474" top="0.6692913385826772" bottom="0.59055118110236227" header="0.43307086614173229" footer="0.43307086614173229"/>
  <pageSetup paperSize="9" scale="99" orientation="landscape" r:id="rId1"/>
  <headerFooter alignWithMargins="0">
    <oddHeader>&amp;L&amp;G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0" sqref="F10"/>
    </sheetView>
  </sheetViews>
  <sheetFormatPr defaultRowHeight="13.2" x14ac:dyDescent="0.25"/>
  <sheetData/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</vt:i4>
      </vt:variant>
    </vt:vector>
  </HeadingPairs>
  <TitlesOfParts>
    <vt:vector size="14" baseType="lpstr">
      <vt:lpstr>2001 Fin Sector</vt:lpstr>
      <vt:lpstr>Sheet2</vt:lpstr>
      <vt:lpstr>Sheet3</vt:lpstr>
      <vt:lpstr>'2001 Fin Sector'!_ftn1</vt:lpstr>
      <vt:lpstr>'2001 Fin Sector'!_ftn2</vt:lpstr>
      <vt:lpstr>'2001 Fin Sector'!_ftn3</vt:lpstr>
      <vt:lpstr>'2001 Fin Sector'!_ftn4</vt:lpstr>
      <vt:lpstr>'2001 Fin Sector'!_ftn5</vt:lpstr>
      <vt:lpstr>'2001 Fin Sector'!_ftn6</vt:lpstr>
      <vt:lpstr>'2001 Fin Sector'!_ftnref1</vt:lpstr>
      <vt:lpstr>'2001 Fin Sector'!_ftnref2</vt:lpstr>
      <vt:lpstr>'2001 Fin Sector'!_ftnref3</vt:lpstr>
      <vt:lpstr>'2001 Fin Sector'!_ftnref4</vt:lpstr>
      <vt:lpstr>'2001 Fin Sector'!Print_Area</vt:lpstr>
    </vt:vector>
  </TitlesOfParts>
  <Company>Fédération Bancaire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Statistics - members 2001</dc:title>
  <dc:subject>Annual report</dc:subject>
  <dc:creator>Adriana Vázquez Garrido/SBS</dc:creator>
  <dc:description>Final version, published</dc:description>
  <cp:lastModifiedBy>Aniket Gupta</cp:lastModifiedBy>
  <cp:lastPrinted>2002-10-02T16:09:19Z</cp:lastPrinted>
  <dcterms:created xsi:type="dcterms:W3CDTF">2001-02-23T15:41:02Z</dcterms:created>
  <dcterms:modified xsi:type="dcterms:W3CDTF">2024-02-03T22:15:02Z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1012515596</vt:i4>
  </property>
  <property fmtid="{D5CDD505-2E9C-101B-9397-08002B2CF9AE}" pid="3" name="_EmailSubject">
    <vt:lpwstr>Update</vt:lpwstr>
  </property>
  <property fmtid="{D5CDD505-2E9C-101B-9397-08002B2CF9AE}" pid="4" name="_AuthorEmail">
    <vt:lpwstr>F.Ranson@FBE.BE</vt:lpwstr>
  </property>
  <property fmtid="{D5CDD505-2E9C-101B-9397-08002B2CF9AE}" pid="5" name="_AuthorEmailDisplayName">
    <vt:lpwstr>Ranson</vt:lpwstr>
  </property>
  <property fmtid="{D5CDD505-2E9C-101B-9397-08002B2CF9AE}" pid="6" name="_PreviousAdHocReviewCycleID">
    <vt:i4>673433697</vt:i4>
  </property>
  <property fmtid="{D5CDD505-2E9C-101B-9397-08002B2CF9AE}" pid="7" name="_ReviewingToolsShownOnce">
    <vt:lpwstr/>
  </property>
</Properties>
</file>