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73106CFE-F801-4088-B6DE-11346DEC4F3A}" xr6:coauthVersionLast="47" xr6:coauthVersionMax="47" xr10:uidLastSave="{00000000-0000-0000-0000-000000000000}"/>
  <bookViews>
    <workbookView xWindow="3348" yWindow="3348" windowWidth="17280" windowHeight="8880" firstSheet="3" activeTab="4"/>
  </bookViews>
  <sheets>
    <sheet name="Income Statement" sheetId="1" r:id="rId1"/>
    <sheet name="Balance Sheet" sheetId="2" r:id="rId2"/>
    <sheet name="Portfolio Quality" sheetId="3" r:id="rId3"/>
    <sheet name="Macroeconomic Indicators" sheetId="4" r:id="rId4"/>
    <sheet name="Financial Performance Ratios" sheetId="5" r:id="rId5"/>
  </sheets>
  <definedNames>
    <definedName name="_xlnm.Print_Area" localSheetId="1">'Balance Sheet'!$A$1:$L$47</definedName>
    <definedName name="_xlnm.Print_Area" localSheetId="4">'Financial Performance Ratios'!$A$1:$L$51</definedName>
    <definedName name="_xlnm.Print_Area" localSheetId="0">'Income Statement'!$A$1:$H$62</definedName>
    <definedName name="_xlnm.Print_Area" localSheetId="3">'Macroeconomic Indicators'!$A$1:$L$61</definedName>
    <definedName name="_xlnm.Print_Area" localSheetId="2">'Portfolio Quality'!$A$1:$L$70</definedName>
    <definedName name="_xlnm.Print_Titles" localSheetId="1">'Balance Sheet'!$A:$B,'Balance Sheet'!$1:$2</definedName>
    <definedName name="_xlnm.Print_Titles" localSheetId="4">'Financial Performance Ratios'!$A:$B,'Financial Performance Ratios'!$1:$2</definedName>
    <definedName name="_xlnm.Print_Titles" localSheetId="0">'Income Statement'!$A:$B,'Income Statement'!$1:$2</definedName>
    <definedName name="_xlnm.Print_Titles" localSheetId="3">'Macroeconomic Indicators'!$A:$B,'Macroeconomic Indicators'!$1:$2</definedName>
    <definedName name="_xlnm.Print_Titles" localSheetId="2">'Portfolio Quality'!$A:$B,'Portfolio Quality'!$1:$2</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2" l="1"/>
  <c r="A2" i="2"/>
  <c r="D14" i="2"/>
  <c r="E14" i="2"/>
  <c r="F14" i="2"/>
  <c r="H14" i="2"/>
  <c r="I14" i="2"/>
  <c r="J14" i="2"/>
  <c r="K14" i="2"/>
  <c r="L14" i="2"/>
  <c r="D17" i="2"/>
  <c r="E17" i="2"/>
  <c r="F17" i="2"/>
  <c r="I17" i="2"/>
  <c r="J35" i="2" s="1"/>
  <c r="J17" i="2"/>
  <c r="K17" i="2"/>
  <c r="L17" i="2"/>
  <c r="D23" i="2"/>
  <c r="E23" i="2"/>
  <c r="F23" i="2"/>
  <c r="H23" i="2"/>
  <c r="I36" i="2" s="1"/>
  <c r="I42" i="2" s="1"/>
  <c r="I20" i="5" s="1"/>
  <c r="I23" i="2"/>
  <c r="J36" i="2" s="1"/>
  <c r="J42" i="2" s="1"/>
  <c r="J20" i="5" s="1"/>
  <c r="J23" i="2"/>
  <c r="K23" i="2"/>
  <c r="K42" i="2" s="1"/>
  <c r="K20" i="5" s="1"/>
  <c r="L23" i="2"/>
  <c r="E27" i="2"/>
  <c r="F27" i="2"/>
  <c r="H27" i="2"/>
  <c r="I27" i="2"/>
  <c r="I26" i="5" s="1"/>
  <c r="E29" i="2"/>
  <c r="F29" i="2" s="1"/>
  <c r="D30" i="2"/>
  <c r="E30" i="2"/>
  <c r="D31" i="2"/>
  <c r="E31" i="2"/>
  <c r="E34" i="2"/>
  <c r="F34" i="2"/>
  <c r="F40" i="2" s="1"/>
  <c r="H34" i="2"/>
  <c r="I34" i="2"/>
  <c r="J34" i="2"/>
  <c r="K34" i="2"/>
  <c r="K40" i="2" s="1"/>
  <c r="L34" i="2"/>
  <c r="L40" i="2" s="1"/>
  <c r="E35" i="2"/>
  <c r="F35" i="2"/>
  <c r="H35" i="2"/>
  <c r="K35" i="2"/>
  <c r="K41" i="2" s="1"/>
  <c r="L35" i="2"/>
  <c r="L41" i="2" s="1"/>
  <c r="E36" i="2"/>
  <c r="F36" i="2"/>
  <c r="H36" i="2"/>
  <c r="H42" i="2" s="1"/>
  <c r="H20" i="5" s="1"/>
  <c r="K36" i="2"/>
  <c r="L36" i="2"/>
  <c r="L42" i="2" s="1"/>
  <c r="L20" i="5" s="1"/>
  <c r="E37" i="2"/>
  <c r="E42" i="5" s="1"/>
  <c r="F37" i="2"/>
  <c r="D40" i="2"/>
  <c r="E40" i="2"/>
  <c r="H40" i="2"/>
  <c r="I40" i="2"/>
  <c r="J40" i="2"/>
  <c r="D41" i="2"/>
  <c r="E41" i="2"/>
  <c r="F41" i="2"/>
  <c r="D42" i="2"/>
  <c r="E42" i="2"/>
  <c r="E20" i="5" s="1"/>
  <c r="F42" i="2"/>
  <c r="D43" i="2"/>
  <c r="E43" i="2"/>
  <c r="E9" i="5" s="1"/>
  <c r="D44" i="2"/>
  <c r="E44" i="2"/>
  <c r="A1" i="5"/>
  <c r="A2" i="5"/>
  <c r="D9" i="5"/>
  <c r="D10" i="5"/>
  <c r="E10" i="5"/>
  <c r="F10" i="5"/>
  <c r="H10" i="5"/>
  <c r="I10" i="5"/>
  <c r="J10" i="5"/>
  <c r="K10" i="5"/>
  <c r="L10" i="5"/>
  <c r="H18" i="5"/>
  <c r="L18" i="5"/>
  <c r="H19" i="5"/>
  <c r="L19" i="5"/>
  <c r="D20" i="5"/>
  <c r="F20" i="5"/>
  <c r="D23" i="5"/>
  <c r="E23" i="5"/>
  <c r="F23" i="5"/>
  <c r="I23" i="5"/>
  <c r="J23" i="5"/>
  <c r="K23" i="5"/>
  <c r="L23" i="5"/>
  <c r="D24" i="5"/>
  <c r="E24" i="5"/>
  <c r="F24" i="5"/>
  <c r="I24" i="5"/>
  <c r="J24" i="5"/>
  <c r="K24" i="5"/>
  <c r="L24" i="5"/>
  <c r="D25" i="5"/>
  <c r="E25" i="5"/>
  <c r="F25" i="5"/>
  <c r="I25" i="5"/>
  <c r="J25" i="5"/>
  <c r="K25" i="5"/>
  <c r="L25" i="5"/>
  <c r="D26" i="5"/>
  <c r="E26" i="5"/>
  <c r="F26" i="5"/>
  <c r="D27" i="5"/>
  <c r="E27" i="5"/>
  <c r="D28" i="5"/>
  <c r="E28" i="5"/>
  <c r="D29" i="5"/>
  <c r="E29" i="5"/>
  <c r="F29" i="5"/>
  <c r="I29" i="5"/>
  <c r="J29" i="5"/>
  <c r="K29" i="5"/>
  <c r="L29" i="5"/>
  <c r="D33" i="5"/>
  <c r="E33" i="5"/>
  <c r="F33" i="5"/>
  <c r="H33" i="5"/>
  <c r="I33" i="5"/>
  <c r="J33" i="5"/>
  <c r="K33" i="5"/>
  <c r="L33" i="5"/>
  <c r="D34" i="5"/>
  <c r="E34" i="5"/>
  <c r="F34" i="5"/>
  <c r="H34" i="5"/>
  <c r="I34" i="5"/>
  <c r="J34" i="5"/>
  <c r="K34" i="5"/>
  <c r="L34" i="5"/>
  <c r="D35" i="5"/>
  <c r="E35" i="5"/>
  <c r="F35" i="5"/>
  <c r="H35" i="5"/>
  <c r="I35" i="5"/>
  <c r="J35" i="5"/>
  <c r="K35" i="5"/>
  <c r="L35" i="5"/>
  <c r="D38" i="5"/>
  <c r="H38" i="5"/>
  <c r="D39" i="5"/>
  <c r="E39" i="5"/>
  <c r="F39" i="5"/>
  <c r="H39" i="5"/>
  <c r="I39" i="5"/>
  <c r="J39" i="5"/>
  <c r="K39" i="5"/>
  <c r="L39" i="5"/>
  <c r="D42" i="5"/>
  <c r="D43" i="5"/>
  <c r="E43" i="5"/>
  <c r="F43" i="5"/>
  <c r="K43" i="5"/>
  <c r="L43" i="5"/>
  <c r="D44" i="5"/>
  <c r="H44" i="5"/>
  <c r="L44" i="5"/>
  <c r="D45" i="5"/>
  <c r="F45" i="5"/>
  <c r="H45" i="5"/>
  <c r="L45" i="5"/>
  <c r="D46" i="5"/>
  <c r="H46" i="5"/>
  <c r="D47" i="5"/>
  <c r="D48" i="5"/>
  <c r="H48" i="5"/>
  <c r="L48" i="5"/>
  <c r="D11" i="1"/>
  <c r="D18" i="5" s="1"/>
  <c r="E11" i="1"/>
  <c r="E14" i="1" s="1"/>
  <c r="F11" i="1"/>
  <c r="F18" i="5" s="1"/>
  <c r="D20" i="1"/>
  <c r="D23" i="1" s="1"/>
  <c r="E20" i="1"/>
  <c r="E23" i="1" s="1"/>
  <c r="F20" i="1"/>
  <c r="F23" i="1" s="1"/>
  <c r="D38" i="1"/>
  <c r="E38" i="1"/>
  <c r="F38" i="1"/>
  <c r="F41" i="1" s="1"/>
  <c r="G38" i="1"/>
  <c r="G41" i="1" s="1"/>
  <c r="H38" i="1"/>
  <c r="D41" i="1"/>
  <c r="H8" i="5" s="1"/>
  <c r="E41" i="1"/>
  <c r="H41" i="1"/>
  <c r="H51" i="1" s="1"/>
  <c r="D47" i="1"/>
  <c r="D50" i="1" s="1"/>
  <c r="E47" i="1"/>
  <c r="E50" i="1" s="1"/>
  <c r="F47" i="1"/>
  <c r="G47" i="1"/>
  <c r="H47" i="1"/>
  <c r="F50" i="1"/>
  <c r="G50" i="1"/>
  <c r="H50" i="1"/>
  <c r="L8" i="5" s="1"/>
  <c r="A1" i="4"/>
  <c r="A2" i="4"/>
  <c r="A1" i="3"/>
  <c r="A2" i="3"/>
  <c r="F8" i="3"/>
  <c r="F44" i="5" s="1"/>
  <c r="H8" i="3"/>
  <c r="I8" i="3"/>
  <c r="I44" i="5" s="1"/>
  <c r="J8" i="3"/>
  <c r="J44" i="5" s="1"/>
  <c r="L8" i="3"/>
  <c r="D9" i="3"/>
  <c r="D16" i="3" s="1"/>
  <c r="E9" i="3"/>
  <c r="F9" i="3"/>
  <c r="F16" i="3" s="1"/>
  <c r="H9" i="3"/>
  <c r="H16" i="3" s="1"/>
  <c r="I9" i="3"/>
  <c r="I39" i="3" s="1"/>
  <c r="J9" i="3"/>
  <c r="J39" i="3" s="1"/>
  <c r="K9" i="3"/>
  <c r="L9" i="3"/>
  <c r="L16" i="3" s="1"/>
  <c r="D10" i="3"/>
  <c r="D19" i="5" s="1"/>
  <c r="F10" i="3"/>
  <c r="F19" i="5" s="1"/>
  <c r="H10" i="3"/>
  <c r="L10" i="3"/>
  <c r="E11" i="3"/>
  <c r="E45" i="5" s="1"/>
  <c r="F11" i="3"/>
  <c r="H11" i="3"/>
  <c r="I11" i="3"/>
  <c r="I45" i="5" s="1"/>
  <c r="J11" i="3"/>
  <c r="J45" i="5" s="1"/>
  <c r="K11" i="3"/>
  <c r="K45" i="5" s="1"/>
  <c r="L11" i="3"/>
  <c r="E16" i="3"/>
  <c r="K16" i="3"/>
  <c r="E17" i="3"/>
  <c r="E38" i="5" s="1"/>
  <c r="F17" i="3"/>
  <c r="F38" i="5" s="1"/>
  <c r="H17" i="3"/>
  <c r="H44" i="2" s="1"/>
  <c r="I17" i="3"/>
  <c r="I44" i="2" s="1"/>
  <c r="J17" i="3"/>
  <c r="J44" i="2" s="1"/>
  <c r="K17" i="3"/>
  <c r="K44" i="2" s="1"/>
  <c r="L17" i="3"/>
  <c r="L46" i="5" s="1"/>
  <c r="E20" i="3"/>
  <c r="E47" i="5" s="1"/>
  <c r="F20" i="3"/>
  <c r="F47" i="5" s="1"/>
  <c r="H20" i="3"/>
  <c r="H47" i="5" s="1"/>
  <c r="I20" i="3"/>
  <c r="I47" i="5" s="1"/>
  <c r="J20" i="3"/>
  <c r="J47" i="5" s="1"/>
  <c r="K20" i="3"/>
  <c r="K47" i="5" s="1"/>
  <c r="L20" i="3"/>
  <c r="L47" i="5" s="1"/>
  <c r="E23" i="3"/>
  <c r="E48" i="5" s="1"/>
  <c r="F23" i="3"/>
  <c r="F48" i="5" s="1"/>
  <c r="H23" i="3"/>
  <c r="I23" i="3"/>
  <c r="I48" i="5" s="1"/>
  <c r="J23" i="3"/>
  <c r="J48" i="5" s="1"/>
  <c r="K23" i="3"/>
  <c r="K48" i="5" s="1"/>
  <c r="L23" i="3"/>
  <c r="D38" i="3"/>
  <c r="E38" i="3"/>
  <c r="F38" i="3"/>
  <c r="H38" i="3"/>
  <c r="I38" i="3"/>
  <c r="J38" i="3"/>
  <c r="K38" i="3"/>
  <c r="L38" i="3"/>
  <c r="D39" i="3"/>
  <c r="E39" i="3"/>
  <c r="F39" i="3"/>
  <c r="H39" i="3"/>
  <c r="K39" i="3"/>
  <c r="L39" i="3"/>
  <c r="D41" i="3"/>
  <c r="E41" i="3"/>
  <c r="F41" i="3"/>
  <c r="H41" i="3"/>
  <c r="K41" i="3"/>
  <c r="L41" i="3"/>
  <c r="D49" i="3"/>
  <c r="E49" i="3"/>
  <c r="F49" i="3"/>
  <c r="H49" i="3"/>
  <c r="I49" i="3"/>
  <c r="J49" i="3"/>
  <c r="K49" i="3"/>
  <c r="L49" i="3"/>
  <c r="D50" i="3"/>
  <c r="E50" i="3"/>
  <c r="F50" i="3"/>
  <c r="H50" i="3"/>
  <c r="I50" i="3"/>
  <c r="J50" i="3"/>
  <c r="K50" i="3"/>
  <c r="L50" i="3"/>
  <c r="D57" i="3"/>
  <c r="E57" i="3"/>
  <c r="F57" i="3"/>
  <c r="H57" i="3"/>
  <c r="K57" i="3"/>
  <c r="L57" i="3"/>
  <c r="D58" i="3"/>
  <c r="E58" i="3"/>
  <c r="F58" i="3"/>
  <c r="H58" i="3"/>
  <c r="I58" i="3"/>
  <c r="J58" i="3"/>
  <c r="K58" i="3"/>
  <c r="L58" i="3"/>
  <c r="D60" i="3"/>
  <c r="E60" i="3"/>
  <c r="F60" i="3"/>
  <c r="H60" i="3"/>
  <c r="K60" i="3"/>
  <c r="L60" i="3"/>
  <c r="D61" i="3"/>
  <c r="E61" i="3"/>
  <c r="F61" i="3"/>
  <c r="H61" i="3"/>
  <c r="K61" i="3"/>
  <c r="L61" i="3"/>
  <c r="D62" i="3"/>
  <c r="E62" i="3"/>
  <c r="F62" i="3"/>
  <c r="H62" i="3"/>
  <c r="K62" i="3"/>
  <c r="L62" i="3"/>
  <c r="D63" i="3"/>
  <c r="E63" i="3"/>
  <c r="F63" i="3"/>
  <c r="H63" i="3"/>
  <c r="K63" i="3"/>
  <c r="L63" i="3"/>
  <c r="D64" i="3"/>
  <c r="E64" i="3"/>
  <c r="F64" i="3"/>
  <c r="H64" i="3"/>
  <c r="K64" i="3"/>
  <c r="L64" i="3"/>
  <c r="D65" i="3"/>
  <c r="E65" i="3"/>
  <c r="F65" i="3"/>
  <c r="H65" i="3"/>
  <c r="K65" i="3"/>
  <c r="L65" i="3"/>
  <c r="D11" i="5" l="1"/>
  <c r="D32" i="5"/>
  <c r="D36" i="5"/>
  <c r="D37" i="5"/>
  <c r="J8" i="5"/>
  <c r="F51" i="1"/>
  <c r="J41" i="2"/>
  <c r="J43" i="5"/>
  <c r="G51" i="1"/>
  <c r="K8" i="5"/>
  <c r="E24" i="1"/>
  <c r="E8" i="5"/>
  <c r="I36" i="5"/>
  <c r="I37" i="5"/>
  <c r="H32" i="5"/>
  <c r="H36" i="5"/>
  <c r="H37" i="5"/>
  <c r="F31" i="2"/>
  <c r="F30" i="2"/>
  <c r="H29" i="2"/>
  <c r="I29" i="2" s="1"/>
  <c r="J29" i="2" s="1"/>
  <c r="K29" i="2" s="1"/>
  <c r="L29" i="2" s="1"/>
  <c r="H55" i="1"/>
  <c r="H58" i="1" s="1"/>
  <c r="L15" i="5"/>
  <c r="F32" i="5"/>
  <c r="F37" i="5"/>
  <c r="E51" i="1"/>
  <c r="E11" i="5"/>
  <c r="E12" i="5" s="1"/>
  <c r="E36" i="5"/>
  <c r="E37" i="5"/>
  <c r="I57" i="3"/>
  <c r="I41" i="3"/>
  <c r="D14" i="1"/>
  <c r="K8" i="3"/>
  <c r="D51" i="1"/>
  <c r="E46" i="5"/>
  <c r="F44" i="2"/>
  <c r="F36" i="5" s="1"/>
  <c r="J27" i="2"/>
  <c r="J10" i="3"/>
  <c r="J19" i="5" s="1"/>
  <c r="L38" i="5"/>
  <c r="L32" i="5"/>
  <c r="H17" i="2"/>
  <c r="I16" i="3"/>
  <c r="K46" i="5"/>
  <c r="K38" i="5"/>
  <c r="K37" i="5"/>
  <c r="K36" i="5"/>
  <c r="J16" i="3"/>
  <c r="I10" i="3"/>
  <c r="I19" i="5" s="1"/>
  <c r="F14" i="1"/>
  <c r="J46" i="5"/>
  <c r="J38" i="5"/>
  <c r="J37" i="5"/>
  <c r="J36" i="5"/>
  <c r="L44" i="2"/>
  <c r="L36" i="5" s="1"/>
  <c r="L37" i="5"/>
  <c r="J57" i="3"/>
  <c r="J41" i="3"/>
  <c r="E8" i="3"/>
  <c r="I46" i="5"/>
  <c r="I38" i="5"/>
  <c r="I8" i="5"/>
  <c r="F46" i="5"/>
  <c r="E16" i="5" l="1"/>
  <c r="E17" i="5"/>
  <c r="H24" i="5"/>
  <c r="H43" i="5"/>
  <c r="H25" i="5"/>
  <c r="H26" i="5"/>
  <c r="I35" i="2"/>
  <c r="K15" i="5"/>
  <c r="G55" i="1"/>
  <c r="G58" i="1" s="1"/>
  <c r="J18" i="5"/>
  <c r="H30" i="2"/>
  <c r="K44" i="5"/>
  <c r="K10" i="3"/>
  <c r="I61" i="3"/>
  <c r="I63" i="3"/>
  <c r="I60" i="3"/>
  <c r="I65" i="3" s="1"/>
  <c r="I62" i="3"/>
  <c r="I64" i="3"/>
  <c r="E10" i="3"/>
  <c r="E44" i="5"/>
  <c r="J32" i="5"/>
  <c r="H41" i="2"/>
  <c r="I32" i="5"/>
  <c r="J60" i="3"/>
  <c r="J65" i="3" s="1"/>
  <c r="J61" i="3"/>
  <c r="J62" i="3"/>
  <c r="J63" i="3"/>
  <c r="J64" i="3"/>
  <c r="E13" i="5"/>
  <c r="H23" i="5"/>
  <c r="E55" i="1"/>
  <c r="E58" i="1" s="1"/>
  <c r="I30" i="2"/>
  <c r="H15" i="5"/>
  <c r="D55" i="1"/>
  <c r="D58" i="1" s="1"/>
  <c r="D24" i="1"/>
  <c r="D8" i="5"/>
  <c r="D12" i="5"/>
  <c r="D13" i="5"/>
  <c r="F8" i="5"/>
  <c r="F24" i="1"/>
  <c r="J26" i="5"/>
  <c r="J30" i="2"/>
  <c r="K27" i="2"/>
  <c r="F27" i="5"/>
  <c r="F28" i="5"/>
  <c r="F42" i="5"/>
  <c r="F43" i="2"/>
  <c r="F9" i="5" s="1"/>
  <c r="F11" i="5" s="1"/>
  <c r="F12" i="5" s="1"/>
  <c r="H37" i="2"/>
  <c r="H43" i="2" s="1"/>
  <c r="H9" i="5" s="1"/>
  <c r="H11" i="5" s="1"/>
  <c r="I18" i="5"/>
  <c r="E14" i="5"/>
  <c r="E15" i="5"/>
  <c r="E28" i="1"/>
  <c r="E31" i="1" s="1"/>
  <c r="J15" i="5"/>
  <c r="F55" i="1"/>
  <c r="F58" i="1" s="1"/>
  <c r="H29" i="5"/>
  <c r="F16" i="5" l="1"/>
  <c r="F17" i="5"/>
  <c r="K37" i="2"/>
  <c r="J27" i="5"/>
  <c r="J28" i="5"/>
  <c r="J42" i="5"/>
  <c r="J31" i="2"/>
  <c r="D28" i="1"/>
  <c r="D31" i="1" s="1"/>
  <c r="D14" i="5"/>
  <c r="D15" i="5"/>
  <c r="I41" i="2"/>
  <c r="I15" i="5" s="1"/>
  <c r="I43" i="5"/>
  <c r="F13" i="5"/>
  <c r="I37" i="2"/>
  <c r="I43" i="2" s="1"/>
  <c r="H28" i="5"/>
  <c r="H42" i="5"/>
  <c r="H31" i="2"/>
  <c r="H27" i="5"/>
  <c r="H12" i="5"/>
  <c r="H13" i="5"/>
  <c r="K19" i="5"/>
  <c r="K32" i="5"/>
  <c r="K18" i="5"/>
  <c r="H14" i="5"/>
  <c r="E19" i="5"/>
  <c r="E32" i="5"/>
  <c r="E18" i="5"/>
  <c r="J37" i="2"/>
  <c r="J43" i="2" s="1"/>
  <c r="I27" i="5"/>
  <c r="I28" i="5"/>
  <c r="I42" i="5"/>
  <c r="I31" i="2"/>
  <c r="F14" i="5"/>
  <c r="F15" i="5"/>
  <c r="F28" i="1"/>
  <c r="F31" i="1" s="1"/>
  <c r="L27" i="2"/>
  <c r="K26" i="5"/>
  <c r="K30" i="2"/>
  <c r="D16" i="5"/>
  <c r="D17" i="5"/>
  <c r="L26" i="5" l="1"/>
  <c r="L30" i="2"/>
  <c r="J9" i="5"/>
  <c r="J11" i="5" s="1"/>
  <c r="J14" i="5"/>
  <c r="I9" i="5"/>
  <c r="I11" i="5" s="1"/>
  <c r="I14" i="5"/>
  <c r="H16" i="5"/>
  <c r="H17" i="5"/>
  <c r="L37" i="2"/>
  <c r="L43" i="2" s="1"/>
  <c r="K27" i="5"/>
  <c r="K28" i="5"/>
  <c r="K42" i="5"/>
  <c r="K31" i="2"/>
  <c r="K43" i="2"/>
  <c r="L9" i="5" l="1"/>
  <c r="L11" i="5" s="1"/>
  <c r="L14" i="5"/>
  <c r="I13" i="5"/>
  <c r="I12" i="5"/>
  <c r="K9" i="5"/>
  <c r="K11" i="5" s="1"/>
  <c r="K14" i="5"/>
  <c r="J12" i="5"/>
  <c r="J13" i="5"/>
  <c r="L28" i="5"/>
  <c r="L42" i="5"/>
  <c r="L27" i="5"/>
  <c r="L31" i="2"/>
  <c r="L12" i="5" l="1"/>
  <c r="L13" i="5"/>
  <c r="K13" i="5"/>
  <c r="K12" i="5"/>
  <c r="J16" i="5"/>
  <c r="J17" i="5"/>
  <c r="I16" i="5"/>
  <c r="I17" i="5"/>
  <c r="K16" i="5" l="1"/>
  <c r="K17" i="5"/>
  <c r="L16" i="5"/>
  <c r="L17" i="5"/>
</calcChain>
</file>

<file path=xl/sharedStrings.xml><?xml version="1.0" encoding="utf-8"?>
<sst xmlns="http://schemas.openxmlformats.org/spreadsheetml/2006/main" count="256" uniqueCount="193">
  <si>
    <t>Interest Revenue from Loan Portfolio</t>
  </si>
  <si>
    <t>Fee Revenue from Loan Portfolio</t>
  </si>
  <si>
    <t>Line no.</t>
  </si>
  <si>
    <t>Total Revenue from Loan Portfolio</t>
  </si>
  <si>
    <t>Revenue from Investments</t>
  </si>
  <si>
    <t>Other Financial Revenue</t>
  </si>
  <si>
    <t>USAID/EGAT/MD, Microenterprise Implementation Grant Program - Financial Services</t>
  </si>
  <si>
    <t>Total Financial Revenue</t>
  </si>
  <si>
    <t>Results</t>
  </si>
  <si>
    <t>Projected</t>
  </si>
  <si>
    <t>EXPENSES</t>
  </si>
  <si>
    <t>Interest and Fees Paid on Borrowing</t>
  </si>
  <si>
    <t>Interest and Fees Paid on Deposits</t>
  </si>
  <si>
    <t>Loan Loss Provision Expense</t>
  </si>
  <si>
    <t>Total Financial Expenses</t>
  </si>
  <si>
    <t>Personnel Expenses</t>
  </si>
  <si>
    <t>Other Operational and Admin Expenses</t>
  </si>
  <si>
    <t>Total Operating Expenses</t>
  </si>
  <si>
    <t>Net Operating Income</t>
  </si>
  <si>
    <t>Revenue from Non-Financial Activities</t>
  </si>
  <si>
    <t>Expenses for Non-Financial Activities</t>
  </si>
  <si>
    <t>Net Income Before Taxes and Donations</t>
  </si>
  <si>
    <t>Taxes</t>
  </si>
  <si>
    <t>Donations</t>
  </si>
  <si>
    <t>Net Income</t>
  </si>
  <si>
    <t>INCOME STATEMENT (in local currency)</t>
  </si>
  <si>
    <t>REVENUE</t>
  </si>
  <si>
    <t>Table 1 for RFA number: EGAT/MD-03-A-001</t>
  </si>
  <si>
    <t>BALANCE SHEET (in local currency)</t>
  </si>
  <si>
    <t>ASSETS</t>
  </si>
  <si>
    <t>Cash and Current Bank Accounts</t>
  </si>
  <si>
    <t>Short-term Investments</t>
  </si>
  <si>
    <t>Long-term Investments</t>
  </si>
  <si>
    <t>Gross Loans Outstanding</t>
  </si>
  <si>
    <t>Net Loans Outstanding (line 24 - line 25)</t>
  </si>
  <si>
    <t>Other Assets</t>
  </si>
  <si>
    <t>Total Assets</t>
  </si>
  <si>
    <t>Deposits</t>
  </si>
  <si>
    <t>Borrowing (commercial)</t>
  </si>
  <si>
    <t>Borrowing (concessional)</t>
  </si>
  <si>
    <t>Other liabilities</t>
  </si>
  <si>
    <t xml:space="preserve">Total Liabilities </t>
  </si>
  <si>
    <t>Paid-in-Capital</t>
  </si>
  <si>
    <t>Donated Equity (current period)</t>
  </si>
  <si>
    <t>Donated Equity (previous periods)</t>
  </si>
  <si>
    <t>Retained earnings (current period)</t>
  </si>
  <si>
    <t>Retained earnings (previous periods)</t>
  </si>
  <si>
    <t>Total Liabilities and Equity</t>
  </si>
  <si>
    <t>PORTFOLIO QUALITY (in local currency)</t>
  </si>
  <si>
    <t>Value of gross loans outstanding (start of period)</t>
  </si>
  <si>
    <t>Value of gross loans outstanding (end of period)</t>
  </si>
  <si>
    <t>Number of loans outstanding (end of period)</t>
  </si>
  <si>
    <t>Value of loans disbursed (during period)</t>
  </si>
  <si>
    <t>Number of loans disbursed (during period)</t>
  </si>
  <si>
    <t>Number of first time borrowers (during period)</t>
  </si>
  <si>
    <t>Number of active borrowers (start of period)</t>
  </si>
  <si>
    <t>Number of active borrowers (end of period)</t>
  </si>
  <si>
    <t>Value of voluntary savings outstanding (end of period)</t>
  </si>
  <si>
    <t>Number of active voluntary savers (end of period)</t>
  </si>
  <si>
    <t>Total active clients (end of period)</t>
  </si>
  <si>
    <t>Number of women clients (end of period)</t>
  </si>
  <si>
    <t>Number of rural clients (if measured)</t>
  </si>
  <si>
    <t>Number of loans outstanding with initial balance at or under poverty loan level for your region</t>
  </si>
  <si>
    <t>Minimum microenterprise loan size</t>
  </si>
  <si>
    <t>Maximum microenterprise loan size</t>
  </si>
  <si>
    <t>Avg initial loan for 1st time borrowers (during period)</t>
  </si>
  <si>
    <t>Number of total personnel</t>
  </si>
  <si>
    <t>Number of loan officers (directly managing loans)</t>
  </si>
  <si>
    <t>Nominal interest rate charged by program (annualized)</t>
  </si>
  <si>
    <t>Outstanding balance of loans &gt; 30 days past due</t>
  </si>
  <si>
    <t>Portfolio at Risk (line 68/line 43)</t>
  </si>
  <si>
    <t>Value of loans written off during period</t>
  </si>
  <si>
    <t>Loan loss rate (line 70/line 43)</t>
  </si>
  <si>
    <t>PORTFOLIO AGING (end of period)</t>
  </si>
  <si>
    <t>Current Loans</t>
  </si>
  <si>
    <t>Loans 1-30 days past due</t>
  </si>
  <si>
    <t>Loans 31-60 days past due</t>
  </si>
  <si>
    <t>Loans 61-90 days past due</t>
  </si>
  <si>
    <t>Loans &gt; 90 days past due</t>
  </si>
  <si>
    <t xml:space="preserve"> Total</t>
  </si>
  <si>
    <t>Number of Loans</t>
  </si>
  <si>
    <t>Value of Loans</t>
  </si>
  <si>
    <t>Percent of Portfolio (by value)</t>
  </si>
  <si>
    <t>MACROECONOMIC INDICATORS</t>
  </si>
  <si>
    <t>Exchange Rate (end of period)  $us1 =</t>
  </si>
  <si>
    <t>90 Day CD rate (end of period)</t>
  </si>
  <si>
    <t>Inflation rate (annual)</t>
  </si>
  <si>
    <t>Per capita GDP (annual in local currency)</t>
  </si>
  <si>
    <t>FINANCIAL PERFORMANCE RATIOS</t>
  </si>
  <si>
    <t>PROFITABILITY</t>
  </si>
  <si>
    <t>Operational Sustainability</t>
  </si>
  <si>
    <t>Inflation Adjustment</t>
  </si>
  <si>
    <t>Cost of Funds Adjustment</t>
  </si>
  <si>
    <t>Total Adjusted Expenses</t>
  </si>
  <si>
    <t>Adjusted Net Operating Income</t>
  </si>
  <si>
    <t>Financial Sustainability</t>
  </si>
  <si>
    <t>Return on Equity (ROE)</t>
  </si>
  <si>
    <t>Return on Assets (ROA)</t>
  </si>
  <si>
    <t>Adjusted Return on Equity (AROE)</t>
  </si>
  <si>
    <t>Adjusted Return on Assets (AROA)</t>
  </si>
  <si>
    <t>Portfolio Yield</t>
  </si>
  <si>
    <t>Funding Expense Ratio</t>
  </si>
  <si>
    <t>Cost of Funds Ratio</t>
  </si>
  <si>
    <t>FINANCIAL STRUCTURE</t>
  </si>
  <si>
    <t>Loans/Assets Ratio</t>
  </si>
  <si>
    <t>Investments/Assets Ratio</t>
  </si>
  <si>
    <t>Fixed Assets Ratio</t>
  </si>
  <si>
    <t>Donated Capital Ratio</t>
  </si>
  <si>
    <t>Debt/Equity Ratio</t>
  </si>
  <si>
    <t>Equity/Assets Ratio</t>
  </si>
  <si>
    <t>Earning Assets Ratio</t>
  </si>
  <si>
    <t>EFFICIENCY</t>
  </si>
  <si>
    <t>Operating Expense Ratio</t>
  </si>
  <si>
    <t>Loan Officer Ratio</t>
  </si>
  <si>
    <t>Loan Officer Productivity</t>
  </si>
  <si>
    <t>Personnel Productivity</t>
  </si>
  <si>
    <t>Cost Per Borrower</t>
  </si>
  <si>
    <t>Cost Per Unit of Money Lent</t>
  </si>
  <si>
    <t>Client Retention Rate</t>
  </si>
  <si>
    <t>Average Loan Size Disbursed</t>
  </si>
  <si>
    <t>GROWTH</t>
  </si>
  <si>
    <t>Growth in Capital</t>
  </si>
  <si>
    <t>Growth in Assets</t>
  </si>
  <si>
    <t>Growth in Amount of Loans Outstanding</t>
  </si>
  <si>
    <t>Growth in Number of Loans Outstanding</t>
  </si>
  <si>
    <t>Growth in Active Borrowers</t>
  </si>
  <si>
    <t>Growth in Savings Outstanding</t>
  </si>
  <si>
    <t>Growth in Active Savers</t>
  </si>
  <si>
    <t>Total Equity (end of period)</t>
  </si>
  <si>
    <t>Average Total Equity</t>
  </si>
  <si>
    <t>Average net fixed assets</t>
  </si>
  <si>
    <t>Average Total Assets</t>
  </si>
  <si>
    <t>Average Total Liabilities</t>
  </si>
  <si>
    <t>Average Number of Active Borrowers</t>
  </si>
  <si>
    <t>Number of loans outstanding (start of period)</t>
  </si>
  <si>
    <t>Total Assets (start of period)</t>
  </si>
  <si>
    <t>Total Liabilities (start of period)</t>
  </si>
  <si>
    <t>Total Equity (start of period)</t>
  </si>
  <si>
    <t>ADDITIONAL DATA REQUIRED TO CALCULATE RATIOS</t>
  </si>
  <si>
    <t>LIABILITIES</t>
  </si>
  <si>
    <t>EQUITY</t>
  </si>
  <si>
    <t>CALCULATED VALUES USED IN RATIOS</t>
  </si>
  <si>
    <t>Total savings outstanding - voluntary and mandatory (start of period)</t>
  </si>
  <si>
    <t>Total savings outstanding - voluntary and mandatory (end of period)</t>
  </si>
  <si>
    <t>Total number of active savers - voluntary and mandatory (end of period)</t>
  </si>
  <si>
    <t>Total number of active savers - voluntary and mandatory (start of period)</t>
  </si>
  <si>
    <t>Net Fixed Assets After Depreciation</t>
  </si>
  <si>
    <t>Net Fixed Assets After Depreciation (start of period)</t>
  </si>
  <si>
    <t>Secondary Lending Methodology.</t>
  </si>
  <si>
    <t>Avg. outstanding gross portfolio</t>
  </si>
  <si>
    <t>Primary Lending Methodology</t>
  </si>
  <si>
    <t>INSTRUCTIONS: Enter data in the cells with light blue background. Other cells are calculated and do not require data entry.</t>
  </si>
  <si>
    <t>41b</t>
  </si>
  <si>
    <t>41c</t>
  </si>
  <si>
    <t>41d</t>
  </si>
  <si>
    <t>41e</t>
  </si>
  <si>
    <t>44b</t>
  </si>
  <si>
    <t>52b</t>
  </si>
  <si>
    <t>54b</t>
  </si>
  <si>
    <t>67b</t>
  </si>
  <si>
    <t>72b</t>
  </si>
  <si>
    <t>73b</t>
  </si>
  <si>
    <t>74b</t>
  </si>
  <si>
    <t>75b</t>
  </si>
  <si>
    <t>76b</t>
  </si>
  <si>
    <t>77b</t>
  </si>
  <si>
    <t>72c</t>
  </si>
  <si>
    <t>73c</t>
  </si>
  <si>
    <t>74c</t>
  </si>
  <si>
    <t>75c</t>
  </si>
  <si>
    <t>76c</t>
  </si>
  <si>
    <t>77c</t>
  </si>
  <si>
    <t>41f</t>
  </si>
  <si>
    <t>41g</t>
  </si>
  <si>
    <t>41h</t>
  </si>
  <si>
    <t>41i</t>
  </si>
  <si>
    <t>41j</t>
  </si>
  <si>
    <r>
      <t xml:space="preserve">Loan Loss Reserve </t>
    </r>
    <r>
      <rPr>
        <sz val="8"/>
        <color indexed="10"/>
        <rFont val="Tahoma"/>
        <family val="2"/>
      </rPr>
      <t>(enter as negative number)</t>
    </r>
  </si>
  <si>
    <t>Avg. loan size outstanding (line 43 / line 45)</t>
  </si>
  <si>
    <t>Are savings mandatory?  (Yes / No)</t>
  </si>
  <si>
    <t>Note</t>
  </si>
  <si>
    <t>Line</t>
  </si>
  <si>
    <t>A</t>
  </si>
  <si>
    <t>Note A: Total Assets (line 29) must equal the sum of Total Liailities plus Total Equity (line 41).</t>
  </si>
  <si>
    <t>Note*</t>
  </si>
  <si>
    <t>* Enter notes on the sheet (tab) Macroeconimic Indicators. Enter a note reference number in column C.</t>
  </si>
  <si>
    <t>B</t>
  </si>
  <si>
    <t>C</t>
  </si>
  <si>
    <t>Note A: Select from the following lending methodologies: Village Banking, Solidarity Groups, Grameen Replication, Individual Lending, Salary Backed Lending, Consumer Lending, Motgage Backed Lending, Other. Enter only one lending methodology in line 67 and in line 68 if needed.</t>
  </si>
  <si>
    <t>Note B: Sum of the above 5 rows must equal the amount in this row.</t>
  </si>
  <si>
    <t>Note C: The actual sum of the data you have entered in the 5 rows above is shown in this row.</t>
  </si>
  <si>
    <t>Please enter the line number to which the note applies in column A, and the note text starting in column B.</t>
  </si>
  <si>
    <t>* ENTER APPLICANT NOTES HERE FOR ALL WORKSHEETS (tabs)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</si>
</sst>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1" formatCode="_(* #,##0_);_(* \(#,##0\);_(* &quot;-&quot;_);_(@_)"/>
    <numFmt numFmtId="43" formatCode="_(* #,##0.00_);_(* \(#,##0.00\);_(* &quot;-&quot;??_);_(@_)"/>
    <numFmt numFmtId="168" formatCode="_(* #,##0_);_(* \(#,##0\);_(* &quot;-&quot;??_);_(@_)"/>
    <numFmt numFmtId="170" formatCode="0.0%"/>
    <numFmt numFmtId="171" formatCode="0.000%"/>
    <numFmt numFmtId="180" formatCode="0.000"/>
    <numFmt numFmtId="184" formatCode="#,##0.00000_);[Red]\(#,##0.00000\)"/>
    <numFmt numFmtId="186" formatCode="0.000_);[Red]\(0.000\)"/>
    <numFmt numFmtId="187" formatCode="0_);[Red]\(0\)"/>
  </numFmts>
  <fonts count="9" x14ac:knownFonts="1">
    <font>
      <sz val="10"/>
      <name val="Arial"/>
    </font>
    <font>
      <sz val="10"/>
      <name val="Arial"/>
    </font>
    <font>
      <u/>
      <sz val="10"/>
      <color indexed="12"/>
      <name val="Arial"/>
    </font>
    <font>
      <sz val="8"/>
      <name val="Tahoma"/>
      <family val="2"/>
    </font>
    <font>
      <b/>
      <sz val="8"/>
      <name val="Tahoma"/>
      <family val="2"/>
    </font>
    <font>
      <sz val="8"/>
      <color indexed="10"/>
      <name val="Tahoma"/>
      <family val="2"/>
    </font>
    <font>
      <sz val="8"/>
      <name val="Arial"/>
    </font>
    <font>
      <b/>
      <sz val="8"/>
      <name val="Arial"/>
      <family val="2"/>
    </font>
    <font>
      <sz val="8"/>
      <name val="Times New Roman"/>
      <family val="1"/>
    </font>
  </fonts>
  <fills count="4">
    <fill>
      <patternFill patternType="none"/>
    </fill>
    <fill>
      <patternFill patternType="gray125"/>
    </fill>
    <fill>
      <patternFill patternType="solid">
        <fgColor indexed="41"/>
        <bgColor indexed="64"/>
      </patternFill>
    </fill>
    <fill>
      <patternFill patternType="solid">
        <fgColor indexed="9"/>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280">
    <xf numFmtId="0" fontId="0" fillId="0" borderId="0" xfId="0"/>
    <xf numFmtId="0" fontId="3" fillId="0" borderId="0" xfId="2" applyFont="1" applyBorder="1" applyAlignment="1" applyProtection="1">
      <alignment horizontal="left" vertical="top" wrapText="1"/>
    </xf>
    <xf numFmtId="0" fontId="4" fillId="0" borderId="0" xfId="0" applyFont="1"/>
    <xf numFmtId="0" fontId="3" fillId="0" borderId="0" xfId="0" applyFont="1"/>
    <xf numFmtId="0" fontId="5" fillId="0" borderId="0" xfId="0" applyFont="1"/>
    <xf numFmtId="0" fontId="3" fillId="0" borderId="1" xfId="0" applyFont="1" applyBorder="1"/>
    <xf numFmtId="0" fontId="4" fillId="0" borderId="2" xfId="0" applyFont="1" applyBorder="1" applyAlignment="1">
      <alignment horizontal="center"/>
    </xf>
    <xf numFmtId="0" fontId="3" fillId="0" borderId="2" xfId="0" applyFont="1" applyBorder="1"/>
    <xf numFmtId="0" fontId="4" fillId="0" borderId="0" xfId="0" applyFont="1" applyBorder="1" applyAlignment="1">
      <alignment horizontal="center"/>
    </xf>
    <xf numFmtId="0" fontId="4" fillId="0" borderId="3" xfId="0" applyFont="1" applyBorder="1" applyAlignment="1">
      <alignment horizontal="center" wrapText="1"/>
    </xf>
    <xf numFmtId="0" fontId="4" fillId="0" borderId="4" xfId="0" applyFont="1" applyBorder="1" applyAlignment="1">
      <alignment horizontal="center"/>
    </xf>
    <xf numFmtId="0" fontId="4" fillId="0" borderId="0" xfId="0" applyFont="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xf>
    <xf numFmtId="0" fontId="4" fillId="0" borderId="7" xfId="0" applyFont="1" applyBorder="1" applyAlignment="1">
      <alignment horizontal="left"/>
    </xf>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3" fillId="0" borderId="9" xfId="0" applyFont="1" applyBorder="1"/>
    <xf numFmtId="38" fontId="3" fillId="2" borderId="0" xfId="1" applyNumberFormat="1" applyFont="1" applyFill="1" applyBorder="1" applyProtection="1">
      <protection locked="0"/>
    </xf>
    <xf numFmtId="38" fontId="3" fillId="2" borderId="10" xfId="1" applyNumberFormat="1" applyFont="1" applyFill="1" applyBorder="1" applyProtection="1">
      <protection locked="0"/>
    </xf>
    <xf numFmtId="38" fontId="3" fillId="2" borderId="9" xfId="0" applyNumberFormat="1" applyFont="1" applyFill="1" applyBorder="1" applyProtection="1">
      <protection locked="0"/>
    </xf>
    <xf numFmtId="38" fontId="3" fillId="2" borderId="0" xfId="0" applyNumberFormat="1" applyFont="1" applyFill="1" applyBorder="1" applyProtection="1">
      <protection locked="0"/>
    </xf>
    <xf numFmtId="38" fontId="3" fillId="2" borderId="10" xfId="0" applyNumberFormat="1" applyFont="1" applyFill="1" applyBorder="1" applyProtection="1">
      <protection locked="0"/>
    </xf>
    <xf numFmtId="38" fontId="3" fillId="2" borderId="4" xfId="0" applyNumberFormat="1" applyFont="1" applyFill="1" applyBorder="1" applyProtection="1">
      <protection locked="0"/>
    </xf>
    <xf numFmtId="38" fontId="3" fillId="2" borderId="4" xfId="1" applyNumberFormat="1" applyFont="1" applyFill="1" applyBorder="1" applyProtection="1">
      <protection locked="0"/>
    </xf>
    <xf numFmtId="38" fontId="3" fillId="2" borderId="11" xfId="1" applyNumberFormat="1" applyFont="1" applyFill="1" applyBorder="1" applyProtection="1">
      <protection locked="0"/>
    </xf>
    <xf numFmtId="38" fontId="3" fillId="2" borderId="3" xfId="0" applyNumberFormat="1" applyFont="1" applyFill="1" applyBorder="1" applyProtection="1">
      <protection locked="0"/>
    </xf>
    <xf numFmtId="38" fontId="3" fillId="2" borderId="11" xfId="0" applyNumberFormat="1" applyFont="1" applyFill="1" applyBorder="1" applyProtection="1">
      <protection locked="0"/>
    </xf>
    <xf numFmtId="38" fontId="3" fillId="0" borderId="0" xfId="1" applyNumberFormat="1" applyFont="1" applyBorder="1"/>
    <xf numFmtId="38" fontId="3" fillId="0" borderId="10" xfId="1" applyNumberFormat="1" applyFont="1" applyBorder="1"/>
    <xf numFmtId="38" fontId="3" fillId="0" borderId="9" xfId="1" applyNumberFormat="1" applyFont="1" applyBorder="1"/>
    <xf numFmtId="0" fontId="3" fillId="0" borderId="3" xfId="0" applyFont="1" applyBorder="1"/>
    <xf numFmtId="38" fontId="3" fillId="0" borderId="2" xfId="0" applyNumberFormat="1" applyFont="1" applyBorder="1"/>
    <xf numFmtId="38" fontId="3" fillId="0" borderId="4" xfId="0" applyNumberFormat="1" applyFont="1" applyBorder="1"/>
    <xf numFmtId="38" fontId="3" fillId="0" borderId="11" xfId="0" applyNumberFormat="1" applyFont="1" applyBorder="1"/>
    <xf numFmtId="38" fontId="3" fillId="0" borderId="1" xfId="0" applyNumberFormat="1" applyFont="1" applyBorder="1"/>
    <xf numFmtId="38" fontId="3" fillId="0" borderId="5" xfId="0" applyNumberFormat="1" applyFont="1" applyBorder="1"/>
    <xf numFmtId="38" fontId="3" fillId="0" borderId="0" xfId="0" applyNumberFormat="1" applyFont="1" applyBorder="1"/>
    <xf numFmtId="38" fontId="3" fillId="0" borderId="10" xfId="0" applyNumberFormat="1" applyFont="1" applyBorder="1"/>
    <xf numFmtId="38" fontId="3" fillId="0" borderId="9" xfId="0" applyNumberFormat="1" applyFont="1" applyBorder="1"/>
    <xf numFmtId="0" fontId="4" fillId="0" borderId="7" xfId="0" applyFont="1" applyBorder="1"/>
    <xf numFmtId="38" fontId="3" fillId="0" borderId="6" xfId="0" applyNumberFormat="1" applyFont="1" applyBorder="1"/>
    <xf numFmtId="38" fontId="3" fillId="0" borderId="7" xfId="0" applyNumberFormat="1" applyFont="1" applyBorder="1"/>
    <xf numFmtId="38" fontId="3" fillId="0" borderId="8" xfId="0" applyNumberFormat="1" applyFont="1" applyBorder="1"/>
    <xf numFmtId="38" fontId="6" fillId="2" borderId="9" xfId="0" applyNumberFormat="1" applyFont="1" applyFill="1" applyBorder="1" applyProtection="1">
      <protection locked="0"/>
    </xf>
    <xf numFmtId="0" fontId="3" fillId="0" borderId="0" xfId="0" applyFont="1" applyBorder="1" applyAlignment="1">
      <alignment wrapText="1"/>
    </xf>
    <xf numFmtId="38" fontId="6" fillId="2" borderId="3" xfId="0" applyNumberFormat="1" applyFont="1" applyFill="1" applyBorder="1" applyProtection="1">
      <protection locked="0"/>
    </xf>
    <xf numFmtId="38" fontId="3" fillId="0" borderId="1" xfId="1" applyNumberFormat="1" applyFont="1" applyBorder="1"/>
    <xf numFmtId="38" fontId="3" fillId="0" borderId="2" xfId="1" applyNumberFormat="1" applyFont="1" applyBorder="1"/>
    <xf numFmtId="38" fontId="3" fillId="0" borderId="5" xfId="1" applyNumberFormat="1" applyFont="1" applyBorder="1"/>
    <xf numFmtId="0" fontId="3" fillId="0" borderId="11" xfId="0" applyFont="1" applyBorder="1"/>
    <xf numFmtId="38" fontId="3" fillId="0" borderId="6" xfId="1" applyNumberFormat="1" applyFont="1" applyBorder="1"/>
    <xf numFmtId="38" fontId="3" fillId="0" borderId="7" xfId="1" applyNumberFormat="1" applyFont="1" applyBorder="1"/>
    <xf numFmtId="38" fontId="3" fillId="0" borderId="8" xfId="1" applyNumberFormat="1" applyFont="1" applyBorder="1"/>
    <xf numFmtId="38" fontId="6" fillId="2" borderId="6" xfId="0" applyNumberFormat="1" applyFont="1" applyFill="1" applyBorder="1" applyProtection="1">
      <protection locked="0"/>
    </xf>
    <xf numFmtId="38" fontId="3" fillId="2" borderId="7" xfId="1" applyNumberFormat="1" applyFont="1" applyFill="1" applyBorder="1" applyProtection="1">
      <protection locked="0"/>
    </xf>
    <xf numFmtId="38" fontId="3" fillId="2" borderId="8" xfId="1" applyNumberFormat="1" applyFont="1" applyFill="1" applyBorder="1" applyProtection="1">
      <protection locked="0"/>
    </xf>
    <xf numFmtId="0" fontId="4" fillId="0" borderId="4" xfId="0" applyFont="1" applyBorder="1" applyAlignment="1">
      <alignment horizontal="right"/>
    </xf>
    <xf numFmtId="38" fontId="4" fillId="0" borderId="1" xfId="1" applyNumberFormat="1" applyFont="1" applyBorder="1"/>
    <xf numFmtId="38" fontId="4" fillId="0" borderId="2" xfId="1" applyNumberFormat="1" applyFont="1" applyBorder="1"/>
    <xf numFmtId="38" fontId="4" fillId="0" borderId="5" xfId="1" applyNumberFormat="1" applyFont="1" applyBorder="1"/>
    <xf numFmtId="0" fontId="3" fillId="0" borderId="0" xfId="0" applyFont="1" applyAlignment="1">
      <alignment horizontal="left"/>
    </xf>
    <xf numFmtId="0" fontId="6" fillId="0" borderId="0" xfId="0" applyFont="1"/>
    <xf numFmtId="0" fontId="4" fillId="0" borderId="4" xfId="0" applyFont="1" applyBorder="1" applyAlignment="1">
      <alignment horizontal="center" wrapText="1"/>
    </xf>
    <xf numFmtId="0" fontId="6" fillId="0" borderId="6" xfId="0" applyFont="1" applyBorder="1"/>
    <xf numFmtId="0" fontId="7" fillId="0" borderId="7" xfId="0" applyFont="1" applyBorder="1"/>
    <xf numFmtId="0" fontId="6" fillId="0" borderId="7" xfId="0" applyFont="1" applyBorder="1"/>
    <xf numFmtId="0" fontId="6" fillId="0" borderId="8" xfId="0" applyFont="1" applyBorder="1"/>
    <xf numFmtId="0" fontId="6" fillId="0" borderId="0" xfId="0" applyFont="1" applyBorder="1"/>
    <xf numFmtId="0" fontId="6" fillId="0" borderId="9" xfId="0" applyFont="1" applyBorder="1"/>
    <xf numFmtId="38" fontId="6" fillId="2" borderId="10" xfId="0" applyNumberFormat="1" applyFont="1" applyFill="1" applyBorder="1" applyProtection="1">
      <protection locked="0"/>
    </xf>
    <xf numFmtId="38" fontId="6" fillId="2" borderId="0" xfId="1" applyNumberFormat="1" applyFont="1" applyFill="1" applyBorder="1" applyProtection="1">
      <protection locked="0"/>
    </xf>
    <xf numFmtId="38" fontId="6" fillId="2" borderId="10" xfId="1" applyNumberFormat="1" applyFont="1" applyFill="1" applyBorder="1" applyProtection="1">
      <protection locked="0"/>
    </xf>
    <xf numFmtId="38" fontId="6" fillId="2" borderId="4" xfId="0" applyNumberFormat="1" applyFont="1" applyFill="1" applyBorder="1" applyProtection="1">
      <protection locked="0"/>
    </xf>
    <xf numFmtId="38" fontId="6" fillId="2" borderId="11" xfId="0" applyNumberFormat="1" applyFont="1" applyFill="1" applyBorder="1" applyProtection="1">
      <protection locked="0"/>
    </xf>
    <xf numFmtId="0" fontId="6" fillId="0" borderId="3" xfId="0" applyFont="1" applyBorder="1"/>
    <xf numFmtId="38" fontId="3" fillId="0" borderId="3" xfId="0" applyNumberFormat="1" applyFont="1" applyBorder="1"/>
    <xf numFmtId="41" fontId="3" fillId="2" borderId="9" xfId="0" applyNumberFormat="1" applyFont="1" applyFill="1" applyBorder="1" applyProtection="1">
      <protection locked="0"/>
    </xf>
    <xf numFmtId="41" fontId="3" fillId="2" borderId="0" xfId="0" applyNumberFormat="1" applyFont="1" applyFill="1" applyBorder="1" applyProtection="1">
      <protection locked="0"/>
    </xf>
    <xf numFmtId="41" fontId="3" fillId="2" borderId="10" xfId="0" applyNumberFormat="1" applyFont="1" applyFill="1" applyBorder="1" applyProtection="1">
      <protection locked="0"/>
    </xf>
    <xf numFmtId="41" fontId="3" fillId="2" borderId="3" xfId="0" applyNumberFormat="1" applyFont="1" applyFill="1" applyBorder="1" applyProtection="1">
      <protection locked="0"/>
    </xf>
    <xf numFmtId="41" fontId="3" fillId="2" borderId="4" xfId="0" applyNumberFormat="1" applyFont="1" applyFill="1" applyBorder="1" applyProtection="1">
      <protection locked="0"/>
    </xf>
    <xf numFmtId="41" fontId="3" fillId="2" borderId="11" xfId="0" applyNumberFormat="1" applyFont="1" applyFill="1" applyBorder="1" applyProtection="1">
      <protection locked="0"/>
    </xf>
    <xf numFmtId="38" fontId="3" fillId="0" borderId="0" xfId="0" applyNumberFormat="1" applyFont="1"/>
    <xf numFmtId="38" fontId="6" fillId="0" borderId="6" xfId="0" applyNumberFormat="1" applyFont="1" applyBorder="1"/>
    <xf numFmtId="38" fontId="6" fillId="0" borderId="3" xfId="0" applyNumberFormat="1" applyFont="1" applyBorder="1"/>
    <xf numFmtId="38" fontId="6" fillId="0" borderId="4" xfId="0" applyNumberFormat="1" applyFont="1" applyBorder="1"/>
    <xf numFmtId="38" fontId="6" fillId="0" borderId="11" xfId="0" applyNumberFormat="1" applyFont="1" applyBorder="1"/>
    <xf numFmtId="0" fontId="6" fillId="0" borderId="1" xfId="0" applyFont="1" applyBorder="1"/>
    <xf numFmtId="0" fontId="4" fillId="0" borderId="0" xfId="0" applyFont="1" applyBorder="1" applyAlignment="1">
      <alignment horizontal="right"/>
    </xf>
    <xf numFmtId="38" fontId="6" fillId="0" borderId="0" xfId="0" applyNumberFormat="1" applyFont="1" applyBorder="1"/>
    <xf numFmtId="0" fontId="6" fillId="0" borderId="5" xfId="0" applyFont="1" applyBorder="1"/>
    <xf numFmtId="0" fontId="6" fillId="0" borderId="9" xfId="0" applyFont="1" applyBorder="1" applyAlignment="1">
      <alignment horizontal="right"/>
    </xf>
    <xf numFmtId="0" fontId="3" fillId="0" borderId="0" xfId="0" applyFont="1" applyBorder="1" applyAlignment="1">
      <alignment horizontal="right" wrapText="1"/>
    </xf>
    <xf numFmtId="38" fontId="3" fillId="0" borderId="0" xfId="0" applyNumberFormat="1" applyFont="1" applyFill="1" applyBorder="1"/>
    <xf numFmtId="38" fontId="3" fillId="0" borderId="10" xfId="0" applyNumberFormat="1" applyFont="1" applyFill="1" applyBorder="1"/>
    <xf numFmtId="0" fontId="6" fillId="0" borderId="3" xfId="0" applyFont="1" applyBorder="1" applyAlignment="1">
      <alignment horizontal="right"/>
    </xf>
    <xf numFmtId="0" fontId="3" fillId="0" borderId="4" xfId="0" applyFont="1" applyFill="1" applyBorder="1" applyAlignment="1">
      <alignment horizontal="right" wrapText="1"/>
    </xf>
    <xf numFmtId="38" fontId="3" fillId="0" borderId="4" xfId="0" applyNumberFormat="1" applyFont="1" applyFill="1" applyBorder="1"/>
    <xf numFmtId="38" fontId="3" fillId="0" borderId="11" xfId="0" applyNumberFormat="1" applyFont="1" applyFill="1" applyBorder="1"/>
    <xf numFmtId="0" fontId="3" fillId="0" borderId="2" xfId="0" applyFont="1" applyBorder="1" applyAlignment="1">
      <alignment wrapText="1"/>
    </xf>
    <xf numFmtId="0" fontId="3" fillId="0" borderId="5" xfId="0" applyFont="1" applyBorder="1"/>
    <xf numFmtId="0" fontId="3" fillId="0" borderId="0" xfId="0" applyFont="1" applyFill="1" applyBorder="1" applyAlignment="1">
      <alignment horizontal="right" wrapText="1"/>
    </xf>
    <xf numFmtId="0" fontId="7" fillId="0" borderId="0" xfId="0" applyFont="1"/>
    <xf numFmtId="0" fontId="3" fillId="0" borderId="9" xfId="0" applyFont="1" applyBorder="1" applyAlignment="1">
      <alignment horizontal="right"/>
    </xf>
    <xf numFmtId="0" fontId="3" fillId="0" borderId="0" xfId="0" applyFont="1" applyBorder="1" applyAlignment="1">
      <alignment horizontal="left" wrapText="1"/>
    </xf>
    <xf numFmtId="38" fontId="3" fillId="2" borderId="9" xfId="0" applyNumberFormat="1" applyFont="1" applyFill="1" applyBorder="1" applyAlignment="1" applyProtection="1">
      <alignment horizontal="right"/>
      <protection locked="0"/>
    </xf>
    <xf numFmtId="170" fontId="3" fillId="2" borderId="9" xfId="3" applyNumberFormat="1" applyFont="1" applyFill="1" applyBorder="1" applyProtection="1">
      <protection locked="0"/>
    </xf>
    <xf numFmtId="170" fontId="3" fillId="2" borderId="0" xfId="0" applyNumberFormat="1" applyFont="1" applyFill="1" applyBorder="1" applyProtection="1">
      <protection locked="0"/>
    </xf>
    <xf numFmtId="170" fontId="3" fillId="2" borderId="10" xfId="0" applyNumberFormat="1" applyFont="1" applyFill="1" applyBorder="1" applyProtection="1">
      <protection locked="0"/>
    </xf>
    <xf numFmtId="170" fontId="3" fillId="2" borderId="9" xfId="0" applyNumberFormat="1" applyFont="1" applyFill="1" applyBorder="1" applyProtection="1">
      <protection locked="0"/>
    </xf>
    <xf numFmtId="49" fontId="3" fillId="2" borderId="9" xfId="0" applyNumberFormat="1" applyFont="1" applyFill="1" applyBorder="1" applyAlignment="1" applyProtection="1">
      <alignment horizontal="right"/>
      <protection locked="0"/>
    </xf>
    <xf numFmtId="49" fontId="3" fillId="2" borderId="0" xfId="0" applyNumberFormat="1" applyFont="1" applyFill="1" applyBorder="1" applyAlignment="1" applyProtection="1">
      <alignment horizontal="right"/>
      <protection locked="0"/>
    </xf>
    <xf numFmtId="49" fontId="3" fillId="2" borderId="10" xfId="0" applyNumberFormat="1" applyFont="1" applyFill="1" applyBorder="1" applyAlignment="1" applyProtection="1">
      <alignment horizontal="right"/>
      <protection locked="0"/>
    </xf>
    <xf numFmtId="38" fontId="3" fillId="0" borderId="9" xfId="0" applyNumberFormat="1" applyFont="1" applyFill="1" applyBorder="1"/>
    <xf numFmtId="171" fontId="3" fillId="0" borderId="9" xfId="3" applyNumberFormat="1" applyFont="1" applyBorder="1"/>
    <xf numFmtId="171" fontId="3" fillId="0" borderId="0" xfId="3" applyNumberFormat="1" applyFont="1" applyBorder="1"/>
    <xf numFmtId="171" fontId="3" fillId="0" borderId="10" xfId="3" applyNumberFormat="1" applyFont="1" applyBorder="1"/>
    <xf numFmtId="38" fontId="3" fillId="2" borderId="9" xfId="1" applyNumberFormat="1" applyFont="1" applyFill="1" applyBorder="1" applyProtection="1">
      <protection locked="0"/>
    </xf>
    <xf numFmtId="0" fontId="3" fillId="0" borderId="4" xfId="0" applyFont="1" applyBorder="1" applyAlignment="1">
      <alignment wrapText="1"/>
    </xf>
    <xf numFmtId="0" fontId="3" fillId="0" borderId="4" xfId="0" applyFont="1" applyBorder="1"/>
    <xf numFmtId="171" fontId="3" fillId="0" borderId="3" xfId="3" applyNumberFormat="1" applyFont="1" applyBorder="1"/>
    <xf numFmtId="171" fontId="3" fillId="0" borderId="4" xfId="3" applyNumberFormat="1" applyFont="1" applyBorder="1"/>
    <xf numFmtId="171" fontId="3" fillId="0" borderId="11" xfId="3" applyNumberFormat="1" applyFont="1" applyBorder="1"/>
    <xf numFmtId="0" fontId="4" fillId="3" borderId="7" xfId="0" applyFont="1" applyFill="1" applyBorder="1"/>
    <xf numFmtId="0" fontId="4" fillId="3" borderId="0" xfId="0" applyFont="1" applyFill="1" applyBorder="1"/>
    <xf numFmtId="0" fontId="8" fillId="0" borderId="0" xfId="0" applyFont="1" applyBorder="1"/>
    <xf numFmtId="16" fontId="8" fillId="0" borderId="0" xfId="0" quotePrefix="1" applyNumberFormat="1" applyFont="1" applyBorder="1"/>
    <xf numFmtId="38" fontId="3" fillId="2" borderId="3" xfId="1" applyNumberFormat="1" applyFont="1" applyFill="1" applyBorder="1" applyProtection="1">
      <protection locked="0"/>
    </xf>
    <xf numFmtId="0" fontId="8" fillId="0" borderId="0" xfId="0" applyFont="1" applyBorder="1" applyAlignment="1">
      <alignment horizontal="right"/>
    </xf>
    <xf numFmtId="38" fontId="3" fillId="0" borderId="5" xfId="0" applyNumberFormat="1" applyFont="1" applyFill="1" applyBorder="1"/>
    <xf numFmtId="38" fontId="3" fillId="0" borderId="1" xfId="0" applyNumberFormat="1" applyFont="1" applyFill="1" applyBorder="1"/>
    <xf numFmtId="3" fontId="3" fillId="2" borderId="0" xfId="1" applyNumberFormat="1" applyFont="1" applyFill="1" applyBorder="1" applyProtection="1">
      <protection locked="0"/>
    </xf>
    <xf numFmtId="3" fontId="3" fillId="2" borderId="0" xfId="0" applyNumberFormat="1" applyFont="1" applyFill="1" applyBorder="1" applyProtection="1">
      <protection locked="0"/>
    </xf>
    <xf numFmtId="3" fontId="3" fillId="2" borderId="10" xfId="0" applyNumberFormat="1" applyFont="1" applyFill="1" applyBorder="1" applyProtection="1">
      <protection locked="0"/>
    </xf>
    <xf numFmtId="3" fontId="3" fillId="2" borderId="4" xfId="1" applyNumberFormat="1" applyFont="1" applyFill="1" applyBorder="1" applyProtection="1">
      <protection locked="0"/>
    </xf>
    <xf numFmtId="3" fontId="3" fillId="2" borderId="4" xfId="0" applyNumberFormat="1" applyFont="1" applyFill="1" applyBorder="1" applyProtection="1">
      <protection locked="0"/>
    </xf>
    <xf numFmtId="3" fontId="3" fillId="2" borderId="11" xfId="0" applyNumberFormat="1" applyFont="1" applyFill="1" applyBorder="1" applyProtection="1">
      <protection locked="0"/>
    </xf>
    <xf numFmtId="3" fontId="3" fillId="0" borderId="4" xfId="0" applyNumberFormat="1" applyFont="1" applyBorder="1"/>
    <xf numFmtId="3" fontId="3" fillId="0" borderId="5" xfId="0" applyNumberFormat="1" applyFont="1" applyBorder="1"/>
    <xf numFmtId="3" fontId="3" fillId="0" borderId="1" xfId="0" applyNumberFormat="1" applyFont="1" applyBorder="1"/>
    <xf numFmtId="3" fontId="3" fillId="0" borderId="0" xfId="0" applyNumberFormat="1" applyFont="1"/>
    <xf numFmtId="171" fontId="3" fillId="0" borderId="6" xfId="0" applyNumberFormat="1" applyFont="1" applyBorder="1"/>
    <xf numFmtId="171" fontId="3" fillId="0" borderId="7" xfId="0" applyNumberFormat="1" applyFont="1" applyBorder="1"/>
    <xf numFmtId="171" fontId="3" fillId="0" borderId="8" xfId="0" applyNumberFormat="1" applyFont="1" applyBorder="1"/>
    <xf numFmtId="171" fontId="3" fillId="0" borderId="4" xfId="0" applyNumberFormat="1" applyFont="1" applyBorder="1"/>
    <xf numFmtId="171" fontId="3" fillId="0" borderId="11" xfId="0" applyNumberFormat="1" applyFont="1" applyBorder="1"/>
    <xf numFmtId="171" fontId="3" fillId="0" borderId="3" xfId="0" applyNumberFormat="1" applyFont="1" applyBorder="1"/>
    <xf numFmtId="0" fontId="3" fillId="0" borderId="3" xfId="0" applyFont="1" applyBorder="1" applyAlignment="1">
      <alignment horizontal="right"/>
    </xf>
    <xf numFmtId="0" fontId="8" fillId="0" borderId="4" xfId="0" applyFont="1" applyBorder="1" applyAlignment="1">
      <alignment horizontal="right"/>
    </xf>
    <xf numFmtId="0" fontId="4" fillId="0" borderId="9" xfId="0" applyFont="1" applyBorder="1" applyAlignment="1">
      <alignment horizontal="center" wrapText="1"/>
    </xf>
    <xf numFmtId="171" fontId="3" fillId="2" borderId="9" xfId="3" applyNumberFormat="1" applyFont="1" applyFill="1" applyBorder="1" applyProtection="1">
      <protection locked="0"/>
    </xf>
    <xf numFmtId="38" fontId="6" fillId="0" borderId="9" xfId="0" applyNumberFormat="1" applyFont="1" applyBorder="1"/>
    <xf numFmtId="38" fontId="6" fillId="0" borderId="10" xfId="0" applyNumberFormat="1" applyFont="1" applyBorder="1"/>
    <xf numFmtId="0" fontId="4" fillId="0" borderId="7" xfId="0" applyFont="1" applyBorder="1" applyAlignment="1"/>
    <xf numFmtId="0" fontId="6" fillId="0" borderId="11" xfId="0" applyFont="1" applyBorder="1"/>
    <xf numFmtId="0" fontId="3" fillId="0" borderId="4" xfId="0" applyFont="1" applyBorder="1" applyAlignment="1">
      <alignment horizontal="right" wrapText="1"/>
    </xf>
    <xf numFmtId="0" fontId="4" fillId="0" borderId="4" xfId="0" applyFont="1" applyBorder="1" applyAlignment="1">
      <alignment horizontal="right" wrapText="1"/>
    </xf>
    <xf numFmtId="38" fontId="6" fillId="0" borderId="1" xfId="0" applyNumberFormat="1" applyFont="1" applyBorder="1"/>
    <xf numFmtId="38" fontId="6" fillId="0" borderId="2" xfId="0" applyNumberFormat="1" applyFont="1" applyBorder="1"/>
    <xf numFmtId="38" fontId="6" fillId="0" borderId="5" xfId="0" applyNumberFormat="1" applyFont="1" applyBorder="1"/>
    <xf numFmtId="0" fontId="3" fillId="0" borderId="7" xfId="0" applyFont="1" applyBorder="1" applyAlignment="1">
      <alignment horizontal="left" wrapText="1"/>
    </xf>
    <xf numFmtId="38" fontId="3" fillId="0" borderId="3" xfId="1" applyNumberFormat="1" applyFont="1" applyBorder="1"/>
    <xf numFmtId="38" fontId="3" fillId="0" borderId="4" xfId="1" applyNumberFormat="1" applyFont="1" applyBorder="1"/>
    <xf numFmtId="38" fontId="3" fillId="0" borderId="11" xfId="1" applyNumberFormat="1" applyFont="1" applyBorder="1"/>
    <xf numFmtId="38" fontId="3" fillId="0" borderId="0" xfId="0" applyNumberFormat="1" applyFont="1" applyFill="1" applyBorder="1" applyProtection="1">
      <protection locked="0"/>
    </xf>
    <xf numFmtId="38" fontId="3" fillId="0" borderId="10" xfId="0" applyNumberFormat="1" applyFont="1" applyFill="1" applyBorder="1" applyProtection="1">
      <protection locked="0"/>
    </xf>
    <xf numFmtId="38" fontId="3" fillId="0" borderId="0" xfId="0" applyNumberFormat="1" applyFont="1" applyFill="1" applyBorder="1" applyProtection="1"/>
    <xf numFmtId="38" fontId="3" fillId="0" borderId="10" xfId="0" applyNumberFormat="1" applyFont="1" applyFill="1" applyBorder="1" applyProtection="1"/>
    <xf numFmtId="3" fontId="3" fillId="0" borderId="8" xfId="0" applyNumberFormat="1" applyFont="1" applyBorder="1"/>
    <xf numFmtId="3" fontId="3" fillId="0" borderId="9" xfId="0" applyNumberFormat="1" applyFont="1" applyBorder="1"/>
    <xf numFmtId="3" fontId="3" fillId="0" borderId="10" xfId="0" applyNumberFormat="1" applyFont="1" applyBorder="1"/>
    <xf numFmtId="171" fontId="3" fillId="2" borderId="0" xfId="0" applyNumberFormat="1" applyFont="1" applyFill="1" applyBorder="1" applyProtection="1">
      <protection locked="0"/>
    </xf>
    <xf numFmtId="171" fontId="3" fillId="2" borderId="10" xfId="0" applyNumberFormat="1" applyFont="1" applyFill="1" applyBorder="1" applyProtection="1">
      <protection locked="0"/>
    </xf>
    <xf numFmtId="171" fontId="3" fillId="2" borderId="9" xfId="0" applyNumberFormat="1" applyFont="1" applyFill="1" applyBorder="1" applyProtection="1">
      <protection locked="0"/>
    </xf>
    <xf numFmtId="184" fontId="3" fillId="2" borderId="6" xfId="1" applyNumberFormat="1" applyFont="1" applyFill="1" applyBorder="1" applyProtection="1">
      <protection locked="0"/>
    </xf>
    <xf numFmtId="184" fontId="3" fillId="2" borderId="7" xfId="0" applyNumberFormat="1" applyFont="1" applyFill="1" applyBorder="1" applyProtection="1">
      <protection locked="0"/>
    </xf>
    <xf numFmtId="184" fontId="3" fillId="2" borderId="8" xfId="0" applyNumberFormat="1" applyFont="1" applyFill="1" applyBorder="1" applyProtection="1">
      <protection locked="0"/>
    </xf>
    <xf numFmtId="184" fontId="3" fillId="2" borderId="6" xfId="0" applyNumberFormat="1" applyFont="1" applyFill="1" applyBorder="1" applyProtection="1">
      <protection locked="0"/>
    </xf>
    <xf numFmtId="38" fontId="3" fillId="0" borderId="4" xfId="0" applyNumberFormat="1" applyFont="1" applyFill="1" applyBorder="1" applyProtection="1">
      <protection locked="0"/>
    </xf>
    <xf numFmtId="38" fontId="3" fillId="0" borderId="11" xfId="0" applyNumberFormat="1" applyFont="1" applyFill="1" applyBorder="1" applyProtection="1">
      <protection locked="0"/>
    </xf>
    <xf numFmtId="0" fontId="3" fillId="2" borderId="12" xfId="0" applyFont="1" applyFill="1" applyBorder="1" applyProtection="1">
      <protection locked="0"/>
    </xf>
    <xf numFmtId="0" fontId="3" fillId="2" borderId="13" xfId="0" applyFont="1" applyFill="1" applyBorder="1" applyProtection="1">
      <protection locked="0"/>
    </xf>
    <xf numFmtId="0" fontId="6" fillId="2" borderId="9" xfId="0" applyFont="1" applyFill="1" applyBorder="1" applyProtection="1">
      <protection locked="0"/>
    </xf>
    <xf numFmtId="0" fontId="6" fillId="2" borderId="3" xfId="0" applyFont="1" applyFill="1" applyBorder="1" applyProtection="1">
      <protection locked="0"/>
    </xf>
    <xf numFmtId="38" fontId="3" fillId="0" borderId="3" xfId="0" applyNumberFormat="1" applyFont="1" applyFill="1" applyBorder="1"/>
    <xf numFmtId="0" fontId="3" fillId="0" borderId="0" xfId="0" applyFont="1" applyFill="1" applyProtection="1">
      <protection locked="0"/>
    </xf>
    <xf numFmtId="0" fontId="3" fillId="0" borderId="0" xfId="0" applyFont="1" applyProtection="1">
      <protection locked="0"/>
    </xf>
    <xf numFmtId="0" fontId="3" fillId="0" borderId="0" xfId="0" applyFont="1" applyAlignment="1">
      <alignment wrapText="1"/>
    </xf>
    <xf numFmtId="38" fontId="3" fillId="2" borderId="9" xfId="0" applyNumberFormat="1" applyFont="1" applyFill="1" applyBorder="1" applyAlignment="1" applyProtection="1">
      <protection locked="0"/>
    </xf>
    <xf numFmtId="0" fontId="3" fillId="2" borderId="14" xfId="0" applyFont="1" applyFill="1" applyBorder="1" applyProtection="1">
      <protection locked="0"/>
    </xf>
    <xf numFmtId="0" fontId="3" fillId="2" borderId="9" xfId="0" applyFont="1" applyFill="1" applyBorder="1" applyProtection="1">
      <protection locked="0"/>
    </xf>
    <xf numFmtId="0" fontId="3" fillId="2" borderId="3" xfId="0" applyFont="1" applyFill="1" applyBorder="1" applyProtection="1">
      <protection locked="0"/>
    </xf>
    <xf numFmtId="0" fontId="4" fillId="0" borderId="2" xfId="0" applyFont="1" applyBorder="1" applyAlignment="1">
      <alignment horizontal="left"/>
    </xf>
    <xf numFmtId="0" fontId="4" fillId="0" borderId="1" xfId="0" applyFont="1" applyBorder="1" applyAlignment="1">
      <alignment horizontal="center" wrapText="1"/>
    </xf>
    <xf numFmtId="0" fontId="3" fillId="2" borderId="15" xfId="0" applyFont="1" applyFill="1" applyBorder="1" applyProtection="1">
      <protection locked="0"/>
    </xf>
    <xf numFmtId="0" fontId="3" fillId="2" borderId="6" xfId="0" applyFont="1" applyFill="1" applyBorder="1" applyProtection="1">
      <protection locked="0"/>
    </xf>
    <xf numFmtId="0" fontId="6" fillId="2" borderId="6" xfId="0" applyFont="1" applyFill="1" applyBorder="1" applyProtection="1">
      <protection locked="0"/>
    </xf>
    <xf numFmtId="0" fontId="6" fillId="0" borderId="3" xfId="0" applyFont="1" applyFill="1" applyBorder="1" applyAlignment="1" applyProtection="1">
      <alignment horizontal="center"/>
    </xf>
    <xf numFmtId="168" fontId="3" fillId="2" borderId="4" xfId="1" applyNumberFormat="1" applyFont="1" applyFill="1" applyBorder="1" applyProtection="1">
      <protection locked="0"/>
    </xf>
    <xf numFmtId="180" fontId="3" fillId="0" borderId="9" xfId="0" applyNumberFormat="1" applyFont="1" applyBorder="1" applyAlignment="1">
      <alignment horizontal="center"/>
    </xf>
    <xf numFmtId="180" fontId="3" fillId="0" borderId="0" xfId="0" applyNumberFormat="1" applyFont="1" applyBorder="1" applyAlignment="1">
      <alignment horizontal="center"/>
    </xf>
    <xf numFmtId="0" fontId="3" fillId="0" borderId="7" xfId="0" applyFont="1" applyBorder="1" applyAlignment="1">
      <alignment wrapText="1"/>
    </xf>
    <xf numFmtId="0" fontId="3" fillId="2" borderId="12" xfId="0" applyFont="1" applyFill="1" applyBorder="1" applyAlignment="1" applyProtection="1">
      <alignment wrapText="1"/>
      <protection locked="0"/>
    </xf>
    <xf numFmtId="0" fontId="3" fillId="2" borderId="14" xfId="0" applyFont="1" applyFill="1" applyBorder="1" applyAlignment="1" applyProtection="1">
      <alignment wrapText="1"/>
      <protection locked="0"/>
    </xf>
    <xf numFmtId="180" fontId="3" fillId="0" borderId="10" xfId="0" applyNumberFormat="1" applyFont="1" applyBorder="1" applyAlignment="1">
      <alignment horizontal="center"/>
    </xf>
    <xf numFmtId="38" fontId="3" fillId="0" borderId="9" xfId="1" applyNumberFormat="1" applyFont="1" applyBorder="1" applyAlignment="1">
      <alignment horizontal="center"/>
    </xf>
    <xf numFmtId="38" fontId="3" fillId="0" borderId="0" xfId="1" applyNumberFormat="1" applyFont="1" applyBorder="1" applyAlignment="1">
      <alignment horizontal="center"/>
    </xf>
    <xf numFmtId="38" fontId="3" fillId="0" borderId="10" xfId="1" applyNumberFormat="1" applyFont="1" applyBorder="1" applyAlignment="1">
      <alignment horizontal="center"/>
    </xf>
    <xf numFmtId="38" fontId="3" fillId="0" borderId="9" xfId="0" applyNumberFormat="1" applyFont="1" applyBorder="1" applyAlignment="1">
      <alignment horizontal="center"/>
    </xf>
    <xf numFmtId="38" fontId="3" fillId="0" borderId="0" xfId="0" applyNumberFormat="1" applyFont="1" applyBorder="1" applyAlignment="1">
      <alignment horizontal="center"/>
    </xf>
    <xf numFmtId="38" fontId="3" fillId="0" borderId="10" xfId="0" applyNumberFormat="1" applyFont="1" applyBorder="1" applyAlignment="1">
      <alignment horizontal="center"/>
    </xf>
    <xf numFmtId="10" fontId="3" fillId="0" borderId="9" xfId="3" applyNumberFormat="1" applyFont="1" applyBorder="1" applyAlignment="1">
      <alignment horizontal="center"/>
    </xf>
    <xf numFmtId="10" fontId="3" fillId="0" borderId="0" xfId="3" applyNumberFormat="1" applyFont="1" applyBorder="1" applyAlignment="1">
      <alignment horizontal="center"/>
    </xf>
    <xf numFmtId="10" fontId="3" fillId="0" borderId="10" xfId="3" applyNumberFormat="1" applyFont="1" applyBorder="1" applyAlignment="1">
      <alignment horizontal="center"/>
    </xf>
    <xf numFmtId="10" fontId="3" fillId="0" borderId="3" xfId="3" applyNumberFormat="1" applyFont="1" applyBorder="1" applyAlignment="1">
      <alignment horizontal="center"/>
    </xf>
    <xf numFmtId="10" fontId="3" fillId="0" borderId="4" xfId="3" applyNumberFormat="1" applyFont="1" applyBorder="1" applyAlignment="1">
      <alignment horizontal="center"/>
    </xf>
    <xf numFmtId="10" fontId="3" fillId="0" borderId="11" xfId="3" applyNumberFormat="1" applyFont="1" applyBorder="1" applyAlignment="1">
      <alignment horizontal="center"/>
    </xf>
    <xf numFmtId="180" fontId="3" fillId="0" borderId="3" xfId="0" applyNumberFormat="1" applyFont="1" applyBorder="1" applyAlignment="1">
      <alignment horizontal="center"/>
    </xf>
    <xf numFmtId="186" fontId="3" fillId="0" borderId="9" xfId="1" applyNumberFormat="1" applyFont="1" applyBorder="1" applyAlignment="1">
      <alignment horizontal="center"/>
    </xf>
    <xf numFmtId="186" fontId="3" fillId="0" borderId="0" xfId="1" applyNumberFormat="1" applyFont="1" applyBorder="1" applyAlignment="1">
      <alignment horizontal="center"/>
    </xf>
    <xf numFmtId="186" fontId="3" fillId="0" borderId="10" xfId="1" applyNumberFormat="1" applyFont="1" applyBorder="1" applyAlignment="1">
      <alignment horizontal="center"/>
    </xf>
    <xf numFmtId="180" fontId="3" fillId="0" borderId="4" xfId="0" applyNumberFormat="1" applyFont="1" applyBorder="1" applyAlignment="1">
      <alignment horizontal="center"/>
    </xf>
    <xf numFmtId="180" fontId="3" fillId="0" borderId="11" xfId="0" applyNumberFormat="1"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6" xfId="0" applyFont="1" applyFill="1" applyBorder="1" applyProtection="1"/>
    <xf numFmtId="0" fontId="6" fillId="2" borderId="15" xfId="0" applyFont="1" applyFill="1" applyBorder="1" applyProtection="1">
      <protection locked="0"/>
    </xf>
    <xf numFmtId="0" fontId="6" fillId="2" borderId="12" xfId="0" applyFont="1" applyFill="1" applyBorder="1" applyProtection="1">
      <protection locked="0"/>
    </xf>
    <xf numFmtId="0" fontId="6" fillId="2" borderId="13" xfId="0" applyFont="1" applyFill="1" applyBorder="1" applyProtection="1">
      <protection locked="0"/>
    </xf>
    <xf numFmtId="0" fontId="3" fillId="0" borderId="0" xfId="0" applyFont="1" applyAlignment="1">
      <alignment horizontal="center"/>
    </xf>
    <xf numFmtId="0" fontId="3" fillId="0" borderId="2" xfId="0" applyFont="1" applyBorder="1" applyAlignment="1">
      <alignment horizontal="center"/>
    </xf>
    <xf numFmtId="0" fontId="3" fillId="0" borderId="12" xfId="0" applyFont="1" applyBorder="1" applyAlignment="1">
      <alignment horizontal="center" wrapText="1"/>
    </xf>
    <xf numFmtId="0" fontId="3" fillId="0" borderId="13" xfId="0" applyFont="1" applyBorder="1" applyAlignment="1">
      <alignment horizontal="center" wrapText="1"/>
    </xf>
    <xf numFmtId="0" fontId="3" fillId="0" borderId="0" xfId="0" applyFont="1" applyFill="1" applyAlignment="1" applyProtection="1">
      <alignment horizontal="center"/>
      <protection locked="0"/>
    </xf>
    <xf numFmtId="0" fontId="3" fillId="0" borderId="0" xfId="0" applyFont="1" applyAlignment="1" applyProtection="1">
      <alignment horizontal="center"/>
      <protection locked="0"/>
    </xf>
    <xf numFmtId="0" fontId="5" fillId="0" borderId="12" xfId="0" applyFont="1" applyBorder="1" applyAlignment="1">
      <alignment horizontal="center"/>
    </xf>
    <xf numFmtId="49" fontId="3" fillId="2" borderId="9" xfId="0" applyNumberFormat="1" applyFont="1" applyFill="1" applyBorder="1" applyAlignment="1" applyProtection="1">
      <alignment horizontal="left"/>
      <protection locked="0"/>
    </xf>
    <xf numFmtId="49" fontId="3" fillId="2" borderId="0" xfId="0" applyNumberFormat="1" applyFont="1" applyFill="1" applyBorder="1" applyAlignment="1" applyProtection="1">
      <alignment horizontal="left"/>
      <protection locked="0"/>
    </xf>
    <xf numFmtId="49" fontId="3" fillId="2" borderId="10" xfId="0" applyNumberFormat="1" applyFont="1" applyFill="1" applyBorder="1" applyAlignment="1" applyProtection="1">
      <alignment horizontal="left"/>
      <protection locked="0"/>
    </xf>
    <xf numFmtId="0" fontId="3" fillId="2" borderId="15" xfId="0" applyFont="1" applyFill="1" applyBorder="1" applyAlignment="1" applyProtection="1">
      <alignment horizontal="center"/>
      <protection locked="0"/>
    </xf>
    <xf numFmtId="0" fontId="3" fillId="2" borderId="12" xfId="0" applyFont="1" applyFill="1" applyBorder="1" applyAlignment="1" applyProtection="1">
      <alignment horizontal="center"/>
      <protection locked="0"/>
    </xf>
    <xf numFmtId="0" fontId="3" fillId="2" borderId="12" xfId="0" applyFont="1" applyFill="1" applyBorder="1" applyAlignment="1" applyProtection="1">
      <alignment horizontal="center" wrapText="1"/>
      <protection locked="0"/>
    </xf>
    <xf numFmtId="0" fontId="6" fillId="2" borderId="12" xfId="0" applyFont="1" applyFill="1" applyBorder="1" applyAlignment="1" applyProtection="1">
      <alignment horizontal="center"/>
      <protection locked="0"/>
    </xf>
    <xf numFmtId="0" fontId="3" fillId="2" borderId="13" xfId="0" applyFont="1" applyFill="1" applyBorder="1" applyAlignment="1" applyProtection="1">
      <alignment horizontal="center"/>
      <protection locked="0"/>
    </xf>
    <xf numFmtId="38" fontId="3" fillId="0" borderId="9" xfId="0" applyNumberFormat="1" applyFont="1" applyFill="1" applyBorder="1" applyProtection="1">
      <protection locked="0"/>
    </xf>
    <xf numFmtId="38" fontId="3" fillId="0" borderId="3" xfId="0" applyNumberFormat="1" applyFont="1" applyFill="1" applyBorder="1" applyProtection="1">
      <protection locked="0"/>
    </xf>
    <xf numFmtId="38" fontId="3" fillId="0" borderId="9" xfId="0" applyNumberFormat="1" applyFont="1" applyFill="1" applyBorder="1" applyProtection="1"/>
    <xf numFmtId="186" fontId="3" fillId="0" borderId="9" xfId="0" applyNumberFormat="1" applyFont="1" applyBorder="1" applyAlignment="1">
      <alignment horizontal="center"/>
    </xf>
    <xf numFmtId="186" fontId="3" fillId="0" borderId="0" xfId="0" applyNumberFormat="1" applyFont="1"/>
    <xf numFmtId="186" fontId="3" fillId="0" borderId="0" xfId="0" applyNumberFormat="1" applyFont="1" applyBorder="1" applyAlignment="1">
      <alignment horizontal="center"/>
    </xf>
    <xf numFmtId="186" fontId="3" fillId="0" borderId="10" xfId="0" applyNumberFormat="1" applyFont="1" applyBorder="1" applyAlignment="1">
      <alignment horizontal="center"/>
    </xf>
    <xf numFmtId="187" fontId="3" fillId="0" borderId="3" xfId="1" applyNumberFormat="1" applyFont="1" applyBorder="1" applyAlignment="1">
      <alignment horizontal="center"/>
    </xf>
    <xf numFmtId="187" fontId="3" fillId="0" borderId="4" xfId="1" applyNumberFormat="1" applyFont="1" applyBorder="1" applyAlignment="1">
      <alignment horizontal="center"/>
    </xf>
    <xf numFmtId="187" fontId="3" fillId="0" borderId="11" xfId="1" applyNumberFormat="1" applyFont="1" applyBorder="1" applyAlignment="1">
      <alignment horizontal="center"/>
    </xf>
    <xf numFmtId="187" fontId="3" fillId="0" borderId="0" xfId="0" applyNumberFormat="1" applyFont="1"/>
    <xf numFmtId="0" fontId="4" fillId="0" borderId="1" xfId="0" applyFont="1" applyBorder="1" applyAlignment="1" applyProtection="1">
      <alignment horizontal="center"/>
      <protection locked="0"/>
    </xf>
    <xf numFmtId="0" fontId="4" fillId="0" borderId="4" xfId="0" applyFont="1" applyBorder="1" applyAlignment="1" applyProtection="1">
      <alignment horizontal="center"/>
      <protection locked="0"/>
    </xf>
    <xf numFmtId="0" fontId="4" fillId="0" borderId="5" xfId="0" applyFont="1" applyBorder="1" applyAlignment="1" applyProtection="1">
      <alignment horizontal="center" wrapText="1"/>
      <protection locked="0"/>
    </xf>
    <xf numFmtId="0" fontId="4" fillId="0" borderId="2" xfId="0" applyFont="1" applyBorder="1" applyAlignment="1" applyProtection="1">
      <alignment horizontal="center"/>
      <protection locked="0"/>
    </xf>
    <xf numFmtId="0" fontId="4" fillId="0" borderId="5" xfId="0" applyFont="1" applyBorder="1" applyAlignment="1" applyProtection="1">
      <alignment horizontal="center"/>
      <protection locked="0"/>
    </xf>
    <xf numFmtId="0" fontId="4" fillId="0" borderId="3" xfId="0" applyFont="1" applyBorder="1" applyAlignment="1" applyProtection="1">
      <alignment horizontal="center"/>
      <protection locked="0"/>
    </xf>
    <xf numFmtId="0" fontId="4" fillId="0" borderId="11" xfId="0" applyNumberFormat="1" applyFont="1" applyBorder="1" applyAlignment="1" applyProtection="1">
      <alignment horizontal="center" wrapText="1"/>
      <protection locked="0"/>
    </xf>
    <xf numFmtId="0" fontId="4" fillId="0" borderId="11" xfId="0" applyFont="1" applyBorder="1" applyAlignment="1" applyProtection="1">
      <alignment horizontal="center" wrapText="1"/>
      <protection locked="0"/>
    </xf>
    <xf numFmtId="0" fontId="4" fillId="0" borderId="4" xfId="0" applyFont="1" applyBorder="1" applyAlignment="1" applyProtection="1">
      <alignment horizontal="center" wrapText="1"/>
      <protection locked="0"/>
    </xf>
    <xf numFmtId="0" fontId="4" fillId="0" borderId="9" xfId="0" applyFont="1" applyBorder="1" applyAlignment="1" applyProtection="1">
      <alignment horizontal="center"/>
      <protection locked="0"/>
    </xf>
    <xf numFmtId="0" fontId="4" fillId="0" borderId="0" xfId="0" applyFont="1" applyBorder="1" applyAlignment="1" applyProtection="1">
      <alignment horizontal="center"/>
      <protection locked="0"/>
    </xf>
    <xf numFmtId="0" fontId="4" fillId="0" borderId="10" xfId="0" applyFont="1" applyBorder="1" applyAlignment="1" applyProtection="1">
      <alignment horizontal="center" wrapText="1"/>
      <protection locked="0"/>
    </xf>
    <xf numFmtId="0" fontId="4" fillId="0" borderId="1" xfId="0" applyFont="1" applyBorder="1" applyAlignment="1">
      <alignment horizontal="center"/>
    </xf>
    <xf numFmtId="0" fontId="4" fillId="0" borderId="2" xfId="0" applyFont="1" applyBorder="1" applyAlignment="1">
      <alignment horizontal="center"/>
    </xf>
    <xf numFmtId="0" fontId="4" fillId="0" borderId="5" xfId="0" applyFont="1" applyBorder="1" applyAlignment="1">
      <alignment horizontal="center"/>
    </xf>
    <xf numFmtId="0" fontId="3" fillId="0" borderId="0" xfId="0" applyFont="1" applyAlignment="1">
      <alignment horizontal="left"/>
    </xf>
    <xf numFmtId="0" fontId="5" fillId="0" borderId="0" xfId="0" applyFont="1" applyAlignment="1">
      <alignment horizontal="left" wrapText="1"/>
    </xf>
    <xf numFmtId="0" fontId="3" fillId="2" borderId="14" xfId="0" applyFont="1" applyFill="1" applyBorder="1" applyAlignment="1" applyProtection="1">
      <alignment horizontal="left"/>
      <protection locked="0"/>
    </xf>
    <xf numFmtId="0" fontId="3" fillId="2" borderId="1" xfId="0" applyFont="1" applyFill="1" applyBorder="1" applyAlignment="1" applyProtection="1">
      <alignment horizontal="left" wrapText="1"/>
      <protection locked="0"/>
    </xf>
    <xf numFmtId="0" fontId="3" fillId="2" borderId="2" xfId="0" applyFont="1" applyFill="1" applyBorder="1" applyAlignment="1" applyProtection="1">
      <alignment horizontal="left" wrapText="1"/>
      <protection locked="0"/>
    </xf>
    <xf numFmtId="0" fontId="3" fillId="2" borderId="5" xfId="0" applyFont="1" applyFill="1" applyBorder="1" applyAlignment="1" applyProtection="1">
      <alignment horizontal="left" wrapText="1"/>
      <protection locked="0"/>
    </xf>
  </cellXfs>
  <cellStyles count="4">
    <cellStyle name="Comma" xfId="1" builtinId="3"/>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59"/>
  <sheetViews>
    <sheetView zoomScaleNormal="100" workbookViewId="0">
      <selection activeCell="D8" sqref="D8"/>
    </sheetView>
  </sheetViews>
  <sheetFormatPr defaultColWidth="9.109375" defaultRowHeight="10.199999999999999" x14ac:dyDescent="0.2"/>
  <cols>
    <col min="1" max="1" width="4.33203125" style="3" customWidth="1"/>
    <col min="2" max="2" width="26.109375" style="3" customWidth="1"/>
    <col min="3" max="3" width="5.88671875" style="3" customWidth="1"/>
    <col min="4" max="8" width="15.6640625" style="3" customWidth="1"/>
    <col min="9" max="12" width="17.6640625" style="3" customWidth="1"/>
    <col min="13" max="16384" width="9.109375" style="3"/>
  </cols>
  <sheetData>
    <row r="1" spans="1:7" x14ac:dyDescent="0.2">
      <c r="A1" s="2" t="s">
        <v>6</v>
      </c>
    </row>
    <row r="2" spans="1:7" x14ac:dyDescent="0.2">
      <c r="A2" s="2" t="s">
        <v>27</v>
      </c>
    </row>
    <row r="3" spans="1:7" x14ac:dyDescent="0.2">
      <c r="A3" s="2"/>
    </row>
    <row r="4" spans="1:7" x14ac:dyDescent="0.2">
      <c r="A4" s="4" t="s">
        <v>151</v>
      </c>
    </row>
    <row r="5" spans="1:7" x14ac:dyDescent="0.2">
      <c r="A5" s="4"/>
      <c r="E5" s="122"/>
    </row>
    <row r="6" spans="1:7" ht="15" customHeight="1" x14ac:dyDescent="0.2">
      <c r="A6" s="5"/>
      <c r="B6" s="195" t="s">
        <v>25</v>
      </c>
      <c r="C6" s="7"/>
      <c r="D6" s="271" t="s">
        <v>8</v>
      </c>
      <c r="E6" s="272"/>
      <c r="F6" s="273"/>
      <c r="G6" s="8"/>
    </row>
    <row r="7" spans="1:7" ht="11.25" customHeight="1" x14ac:dyDescent="0.2">
      <c r="A7" s="196" t="s">
        <v>181</v>
      </c>
      <c r="B7" s="10"/>
      <c r="C7" s="11" t="s">
        <v>184</v>
      </c>
      <c r="D7" s="259">
        <v>2000</v>
      </c>
      <c r="E7" s="260">
        <v>2001</v>
      </c>
      <c r="F7" s="261">
        <v>2002</v>
      </c>
      <c r="G7" s="11"/>
    </row>
    <row r="8" spans="1:7" x14ac:dyDescent="0.2">
      <c r="A8" s="13"/>
      <c r="B8" s="14" t="s">
        <v>26</v>
      </c>
      <c r="C8" s="198"/>
      <c r="D8" s="15"/>
      <c r="E8" s="16"/>
      <c r="F8" s="17"/>
      <c r="G8" s="18"/>
    </row>
    <row r="9" spans="1:7" x14ac:dyDescent="0.2">
      <c r="A9" s="19">
        <v>1</v>
      </c>
      <c r="B9" s="1" t="s">
        <v>0</v>
      </c>
      <c r="C9" s="193"/>
      <c r="D9" s="191"/>
      <c r="E9" s="20"/>
      <c r="F9" s="21"/>
      <c r="G9" s="18"/>
    </row>
    <row r="10" spans="1:7" x14ac:dyDescent="0.2">
      <c r="A10" s="19">
        <v>2</v>
      </c>
      <c r="B10" s="107" t="s">
        <v>1</v>
      </c>
      <c r="C10" s="193"/>
      <c r="D10" s="28"/>
      <c r="E10" s="26"/>
      <c r="F10" s="27"/>
      <c r="G10" s="18"/>
    </row>
    <row r="11" spans="1:7" x14ac:dyDescent="0.2">
      <c r="A11" s="19">
        <v>3</v>
      </c>
      <c r="B11" s="95" t="s">
        <v>3</v>
      </c>
      <c r="C11" s="193"/>
      <c r="D11" s="32">
        <f>D9+D10</f>
        <v>0</v>
      </c>
      <c r="E11" s="30">
        <f>E9+E10</f>
        <v>0</v>
      </c>
      <c r="F11" s="31">
        <f>F9+F10</f>
        <v>0</v>
      </c>
      <c r="G11" s="18"/>
    </row>
    <row r="12" spans="1:7" x14ac:dyDescent="0.2">
      <c r="A12" s="19">
        <v>4</v>
      </c>
      <c r="B12" s="47" t="s">
        <v>4</v>
      </c>
      <c r="C12" s="193"/>
      <c r="D12" s="22"/>
      <c r="E12" s="20"/>
      <c r="F12" s="21"/>
      <c r="G12" s="18"/>
    </row>
    <row r="13" spans="1:7" x14ac:dyDescent="0.2">
      <c r="A13" s="19">
        <v>5</v>
      </c>
      <c r="B13" s="47" t="s">
        <v>5</v>
      </c>
      <c r="C13" s="193"/>
      <c r="D13" s="28"/>
      <c r="E13" s="26"/>
      <c r="F13" s="27"/>
      <c r="G13" s="18"/>
    </row>
    <row r="14" spans="1:7" x14ac:dyDescent="0.2">
      <c r="A14" s="33">
        <v>6</v>
      </c>
      <c r="B14" s="158" t="s">
        <v>7</v>
      </c>
      <c r="C14" s="194"/>
      <c r="D14" s="37">
        <f>D11+D12+D13</f>
        <v>0</v>
      </c>
      <c r="E14" s="35">
        <f>E11+E12+E13</f>
        <v>0</v>
      </c>
      <c r="F14" s="36">
        <f>F11+F12+F13</f>
        <v>0</v>
      </c>
      <c r="G14" s="18"/>
    </row>
    <row r="15" spans="1:7" x14ac:dyDescent="0.2">
      <c r="A15" s="5"/>
      <c r="B15" s="18"/>
      <c r="C15" s="18"/>
      <c r="D15" s="39"/>
      <c r="E15" s="39"/>
      <c r="F15" s="40"/>
      <c r="G15" s="18"/>
    </row>
    <row r="16" spans="1:7" x14ac:dyDescent="0.2">
      <c r="A16" s="15"/>
      <c r="B16" s="42" t="s">
        <v>10</v>
      </c>
      <c r="C16" s="197"/>
      <c r="D16" s="43"/>
      <c r="E16" s="44"/>
      <c r="F16" s="45"/>
      <c r="G16" s="18"/>
    </row>
    <row r="17" spans="1:7" x14ac:dyDescent="0.2">
      <c r="A17" s="19">
        <v>7</v>
      </c>
      <c r="B17" s="47" t="s">
        <v>11</v>
      </c>
      <c r="C17" s="183"/>
      <c r="D17" s="46"/>
      <c r="E17" s="20"/>
      <c r="F17" s="21"/>
      <c r="G17" s="18"/>
    </row>
    <row r="18" spans="1:7" x14ac:dyDescent="0.2">
      <c r="A18" s="19">
        <v>8</v>
      </c>
      <c r="B18" s="47" t="s">
        <v>12</v>
      </c>
      <c r="C18" s="183"/>
      <c r="D18" s="46"/>
      <c r="E18" s="20"/>
      <c r="F18" s="21"/>
      <c r="G18" s="18"/>
    </row>
    <row r="19" spans="1:7" x14ac:dyDescent="0.2">
      <c r="A19" s="19">
        <v>9</v>
      </c>
      <c r="B19" s="47" t="s">
        <v>13</v>
      </c>
      <c r="C19" s="183"/>
      <c r="D19" s="48"/>
      <c r="E19" s="26"/>
      <c r="F19" s="27"/>
      <c r="G19" s="18"/>
    </row>
    <row r="20" spans="1:7" x14ac:dyDescent="0.2">
      <c r="A20" s="19">
        <v>10</v>
      </c>
      <c r="B20" s="95" t="s">
        <v>14</v>
      </c>
      <c r="C20" s="183"/>
      <c r="D20" s="32">
        <f>SUM(D17:D19)</f>
        <v>0</v>
      </c>
      <c r="E20" s="30">
        <f>SUM(E17:E19)</f>
        <v>0</v>
      </c>
      <c r="F20" s="31">
        <f>SUM(F17:F19)</f>
        <v>0</v>
      </c>
      <c r="G20" s="18"/>
    </row>
    <row r="21" spans="1:7" x14ac:dyDescent="0.2">
      <c r="A21" s="19">
        <v>11</v>
      </c>
      <c r="B21" s="47" t="s">
        <v>15</v>
      </c>
      <c r="C21" s="183"/>
      <c r="D21" s="46"/>
      <c r="E21" s="20"/>
      <c r="F21" s="21"/>
      <c r="G21" s="18"/>
    </row>
    <row r="22" spans="1:7" x14ac:dyDescent="0.2">
      <c r="A22" s="19">
        <v>12</v>
      </c>
      <c r="B22" s="47" t="s">
        <v>16</v>
      </c>
      <c r="C22" s="183"/>
      <c r="D22" s="48"/>
      <c r="E22" s="26"/>
      <c r="F22" s="27"/>
      <c r="G22" s="18"/>
    </row>
    <row r="23" spans="1:7" x14ac:dyDescent="0.2">
      <c r="A23" s="19">
        <v>13</v>
      </c>
      <c r="B23" s="95" t="s">
        <v>17</v>
      </c>
      <c r="C23" s="183"/>
      <c r="D23" s="49">
        <f>SUM(D20:D22)</f>
        <v>0</v>
      </c>
      <c r="E23" s="50">
        <f>SUM(E20:E22)</f>
        <v>0</v>
      </c>
      <c r="F23" s="51">
        <f>SUM(F20:F22)</f>
        <v>0</v>
      </c>
      <c r="G23" s="18"/>
    </row>
    <row r="24" spans="1:7" x14ac:dyDescent="0.2">
      <c r="A24" s="33">
        <v>14</v>
      </c>
      <c r="B24" s="158" t="s">
        <v>18</v>
      </c>
      <c r="C24" s="184"/>
      <c r="D24" s="49">
        <f>D14-D23</f>
        <v>0</v>
      </c>
      <c r="E24" s="50">
        <f>E14-E23</f>
        <v>0</v>
      </c>
      <c r="F24" s="51">
        <f>F14-F23</f>
        <v>0</v>
      </c>
      <c r="G24" s="18"/>
    </row>
    <row r="25" spans="1:7" x14ac:dyDescent="0.2">
      <c r="A25" s="19"/>
      <c r="B25" s="95"/>
      <c r="C25" s="18"/>
      <c r="D25" s="30"/>
      <c r="E25" s="30"/>
      <c r="F25" s="31"/>
      <c r="G25" s="18"/>
    </row>
    <row r="26" spans="1:7" x14ac:dyDescent="0.2">
      <c r="A26" s="15">
        <v>15</v>
      </c>
      <c r="B26" s="163" t="s">
        <v>19</v>
      </c>
      <c r="C26" s="197"/>
      <c r="D26" s="56"/>
      <c r="E26" s="57"/>
      <c r="F26" s="58"/>
      <c r="G26" s="18"/>
    </row>
    <row r="27" spans="1:7" x14ac:dyDescent="0.2">
      <c r="A27" s="19">
        <v>16</v>
      </c>
      <c r="B27" s="107" t="s">
        <v>20</v>
      </c>
      <c r="C27" s="183"/>
      <c r="D27" s="48"/>
      <c r="E27" s="26"/>
      <c r="F27" s="27"/>
      <c r="G27" s="18"/>
    </row>
    <row r="28" spans="1:7" ht="20.399999999999999" x14ac:dyDescent="0.2">
      <c r="A28" s="19">
        <v>17</v>
      </c>
      <c r="B28" s="95" t="s">
        <v>21</v>
      </c>
      <c r="C28" s="183"/>
      <c r="D28" s="32">
        <f>D24+D26-D27</f>
        <v>0</v>
      </c>
      <c r="E28" s="30">
        <f>E24+E26-E27</f>
        <v>0</v>
      </c>
      <c r="F28" s="31">
        <f>F24+F26-F27</f>
        <v>0</v>
      </c>
      <c r="G28" s="18"/>
    </row>
    <row r="29" spans="1:7" x14ac:dyDescent="0.2">
      <c r="A29" s="19">
        <v>18</v>
      </c>
      <c r="B29" s="107" t="s">
        <v>22</v>
      </c>
      <c r="C29" s="183"/>
      <c r="D29" s="46"/>
      <c r="E29" s="20"/>
      <c r="F29" s="21"/>
      <c r="G29" s="18"/>
    </row>
    <row r="30" spans="1:7" x14ac:dyDescent="0.2">
      <c r="A30" s="19">
        <v>19</v>
      </c>
      <c r="B30" s="107" t="s">
        <v>23</v>
      </c>
      <c r="C30" s="183"/>
      <c r="D30" s="48"/>
      <c r="E30" s="26"/>
      <c r="F30" s="27"/>
      <c r="G30" s="18"/>
    </row>
    <row r="31" spans="1:7" x14ac:dyDescent="0.2">
      <c r="A31" s="33">
        <v>20</v>
      </c>
      <c r="B31" s="59" t="s">
        <v>24</v>
      </c>
      <c r="C31" s="184"/>
      <c r="D31" s="60">
        <f>D28-D29+D30</f>
        <v>0</v>
      </c>
      <c r="E31" s="61">
        <f>E28-E29+E30</f>
        <v>0</v>
      </c>
      <c r="F31" s="62">
        <f>F28-F29+F30</f>
        <v>0</v>
      </c>
      <c r="G31" s="18"/>
    </row>
    <row r="32" spans="1:7" x14ac:dyDescent="0.2">
      <c r="B32" s="63"/>
      <c r="G32" s="18"/>
    </row>
    <row r="33" spans="1:8" x14ac:dyDescent="0.2">
      <c r="A33" s="122"/>
      <c r="D33" s="271" t="s">
        <v>9</v>
      </c>
      <c r="E33" s="272"/>
      <c r="F33" s="272"/>
      <c r="G33" s="272"/>
      <c r="H33" s="273"/>
    </row>
    <row r="34" spans="1:8" x14ac:dyDescent="0.2">
      <c r="A34" s="9" t="s">
        <v>181</v>
      </c>
      <c r="B34" s="6"/>
      <c r="C34" s="12" t="s">
        <v>184</v>
      </c>
      <c r="D34" s="259">
        <v>2003</v>
      </c>
      <c r="E34" s="262">
        <v>2004</v>
      </c>
      <c r="F34" s="262">
        <v>2005</v>
      </c>
      <c r="G34" s="262">
        <v>2006</v>
      </c>
      <c r="H34" s="263">
        <v>2007</v>
      </c>
    </row>
    <row r="35" spans="1:8" x14ac:dyDescent="0.2">
      <c r="A35" s="13"/>
      <c r="B35" s="14" t="s">
        <v>26</v>
      </c>
      <c r="C35" s="198"/>
      <c r="D35" s="15"/>
      <c r="E35" s="16"/>
      <c r="F35" s="16"/>
      <c r="G35" s="16"/>
      <c r="H35" s="17"/>
    </row>
    <row r="36" spans="1:8" x14ac:dyDescent="0.2">
      <c r="A36" s="19">
        <v>1</v>
      </c>
      <c r="B36" s="1" t="s">
        <v>0</v>
      </c>
      <c r="C36" s="193"/>
      <c r="D36" s="22"/>
      <c r="E36" s="23"/>
      <c r="F36" s="23"/>
      <c r="G36" s="23"/>
      <c r="H36" s="24"/>
    </row>
    <row r="37" spans="1:8" x14ac:dyDescent="0.2">
      <c r="A37" s="19">
        <v>2</v>
      </c>
      <c r="B37" s="107" t="s">
        <v>1</v>
      </c>
      <c r="C37" s="193"/>
      <c r="D37" s="28"/>
      <c r="E37" s="25"/>
      <c r="F37" s="25"/>
      <c r="G37" s="25"/>
      <c r="H37" s="29"/>
    </row>
    <row r="38" spans="1:8" x14ac:dyDescent="0.2">
      <c r="A38" s="19">
        <v>3</v>
      </c>
      <c r="B38" s="95" t="s">
        <v>3</v>
      </c>
      <c r="C38" s="193"/>
      <c r="D38" s="32">
        <f>D36+D37</f>
        <v>0</v>
      </c>
      <c r="E38" s="30">
        <f>E36+E37</f>
        <v>0</v>
      </c>
      <c r="F38" s="30">
        <f>F36+F37</f>
        <v>0</v>
      </c>
      <c r="G38" s="30">
        <f>G36+G37</f>
        <v>0</v>
      </c>
      <c r="H38" s="31">
        <f>H36+H37</f>
        <v>0</v>
      </c>
    </row>
    <row r="39" spans="1:8" x14ac:dyDescent="0.2">
      <c r="A39" s="19">
        <v>4</v>
      </c>
      <c r="B39" s="47" t="s">
        <v>4</v>
      </c>
      <c r="C39" s="193"/>
      <c r="D39" s="22"/>
      <c r="E39" s="23"/>
      <c r="F39" s="23"/>
      <c r="G39" s="23"/>
      <c r="H39" s="24"/>
    </row>
    <row r="40" spans="1:8" x14ac:dyDescent="0.2">
      <c r="A40" s="19">
        <v>5</v>
      </c>
      <c r="B40" s="47" t="s">
        <v>5</v>
      </c>
      <c r="C40" s="193"/>
      <c r="D40" s="28"/>
      <c r="E40" s="25"/>
      <c r="F40" s="25"/>
      <c r="G40" s="25"/>
      <c r="H40" s="29"/>
    </row>
    <row r="41" spans="1:8" x14ac:dyDescent="0.2">
      <c r="A41" s="33">
        <v>6</v>
      </c>
      <c r="B41" s="158" t="s">
        <v>7</v>
      </c>
      <c r="C41" s="194"/>
      <c r="D41" s="37">
        <f>D38+D39+D40</f>
        <v>0</v>
      </c>
      <c r="E41" s="34">
        <f>E38+E39+E40</f>
        <v>0</v>
      </c>
      <c r="F41" s="34">
        <f>F38+F39+F40</f>
        <v>0</v>
      </c>
      <c r="G41" s="34">
        <f>G38+G39+G40</f>
        <v>0</v>
      </c>
      <c r="H41" s="38">
        <f>H38+H39+H40</f>
        <v>0</v>
      </c>
    </row>
    <row r="42" spans="1:8" x14ac:dyDescent="0.2">
      <c r="A42" s="5"/>
      <c r="B42" s="18"/>
      <c r="C42" s="18"/>
      <c r="D42" s="41"/>
      <c r="E42" s="39"/>
      <c r="F42" s="39"/>
      <c r="G42" s="39"/>
      <c r="H42" s="40"/>
    </row>
    <row r="43" spans="1:8" x14ac:dyDescent="0.2">
      <c r="A43" s="15"/>
      <c r="B43" s="42" t="s">
        <v>10</v>
      </c>
      <c r="C43" s="197"/>
      <c r="D43" s="43"/>
      <c r="E43" s="44"/>
      <c r="F43" s="44"/>
      <c r="G43" s="44"/>
      <c r="H43" s="45"/>
    </row>
    <row r="44" spans="1:8" x14ac:dyDescent="0.2">
      <c r="A44" s="19">
        <v>7</v>
      </c>
      <c r="B44" s="47" t="s">
        <v>11</v>
      </c>
      <c r="C44" s="183"/>
      <c r="D44" s="22"/>
      <c r="E44" s="23"/>
      <c r="F44" s="23"/>
      <c r="G44" s="23"/>
      <c r="H44" s="24"/>
    </row>
    <row r="45" spans="1:8" x14ac:dyDescent="0.2">
      <c r="A45" s="19">
        <v>8</v>
      </c>
      <c r="B45" s="47" t="s">
        <v>12</v>
      </c>
      <c r="C45" s="183"/>
      <c r="D45" s="22"/>
      <c r="E45" s="23"/>
      <c r="F45" s="23"/>
      <c r="G45" s="23"/>
      <c r="H45" s="24"/>
    </row>
    <row r="46" spans="1:8" x14ac:dyDescent="0.2">
      <c r="A46" s="19">
        <v>9</v>
      </c>
      <c r="B46" s="47" t="s">
        <v>13</v>
      </c>
      <c r="C46" s="183"/>
      <c r="D46" s="28"/>
      <c r="E46" s="25"/>
      <c r="F46" s="25"/>
      <c r="G46" s="25"/>
      <c r="H46" s="29"/>
    </row>
    <row r="47" spans="1:8" x14ac:dyDescent="0.2">
      <c r="A47" s="19">
        <v>10</v>
      </c>
      <c r="B47" s="95" t="s">
        <v>14</v>
      </c>
      <c r="C47" s="183"/>
      <c r="D47" s="32">
        <f>SUM(D44:D46)</f>
        <v>0</v>
      </c>
      <c r="E47" s="30">
        <f>SUM(E44:E46)</f>
        <v>0</v>
      </c>
      <c r="F47" s="30">
        <f>SUM(F44:F46)</f>
        <v>0</v>
      </c>
      <c r="G47" s="30">
        <f>SUM(G44:G46)</f>
        <v>0</v>
      </c>
      <c r="H47" s="31">
        <f>SUM(H44:H46)</f>
        <v>0</v>
      </c>
    </row>
    <row r="48" spans="1:8" x14ac:dyDescent="0.2">
      <c r="A48" s="19">
        <v>11</v>
      </c>
      <c r="B48" s="47" t="s">
        <v>15</v>
      </c>
      <c r="C48" s="183"/>
      <c r="D48" s="22"/>
      <c r="E48" s="23"/>
      <c r="F48" s="23"/>
      <c r="G48" s="23"/>
      <c r="H48" s="24"/>
    </row>
    <row r="49" spans="1:8" x14ac:dyDescent="0.2">
      <c r="A49" s="19">
        <v>12</v>
      </c>
      <c r="B49" s="47" t="s">
        <v>16</v>
      </c>
      <c r="C49" s="183"/>
      <c r="D49" s="28"/>
      <c r="E49" s="25"/>
      <c r="F49" s="25"/>
      <c r="G49" s="25"/>
      <c r="H49" s="29"/>
    </row>
    <row r="50" spans="1:8" x14ac:dyDescent="0.2">
      <c r="A50" s="19">
        <v>13</v>
      </c>
      <c r="B50" s="95" t="s">
        <v>17</v>
      </c>
      <c r="C50" s="183"/>
      <c r="D50" s="49">
        <f>SUM(D47:D49)</f>
        <v>0</v>
      </c>
      <c r="E50" s="50">
        <f>SUM(E47:E49)</f>
        <v>0</v>
      </c>
      <c r="F50" s="50">
        <f>SUM(F47:F49)</f>
        <v>0</v>
      </c>
      <c r="G50" s="50">
        <f>SUM(G47:G49)</f>
        <v>0</v>
      </c>
      <c r="H50" s="51">
        <f>SUM(H47:H49)</f>
        <v>0</v>
      </c>
    </row>
    <row r="51" spans="1:8" x14ac:dyDescent="0.2">
      <c r="A51" s="33">
        <v>14</v>
      </c>
      <c r="B51" s="158" t="s">
        <v>18</v>
      </c>
      <c r="C51" s="184"/>
      <c r="D51" s="53">
        <f>D41-D50</f>
        <v>0</v>
      </c>
      <c r="E51" s="54">
        <f>E41-E50</f>
        <v>0</v>
      </c>
      <c r="F51" s="54">
        <f>F41-F50</f>
        <v>0</v>
      </c>
      <c r="G51" s="54">
        <f>G41-G50</f>
        <v>0</v>
      </c>
      <c r="H51" s="55">
        <f>H41-H50</f>
        <v>0</v>
      </c>
    </row>
    <row r="52" spans="1:8" x14ac:dyDescent="0.2">
      <c r="A52" s="19"/>
      <c r="B52" s="95"/>
      <c r="C52" s="18"/>
      <c r="D52" s="49"/>
      <c r="E52" s="50"/>
      <c r="F52" s="50"/>
      <c r="G52" s="50"/>
      <c r="H52" s="51"/>
    </row>
    <row r="53" spans="1:8" x14ac:dyDescent="0.2">
      <c r="A53" s="15">
        <v>15</v>
      </c>
      <c r="B53" s="163" t="s">
        <v>19</v>
      </c>
      <c r="C53" s="197"/>
      <c r="D53" s="22"/>
      <c r="E53" s="23"/>
      <c r="F53" s="23"/>
      <c r="G53" s="23"/>
      <c r="H53" s="24"/>
    </row>
    <row r="54" spans="1:8" x14ac:dyDescent="0.2">
      <c r="A54" s="19">
        <v>16</v>
      </c>
      <c r="B54" s="107" t="s">
        <v>20</v>
      </c>
      <c r="C54" s="183"/>
      <c r="D54" s="28"/>
      <c r="E54" s="25"/>
      <c r="F54" s="25"/>
      <c r="G54" s="25"/>
      <c r="H54" s="29"/>
    </row>
    <row r="55" spans="1:8" ht="20.399999999999999" x14ac:dyDescent="0.2">
      <c r="A55" s="19">
        <v>17</v>
      </c>
      <c r="B55" s="95" t="s">
        <v>21</v>
      </c>
      <c r="C55" s="183"/>
      <c r="D55" s="32">
        <f>D51+D53-D54</f>
        <v>0</v>
      </c>
      <c r="E55" s="30">
        <f>E51+E53-E54</f>
        <v>0</v>
      </c>
      <c r="F55" s="30">
        <f>F51+F53-F54</f>
        <v>0</v>
      </c>
      <c r="G55" s="30">
        <f>G51+G53-G54</f>
        <v>0</v>
      </c>
      <c r="H55" s="31">
        <f>H51+H53-H54</f>
        <v>0</v>
      </c>
    </row>
    <row r="56" spans="1:8" x14ac:dyDescent="0.2">
      <c r="A56" s="19">
        <v>18</v>
      </c>
      <c r="B56" s="107" t="s">
        <v>22</v>
      </c>
      <c r="C56" s="183"/>
      <c r="D56" s="22"/>
      <c r="E56" s="23"/>
      <c r="F56" s="23"/>
      <c r="G56" s="23"/>
      <c r="H56" s="24"/>
    </row>
    <row r="57" spans="1:8" x14ac:dyDescent="0.2">
      <c r="A57" s="19">
        <v>19</v>
      </c>
      <c r="B57" s="107" t="s">
        <v>23</v>
      </c>
      <c r="C57" s="183"/>
      <c r="D57" s="22"/>
      <c r="E57" s="23"/>
      <c r="F57" s="23"/>
      <c r="G57" s="23"/>
      <c r="H57" s="24"/>
    </row>
    <row r="58" spans="1:8" x14ac:dyDescent="0.2">
      <c r="A58" s="33">
        <v>20</v>
      </c>
      <c r="B58" s="59" t="s">
        <v>24</v>
      </c>
      <c r="C58" s="184"/>
      <c r="D58" s="60">
        <f>D55-D56+D57</f>
        <v>0</v>
      </c>
      <c r="E58" s="61">
        <f>E55-E56+E57</f>
        <v>0</v>
      </c>
      <c r="F58" s="61">
        <f>F55-F56+F57</f>
        <v>0</v>
      </c>
      <c r="G58" s="61">
        <f>G55-G56+G57</f>
        <v>0</v>
      </c>
      <c r="H58" s="62">
        <f>H55-H56+H57</f>
        <v>0</v>
      </c>
    </row>
    <row r="59" spans="1:8" x14ac:dyDescent="0.2">
      <c r="A59" s="3" t="s">
        <v>185</v>
      </c>
    </row>
  </sheetData>
  <sheetProtection password="E936" sheet="1" objects="1" scenarios="1"/>
  <mergeCells count="2">
    <mergeCell ref="D6:F6"/>
    <mergeCell ref="D33:H33"/>
  </mergeCells>
  <phoneticPr fontId="0" type="noConversion"/>
  <pageMargins left="0.75" right="0.75" top="0.75" bottom="0.75" header="0.5" footer="0.5"/>
  <pageSetup scale="75" orientation="portrait" horizontalDpi="4294967293" verticalDpi="4294967293" r:id="rId1"/>
  <headerFooter alignWithMargins="0">
    <oddFooter>&amp;C&amp;"Tahoma,Regular"&amp;8&amp;A&amp;R&amp;"Tahoma,Regular"&amp;8Page &amp;P of &amp;N</oddFooter>
  </headerFooter>
  <colBreaks count="1" manualBreakCount="1">
    <brk id="8" max="62"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47"/>
  <sheetViews>
    <sheetView zoomScaleNormal="100" workbookViewId="0">
      <selection activeCell="D9" sqref="D9"/>
    </sheetView>
  </sheetViews>
  <sheetFormatPr defaultColWidth="9.109375" defaultRowHeight="10.199999999999999" x14ac:dyDescent="0.2"/>
  <cols>
    <col min="1" max="1" width="4.6640625" style="64" customWidth="1"/>
    <col min="2" max="2" width="25.109375" style="64" customWidth="1"/>
    <col min="3" max="3" width="4.44140625" style="64" customWidth="1"/>
    <col min="4" max="6" width="15.6640625" style="64" customWidth="1"/>
    <col min="7" max="7" width="2.5546875" style="64" customWidth="1"/>
    <col min="8" max="12" width="15.6640625" style="64" customWidth="1"/>
    <col min="13" max="16384" width="9.109375" style="64"/>
  </cols>
  <sheetData>
    <row r="1" spans="1:12" x14ac:dyDescent="0.2">
      <c r="A1" s="2" t="str">
        <f>'Income Statement'!A1</f>
        <v>USAID/EGAT/MD, Microenterprise Implementation Grant Program - Financial Services</v>
      </c>
    </row>
    <row r="2" spans="1:12" x14ac:dyDescent="0.2">
      <c r="A2" s="2" t="str">
        <f>'Income Statement'!A2</f>
        <v>Table 1 for RFA number: EGAT/MD-03-A-001</v>
      </c>
    </row>
    <row r="3" spans="1:12" x14ac:dyDescent="0.2">
      <c r="A3" s="2"/>
    </row>
    <row r="4" spans="1:12" x14ac:dyDescent="0.2">
      <c r="A4" s="4" t="s">
        <v>151</v>
      </c>
    </row>
    <row r="5" spans="1:12" x14ac:dyDescent="0.2">
      <c r="A5" s="4"/>
    </row>
    <row r="6" spans="1:12" s="3" customFormat="1" ht="15" customHeight="1" x14ac:dyDescent="0.2">
      <c r="A6" s="5"/>
      <c r="B6" s="6" t="s">
        <v>28</v>
      </c>
      <c r="C6" s="7"/>
      <c r="D6" s="271" t="s">
        <v>8</v>
      </c>
      <c r="E6" s="272"/>
      <c r="F6" s="273"/>
      <c r="G6" s="8"/>
      <c r="H6" s="271" t="s">
        <v>9</v>
      </c>
      <c r="I6" s="272"/>
      <c r="J6" s="272"/>
      <c r="K6" s="272"/>
      <c r="L6" s="273"/>
    </row>
    <row r="7" spans="1:12" s="3" customFormat="1" ht="12" customHeight="1" x14ac:dyDescent="0.2">
      <c r="A7" s="9" t="s">
        <v>181</v>
      </c>
      <c r="B7" s="10"/>
      <c r="C7" s="65" t="s">
        <v>180</v>
      </c>
      <c r="D7" s="264">
        <v>2000</v>
      </c>
      <c r="E7" s="260">
        <v>2001</v>
      </c>
      <c r="F7" s="265">
        <v>2002</v>
      </c>
      <c r="G7" s="11"/>
      <c r="H7" s="259">
        <v>2003</v>
      </c>
      <c r="I7" s="262">
        <v>2004</v>
      </c>
      <c r="J7" s="262">
        <v>2005</v>
      </c>
      <c r="K7" s="262">
        <v>2006</v>
      </c>
      <c r="L7" s="263">
        <v>2007</v>
      </c>
    </row>
    <row r="8" spans="1:12" x14ac:dyDescent="0.2">
      <c r="A8" s="66"/>
      <c r="B8" s="67" t="s">
        <v>29</v>
      </c>
      <c r="C8" s="199"/>
      <c r="D8" s="66"/>
      <c r="E8" s="68"/>
      <c r="F8" s="69"/>
      <c r="G8" s="70"/>
      <c r="H8" s="66"/>
      <c r="I8" s="68"/>
      <c r="J8" s="68"/>
      <c r="K8" s="68"/>
      <c r="L8" s="69"/>
    </row>
    <row r="9" spans="1:12" x14ac:dyDescent="0.2">
      <c r="A9" s="71">
        <v>21</v>
      </c>
      <c r="B9" s="47" t="s">
        <v>30</v>
      </c>
      <c r="C9" s="185"/>
      <c r="D9" s="22"/>
      <c r="E9" s="23"/>
      <c r="F9" s="72"/>
      <c r="H9" s="22"/>
      <c r="I9" s="23"/>
      <c r="J9" s="23"/>
      <c r="K9" s="23"/>
      <c r="L9" s="24"/>
    </row>
    <row r="10" spans="1:12" x14ac:dyDescent="0.2">
      <c r="A10" s="71">
        <v>22</v>
      </c>
      <c r="B10" s="47" t="s">
        <v>31</v>
      </c>
      <c r="C10" s="185"/>
      <c r="D10" s="22"/>
      <c r="E10" s="23"/>
      <c r="F10" s="72"/>
      <c r="H10" s="22"/>
      <c r="I10" s="23"/>
      <c r="J10" s="23"/>
      <c r="K10" s="23"/>
      <c r="L10" s="24"/>
    </row>
    <row r="11" spans="1:12" x14ac:dyDescent="0.2">
      <c r="A11" s="71">
        <v>23</v>
      </c>
      <c r="B11" s="47" t="s">
        <v>32</v>
      </c>
      <c r="C11" s="185"/>
      <c r="D11" s="22"/>
      <c r="E11" s="23"/>
      <c r="F11" s="24"/>
      <c r="H11" s="22"/>
      <c r="I11" s="23"/>
      <c r="J11" s="23"/>
      <c r="K11" s="23"/>
      <c r="L11" s="24"/>
    </row>
    <row r="12" spans="1:12" x14ac:dyDescent="0.2">
      <c r="A12" s="71">
        <v>24</v>
      </c>
      <c r="B12" s="47" t="s">
        <v>33</v>
      </c>
      <c r="C12" s="185"/>
      <c r="D12" s="22"/>
      <c r="E12" s="23"/>
      <c r="F12" s="24"/>
      <c r="H12" s="22"/>
      <c r="I12" s="23"/>
      <c r="J12" s="23"/>
      <c r="K12" s="23"/>
      <c r="L12" s="24"/>
    </row>
    <row r="13" spans="1:12" ht="20.399999999999999" x14ac:dyDescent="0.2">
      <c r="A13" s="71">
        <v>25</v>
      </c>
      <c r="B13" s="47" t="s">
        <v>177</v>
      </c>
      <c r="C13" s="185"/>
      <c r="D13" s="22"/>
      <c r="E13" s="23"/>
      <c r="F13" s="24"/>
      <c r="H13" s="22"/>
      <c r="I13" s="23"/>
      <c r="J13" s="23"/>
      <c r="K13" s="23"/>
      <c r="L13" s="24"/>
    </row>
    <row r="14" spans="1:12" ht="20.399999999999999" x14ac:dyDescent="0.2">
      <c r="A14" s="71">
        <v>26</v>
      </c>
      <c r="B14" s="47" t="s">
        <v>34</v>
      </c>
      <c r="C14" s="185"/>
      <c r="D14" s="41">
        <f>D12+D13</f>
        <v>0</v>
      </c>
      <c r="E14" s="39">
        <f>E12+E13</f>
        <v>0</v>
      </c>
      <c r="F14" s="40">
        <f>F12+F13</f>
        <v>0</v>
      </c>
      <c r="H14" s="41">
        <f>H12+H13</f>
        <v>0</v>
      </c>
      <c r="I14" s="39">
        <f>I12+I13</f>
        <v>0</v>
      </c>
      <c r="J14" s="39">
        <f>J12+J13</f>
        <v>0</v>
      </c>
      <c r="K14" s="39">
        <f>K12+K13</f>
        <v>0</v>
      </c>
      <c r="L14" s="40">
        <f>L12+L13</f>
        <v>0</v>
      </c>
    </row>
    <row r="15" spans="1:12" x14ac:dyDescent="0.2">
      <c r="A15" s="71">
        <v>27</v>
      </c>
      <c r="B15" s="47" t="s">
        <v>146</v>
      </c>
      <c r="C15" s="185"/>
      <c r="D15" s="22"/>
      <c r="E15" s="73"/>
      <c r="F15" s="74"/>
      <c r="H15" s="22"/>
      <c r="I15" s="23"/>
      <c r="J15" s="23"/>
      <c r="K15" s="23"/>
      <c r="L15" s="24"/>
    </row>
    <row r="16" spans="1:12" x14ac:dyDescent="0.2">
      <c r="A16" s="71">
        <v>28</v>
      </c>
      <c r="B16" s="47" t="s">
        <v>35</v>
      </c>
      <c r="C16" s="185"/>
      <c r="D16" s="28"/>
      <c r="E16" s="75"/>
      <c r="F16" s="76"/>
      <c r="H16" s="28"/>
      <c r="I16" s="25"/>
      <c r="J16" s="25"/>
      <c r="K16" s="25"/>
      <c r="L16" s="29"/>
    </row>
    <row r="17" spans="1:12" x14ac:dyDescent="0.2">
      <c r="A17" s="77">
        <v>29</v>
      </c>
      <c r="B17" s="158" t="s">
        <v>36</v>
      </c>
      <c r="C17" s="186"/>
      <c r="D17" s="78">
        <f>SUM(D9:D11)+SUM(D14:D16)</f>
        <v>0</v>
      </c>
      <c r="E17" s="35">
        <f>SUM(E9:E11)+SUM(E14:E16)</f>
        <v>0</v>
      </c>
      <c r="F17" s="36">
        <f>SUM(F9:F11)+SUM(F14:F16)</f>
        <v>0</v>
      </c>
      <c r="H17" s="41">
        <f>SUM(H9:H11)+SUM(H14:H16)</f>
        <v>0</v>
      </c>
      <c r="I17" s="39">
        <f>SUM(I9:I11)+SUM(I14:I16)</f>
        <v>0</v>
      </c>
      <c r="J17" s="39">
        <f>SUM(J9:J11)+SUM(J14:J16)</f>
        <v>0</v>
      </c>
      <c r="K17" s="39">
        <f>SUM(K9:K11)+SUM(K14:K16)</f>
        <v>0</v>
      </c>
      <c r="L17" s="40">
        <f>SUM(L9:L11)+SUM(L14:L16)</f>
        <v>0</v>
      </c>
    </row>
    <row r="18" spans="1:12" x14ac:dyDescent="0.2">
      <c r="A18" s="66"/>
      <c r="B18" s="42" t="s">
        <v>139</v>
      </c>
      <c r="C18" s="199"/>
      <c r="D18" s="66"/>
      <c r="E18" s="68"/>
      <c r="F18" s="69"/>
      <c r="H18" s="66"/>
      <c r="I18" s="68"/>
      <c r="J18" s="68"/>
      <c r="K18" s="68"/>
      <c r="L18" s="69"/>
    </row>
    <row r="19" spans="1:12" x14ac:dyDescent="0.2">
      <c r="A19" s="71">
        <v>30</v>
      </c>
      <c r="B19" s="47" t="s">
        <v>37</v>
      </c>
      <c r="C19" s="185"/>
      <c r="D19" s="79"/>
      <c r="E19" s="80"/>
      <c r="F19" s="81"/>
      <c r="H19" s="79"/>
      <c r="I19" s="80"/>
      <c r="J19" s="80"/>
      <c r="K19" s="80"/>
      <c r="L19" s="81"/>
    </row>
    <row r="20" spans="1:12" x14ac:dyDescent="0.2">
      <c r="A20" s="71">
        <v>31</v>
      </c>
      <c r="B20" s="47" t="s">
        <v>38</v>
      </c>
      <c r="C20" s="185"/>
      <c r="D20" s="79"/>
      <c r="E20" s="80"/>
      <c r="F20" s="81"/>
      <c r="H20" s="79"/>
      <c r="I20" s="80"/>
      <c r="J20" s="80"/>
      <c r="K20" s="80"/>
      <c r="L20" s="81"/>
    </row>
    <row r="21" spans="1:12" x14ac:dyDescent="0.2">
      <c r="A21" s="71">
        <v>32</v>
      </c>
      <c r="B21" s="47" t="s">
        <v>39</v>
      </c>
      <c r="C21" s="185"/>
      <c r="D21" s="79"/>
      <c r="E21" s="80"/>
      <c r="F21" s="81"/>
      <c r="H21" s="79"/>
      <c r="I21" s="80"/>
      <c r="J21" s="80"/>
      <c r="K21" s="80"/>
      <c r="L21" s="81"/>
    </row>
    <row r="22" spans="1:12" x14ac:dyDescent="0.2">
      <c r="A22" s="71">
        <v>33</v>
      </c>
      <c r="B22" s="47" t="s">
        <v>40</v>
      </c>
      <c r="C22" s="185"/>
      <c r="D22" s="82"/>
      <c r="E22" s="83"/>
      <c r="F22" s="84"/>
      <c r="H22" s="82"/>
      <c r="I22" s="83"/>
      <c r="J22" s="83"/>
      <c r="K22" s="83"/>
      <c r="L22" s="84"/>
    </row>
    <row r="23" spans="1:12" x14ac:dyDescent="0.2">
      <c r="A23" s="77">
        <v>34</v>
      </c>
      <c r="B23" s="158" t="s">
        <v>41</v>
      </c>
      <c r="C23" s="186"/>
      <c r="D23" s="78">
        <f>SUM(D19:D22)</f>
        <v>0</v>
      </c>
      <c r="E23" s="35">
        <f>SUM(E19:E22)</f>
        <v>0</v>
      </c>
      <c r="F23" s="36">
        <f>SUM(F19:F22)</f>
        <v>0</v>
      </c>
      <c r="H23" s="41">
        <f>SUM(H19:H22)</f>
        <v>0</v>
      </c>
      <c r="I23" s="85">
        <f>SUM(I19:I22)</f>
        <v>0</v>
      </c>
      <c r="J23" s="85">
        <f>SUM(J19:J22)</f>
        <v>0</v>
      </c>
      <c r="K23" s="85">
        <f>SUM(K19:K22)</f>
        <v>0</v>
      </c>
      <c r="L23" s="40">
        <f>SUM(L19:L22)</f>
        <v>0</v>
      </c>
    </row>
    <row r="24" spans="1:12" x14ac:dyDescent="0.2">
      <c r="A24" s="66"/>
      <c r="B24" s="42" t="s">
        <v>140</v>
      </c>
      <c r="C24" s="230"/>
      <c r="D24" s="86"/>
      <c r="E24" s="68"/>
      <c r="F24" s="69"/>
      <c r="H24" s="66"/>
      <c r="I24" s="68"/>
      <c r="J24" s="68"/>
      <c r="K24" s="68"/>
      <c r="L24" s="69"/>
    </row>
    <row r="25" spans="1:12" x14ac:dyDescent="0.2">
      <c r="A25" s="71">
        <v>35</v>
      </c>
      <c r="B25" s="47" t="s">
        <v>42</v>
      </c>
      <c r="C25" s="231"/>
      <c r="D25" s="22"/>
      <c r="E25" s="23"/>
      <c r="F25" s="24"/>
      <c r="H25" s="22"/>
      <c r="I25" s="23"/>
      <c r="J25" s="23"/>
      <c r="K25" s="23"/>
      <c r="L25" s="24"/>
    </row>
    <row r="26" spans="1:12" x14ac:dyDescent="0.2">
      <c r="A26" s="71">
        <v>36</v>
      </c>
      <c r="B26" s="47" t="s">
        <v>43</v>
      </c>
      <c r="C26" s="231"/>
      <c r="D26" s="22"/>
      <c r="E26" s="23"/>
      <c r="F26" s="24"/>
      <c r="H26" s="22"/>
      <c r="I26" s="23"/>
      <c r="J26" s="23"/>
      <c r="K26" s="23"/>
      <c r="L26" s="24"/>
    </row>
    <row r="27" spans="1:12" x14ac:dyDescent="0.2">
      <c r="A27" s="71">
        <v>37</v>
      </c>
      <c r="B27" s="47" t="s">
        <v>44</v>
      </c>
      <c r="C27" s="231"/>
      <c r="D27" s="22"/>
      <c r="E27" s="169">
        <f>D27+D26</f>
        <v>0</v>
      </c>
      <c r="F27" s="170">
        <f>E27+E26</f>
        <v>0</v>
      </c>
      <c r="H27" s="248">
        <f>F27+F26</f>
        <v>0</v>
      </c>
      <c r="I27" s="169">
        <f>H27+H26</f>
        <v>0</v>
      </c>
      <c r="J27" s="169">
        <f>I27+I26</f>
        <v>0</v>
      </c>
      <c r="K27" s="169">
        <f>J27+J26</f>
        <v>0</v>
      </c>
      <c r="L27" s="170">
        <f>K27+K26</f>
        <v>0</v>
      </c>
    </row>
    <row r="28" spans="1:12" x14ac:dyDescent="0.2">
      <c r="A28" s="71">
        <v>38</v>
      </c>
      <c r="B28" s="47" t="s">
        <v>45</v>
      </c>
      <c r="C28" s="231"/>
      <c r="D28" s="22"/>
      <c r="E28" s="23"/>
      <c r="F28" s="24"/>
      <c r="H28" s="22"/>
      <c r="I28" s="23"/>
      <c r="J28" s="23"/>
      <c r="K28" s="23"/>
      <c r="L28" s="24"/>
    </row>
    <row r="29" spans="1:12" x14ac:dyDescent="0.2">
      <c r="A29" s="71">
        <v>39</v>
      </c>
      <c r="B29" s="47" t="s">
        <v>46</v>
      </c>
      <c r="C29" s="231"/>
      <c r="D29" s="28"/>
      <c r="E29" s="181">
        <f>D29+D28</f>
        <v>0</v>
      </c>
      <c r="F29" s="182">
        <f>E29+E28</f>
        <v>0</v>
      </c>
      <c r="H29" s="249">
        <f>F29+F28</f>
        <v>0</v>
      </c>
      <c r="I29" s="181">
        <f>H29+H28</f>
        <v>0</v>
      </c>
      <c r="J29" s="181">
        <f>I29+I28</f>
        <v>0</v>
      </c>
      <c r="K29" s="181">
        <f>J29+J28</f>
        <v>0</v>
      </c>
      <c r="L29" s="182">
        <f>K29+K28</f>
        <v>0</v>
      </c>
    </row>
    <row r="30" spans="1:12" x14ac:dyDescent="0.2">
      <c r="A30" s="71">
        <v>40</v>
      </c>
      <c r="B30" s="95" t="s">
        <v>128</v>
      </c>
      <c r="C30" s="232"/>
      <c r="D30" s="154">
        <f>SUM(D25:D29)</f>
        <v>0</v>
      </c>
      <c r="E30" s="92">
        <f>SUM(E25:E29)</f>
        <v>0</v>
      </c>
      <c r="F30" s="155">
        <f>SUM(F25:F29)</f>
        <v>0</v>
      </c>
      <c r="H30" s="87">
        <f>SUM(H25:H29)</f>
        <v>0</v>
      </c>
      <c r="I30" s="88">
        <f>SUM(I25:I29)</f>
        <v>0</v>
      </c>
      <c r="J30" s="88">
        <f>SUM(J25:J29)</f>
        <v>0</v>
      </c>
      <c r="K30" s="88">
        <f>SUM(K25:K29)</f>
        <v>0</v>
      </c>
      <c r="L30" s="89">
        <f>SUM(L25:L29)</f>
        <v>0</v>
      </c>
    </row>
    <row r="31" spans="1:12" x14ac:dyDescent="0.2">
      <c r="A31" s="77">
        <v>41</v>
      </c>
      <c r="B31" s="159" t="s">
        <v>47</v>
      </c>
      <c r="C31" s="200" t="s">
        <v>182</v>
      </c>
      <c r="D31" s="160">
        <f>D23+D30</f>
        <v>0</v>
      </c>
      <c r="E31" s="161">
        <f>E23+E30</f>
        <v>0</v>
      </c>
      <c r="F31" s="162">
        <f>F23+F30</f>
        <v>0</v>
      </c>
      <c r="H31" s="87">
        <f>H23+H30</f>
        <v>0</v>
      </c>
      <c r="I31" s="88">
        <f>I23+I30</f>
        <v>0</v>
      </c>
      <c r="J31" s="88">
        <f>J23+J30</f>
        <v>0</v>
      </c>
      <c r="K31" s="88">
        <f>K23+K30</f>
        <v>0</v>
      </c>
      <c r="L31" s="89">
        <f>L23+L30</f>
        <v>0</v>
      </c>
    </row>
    <row r="32" spans="1:12" x14ac:dyDescent="0.2">
      <c r="A32" s="77"/>
      <c r="B32" s="91"/>
      <c r="D32" s="92"/>
      <c r="F32" s="157"/>
      <c r="H32" s="77"/>
      <c r="L32" s="93"/>
    </row>
    <row r="33" spans="1:16" x14ac:dyDescent="0.2">
      <c r="A33" s="66"/>
      <c r="B33" s="42" t="s">
        <v>138</v>
      </c>
      <c r="C33" s="15"/>
      <c r="D33" s="15"/>
      <c r="E33" s="16"/>
      <c r="F33" s="17"/>
      <c r="G33" s="3"/>
      <c r="H33" s="15"/>
      <c r="I33" s="16"/>
      <c r="J33" s="16"/>
      <c r="K33" s="16"/>
      <c r="L33" s="17"/>
      <c r="M33" s="3"/>
      <c r="N33" s="3"/>
      <c r="O33" s="3"/>
      <c r="P33" s="3"/>
    </row>
    <row r="34" spans="1:16" ht="23.25" customHeight="1" x14ac:dyDescent="0.2">
      <c r="A34" s="94" t="s">
        <v>152</v>
      </c>
      <c r="B34" s="95" t="s">
        <v>147</v>
      </c>
      <c r="C34" s="197"/>
      <c r="D34" s="23"/>
      <c r="E34" s="96">
        <f>D15</f>
        <v>0</v>
      </c>
      <c r="F34" s="97">
        <f>E15</f>
        <v>0</v>
      </c>
      <c r="G34" s="3"/>
      <c r="H34" s="116">
        <f>F15</f>
        <v>0</v>
      </c>
      <c r="I34" s="96">
        <f>H15</f>
        <v>0</v>
      </c>
      <c r="J34" s="96">
        <f>I15</f>
        <v>0</v>
      </c>
      <c r="K34" s="96">
        <f>J15</f>
        <v>0</v>
      </c>
      <c r="L34" s="97">
        <f>K15</f>
        <v>0</v>
      </c>
      <c r="M34" s="3"/>
      <c r="N34" s="3"/>
      <c r="O34" s="3"/>
      <c r="P34" s="3"/>
    </row>
    <row r="35" spans="1:16" x14ac:dyDescent="0.2">
      <c r="A35" s="94" t="s">
        <v>153</v>
      </c>
      <c r="B35" s="95" t="s">
        <v>135</v>
      </c>
      <c r="C35" s="183"/>
      <c r="D35" s="23"/>
      <c r="E35" s="96">
        <f>D17</f>
        <v>0</v>
      </c>
      <c r="F35" s="97">
        <f>E17</f>
        <v>0</v>
      </c>
      <c r="G35" s="3"/>
      <c r="H35" s="116">
        <f>F17</f>
        <v>0</v>
      </c>
      <c r="I35" s="96">
        <f>H17</f>
        <v>0</v>
      </c>
      <c r="J35" s="96">
        <f>I17</f>
        <v>0</v>
      </c>
      <c r="K35" s="96">
        <f>J17</f>
        <v>0</v>
      </c>
      <c r="L35" s="97">
        <f>K17</f>
        <v>0</v>
      </c>
      <c r="M35" s="3"/>
      <c r="N35" s="3"/>
      <c r="O35" s="3"/>
      <c r="P35" s="3"/>
    </row>
    <row r="36" spans="1:16" x14ac:dyDescent="0.2">
      <c r="A36" s="94" t="s">
        <v>154</v>
      </c>
      <c r="B36" s="95" t="s">
        <v>136</v>
      </c>
      <c r="C36" s="183"/>
      <c r="D36" s="23"/>
      <c r="E36" s="96">
        <f>D23</f>
        <v>0</v>
      </c>
      <c r="F36" s="97">
        <f>E23</f>
        <v>0</v>
      </c>
      <c r="G36" s="3"/>
      <c r="H36" s="116">
        <f>F23</f>
        <v>0</v>
      </c>
      <c r="I36" s="96">
        <f>H23</f>
        <v>0</v>
      </c>
      <c r="J36" s="96">
        <f>I23</f>
        <v>0</v>
      </c>
      <c r="K36" s="96">
        <f>J23</f>
        <v>0</v>
      </c>
      <c r="L36" s="97">
        <f>K23</f>
        <v>0</v>
      </c>
      <c r="M36" s="3"/>
      <c r="N36" s="3"/>
      <c r="O36" s="3"/>
      <c r="P36" s="3"/>
    </row>
    <row r="37" spans="1:16" x14ac:dyDescent="0.2">
      <c r="A37" s="98" t="s">
        <v>155</v>
      </c>
      <c r="B37" s="99" t="s">
        <v>137</v>
      </c>
      <c r="C37" s="184"/>
      <c r="D37" s="201"/>
      <c r="E37" s="100">
        <f>D30</f>
        <v>0</v>
      </c>
      <c r="F37" s="101">
        <f>E30</f>
        <v>0</v>
      </c>
      <c r="G37" s="3"/>
      <c r="H37" s="187">
        <f>F30</f>
        <v>0</v>
      </c>
      <c r="I37" s="100">
        <f>H30</f>
        <v>0</v>
      </c>
      <c r="J37" s="100">
        <f>I30</f>
        <v>0</v>
      </c>
      <c r="K37" s="100">
        <f>J30</f>
        <v>0</v>
      </c>
      <c r="L37" s="101">
        <f>K30</f>
        <v>0</v>
      </c>
      <c r="M37" s="3"/>
      <c r="N37" s="3"/>
      <c r="O37" s="3"/>
      <c r="P37" s="3"/>
    </row>
    <row r="38" spans="1:16" x14ac:dyDescent="0.2">
      <c r="A38" s="90"/>
      <c r="B38" s="102"/>
      <c r="C38" s="7"/>
      <c r="D38" s="7"/>
      <c r="E38" s="7"/>
      <c r="F38" s="103"/>
      <c r="G38" s="3"/>
      <c r="H38" s="5"/>
      <c r="I38" s="7"/>
      <c r="J38" s="7"/>
      <c r="K38" s="7"/>
      <c r="L38" s="103"/>
      <c r="M38" s="3"/>
      <c r="N38" s="3"/>
      <c r="O38" s="3"/>
      <c r="P38" s="3"/>
    </row>
    <row r="39" spans="1:16" x14ac:dyDescent="0.2">
      <c r="A39" s="66"/>
      <c r="B39" s="42" t="s">
        <v>141</v>
      </c>
      <c r="C39" s="229"/>
      <c r="D39" s="15"/>
      <c r="E39" s="16"/>
      <c r="F39" s="17"/>
      <c r="G39" s="3"/>
      <c r="H39" s="15"/>
      <c r="I39" s="16"/>
      <c r="J39" s="16"/>
      <c r="K39" s="16"/>
      <c r="L39" s="17"/>
      <c r="M39" s="3"/>
      <c r="N39" s="3"/>
      <c r="O39" s="3"/>
      <c r="P39" s="3"/>
    </row>
    <row r="40" spans="1:16" x14ac:dyDescent="0.2">
      <c r="A40" s="94" t="s">
        <v>172</v>
      </c>
      <c r="B40" s="104" t="s">
        <v>130</v>
      </c>
      <c r="C40" s="197"/>
      <c r="D40" s="41">
        <f>(D34+D15)/2</f>
        <v>0</v>
      </c>
      <c r="E40" s="39">
        <f>(E34+E15)/2</f>
        <v>0</v>
      </c>
      <c r="F40" s="40">
        <f>(F34+F15)/2</f>
        <v>0</v>
      </c>
      <c r="G40" s="3"/>
      <c r="H40" s="41">
        <f>(H34+H15)/2</f>
        <v>0</v>
      </c>
      <c r="I40" s="39">
        <f>(I34+I15)/2</f>
        <v>0</v>
      </c>
      <c r="J40" s="39">
        <f>(J34+J15)/2</f>
        <v>0</v>
      </c>
      <c r="K40" s="39">
        <f>(K34+K15)/2</f>
        <v>0</v>
      </c>
      <c r="L40" s="40">
        <f>(L34+L15)/2</f>
        <v>0</v>
      </c>
      <c r="M40" s="3"/>
      <c r="N40" s="3"/>
      <c r="O40" s="3"/>
      <c r="P40" s="3"/>
    </row>
    <row r="41" spans="1:16" x14ac:dyDescent="0.2">
      <c r="A41" s="94" t="s">
        <v>173</v>
      </c>
      <c r="B41" s="95" t="s">
        <v>131</v>
      </c>
      <c r="C41" s="183"/>
      <c r="D41" s="41">
        <f>(D35+D17)/2</f>
        <v>0</v>
      </c>
      <c r="E41" s="39">
        <f>(E35+E17)/2</f>
        <v>0</v>
      </c>
      <c r="F41" s="40">
        <f>(F35+F17)/2</f>
        <v>0</v>
      </c>
      <c r="G41" s="3"/>
      <c r="H41" s="41">
        <f>(H35+H17)/2</f>
        <v>0</v>
      </c>
      <c r="I41" s="39">
        <f>(I35+I17)/2</f>
        <v>0</v>
      </c>
      <c r="J41" s="39">
        <f>(J35+J17)/2</f>
        <v>0</v>
      </c>
      <c r="K41" s="39">
        <f>(K35+K17)/2</f>
        <v>0</v>
      </c>
      <c r="L41" s="40">
        <f>(L35+L17)/2</f>
        <v>0</v>
      </c>
      <c r="M41" s="3"/>
      <c r="N41" s="3"/>
      <c r="O41" s="3"/>
      <c r="P41" s="3"/>
    </row>
    <row r="42" spans="1:16" x14ac:dyDescent="0.2">
      <c r="A42" s="94" t="s">
        <v>174</v>
      </c>
      <c r="B42" s="95" t="s">
        <v>132</v>
      </c>
      <c r="C42" s="183"/>
      <c r="D42" s="41">
        <f>(D36+D23)/2</f>
        <v>0</v>
      </c>
      <c r="E42" s="39">
        <f>(E36+E23)/2</f>
        <v>0</v>
      </c>
      <c r="F42" s="40">
        <f>(F36+F23)/2</f>
        <v>0</v>
      </c>
      <c r="G42" s="3"/>
      <c r="H42" s="41">
        <f>(H36+H23)/2</f>
        <v>0</v>
      </c>
      <c r="I42" s="39">
        <f>(I36+I23)/2</f>
        <v>0</v>
      </c>
      <c r="J42" s="39">
        <f>(J36+J23)/2</f>
        <v>0</v>
      </c>
      <c r="K42" s="39">
        <f>(K36+K23)/2</f>
        <v>0</v>
      </c>
      <c r="L42" s="40">
        <f>(L36+L23)/2</f>
        <v>0</v>
      </c>
      <c r="M42" s="3"/>
      <c r="N42" s="3"/>
      <c r="O42" s="3"/>
      <c r="P42" s="3"/>
    </row>
    <row r="43" spans="1:16" x14ac:dyDescent="0.2">
      <c r="A43" s="94" t="s">
        <v>175</v>
      </c>
      <c r="B43" s="104" t="s">
        <v>129</v>
      </c>
      <c r="C43" s="183"/>
      <c r="D43" s="41">
        <f>(D37+D30)/2</f>
        <v>0</v>
      </c>
      <c r="E43" s="39">
        <f>(E37+E30)/2</f>
        <v>0</v>
      </c>
      <c r="F43" s="40">
        <f>(F37+F30)/2</f>
        <v>0</v>
      </c>
      <c r="G43" s="3"/>
      <c r="H43" s="41">
        <f>(H37+H30)/2</f>
        <v>0</v>
      </c>
      <c r="I43" s="39">
        <f>(I37+I30)/2</f>
        <v>0</v>
      </c>
      <c r="J43" s="39">
        <f>(J37+J30)/2</f>
        <v>0</v>
      </c>
      <c r="K43" s="39">
        <f>(K37+K30)/2</f>
        <v>0</v>
      </c>
      <c r="L43" s="40">
        <f>(L37+L30)/2</f>
        <v>0</v>
      </c>
      <c r="M43" s="3"/>
      <c r="N43" s="3"/>
      <c r="O43" s="3"/>
      <c r="P43" s="3"/>
    </row>
    <row r="44" spans="1:16" x14ac:dyDescent="0.2">
      <c r="A44" s="98" t="s">
        <v>176</v>
      </c>
      <c r="B44" s="158" t="s">
        <v>133</v>
      </c>
      <c r="C44" s="184"/>
      <c r="D44" s="164">
        <f>('Portfolio Quality'!D17+'Portfolio Quality'!D18)/2</f>
        <v>0</v>
      </c>
      <c r="E44" s="165">
        <f>('Portfolio Quality'!E17+'Portfolio Quality'!E18)/2</f>
        <v>0</v>
      </c>
      <c r="F44" s="166">
        <f>('Portfolio Quality'!F17+'Portfolio Quality'!F18)/2</f>
        <v>0</v>
      </c>
      <c r="G44" s="3"/>
      <c r="H44" s="164">
        <f>('Portfolio Quality'!H17+'Portfolio Quality'!H18)/2</f>
        <v>0</v>
      </c>
      <c r="I44" s="165">
        <f>('Portfolio Quality'!I17+'Portfolio Quality'!I18)/2</f>
        <v>0</v>
      </c>
      <c r="J44" s="165">
        <f>('Portfolio Quality'!J17+'Portfolio Quality'!J18)/2</f>
        <v>0</v>
      </c>
      <c r="K44" s="165">
        <f>('Portfolio Quality'!K17+'Portfolio Quality'!K18)/2</f>
        <v>0</v>
      </c>
      <c r="L44" s="166">
        <f>('Portfolio Quality'!L17+'Portfolio Quality'!L18)/2</f>
        <v>0</v>
      </c>
      <c r="M44" s="3"/>
      <c r="N44" s="3"/>
      <c r="O44" s="3"/>
      <c r="P44" s="3"/>
    </row>
    <row r="45" spans="1:16" x14ac:dyDescent="0.2">
      <c r="A45" s="3" t="s">
        <v>185</v>
      </c>
      <c r="B45" s="3"/>
      <c r="C45" s="105"/>
      <c r="D45" s="3"/>
      <c r="E45" s="3"/>
      <c r="F45" s="3"/>
      <c r="G45" s="3"/>
      <c r="H45" s="3"/>
      <c r="I45" s="3"/>
      <c r="J45" s="3"/>
      <c r="K45" s="3"/>
      <c r="L45" s="3"/>
      <c r="M45" s="3"/>
      <c r="N45" s="3"/>
      <c r="O45" s="3"/>
      <c r="P45" s="3"/>
    </row>
    <row r="46" spans="1:16" x14ac:dyDescent="0.2">
      <c r="A46" s="3" t="s">
        <v>183</v>
      </c>
      <c r="E46" s="3"/>
      <c r="F46" s="3"/>
      <c r="G46" s="3"/>
      <c r="H46" s="3"/>
      <c r="I46" s="3"/>
      <c r="J46" s="3"/>
      <c r="K46" s="3"/>
      <c r="L46" s="3"/>
      <c r="M46" s="3"/>
      <c r="N46" s="3"/>
      <c r="O46" s="3"/>
      <c r="P46" s="3"/>
    </row>
    <row r="47" spans="1:16" x14ac:dyDescent="0.2">
      <c r="B47" s="3"/>
      <c r="C47" s="2"/>
      <c r="D47" s="3"/>
      <c r="E47" s="3"/>
      <c r="F47" s="3"/>
      <c r="G47" s="3"/>
      <c r="H47" s="3"/>
      <c r="I47" s="3"/>
      <c r="J47" s="3"/>
      <c r="K47" s="3"/>
      <c r="L47" s="3"/>
      <c r="M47" s="3"/>
      <c r="N47" s="3"/>
      <c r="O47" s="3"/>
      <c r="P47" s="3"/>
    </row>
  </sheetData>
  <sheetProtection password="E936" sheet="1" objects="1" scenarios="1"/>
  <mergeCells count="2">
    <mergeCell ref="D6:F6"/>
    <mergeCell ref="H6:L6"/>
  </mergeCells>
  <phoneticPr fontId="0" type="noConversion"/>
  <pageMargins left="0.75" right="0.75" top="0.75" bottom="0.75" header="0.5" footer="0.5"/>
  <pageSetup scale="75" orientation="landscape" horizontalDpi="4294967293" verticalDpi="4294967293" r:id="rId1"/>
  <headerFooter alignWithMargins="0">
    <oddFooter>&amp;C&amp;A&amp;RPage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96"/>
  <sheetViews>
    <sheetView zoomScaleNormal="100" workbookViewId="0">
      <selection activeCell="C7" sqref="C7"/>
    </sheetView>
  </sheetViews>
  <sheetFormatPr defaultColWidth="9.109375" defaultRowHeight="10.199999999999999" x14ac:dyDescent="0.2"/>
  <cols>
    <col min="1" max="1" width="4.109375" style="3" customWidth="1"/>
    <col min="2" max="2" width="36.109375" style="3" customWidth="1"/>
    <col min="3" max="3" width="4.6640625" style="233" customWidth="1"/>
    <col min="4" max="6" width="15.6640625" style="3" customWidth="1"/>
    <col min="7" max="7" width="2.88671875" style="3" customWidth="1"/>
    <col min="8" max="12" width="15.6640625" style="3" customWidth="1"/>
    <col min="13" max="16384" width="9.109375" style="3"/>
  </cols>
  <sheetData>
    <row r="1" spans="1:12" x14ac:dyDescent="0.2">
      <c r="A1" s="2" t="str">
        <f>'Income Statement'!A1</f>
        <v>USAID/EGAT/MD, Microenterprise Implementation Grant Program - Financial Services</v>
      </c>
    </row>
    <row r="2" spans="1:12" x14ac:dyDescent="0.2">
      <c r="A2" s="2" t="str">
        <f>'Income Statement'!A2</f>
        <v>Table 1 for RFA number: EGAT/MD-03-A-001</v>
      </c>
    </row>
    <row r="3" spans="1:12" x14ac:dyDescent="0.2">
      <c r="A3" s="2"/>
    </row>
    <row r="4" spans="1:12" x14ac:dyDescent="0.2">
      <c r="A4" s="4" t="s">
        <v>151</v>
      </c>
    </row>
    <row r="5" spans="1:12" ht="12.75" customHeight="1" x14ac:dyDescent="0.2">
      <c r="A5" s="5"/>
      <c r="B5" s="6" t="s">
        <v>48</v>
      </c>
      <c r="C5" s="234"/>
      <c r="D5" s="271" t="s">
        <v>8</v>
      </c>
      <c r="E5" s="272"/>
      <c r="F5" s="273"/>
      <c r="G5" s="8"/>
      <c r="H5" s="271" t="s">
        <v>9</v>
      </c>
      <c r="I5" s="272"/>
      <c r="J5" s="272"/>
      <c r="K5" s="272"/>
      <c r="L5" s="273"/>
    </row>
    <row r="6" spans="1:12" ht="12" customHeight="1" x14ac:dyDescent="0.2">
      <c r="A6" s="9" t="s">
        <v>181</v>
      </c>
      <c r="B6" s="10"/>
      <c r="C6" s="65" t="s">
        <v>180</v>
      </c>
      <c r="D6" s="264">
        <v>2000</v>
      </c>
      <c r="E6" s="260">
        <v>2001</v>
      </c>
      <c r="F6" s="266">
        <v>2002</v>
      </c>
      <c r="G6" s="11"/>
      <c r="H6" s="259">
        <v>2003</v>
      </c>
      <c r="I6" s="262">
        <v>2004</v>
      </c>
      <c r="J6" s="262">
        <v>2005</v>
      </c>
      <c r="K6" s="262">
        <v>2006</v>
      </c>
      <c r="L6" s="263">
        <v>2007</v>
      </c>
    </row>
    <row r="7" spans="1:12" x14ac:dyDescent="0.2">
      <c r="A7" s="15"/>
      <c r="B7" s="42"/>
      <c r="C7" s="243"/>
      <c r="D7" s="15"/>
      <c r="E7" s="16"/>
      <c r="F7" s="17"/>
      <c r="G7" s="18"/>
      <c r="H7" s="15"/>
      <c r="I7" s="16"/>
      <c r="J7" s="16"/>
      <c r="K7" s="16"/>
      <c r="L7" s="17"/>
    </row>
    <row r="8" spans="1:12" ht="12.75" customHeight="1" x14ac:dyDescent="0.2">
      <c r="A8" s="19">
        <v>42</v>
      </c>
      <c r="B8" s="107" t="s">
        <v>49</v>
      </c>
      <c r="C8" s="244"/>
      <c r="D8" s="22"/>
      <c r="E8" s="169">
        <f>D9</f>
        <v>0</v>
      </c>
      <c r="F8" s="170">
        <f>E9</f>
        <v>0</v>
      </c>
      <c r="H8" s="250">
        <f>F9</f>
        <v>0</v>
      </c>
      <c r="I8" s="169">
        <f>H9</f>
        <v>0</v>
      </c>
      <c r="J8" s="169">
        <f>I9</f>
        <v>0</v>
      </c>
      <c r="K8" s="169">
        <f>J9</f>
        <v>0</v>
      </c>
      <c r="L8" s="170">
        <f>K9</f>
        <v>0</v>
      </c>
    </row>
    <row r="9" spans="1:12" ht="12" customHeight="1" x14ac:dyDescent="0.2">
      <c r="A9" s="19">
        <v>43</v>
      </c>
      <c r="B9" s="107" t="s">
        <v>50</v>
      </c>
      <c r="C9" s="244"/>
      <c r="D9" s="41">
        <f>'Balance Sheet'!D12</f>
        <v>0</v>
      </c>
      <c r="E9" s="39">
        <f>'Balance Sheet'!E12</f>
        <v>0</v>
      </c>
      <c r="F9" s="40">
        <f>'Balance Sheet'!F12</f>
        <v>0</v>
      </c>
      <c r="H9" s="41">
        <f>'Balance Sheet'!H12</f>
        <v>0</v>
      </c>
      <c r="I9" s="39">
        <f>'Balance Sheet'!I12</f>
        <v>0</v>
      </c>
      <c r="J9" s="39">
        <f>'Balance Sheet'!J12</f>
        <v>0</v>
      </c>
      <c r="K9" s="39">
        <f>'Balance Sheet'!K12</f>
        <v>0</v>
      </c>
      <c r="L9" s="40">
        <f>'Balance Sheet'!L12</f>
        <v>0</v>
      </c>
    </row>
    <row r="10" spans="1:12" x14ac:dyDescent="0.2">
      <c r="A10" s="19">
        <v>44</v>
      </c>
      <c r="B10" s="47" t="s">
        <v>149</v>
      </c>
      <c r="C10" s="244"/>
      <c r="D10" s="41">
        <f>(D8+D9)/2</f>
        <v>0</v>
      </c>
      <c r="E10" s="39">
        <f>(E8+E9)/2</f>
        <v>0</v>
      </c>
      <c r="F10" s="40">
        <f>(F8+F9)/2</f>
        <v>0</v>
      </c>
      <c r="H10" s="41">
        <f>(H8+H9)/2</f>
        <v>0</v>
      </c>
      <c r="I10" s="39">
        <f>(I8+I9)/2</f>
        <v>0</v>
      </c>
      <c r="J10" s="39">
        <f>(J8+J9)/2</f>
        <v>0</v>
      </c>
      <c r="K10" s="39">
        <f>(K8+K9)/2</f>
        <v>0</v>
      </c>
      <c r="L10" s="40">
        <f>(L8+L9)/2</f>
        <v>0</v>
      </c>
    </row>
    <row r="11" spans="1:12" ht="11.25" customHeight="1" x14ac:dyDescent="0.2">
      <c r="A11" s="106" t="s">
        <v>156</v>
      </c>
      <c r="B11" s="107" t="s">
        <v>134</v>
      </c>
      <c r="C11" s="244"/>
      <c r="D11" s="108"/>
      <c r="E11" s="169">
        <f>D12</f>
        <v>0</v>
      </c>
      <c r="F11" s="170">
        <f>E12</f>
        <v>0</v>
      </c>
      <c r="H11" s="250">
        <f>F12</f>
        <v>0</v>
      </c>
      <c r="I11" s="167">
        <f>H12</f>
        <v>0</v>
      </c>
      <c r="J11" s="167">
        <f>I12</f>
        <v>0</v>
      </c>
      <c r="K11" s="167">
        <f>J12</f>
        <v>0</v>
      </c>
      <c r="L11" s="168">
        <f>K12</f>
        <v>0</v>
      </c>
    </row>
    <row r="12" spans="1:12" x14ac:dyDescent="0.2">
      <c r="A12" s="19">
        <v>45</v>
      </c>
      <c r="B12" s="47" t="s">
        <v>51</v>
      </c>
      <c r="C12" s="244"/>
      <c r="D12" s="22"/>
      <c r="E12" s="23"/>
      <c r="F12" s="24"/>
      <c r="H12" s="22"/>
      <c r="I12" s="23"/>
      <c r="J12" s="23"/>
      <c r="K12" s="23"/>
      <c r="L12" s="24"/>
    </row>
    <row r="13" spans="1:12" x14ac:dyDescent="0.2">
      <c r="A13" s="19">
        <v>46</v>
      </c>
      <c r="B13" s="47" t="s">
        <v>52</v>
      </c>
      <c r="C13" s="244"/>
      <c r="D13" s="22"/>
      <c r="E13" s="23"/>
      <c r="F13" s="24"/>
      <c r="H13" s="22"/>
      <c r="I13" s="23"/>
      <c r="J13" s="23"/>
      <c r="K13" s="23"/>
      <c r="L13" s="24"/>
    </row>
    <row r="14" spans="1:12" x14ac:dyDescent="0.2">
      <c r="A14" s="19">
        <v>47</v>
      </c>
      <c r="B14" s="47" t="s">
        <v>53</v>
      </c>
      <c r="C14" s="244"/>
      <c r="D14" s="22"/>
      <c r="E14" s="23"/>
      <c r="F14" s="24"/>
      <c r="H14" s="22"/>
      <c r="I14" s="23"/>
      <c r="J14" s="23"/>
      <c r="K14" s="23"/>
      <c r="L14" s="24"/>
    </row>
    <row r="15" spans="1:12" ht="12" customHeight="1" x14ac:dyDescent="0.2">
      <c r="A15" s="19">
        <v>48</v>
      </c>
      <c r="B15" s="47" t="s">
        <v>54</v>
      </c>
      <c r="C15" s="244"/>
      <c r="D15" s="22"/>
      <c r="E15" s="23"/>
      <c r="F15" s="24"/>
      <c r="H15" s="22"/>
      <c r="I15" s="23"/>
      <c r="J15" s="23"/>
      <c r="K15" s="23"/>
      <c r="L15" s="24"/>
    </row>
    <row r="16" spans="1:12" x14ac:dyDescent="0.2">
      <c r="A16" s="19">
        <v>49</v>
      </c>
      <c r="B16" s="47" t="s">
        <v>178</v>
      </c>
      <c r="C16" s="245"/>
      <c r="D16" s="41" t="e">
        <f>D9/D12</f>
        <v>#DIV/0!</v>
      </c>
      <c r="E16" s="39" t="e">
        <f>E9/E12</f>
        <v>#DIV/0!</v>
      </c>
      <c r="F16" s="40" t="e">
        <f>F9/F12</f>
        <v>#DIV/0!</v>
      </c>
      <c r="H16" s="41" t="e">
        <f>H9/H12</f>
        <v>#DIV/0!</v>
      </c>
      <c r="I16" s="39" t="e">
        <f>I9/I12</f>
        <v>#DIV/0!</v>
      </c>
      <c r="J16" s="39" t="e">
        <f>J9/J12</f>
        <v>#DIV/0!</v>
      </c>
      <c r="K16" s="39" t="e">
        <f>K9/K12</f>
        <v>#DIV/0!</v>
      </c>
      <c r="L16" s="40" t="e">
        <f>L9/L12</f>
        <v>#DIV/0!</v>
      </c>
    </row>
    <row r="17" spans="1:12" x14ac:dyDescent="0.2">
      <c r="A17" s="19">
        <v>50</v>
      </c>
      <c r="B17" s="47" t="s">
        <v>55</v>
      </c>
      <c r="C17" s="244"/>
      <c r="D17" s="22"/>
      <c r="E17" s="169">
        <f>D18</f>
        <v>0</v>
      </c>
      <c r="F17" s="170">
        <f>E18</f>
        <v>0</v>
      </c>
      <c r="H17" s="250">
        <f>F18</f>
        <v>0</v>
      </c>
      <c r="I17" s="169">
        <f>H18</f>
        <v>0</v>
      </c>
      <c r="J17" s="169">
        <f>I18</f>
        <v>0</v>
      </c>
      <c r="K17" s="169">
        <f>J18</f>
        <v>0</v>
      </c>
      <c r="L17" s="170">
        <f>K18</f>
        <v>0</v>
      </c>
    </row>
    <row r="18" spans="1:12" x14ac:dyDescent="0.2">
      <c r="A18" s="19">
        <v>51</v>
      </c>
      <c r="B18" s="47" t="s">
        <v>56</v>
      </c>
      <c r="C18" s="244"/>
      <c r="D18" s="22"/>
      <c r="E18" s="23"/>
      <c r="F18" s="24"/>
      <c r="H18" s="22"/>
      <c r="I18" s="23"/>
      <c r="J18" s="23"/>
      <c r="K18" s="23"/>
      <c r="L18" s="24"/>
    </row>
    <row r="19" spans="1:12" x14ac:dyDescent="0.2">
      <c r="A19" s="19">
        <v>52</v>
      </c>
      <c r="B19" s="47" t="s">
        <v>57</v>
      </c>
      <c r="C19" s="244"/>
      <c r="D19" s="22"/>
      <c r="E19" s="23"/>
      <c r="F19" s="24"/>
      <c r="H19" s="22"/>
      <c r="I19" s="23"/>
      <c r="J19" s="23"/>
      <c r="K19" s="23"/>
      <c r="L19" s="24"/>
    </row>
    <row r="20" spans="1:12" ht="20.399999999999999" x14ac:dyDescent="0.2">
      <c r="A20" s="106" t="s">
        <v>157</v>
      </c>
      <c r="B20" s="107" t="s">
        <v>142</v>
      </c>
      <c r="C20" s="246"/>
      <c r="D20" s="108"/>
      <c r="E20" s="169">
        <f>D21</f>
        <v>0</v>
      </c>
      <c r="F20" s="170">
        <f>E21</f>
        <v>0</v>
      </c>
      <c r="H20" s="250">
        <f>F21</f>
        <v>0</v>
      </c>
      <c r="I20" s="169">
        <f>H21</f>
        <v>0</v>
      </c>
      <c r="J20" s="169">
        <f>I21</f>
        <v>0</v>
      </c>
      <c r="K20" s="169">
        <f>J21</f>
        <v>0</v>
      </c>
      <c r="L20" s="170">
        <f>K21</f>
        <v>0</v>
      </c>
    </row>
    <row r="21" spans="1:12" ht="20.399999999999999" x14ac:dyDescent="0.2">
      <c r="A21" s="19">
        <v>53</v>
      </c>
      <c r="B21" s="47" t="s">
        <v>143</v>
      </c>
      <c r="C21" s="244"/>
      <c r="D21" s="22"/>
      <c r="E21" s="23"/>
      <c r="F21" s="24"/>
      <c r="H21" s="22"/>
      <c r="I21" s="23"/>
      <c r="J21" s="23"/>
      <c r="K21" s="23"/>
      <c r="L21" s="24"/>
    </row>
    <row r="22" spans="1:12" x14ac:dyDescent="0.2">
      <c r="A22" s="19">
        <v>54</v>
      </c>
      <c r="B22" s="47" t="s">
        <v>58</v>
      </c>
      <c r="C22" s="244"/>
      <c r="D22" s="22"/>
      <c r="E22" s="23"/>
      <c r="F22" s="24"/>
      <c r="H22" s="22"/>
      <c r="I22" s="23"/>
      <c r="J22" s="23"/>
      <c r="K22" s="23"/>
      <c r="L22" s="24"/>
    </row>
    <row r="23" spans="1:12" ht="20.399999999999999" x14ac:dyDescent="0.2">
      <c r="A23" s="106" t="s">
        <v>158</v>
      </c>
      <c r="B23" s="107" t="s">
        <v>145</v>
      </c>
      <c r="C23" s="244"/>
      <c r="D23" s="22"/>
      <c r="E23" s="169">
        <f>D24</f>
        <v>0</v>
      </c>
      <c r="F23" s="170">
        <f>E24</f>
        <v>0</v>
      </c>
      <c r="H23" s="250">
        <f>F24</f>
        <v>0</v>
      </c>
      <c r="I23" s="169">
        <f>H24</f>
        <v>0</v>
      </c>
      <c r="J23" s="169">
        <f>I24</f>
        <v>0</v>
      </c>
      <c r="K23" s="169">
        <f>J24</f>
        <v>0</v>
      </c>
      <c r="L23" s="170">
        <f>K24</f>
        <v>0</v>
      </c>
    </row>
    <row r="24" spans="1:12" ht="20.399999999999999" x14ac:dyDescent="0.2">
      <c r="A24" s="19">
        <v>55</v>
      </c>
      <c r="B24" s="47" t="s">
        <v>144</v>
      </c>
      <c r="C24" s="244"/>
      <c r="D24" s="22"/>
      <c r="E24" s="23"/>
      <c r="F24" s="24"/>
      <c r="H24" s="22"/>
      <c r="I24" s="23"/>
      <c r="J24" s="23"/>
      <c r="K24" s="23"/>
      <c r="L24" s="24"/>
    </row>
    <row r="25" spans="1:12" x14ac:dyDescent="0.2">
      <c r="A25" s="19">
        <v>56</v>
      </c>
      <c r="B25" s="47" t="s">
        <v>59</v>
      </c>
      <c r="C25" s="244"/>
      <c r="D25" s="22"/>
      <c r="E25" s="23"/>
      <c r="F25" s="24"/>
      <c r="H25" s="22"/>
      <c r="I25" s="23"/>
      <c r="J25" s="23"/>
      <c r="K25" s="23"/>
      <c r="L25" s="24"/>
    </row>
    <row r="26" spans="1:12" x14ac:dyDescent="0.2">
      <c r="A26" s="19">
        <v>57</v>
      </c>
      <c r="B26" s="47" t="s">
        <v>60</v>
      </c>
      <c r="C26" s="244"/>
      <c r="D26" s="22"/>
      <c r="E26" s="23"/>
      <c r="F26" s="24"/>
      <c r="H26" s="22"/>
      <c r="I26" s="23"/>
      <c r="J26" s="23"/>
      <c r="K26" s="23"/>
      <c r="L26" s="24"/>
    </row>
    <row r="27" spans="1:12" x14ac:dyDescent="0.2">
      <c r="A27" s="19">
        <v>58</v>
      </c>
      <c r="B27" s="47" t="s">
        <v>61</v>
      </c>
      <c r="C27" s="244"/>
      <c r="D27" s="22"/>
      <c r="E27" s="23"/>
      <c r="F27" s="24"/>
      <c r="H27" s="22"/>
      <c r="I27" s="23"/>
      <c r="J27" s="23"/>
      <c r="K27" s="23"/>
      <c r="L27" s="24"/>
    </row>
    <row r="28" spans="1:12" ht="21.75" customHeight="1" x14ac:dyDescent="0.2">
      <c r="A28" s="19">
        <v>59</v>
      </c>
      <c r="B28" s="47" t="s">
        <v>62</v>
      </c>
      <c r="C28" s="244"/>
      <c r="D28" s="22"/>
      <c r="E28" s="23"/>
      <c r="F28" s="24"/>
      <c r="H28" s="22"/>
      <c r="I28" s="23"/>
      <c r="J28" s="23"/>
      <c r="K28" s="23"/>
      <c r="L28" s="24"/>
    </row>
    <row r="29" spans="1:12" x14ac:dyDescent="0.2">
      <c r="A29" s="19">
        <v>60</v>
      </c>
      <c r="B29" s="47" t="s">
        <v>63</v>
      </c>
      <c r="C29" s="244"/>
      <c r="D29" s="22"/>
      <c r="E29" s="23"/>
      <c r="F29" s="24"/>
      <c r="H29" s="22"/>
      <c r="I29" s="23"/>
      <c r="J29" s="23"/>
      <c r="K29" s="23"/>
      <c r="L29" s="24"/>
    </row>
    <row r="30" spans="1:12" x14ac:dyDescent="0.2">
      <c r="A30" s="19">
        <v>61</v>
      </c>
      <c r="B30" s="47" t="s">
        <v>64</v>
      </c>
      <c r="C30" s="244"/>
      <c r="D30" s="22"/>
      <c r="E30" s="23"/>
      <c r="F30" s="24"/>
      <c r="H30" s="22"/>
      <c r="I30" s="23"/>
      <c r="J30" s="23"/>
      <c r="K30" s="23"/>
      <c r="L30" s="24"/>
    </row>
    <row r="31" spans="1:12" x14ac:dyDescent="0.2">
      <c r="A31" s="19">
        <v>62</v>
      </c>
      <c r="B31" s="47" t="s">
        <v>65</v>
      </c>
      <c r="C31" s="245"/>
      <c r="D31" s="22"/>
      <c r="E31" s="23"/>
      <c r="F31" s="24"/>
      <c r="H31" s="22"/>
      <c r="I31" s="23"/>
      <c r="J31" s="23"/>
      <c r="K31" s="23"/>
      <c r="L31" s="24"/>
    </row>
    <row r="32" spans="1:12" x14ac:dyDescent="0.2">
      <c r="A32" s="19">
        <v>63</v>
      </c>
      <c r="B32" s="47" t="s">
        <v>66</v>
      </c>
      <c r="C32" s="244"/>
      <c r="D32" s="22"/>
      <c r="E32" s="23"/>
      <c r="F32" s="24"/>
      <c r="H32" s="22"/>
      <c r="I32" s="23"/>
      <c r="J32" s="23"/>
      <c r="K32" s="23"/>
      <c r="L32" s="24"/>
    </row>
    <row r="33" spans="1:12" ht="12.75" customHeight="1" x14ac:dyDescent="0.2">
      <c r="A33" s="19">
        <v>64</v>
      </c>
      <c r="B33" s="47" t="s">
        <v>67</v>
      </c>
      <c r="C33" s="244"/>
      <c r="D33" s="22"/>
      <c r="E33" s="23"/>
      <c r="F33" s="24"/>
      <c r="H33" s="22"/>
      <c r="I33" s="23"/>
      <c r="J33" s="23"/>
      <c r="K33" s="23"/>
      <c r="L33" s="24"/>
    </row>
    <row r="34" spans="1:12" ht="20.399999999999999" x14ac:dyDescent="0.2">
      <c r="A34" s="19">
        <v>65</v>
      </c>
      <c r="B34" s="47" t="s">
        <v>68</v>
      </c>
      <c r="C34" s="244"/>
      <c r="D34" s="109"/>
      <c r="E34" s="110"/>
      <c r="F34" s="111"/>
      <c r="H34" s="112"/>
      <c r="I34" s="110"/>
      <c r="J34" s="110"/>
      <c r="K34" s="110"/>
      <c r="L34" s="111"/>
    </row>
    <row r="35" spans="1:12" x14ac:dyDescent="0.2">
      <c r="A35" s="19">
        <v>66</v>
      </c>
      <c r="B35" s="107" t="s">
        <v>179</v>
      </c>
      <c r="C35" s="244"/>
      <c r="D35" s="113"/>
      <c r="E35" s="114"/>
      <c r="F35" s="115"/>
      <c r="H35" s="113"/>
      <c r="I35" s="114"/>
      <c r="J35" s="114"/>
      <c r="K35" s="114"/>
      <c r="L35" s="115"/>
    </row>
    <row r="36" spans="1:12" x14ac:dyDescent="0.2">
      <c r="A36" s="19">
        <v>67</v>
      </c>
      <c r="B36" s="47" t="s">
        <v>150</v>
      </c>
      <c r="C36" s="239" t="s">
        <v>182</v>
      </c>
      <c r="D36" s="240"/>
      <c r="E36" s="241"/>
      <c r="F36" s="242"/>
      <c r="H36" s="240"/>
      <c r="I36" s="241"/>
      <c r="J36" s="241"/>
      <c r="K36" s="241"/>
      <c r="L36" s="242"/>
    </row>
    <row r="37" spans="1:12" x14ac:dyDescent="0.2">
      <c r="A37" s="106" t="s">
        <v>159</v>
      </c>
      <c r="B37" s="47" t="s">
        <v>148</v>
      </c>
      <c r="C37" s="239" t="s">
        <v>182</v>
      </c>
      <c r="D37" s="240"/>
      <c r="E37" s="241"/>
      <c r="F37" s="242"/>
      <c r="H37" s="240"/>
      <c r="I37" s="241"/>
      <c r="J37" s="241"/>
      <c r="K37" s="241"/>
      <c r="L37" s="242"/>
    </row>
    <row r="38" spans="1:12" x14ac:dyDescent="0.2">
      <c r="A38" s="19">
        <v>68</v>
      </c>
      <c r="B38" s="47" t="s">
        <v>69</v>
      </c>
      <c r="C38" s="244"/>
      <c r="D38" s="116">
        <f>SUM(D54:D56)</f>
        <v>0</v>
      </c>
      <c r="E38" s="96">
        <f>SUM(E54:E56)</f>
        <v>0</v>
      </c>
      <c r="F38" s="97">
        <f>SUM(F54:F56)</f>
        <v>0</v>
      </c>
      <c r="H38" s="116">
        <f>SUM(H54:H56)</f>
        <v>0</v>
      </c>
      <c r="I38" s="96">
        <f>SUM(I54:I56)</f>
        <v>0</v>
      </c>
      <c r="J38" s="96">
        <f>SUM(J54:J56)</f>
        <v>0</v>
      </c>
      <c r="K38" s="96">
        <f>SUM(K54:K56)</f>
        <v>0</v>
      </c>
      <c r="L38" s="97">
        <f>SUM(L54:L56)</f>
        <v>0</v>
      </c>
    </row>
    <row r="39" spans="1:12" x14ac:dyDescent="0.2">
      <c r="A39" s="19">
        <v>69</v>
      </c>
      <c r="B39" s="47" t="s">
        <v>70</v>
      </c>
      <c r="C39" s="244"/>
      <c r="D39" s="117" t="e">
        <f>D38/D9</f>
        <v>#DIV/0!</v>
      </c>
      <c r="E39" s="118" t="e">
        <f>E38/E9</f>
        <v>#DIV/0!</v>
      </c>
      <c r="F39" s="119" t="e">
        <f>F38/F9</f>
        <v>#DIV/0!</v>
      </c>
      <c r="H39" s="117" t="e">
        <f>H38/H9</f>
        <v>#DIV/0!</v>
      </c>
      <c r="I39" s="118" t="e">
        <f>I38/I9</f>
        <v>#DIV/0!</v>
      </c>
      <c r="J39" s="118" t="e">
        <f>J38/J9</f>
        <v>#DIV/0!</v>
      </c>
      <c r="K39" s="118" t="e">
        <f>K38/K9</f>
        <v>#DIV/0!</v>
      </c>
      <c r="L39" s="119" t="e">
        <f>L38/L9</f>
        <v>#DIV/0!</v>
      </c>
    </row>
    <row r="40" spans="1:12" x14ac:dyDescent="0.2">
      <c r="A40" s="19">
        <v>70</v>
      </c>
      <c r="B40" s="47" t="s">
        <v>71</v>
      </c>
      <c r="C40" s="244"/>
      <c r="D40" s="120"/>
      <c r="E40" s="23"/>
      <c r="F40" s="24"/>
      <c r="H40" s="22"/>
      <c r="I40" s="23"/>
      <c r="J40" s="23"/>
      <c r="K40" s="23"/>
      <c r="L40" s="24"/>
    </row>
    <row r="41" spans="1:12" x14ac:dyDescent="0.2">
      <c r="A41" s="33">
        <v>71</v>
      </c>
      <c r="B41" s="121" t="s">
        <v>72</v>
      </c>
      <c r="C41" s="247"/>
      <c r="D41" s="123" t="e">
        <f>D40/D9</f>
        <v>#DIV/0!</v>
      </c>
      <c r="E41" s="124" t="e">
        <f>E40/E9</f>
        <v>#DIV/0!</v>
      </c>
      <c r="F41" s="125" t="e">
        <f>F40/F9</f>
        <v>#DIV/0!</v>
      </c>
      <c r="H41" s="123" t="e">
        <f>H40/H9</f>
        <v>#DIV/0!</v>
      </c>
      <c r="I41" s="124" t="e">
        <f>I40/I9</f>
        <v>#DIV/0!</v>
      </c>
      <c r="J41" s="124" t="e">
        <f>J40/J9</f>
        <v>#DIV/0!</v>
      </c>
      <c r="K41" s="124" t="e">
        <f>K40/K9</f>
        <v>#DIV/0!</v>
      </c>
      <c r="L41" s="125" t="e">
        <f>L40/L9</f>
        <v>#DIV/0!</v>
      </c>
    </row>
    <row r="42" spans="1:12" x14ac:dyDescent="0.2">
      <c r="A42" s="15"/>
      <c r="B42" s="126" t="s">
        <v>73</v>
      </c>
      <c r="C42" s="243"/>
      <c r="D42" s="15"/>
      <c r="E42" s="16"/>
      <c r="F42" s="17"/>
      <c r="H42" s="15"/>
      <c r="I42" s="16"/>
      <c r="J42" s="16"/>
      <c r="K42" s="16"/>
      <c r="L42" s="17"/>
    </row>
    <row r="43" spans="1:12" x14ac:dyDescent="0.2">
      <c r="A43" s="19"/>
      <c r="B43" s="127" t="s">
        <v>80</v>
      </c>
      <c r="C43" s="244"/>
      <c r="D43" s="41"/>
      <c r="E43" s="39"/>
      <c r="F43" s="40"/>
      <c r="H43" s="41"/>
      <c r="I43" s="39"/>
      <c r="J43" s="39"/>
      <c r="K43" s="39"/>
      <c r="L43" s="40"/>
    </row>
    <row r="44" spans="1:12" x14ac:dyDescent="0.2">
      <c r="A44" s="19">
        <v>72</v>
      </c>
      <c r="B44" s="128" t="s">
        <v>74</v>
      </c>
      <c r="C44" s="244"/>
      <c r="D44" s="120"/>
      <c r="E44" s="23"/>
      <c r="F44" s="24"/>
      <c r="H44" s="22"/>
      <c r="I44" s="23"/>
      <c r="J44" s="23"/>
      <c r="K44" s="23"/>
      <c r="L44" s="24"/>
    </row>
    <row r="45" spans="1:12" x14ac:dyDescent="0.2">
      <c r="A45" s="19">
        <v>73</v>
      </c>
      <c r="B45" s="129" t="s">
        <v>75</v>
      </c>
      <c r="C45" s="244"/>
      <c r="D45" s="120"/>
      <c r="E45" s="23"/>
      <c r="F45" s="24"/>
      <c r="H45" s="22"/>
      <c r="I45" s="23"/>
      <c r="J45" s="23"/>
      <c r="K45" s="23"/>
      <c r="L45" s="24"/>
    </row>
    <row r="46" spans="1:12" x14ac:dyDescent="0.2">
      <c r="A46" s="19">
        <v>74</v>
      </c>
      <c r="B46" s="128" t="s">
        <v>76</v>
      </c>
      <c r="C46" s="244"/>
      <c r="D46" s="120"/>
      <c r="E46" s="23"/>
      <c r="F46" s="24"/>
      <c r="H46" s="22"/>
      <c r="I46" s="23"/>
      <c r="J46" s="23"/>
      <c r="K46" s="23"/>
      <c r="L46" s="24"/>
    </row>
    <row r="47" spans="1:12" x14ac:dyDescent="0.2">
      <c r="A47" s="19">
        <v>75</v>
      </c>
      <c r="B47" s="128" t="s">
        <v>77</v>
      </c>
      <c r="C47" s="244"/>
      <c r="D47" s="120"/>
      <c r="E47" s="23"/>
      <c r="F47" s="24"/>
      <c r="H47" s="22"/>
      <c r="I47" s="23"/>
      <c r="J47" s="23"/>
      <c r="K47" s="23"/>
      <c r="L47" s="24"/>
    </row>
    <row r="48" spans="1:12" x14ac:dyDescent="0.2">
      <c r="A48" s="19">
        <v>76</v>
      </c>
      <c r="B48" s="128" t="s">
        <v>78</v>
      </c>
      <c r="C48" s="244"/>
      <c r="D48" s="130"/>
      <c r="E48" s="25"/>
      <c r="F48" s="29"/>
      <c r="H48" s="28"/>
      <c r="I48" s="25"/>
      <c r="J48" s="25"/>
      <c r="K48" s="25"/>
      <c r="L48" s="29"/>
    </row>
    <row r="49" spans="1:12" x14ac:dyDescent="0.2">
      <c r="A49" s="19">
        <v>77</v>
      </c>
      <c r="B49" s="131" t="s">
        <v>79</v>
      </c>
      <c r="C49" s="235" t="s">
        <v>186</v>
      </c>
      <c r="D49" s="100">
        <f>D12</f>
        <v>0</v>
      </c>
      <c r="E49" s="100">
        <f>E12</f>
        <v>0</v>
      </c>
      <c r="F49" s="132">
        <f>F12</f>
        <v>0</v>
      </c>
      <c r="G49" s="18"/>
      <c r="H49" s="133">
        <f>H12</f>
        <v>0</v>
      </c>
      <c r="I49" s="100">
        <f>I12</f>
        <v>0</v>
      </c>
      <c r="J49" s="100">
        <f>J12</f>
        <v>0</v>
      </c>
      <c r="K49" s="100">
        <f>K12</f>
        <v>0</v>
      </c>
      <c r="L49" s="132">
        <f>L12</f>
        <v>0</v>
      </c>
    </row>
    <row r="50" spans="1:12" ht="12.75" customHeight="1" x14ac:dyDescent="0.2">
      <c r="A50" s="33"/>
      <c r="B50" s="122"/>
      <c r="C50" s="236" t="s">
        <v>187</v>
      </c>
      <c r="D50" s="85">
        <f>SUM(D44:D48)</f>
        <v>0</v>
      </c>
      <c r="E50" s="85">
        <f>SUM(E44:E48)</f>
        <v>0</v>
      </c>
      <c r="F50" s="36">
        <f>SUM(F44:F48)</f>
        <v>0</v>
      </c>
      <c r="G50" s="18"/>
      <c r="H50" s="78">
        <f>SUM(H44:H48)</f>
        <v>0</v>
      </c>
      <c r="I50" s="85">
        <f>SUM(I44:I48)</f>
        <v>0</v>
      </c>
      <c r="J50" s="85">
        <f>SUM(J44:J48)</f>
        <v>0</v>
      </c>
      <c r="K50" s="85">
        <f>SUM(K44:K48)</f>
        <v>0</v>
      </c>
      <c r="L50" s="36">
        <f>SUM(L44:L48)</f>
        <v>0</v>
      </c>
    </row>
    <row r="51" spans="1:12" x14ac:dyDescent="0.2">
      <c r="A51" s="15"/>
      <c r="B51" s="42" t="s">
        <v>81</v>
      </c>
      <c r="C51" s="243"/>
      <c r="D51" s="16"/>
      <c r="E51" s="16"/>
      <c r="F51" s="17"/>
      <c r="H51" s="43"/>
      <c r="I51" s="44"/>
      <c r="J51" s="44"/>
      <c r="K51" s="44"/>
      <c r="L51" s="45"/>
    </row>
    <row r="52" spans="1:12" x14ac:dyDescent="0.2">
      <c r="A52" s="106" t="s">
        <v>160</v>
      </c>
      <c r="B52" s="128" t="s">
        <v>74</v>
      </c>
      <c r="C52" s="244"/>
      <c r="D52" s="134"/>
      <c r="E52" s="135"/>
      <c r="F52" s="136"/>
      <c r="H52" s="22"/>
      <c r="I52" s="23"/>
      <c r="J52" s="23"/>
      <c r="K52" s="23"/>
      <c r="L52" s="24"/>
    </row>
    <row r="53" spans="1:12" x14ac:dyDescent="0.2">
      <c r="A53" s="106" t="s">
        <v>161</v>
      </c>
      <c r="B53" s="129" t="s">
        <v>75</v>
      </c>
      <c r="C53" s="244"/>
      <c r="D53" s="134"/>
      <c r="E53" s="135"/>
      <c r="F53" s="136"/>
      <c r="H53" s="22"/>
      <c r="I53" s="23"/>
      <c r="J53" s="23"/>
      <c r="K53" s="23"/>
      <c r="L53" s="24"/>
    </row>
    <row r="54" spans="1:12" x14ac:dyDescent="0.2">
      <c r="A54" s="106" t="s">
        <v>162</v>
      </c>
      <c r="B54" s="128" t="s">
        <v>76</v>
      </c>
      <c r="C54" s="244"/>
      <c r="D54" s="134"/>
      <c r="E54" s="135"/>
      <c r="F54" s="136"/>
      <c r="H54" s="22"/>
      <c r="I54" s="23"/>
      <c r="J54" s="23"/>
      <c r="K54" s="23"/>
      <c r="L54" s="24"/>
    </row>
    <row r="55" spans="1:12" x14ac:dyDescent="0.2">
      <c r="A55" s="106" t="s">
        <v>163</v>
      </c>
      <c r="B55" s="128" t="s">
        <v>77</v>
      </c>
      <c r="C55" s="244"/>
      <c r="D55" s="134"/>
      <c r="E55" s="135"/>
      <c r="F55" s="136"/>
      <c r="H55" s="22"/>
      <c r="I55" s="23"/>
      <c r="J55" s="23"/>
      <c r="K55" s="23"/>
      <c r="L55" s="24"/>
    </row>
    <row r="56" spans="1:12" x14ac:dyDescent="0.2">
      <c r="A56" s="106" t="s">
        <v>164</v>
      </c>
      <c r="B56" s="128" t="s">
        <v>78</v>
      </c>
      <c r="C56" s="244"/>
      <c r="D56" s="137"/>
      <c r="E56" s="138"/>
      <c r="F56" s="139"/>
      <c r="H56" s="28"/>
      <c r="I56" s="25"/>
      <c r="J56" s="25"/>
      <c r="K56" s="25"/>
      <c r="L56" s="29"/>
    </row>
    <row r="57" spans="1:12" x14ac:dyDescent="0.2">
      <c r="A57" s="106" t="s">
        <v>165</v>
      </c>
      <c r="B57" s="131" t="s">
        <v>79</v>
      </c>
      <c r="C57" s="235" t="s">
        <v>186</v>
      </c>
      <c r="D57" s="140">
        <f>D9</f>
        <v>0</v>
      </c>
      <c r="E57" s="140">
        <f>E9</f>
        <v>0</v>
      </c>
      <c r="F57" s="141">
        <f>F9</f>
        <v>0</v>
      </c>
      <c r="G57" s="18"/>
      <c r="H57" s="142">
        <f>H9</f>
        <v>0</v>
      </c>
      <c r="I57" s="140">
        <f>I9</f>
        <v>0</v>
      </c>
      <c r="J57" s="140">
        <f>J9</f>
        <v>0</v>
      </c>
      <c r="K57" s="140">
        <f>K9</f>
        <v>0</v>
      </c>
      <c r="L57" s="141">
        <f>L9</f>
        <v>0</v>
      </c>
    </row>
    <row r="58" spans="1:12" x14ac:dyDescent="0.2">
      <c r="A58" s="33"/>
      <c r="B58" s="122"/>
      <c r="C58" s="236" t="s">
        <v>187</v>
      </c>
      <c r="D58" s="143">
        <f>SUM(D52:D56)</f>
        <v>0</v>
      </c>
      <c r="E58" s="143">
        <f>SUM(E52:E56)</f>
        <v>0</v>
      </c>
      <c r="F58" s="171">
        <f>SUM(F52:F56)</f>
        <v>0</v>
      </c>
      <c r="G58" s="18"/>
      <c r="H58" s="172">
        <f>SUM(H52:H56)</f>
        <v>0</v>
      </c>
      <c r="I58" s="143">
        <f>SUM(I52:I56)</f>
        <v>0</v>
      </c>
      <c r="J58" s="143">
        <f>SUM(J52:J56)</f>
        <v>0</v>
      </c>
      <c r="K58" s="143">
        <f>SUM(K52:K56)</f>
        <v>0</v>
      </c>
      <c r="L58" s="173">
        <f>SUM(L52:L56)</f>
        <v>0</v>
      </c>
    </row>
    <row r="59" spans="1:12" x14ac:dyDescent="0.2">
      <c r="A59" s="15"/>
      <c r="B59" s="42" t="s">
        <v>82</v>
      </c>
      <c r="C59" s="243"/>
      <c r="D59" s="15"/>
      <c r="E59" s="16"/>
      <c r="F59" s="17"/>
      <c r="H59" s="144"/>
      <c r="I59" s="145"/>
      <c r="J59" s="145"/>
      <c r="K59" s="145"/>
      <c r="L59" s="146"/>
    </row>
    <row r="60" spans="1:12" x14ac:dyDescent="0.2">
      <c r="A60" s="106" t="s">
        <v>166</v>
      </c>
      <c r="B60" s="128" t="s">
        <v>74</v>
      </c>
      <c r="C60" s="244"/>
      <c r="D60" s="117" t="e">
        <f t="shared" ref="D60:F64" si="0">D52/D$57</f>
        <v>#DIV/0!</v>
      </c>
      <c r="E60" s="118" t="e">
        <f t="shared" si="0"/>
        <v>#DIV/0!</v>
      </c>
      <c r="F60" s="119" t="e">
        <f t="shared" si="0"/>
        <v>#DIV/0!</v>
      </c>
      <c r="H60" s="117" t="e">
        <f t="shared" ref="H60:L64" si="1">H52/H$57</f>
        <v>#DIV/0!</v>
      </c>
      <c r="I60" s="118" t="e">
        <f t="shared" si="1"/>
        <v>#DIV/0!</v>
      </c>
      <c r="J60" s="118" t="e">
        <f t="shared" si="1"/>
        <v>#DIV/0!</v>
      </c>
      <c r="K60" s="118" t="e">
        <f t="shared" si="1"/>
        <v>#DIV/0!</v>
      </c>
      <c r="L60" s="119" t="e">
        <f t="shared" si="1"/>
        <v>#DIV/0!</v>
      </c>
    </row>
    <row r="61" spans="1:12" x14ac:dyDescent="0.2">
      <c r="A61" s="106" t="s">
        <v>167</v>
      </c>
      <c r="B61" s="129" t="s">
        <v>75</v>
      </c>
      <c r="C61" s="244"/>
      <c r="D61" s="117" t="e">
        <f t="shared" si="0"/>
        <v>#DIV/0!</v>
      </c>
      <c r="E61" s="118" t="e">
        <f t="shared" si="0"/>
        <v>#DIV/0!</v>
      </c>
      <c r="F61" s="119" t="e">
        <f t="shared" si="0"/>
        <v>#DIV/0!</v>
      </c>
      <c r="H61" s="117" t="e">
        <f t="shared" si="1"/>
        <v>#DIV/0!</v>
      </c>
      <c r="I61" s="118" t="e">
        <f t="shared" si="1"/>
        <v>#DIV/0!</v>
      </c>
      <c r="J61" s="118" t="e">
        <f t="shared" si="1"/>
        <v>#DIV/0!</v>
      </c>
      <c r="K61" s="118" t="e">
        <f t="shared" si="1"/>
        <v>#DIV/0!</v>
      </c>
      <c r="L61" s="119" t="e">
        <f t="shared" si="1"/>
        <v>#DIV/0!</v>
      </c>
    </row>
    <row r="62" spans="1:12" x14ac:dyDescent="0.2">
      <c r="A62" s="106" t="s">
        <v>168</v>
      </c>
      <c r="B62" s="128" t="s">
        <v>76</v>
      </c>
      <c r="C62" s="244"/>
      <c r="D62" s="117" t="e">
        <f t="shared" si="0"/>
        <v>#DIV/0!</v>
      </c>
      <c r="E62" s="118" t="e">
        <f t="shared" si="0"/>
        <v>#DIV/0!</v>
      </c>
      <c r="F62" s="119" t="e">
        <f t="shared" si="0"/>
        <v>#DIV/0!</v>
      </c>
      <c r="H62" s="117" t="e">
        <f t="shared" si="1"/>
        <v>#DIV/0!</v>
      </c>
      <c r="I62" s="118" t="e">
        <f t="shared" si="1"/>
        <v>#DIV/0!</v>
      </c>
      <c r="J62" s="118" t="e">
        <f t="shared" si="1"/>
        <v>#DIV/0!</v>
      </c>
      <c r="K62" s="118" t="e">
        <f t="shared" si="1"/>
        <v>#DIV/0!</v>
      </c>
      <c r="L62" s="119" t="e">
        <f t="shared" si="1"/>
        <v>#DIV/0!</v>
      </c>
    </row>
    <row r="63" spans="1:12" x14ac:dyDescent="0.2">
      <c r="A63" s="106" t="s">
        <v>169</v>
      </c>
      <c r="B63" s="128" t="s">
        <v>77</v>
      </c>
      <c r="C63" s="244"/>
      <c r="D63" s="117" t="e">
        <f t="shared" si="0"/>
        <v>#DIV/0!</v>
      </c>
      <c r="E63" s="118" t="e">
        <f t="shared" si="0"/>
        <v>#DIV/0!</v>
      </c>
      <c r="F63" s="119" t="e">
        <f t="shared" si="0"/>
        <v>#DIV/0!</v>
      </c>
      <c r="H63" s="117" t="e">
        <f t="shared" si="1"/>
        <v>#DIV/0!</v>
      </c>
      <c r="I63" s="118" t="e">
        <f t="shared" si="1"/>
        <v>#DIV/0!</v>
      </c>
      <c r="J63" s="118" t="e">
        <f t="shared" si="1"/>
        <v>#DIV/0!</v>
      </c>
      <c r="K63" s="118" t="e">
        <f t="shared" si="1"/>
        <v>#DIV/0!</v>
      </c>
      <c r="L63" s="119" t="e">
        <f t="shared" si="1"/>
        <v>#DIV/0!</v>
      </c>
    </row>
    <row r="64" spans="1:12" x14ac:dyDescent="0.2">
      <c r="A64" s="106" t="s">
        <v>170</v>
      </c>
      <c r="B64" s="128" t="s">
        <v>78</v>
      </c>
      <c r="C64" s="244"/>
      <c r="D64" s="123" t="e">
        <f t="shared" si="0"/>
        <v>#DIV/0!</v>
      </c>
      <c r="E64" s="124" t="e">
        <f t="shared" si="0"/>
        <v>#DIV/0!</v>
      </c>
      <c r="F64" s="125" t="e">
        <f t="shared" si="0"/>
        <v>#DIV/0!</v>
      </c>
      <c r="H64" s="123" t="e">
        <f t="shared" si="1"/>
        <v>#DIV/0!</v>
      </c>
      <c r="I64" s="124" t="e">
        <f t="shared" si="1"/>
        <v>#DIV/0!</v>
      </c>
      <c r="J64" s="124" t="e">
        <f t="shared" si="1"/>
        <v>#DIV/0!</v>
      </c>
      <c r="K64" s="124" t="e">
        <f t="shared" si="1"/>
        <v>#DIV/0!</v>
      </c>
      <c r="L64" s="125" t="e">
        <f t="shared" si="1"/>
        <v>#DIV/0!</v>
      </c>
    </row>
    <row r="65" spans="1:12" x14ac:dyDescent="0.2">
      <c r="A65" s="150" t="s">
        <v>171</v>
      </c>
      <c r="B65" s="151" t="s">
        <v>79</v>
      </c>
      <c r="C65" s="247"/>
      <c r="D65" s="149" t="e">
        <f>SUM(D60:D64)</f>
        <v>#DIV/0!</v>
      </c>
      <c r="E65" s="147" t="e">
        <f>SUM(E60:E64)</f>
        <v>#DIV/0!</v>
      </c>
      <c r="F65" s="148" t="e">
        <f>SUM(F60:F64)</f>
        <v>#DIV/0!</v>
      </c>
      <c r="H65" s="149" t="e">
        <f>SUM(H60:H64)</f>
        <v>#DIV/0!</v>
      </c>
      <c r="I65" s="147" t="e">
        <f>SUM(I60:I64)</f>
        <v>#DIV/0!</v>
      </c>
      <c r="J65" s="147" t="e">
        <f>SUM(J60:J64)</f>
        <v>#DIV/0!</v>
      </c>
      <c r="K65" s="147" t="e">
        <f>SUM(K60:K64)</f>
        <v>#DIV/0!</v>
      </c>
      <c r="L65" s="148" t="e">
        <f>SUM(L60:L64)</f>
        <v>#DIV/0!</v>
      </c>
    </row>
    <row r="66" spans="1:12" x14ac:dyDescent="0.2">
      <c r="A66" s="3" t="s">
        <v>185</v>
      </c>
    </row>
    <row r="67" spans="1:12" ht="34.5" customHeight="1" x14ac:dyDescent="0.2">
      <c r="A67" s="275" t="s">
        <v>188</v>
      </c>
      <c r="B67" s="275"/>
      <c r="C67" s="275"/>
      <c r="D67" s="275"/>
      <c r="E67" s="275"/>
      <c r="F67" s="275"/>
      <c r="G67" s="190"/>
      <c r="H67" s="190"/>
    </row>
    <row r="68" spans="1:12" ht="12.75" customHeight="1" x14ac:dyDescent="0.2">
      <c r="A68" s="274" t="s">
        <v>189</v>
      </c>
      <c r="B68" s="274"/>
      <c r="C68" s="274"/>
      <c r="D68" s="274"/>
      <c r="E68" s="274"/>
      <c r="F68" s="274"/>
    </row>
    <row r="69" spans="1:12" ht="12.75" customHeight="1" x14ac:dyDescent="0.2">
      <c r="A69" s="274" t="s">
        <v>190</v>
      </c>
      <c r="B69" s="274"/>
      <c r="C69" s="274"/>
      <c r="D69" s="274"/>
      <c r="E69" s="274"/>
      <c r="F69" s="274"/>
    </row>
    <row r="70" spans="1:12" x14ac:dyDescent="0.2">
      <c r="H70" s="47"/>
    </row>
    <row r="71" spans="1:12" x14ac:dyDescent="0.2">
      <c r="A71" s="188"/>
      <c r="B71" s="188"/>
      <c r="C71" s="237"/>
      <c r="D71" s="188"/>
      <c r="E71" s="188"/>
      <c r="F71" s="188"/>
    </row>
    <row r="72" spans="1:12" x14ac:dyDescent="0.2">
      <c r="A72" s="188"/>
      <c r="B72" s="188"/>
      <c r="C72" s="237"/>
      <c r="D72" s="188"/>
      <c r="E72" s="188"/>
      <c r="F72" s="188"/>
    </row>
    <row r="73" spans="1:12" x14ac:dyDescent="0.2">
      <c r="A73" s="188"/>
      <c r="B73" s="188"/>
      <c r="C73" s="237"/>
      <c r="D73" s="188"/>
      <c r="E73" s="188"/>
      <c r="F73" s="188"/>
    </row>
    <row r="74" spans="1:12" x14ac:dyDescent="0.2">
      <c r="A74" s="188"/>
      <c r="B74" s="188"/>
      <c r="C74" s="237"/>
      <c r="D74" s="188"/>
      <c r="E74" s="188"/>
      <c r="F74" s="188"/>
    </row>
    <row r="75" spans="1:12" x14ac:dyDescent="0.2">
      <c r="A75" s="188"/>
      <c r="B75" s="188"/>
      <c r="C75" s="237"/>
      <c r="D75" s="188"/>
      <c r="E75" s="188"/>
      <c r="F75" s="188"/>
    </row>
    <row r="76" spans="1:12" x14ac:dyDescent="0.2">
      <c r="A76" s="188"/>
      <c r="B76" s="188"/>
      <c r="C76" s="237"/>
      <c r="D76" s="188"/>
      <c r="E76" s="188"/>
      <c r="F76" s="188"/>
    </row>
    <row r="77" spans="1:12" x14ac:dyDescent="0.2">
      <c r="A77" s="188"/>
      <c r="B77" s="188"/>
      <c r="C77" s="237"/>
      <c r="D77" s="188"/>
      <c r="E77" s="188"/>
      <c r="F77" s="188"/>
    </row>
    <row r="78" spans="1:12" x14ac:dyDescent="0.2">
      <c r="A78" s="188"/>
      <c r="B78" s="188"/>
      <c r="C78" s="237"/>
      <c r="D78" s="188"/>
      <c r="E78" s="188"/>
      <c r="F78" s="188"/>
    </row>
    <row r="79" spans="1:12" x14ac:dyDescent="0.2">
      <c r="A79" s="188"/>
      <c r="B79" s="188"/>
      <c r="C79" s="237"/>
      <c r="D79" s="188"/>
      <c r="E79" s="188"/>
      <c r="F79" s="188"/>
    </row>
    <row r="80" spans="1:12" x14ac:dyDescent="0.2">
      <c r="A80" s="188"/>
      <c r="B80" s="188"/>
      <c r="C80" s="237"/>
      <c r="D80" s="188"/>
      <c r="E80" s="188"/>
      <c r="F80" s="188"/>
    </row>
    <row r="81" spans="1:6" x14ac:dyDescent="0.2">
      <c r="A81" s="188"/>
      <c r="B81" s="188"/>
      <c r="C81" s="237"/>
      <c r="D81" s="188"/>
      <c r="E81" s="188"/>
      <c r="F81" s="188"/>
    </row>
    <row r="82" spans="1:6" x14ac:dyDescent="0.2">
      <c r="A82" s="188"/>
      <c r="B82" s="188"/>
      <c r="C82" s="237"/>
      <c r="D82" s="188"/>
      <c r="E82" s="188"/>
      <c r="F82" s="188"/>
    </row>
    <row r="83" spans="1:6" x14ac:dyDescent="0.2">
      <c r="A83" s="188"/>
      <c r="B83" s="188"/>
      <c r="C83" s="237"/>
      <c r="D83" s="188"/>
      <c r="E83" s="188"/>
      <c r="F83" s="188"/>
    </row>
    <row r="84" spans="1:6" x14ac:dyDescent="0.2">
      <c r="A84" s="188"/>
      <c r="B84" s="188"/>
      <c r="C84" s="237"/>
      <c r="D84" s="188"/>
      <c r="E84" s="188"/>
      <c r="F84" s="188"/>
    </row>
    <row r="85" spans="1:6" x14ac:dyDescent="0.2">
      <c r="A85" s="188"/>
      <c r="B85" s="188"/>
      <c r="C85" s="237"/>
      <c r="D85" s="188"/>
      <c r="E85" s="188"/>
      <c r="F85" s="188"/>
    </row>
    <row r="86" spans="1:6" x14ac:dyDescent="0.2">
      <c r="A86" s="189"/>
      <c r="B86" s="189"/>
      <c r="C86" s="238"/>
      <c r="D86" s="189"/>
      <c r="E86" s="189"/>
      <c r="F86" s="189"/>
    </row>
    <row r="87" spans="1:6" x14ac:dyDescent="0.2">
      <c r="A87" s="189"/>
      <c r="B87" s="189"/>
      <c r="C87" s="238"/>
      <c r="D87" s="189"/>
      <c r="E87" s="189"/>
      <c r="F87" s="189"/>
    </row>
    <row r="88" spans="1:6" x14ac:dyDescent="0.2">
      <c r="A88" s="189"/>
      <c r="B88" s="189"/>
      <c r="C88" s="238"/>
      <c r="D88" s="189"/>
      <c r="E88" s="189"/>
      <c r="F88" s="189"/>
    </row>
    <row r="89" spans="1:6" x14ac:dyDescent="0.2">
      <c r="A89" s="189"/>
      <c r="B89" s="189"/>
      <c r="C89" s="238"/>
      <c r="D89" s="189"/>
      <c r="E89" s="189"/>
      <c r="F89" s="189"/>
    </row>
    <row r="90" spans="1:6" x14ac:dyDescent="0.2">
      <c r="A90" s="189"/>
      <c r="B90" s="189"/>
      <c r="C90" s="238"/>
      <c r="D90" s="189"/>
      <c r="E90" s="189"/>
      <c r="F90" s="189"/>
    </row>
    <row r="91" spans="1:6" x14ac:dyDescent="0.2">
      <c r="A91" s="189"/>
      <c r="B91" s="189"/>
      <c r="C91" s="238"/>
      <c r="D91" s="189"/>
      <c r="E91" s="189"/>
      <c r="F91" s="189"/>
    </row>
    <row r="92" spans="1:6" x14ac:dyDescent="0.2">
      <c r="A92" s="189"/>
      <c r="B92" s="189"/>
      <c r="C92" s="238"/>
      <c r="D92" s="189"/>
      <c r="E92" s="189"/>
      <c r="F92" s="189"/>
    </row>
    <row r="93" spans="1:6" x14ac:dyDescent="0.2">
      <c r="A93" s="189"/>
      <c r="B93" s="189"/>
      <c r="C93" s="238"/>
      <c r="D93" s="189"/>
      <c r="E93" s="189"/>
      <c r="F93" s="189"/>
    </row>
    <row r="94" spans="1:6" x14ac:dyDescent="0.2">
      <c r="A94" s="189"/>
      <c r="B94" s="189"/>
      <c r="C94" s="238"/>
      <c r="D94" s="189"/>
      <c r="E94" s="189"/>
      <c r="F94" s="189"/>
    </row>
    <row r="95" spans="1:6" x14ac:dyDescent="0.2">
      <c r="A95" s="189"/>
      <c r="B95" s="189"/>
      <c r="C95" s="238"/>
      <c r="D95" s="189"/>
      <c r="E95" s="189"/>
      <c r="F95" s="189"/>
    </row>
    <row r="96" spans="1:6" x14ac:dyDescent="0.2">
      <c r="A96" s="189"/>
      <c r="B96" s="189"/>
      <c r="C96" s="238"/>
      <c r="D96" s="189"/>
      <c r="E96" s="189"/>
      <c r="F96" s="189"/>
    </row>
  </sheetData>
  <sheetProtection password="E936" sheet="1" objects="1" scenarios="1"/>
  <mergeCells count="5">
    <mergeCell ref="H5:L5"/>
    <mergeCell ref="D5:F5"/>
    <mergeCell ref="A68:F68"/>
    <mergeCell ref="A69:F69"/>
    <mergeCell ref="A67:F67"/>
  </mergeCells>
  <phoneticPr fontId="0" type="noConversion"/>
  <pageMargins left="0.75" right="0.75" top="0.75" bottom="0.75" header="0.5" footer="0.5"/>
  <pageSetup scale="75" orientation="portrait" horizontalDpi="4294967293" verticalDpi="4294967293" r:id="rId1"/>
  <headerFooter alignWithMargins="0">
    <oddFooter>&amp;C&amp;A&amp;RPage &amp;P of &amp;N</oddFooter>
  </headerFooter>
  <colBreaks count="1" manualBreakCount="1">
    <brk id="7" max="6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59"/>
  <sheetViews>
    <sheetView zoomScaleNormal="100" workbookViewId="0">
      <selection activeCell="C8" sqref="C8"/>
    </sheetView>
  </sheetViews>
  <sheetFormatPr defaultColWidth="9.109375" defaultRowHeight="10.199999999999999" x14ac:dyDescent="0.2"/>
  <cols>
    <col min="1" max="1" width="6" style="3" customWidth="1"/>
    <col min="2" max="2" width="30.33203125" style="3" customWidth="1"/>
    <col min="3" max="3" width="5.6640625" style="3" customWidth="1"/>
    <col min="4" max="6" width="13.6640625" style="3" customWidth="1"/>
    <col min="7" max="7" width="3.109375" style="3" customWidth="1"/>
    <col min="8" max="12" width="13.6640625" style="3" customWidth="1"/>
    <col min="13" max="16384" width="9.109375" style="3"/>
  </cols>
  <sheetData>
    <row r="1" spans="1:12" x14ac:dyDescent="0.2">
      <c r="A1" s="2" t="str">
        <f>'Income Statement'!A1</f>
        <v>USAID/EGAT/MD, Microenterprise Implementation Grant Program - Financial Services</v>
      </c>
    </row>
    <row r="2" spans="1:12" x14ac:dyDescent="0.2">
      <c r="A2" s="2" t="str">
        <f>'Income Statement'!A2</f>
        <v>Table 1 for RFA number: EGAT/MD-03-A-001</v>
      </c>
    </row>
    <row r="4" spans="1:12" x14ac:dyDescent="0.2">
      <c r="A4" s="4" t="s">
        <v>151</v>
      </c>
    </row>
    <row r="6" spans="1:12" x14ac:dyDescent="0.2">
      <c r="A6" s="5"/>
      <c r="B6" s="6" t="s">
        <v>83</v>
      </c>
      <c r="C6" s="7"/>
      <c r="D6" s="271" t="s">
        <v>8</v>
      </c>
      <c r="E6" s="272"/>
      <c r="F6" s="273"/>
      <c r="G6" s="8"/>
      <c r="H6" s="271" t="s">
        <v>9</v>
      </c>
      <c r="I6" s="272"/>
      <c r="J6" s="272"/>
      <c r="K6" s="272"/>
      <c r="L6" s="273"/>
    </row>
    <row r="7" spans="1:12" x14ac:dyDescent="0.2">
      <c r="A7" s="9" t="s">
        <v>181</v>
      </c>
      <c r="B7" s="10"/>
      <c r="C7" s="65" t="s">
        <v>184</v>
      </c>
      <c r="D7" s="264">
        <v>2000</v>
      </c>
      <c r="E7" s="260">
        <v>2001</v>
      </c>
      <c r="F7" s="267">
        <v>2002</v>
      </c>
      <c r="G7" s="152"/>
      <c r="H7" s="259">
        <v>2003</v>
      </c>
      <c r="I7" s="262">
        <v>2004</v>
      </c>
      <c r="J7" s="262">
        <v>2005</v>
      </c>
      <c r="K7" s="262">
        <v>2006</v>
      </c>
      <c r="L7" s="263">
        <v>2007</v>
      </c>
    </row>
    <row r="8" spans="1:12" x14ac:dyDescent="0.2">
      <c r="A8" s="15">
        <v>78</v>
      </c>
      <c r="B8" s="204" t="s">
        <v>84</v>
      </c>
      <c r="C8" s="197"/>
      <c r="D8" s="177"/>
      <c r="E8" s="178"/>
      <c r="F8" s="179"/>
      <c r="H8" s="180"/>
      <c r="I8" s="178"/>
      <c r="J8" s="178"/>
      <c r="K8" s="178"/>
      <c r="L8" s="179"/>
    </row>
    <row r="9" spans="1:12" x14ac:dyDescent="0.2">
      <c r="A9" s="19">
        <v>79</v>
      </c>
      <c r="B9" s="47" t="s">
        <v>85</v>
      </c>
      <c r="C9" s="183"/>
      <c r="D9" s="153"/>
      <c r="E9" s="174"/>
      <c r="F9" s="175"/>
      <c r="H9" s="176"/>
      <c r="I9" s="174"/>
      <c r="J9" s="174"/>
      <c r="K9" s="174"/>
      <c r="L9" s="175"/>
    </row>
    <row r="10" spans="1:12" x14ac:dyDescent="0.2">
      <c r="A10" s="19">
        <v>80</v>
      </c>
      <c r="B10" s="47" t="s">
        <v>86</v>
      </c>
      <c r="C10" s="183"/>
      <c r="D10" s="153"/>
      <c r="E10" s="174"/>
      <c r="F10" s="175"/>
      <c r="H10" s="176"/>
      <c r="I10" s="174"/>
      <c r="J10" s="174"/>
      <c r="K10" s="174"/>
      <c r="L10" s="175"/>
    </row>
    <row r="11" spans="1:12" x14ac:dyDescent="0.2">
      <c r="A11" s="33">
        <v>81</v>
      </c>
      <c r="B11" s="121" t="s">
        <v>87</v>
      </c>
      <c r="C11" s="184"/>
      <c r="D11" s="130"/>
      <c r="E11" s="25"/>
      <c r="F11" s="29"/>
      <c r="H11" s="28"/>
      <c r="I11" s="25"/>
      <c r="J11" s="25"/>
      <c r="K11" s="25"/>
      <c r="L11" s="29"/>
    </row>
    <row r="13" spans="1:12" x14ac:dyDescent="0.2">
      <c r="A13" s="2" t="s">
        <v>192</v>
      </c>
    </row>
    <row r="14" spans="1:12" x14ac:dyDescent="0.2">
      <c r="A14" s="3" t="s">
        <v>191</v>
      </c>
    </row>
    <row r="15" spans="1:12" x14ac:dyDescent="0.2">
      <c r="A15" s="3" t="s">
        <v>2</v>
      </c>
      <c r="B15" s="233" t="s">
        <v>180</v>
      </c>
    </row>
    <row r="16" spans="1:12" x14ac:dyDescent="0.2">
      <c r="A16" s="206"/>
      <c r="B16" s="277"/>
      <c r="C16" s="278"/>
      <c r="D16" s="278"/>
      <c r="E16" s="278"/>
      <c r="F16" s="278"/>
      <c r="G16" s="278"/>
      <c r="H16" s="278"/>
      <c r="I16" s="278"/>
      <c r="J16" s="278"/>
      <c r="K16" s="278"/>
      <c r="L16" s="279"/>
    </row>
    <row r="17" spans="1:12" x14ac:dyDescent="0.2">
      <c r="A17" s="206"/>
      <c r="B17" s="277"/>
      <c r="C17" s="278"/>
      <c r="D17" s="278"/>
      <c r="E17" s="278"/>
      <c r="F17" s="278"/>
      <c r="G17" s="278"/>
      <c r="H17" s="278"/>
      <c r="I17" s="278"/>
      <c r="J17" s="278"/>
      <c r="K17" s="278"/>
      <c r="L17" s="279"/>
    </row>
    <row r="18" spans="1:12" x14ac:dyDescent="0.2">
      <c r="A18" s="205"/>
      <c r="B18" s="277"/>
      <c r="C18" s="278"/>
      <c r="D18" s="278"/>
      <c r="E18" s="278"/>
      <c r="F18" s="278"/>
      <c r="G18" s="278"/>
      <c r="H18" s="278"/>
      <c r="I18" s="278"/>
      <c r="J18" s="278"/>
      <c r="K18" s="278"/>
      <c r="L18" s="279"/>
    </row>
    <row r="19" spans="1:12" x14ac:dyDescent="0.2">
      <c r="A19" s="206"/>
      <c r="B19" s="277"/>
      <c r="C19" s="278"/>
      <c r="D19" s="278"/>
      <c r="E19" s="278"/>
      <c r="F19" s="278"/>
      <c r="G19" s="278"/>
      <c r="H19" s="278"/>
      <c r="I19" s="278"/>
      <c r="J19" s="278"/>
      <c r="K19" s="278"/>
      <c r="L19" s="279"/>
    </row>
    <row r="20" spans="1:12" x14ac:dyDescent="0.2">
      <c r="A20" s="205"/>
      <c r="B20" s="277"/>
      <c r="C20" s="278"/>
      <c r="D20" s="278"/>
      <c r="E20" s="278"/>
      <c r="F20" s="278"/>
      <c r="G20" s="278"/>
      <c r="H20" s="278"/>
      <c r="I20" s="278"/>
      <c r="J20" s="278"/>
      <c r="K20" s="278"/>
      <c r="L20" s="279"/>
    </row>
    <row r="21" spans="1:12" x14ac:dyDescent="0.2">
      <c r="A21" s="206"/>
      <c r="B21" s="277"/>
      <c r="C21" s="278"/>
      <c r="D21" s="278"/>
      <c r="E21" s="278"/>
      <c r="F21" s="278"/>
      <c r="G21" s="278"/>
      <c r="H21" s="278"/>
      <c r="I21" s="278"/>
      <c r="J21" s="278"/>
      <c r="K21" s="278"/>
      <c r="L21" s="279"/>
    </row>
    <row r="22" spans="1:12" x14ac:dyDescent="0.2">
      <c r="A22" s="205"/>
      <c r="B22" s="277"/>
      <c r="C22" s="278"/>
      <c r="D22" s="278"/>
      <c r="E22" s="278"/>
      <c r="F22" s="278"/>
      <c r="G22" s="278"/>
      <c r="H22" s="278"/>
      <c r="I22" s="278"/>
      <c r="J22" s="278"/>
      <c r="K22" s="278"/>
      <c r="L22" s="279"/>
    </row>
    <row r="23" spans="1:12" x14ac:dyDescent="0.2">
      <c r="A23" s="206"/>
      <c r="B23" s="277"/>
      <c r="C23" s="278"/>
      <c r="D23" s="278"/>
      <c r="E23" s="278"/>
      <c r="F23" s="278"/>
      <c r="G23" s="278"/>
      <c r="H23" s="278"/>
      <c r="I23" s="278"/>
      <c r="J23" s="278"/>
      <c r="K23" s="278"/>
      <c r="L23" s="279"/>
    </row>
    <row r="24" spans="1:12" x14ac:dyDescent="0.2">
      <c r="A24" s="205"/>
      <c r="B24" s="277"/>
      <c r="C24" s="278"/>
      <c r="D24" s="278"/>
      <c r="E24" s="278"/>
      <c r="F24" s="278"/>
      <c r="G24" s="278"/>
      <c r="H24" s="278"/>
      <c r="I24" s="278"/>
      <c r="J24" s="278"/>
      <c r="K24" s="278"/>
      <c r="L24" s="279"/>
    </row>
    <row r="25" spans="1:12" x14ac:dyDescent="0.2">
      <c r="A25" s="206"/>
      <c r="B25" s="277"/>
      <c r="C25" s="278"/>
      <c r="D25" s="278"/>
      <c r="E25" s="278"/>
      <c r="F25" s="278"/>
      <c r="G25" s="278"/>
      <c r="H25" s="278"/>
      <c r="I25" s="278"/>
      <c r="J25" s="278"/>
      <c r="K25" s="278"/>
      <c r="L25" s="279"/>
    </row>
    <row r="26" spans="1:12" x14ac:dyDescent="0.2">
      <c r="A26" s="205"/>
      <c r="B26" s="277"/>
      <c r="C26" s="278"/>
      <c r="D26" s="278"/>
      <c r="E26" s="278"/>
      <c r="F26" s="278"/>
      <c r="G26" s="278"/>
      <c r="H26" s="278"/>
      <c r="I26" s="278"/>
      <c r="J26" s="278"/>
      <c r="K26" s="278"/>
      <c r="L26" s="279"/>
    </row>
    <row r="27" spans="1:12" x14ac:dyDescent="0.2">
      <c r="A27" s="206"/>
      <c r="B27" s="277"/>
      <c r="C27" s="278"/>
      <c r="D27" s="278"/>
      <c r="E27" s="278"/>
      <c r="F27" s="278"/>
      <c r="G27" s="278"/>
      <c r="H27" s="278"/>
      <c r="I27" s="278"/>
      <c r="J27" s="278"/>
      <c r="K27" s="278"/>
      <c r="L27" s="279"/>
    </row>
    <row r="28" spans="1:12" x14ac:dyDescent="0.2">
      <c r="A28" s="205"/>
      <c r="B28" s="277"/>
      <c r="C28" s="278"/>
      <c r="D28" s="278"/>
      <c r="E28" s="278"/>
      <c r="F28" s="278"/>
      <c r="G28" s="278"/>
      <c r="H28" s="278"/>
      <c r="I28" s="278"/>
      <c r="J28" s="278"/>
      <c r="K28" s="278"/>
      <c r="L28" s="279"/>
    </row>
    <row r="29" spans="1:12" x14ac:dyDescent="0.2">
      <c r="A29" s="206"/>
      <c r="B29" s="277"/>
      <c r="C29" s="278"/>
      <c r="D29" s="278"/>
      <c r="E29" s="278"/>
      <c r="F29" s="278"/>
      <c r="G29" s="278"/>
      <c r="H29" s="278"/>
      <c r="I29" s="278"/>
      <c r="J29" s="278"/>
      <c r="K29" s="278"/>
      <c r="L29" s="279"/>
    </row>
    <row r="30" spans="1:12" x14ac:dyDescent="0.2">
      <c r="A30" s="206"/>
      <c r="B30" s="277"/>
      <c r="C30" s="278"/>
      <c r="D30" s="278"/>
      <c r="E30" s="278"/>
      <c r="F30" s="278"/>
      <c r="G30" s="278"/>
      <c r="H30" s="278"/>
      <c r="I30" s="278"/>
      <c r="J30" s="278"/>
      <c r="K30" s="278"/>
      <c r="L30" s="279"/>
    </row>
    <row r="31" spans="1:12" x14ac:dyDescent="0.2">
      <c r="A31" s="206"/>
      <c r="B31" s="277"/>
      <c r="C31" s="278"/>
      <c r="D31" s="278"/>
      <c r="E31" s="278"/>
      <c r="F31" s="278"/>
      <c r="G31" s="278"/>
      <c r="H31" s="278"/>
      <c r="I31" s="278"/>
      <c r="J31" s="278"/>
      <c r="K31" s="278"/>
      <c r="L31" s="279"/>
    </row>
    <row r="32" spans="1:12" x14ac:dyDescent="0.2">
      <c r="A32" s="206"/>
      <c r="B32" s="277"/>
      <c r="C32" s="278"/>
      <c r="D32" s="278"/>
      <c r="E32" s="278"/>
      <c r="F32" s="278"/>
      <c r="G32" s="278"/>
      <c r="H32" s="278"/>
      <c r="I32" s="278"/>
      <c r="J32" s="278"/>
      <c r="K32" s="278"/>
      <c r="L32" s="279"/>
    </row>
    <row r="33" spans="1:12" x14ac:dyDescent="0.2">
      <c r="A33" s="206"/>
      <c r="B33" s="277"/>
      <c r="C33" s="278"/>
      <c r="D33" s="278"/>
      <c r="E33" s="278"/>
      <c r="F33" s="278"/>
      <c r="G33" s="278"/>
      <c r="H33" s="278"/>
      <c r="I33" s="278"/>
      <c r="J33" s="278"/>
      <c r="K33" s="278"/>
      <c r="L33" s="279"/>
    </row>
    <row r="34" spans="1:12" x14ac:dyDescent="0.2">
      <c r="A34" s="206"/>
      <c r="B34" s="277"/>
      <c r="C34" s="278"/>
      <c r="D34" s="278"/>
      <c r="E34" s="278"/>
      <c r="F34" s="278"/>
      <c r="G34" s="278"/>
      <c r="H34" s="278"/>
      <c r="I34" s="278"/>
      <c r="J34" s="278"/>
      <c r="K34" s="278"/>
      <c r="L34" s="279"/>
    </row>
    <row r="35" spans="1:12" x14ac:dyDescent="0.2">
      <c r="A35" s="206"/>
      <c r="B35" s="277"/>
      <c r="C35" s="278"/>
      <c r="D35" s="278"/>
      <c r="E35" s="278"/>
      <c r="F35" s="278"/>
      <c r="G35" s="278"/>
      <c r="H35" s="278"/>
      <c r="I35" s="278"/>
      <c r="J35" s="278"/>
      <c r="K35" s="278"/>
      <c r="L35" s="279"/>
    </row>
    <row r="36" spans="1:12" x14ac:dyDescent="0.2">
      <c r="A36" s="206"/>
      <c r="B36" s="277"/>
      <c r="C36" s="278"/>
      <c r="D36" s="278"/>
      <c r="E36" s="278"/>
      <c r="F36" s="278"/>
      <c r="G36" s="278"/>
      <c r="H36" s="278"/>
      <c r="I36" s="278"/>
      <c r="J36" s="278"/>
      <c r="K36" s="278"/>
      <c r="L36" s="279"/>
    </row>
    <row r="37" spans="1:12" x14ac:dyDescent="0.2">
      <c r="A37" s="206"/>
      <c r="B37" s="277"/>
      <c r="C37" s="278"/>
      <c r="D37" s="278"/>
      <c r="E37" s="278"/>
      <c r="F37" s="278"/>
      <c r="G37" s="278"/>
      <c r="H37" s="278"/>
      <c r="I37" s="278"/>
      <c r="J37" s="278"/>
      <c r="K37" s="278"/>
      <c r="L37" s="279"/>
    </row>
    <row r="38" spans="1:12" x14ac:dyDescent="0.2">
      <c r="A38" s="206"/>
      <c r="B38" s="277"/>
      <c r="C38" s="278"/>
      <c r="D38" s="278"/>
      <c r="E38" s="278"/>
      <c r="F38" s="278"/>
      <c r="G38" s="278"/>
      <c r="H38" s="278"/>
      <c r="I38" s="278"/>
      <c r="J38" s="278"/>
      <c r="K38" s="278"/>
      <c r="L38" s="279"/>
    </row>
    <row r="39" spans="1:12" x14ac:dyDescent="0.2">
      <c r="A39" s="206"/>
      <c r="B39" s="277"/>
      <c r="C39" s="278"/>
      <c r="D39" s="278"/>
      <c r="E39" s="278"/>
      <c r="F39" s="278"/>
      <c r="G39" s="278"/>
      <c r="H39" s="278"/>
      <c r="I39" s="278"/>
      <c r="J39" s="278"/>
      <c r="K39" s="278"/>
      <c r="L39" s="279"/>
    </row>
    <row r="40" spans="1:12" x14ac:dyDescent="0.2">
      <c r="A40" s="206"/>
      <c r="B40" s="277"/>
      <c r="C40" s="278"/>
      <c r="D40" s="278"/>
      <c r="E40" s="278"/>
      <c r="F40" s="278"/>
      <c r="G40" s="278"/>
      <c r="H40" s="278"/>
      <c r="I40" s="278"/>
      <c r="J40" s="278"/>
      <c r="K40" s="278"/>
      <c r="L40" s="279"/>
    </row>
    <row r="41" spans="1:12" x14ac:dyDescent="0.2">
      <c r="A41" s="206"/>
      <c r="B41" s="277"/>
      <c r="C41" s="278"/>
      <c r="D41" s="278"/>
      <c r="E41" s="278"/>
      <c r="F41" s="278"/>
      <c r="G41" s="278"/>
      <c r="H41" s="278"/>
      <c r="I41" s="278"/>
      <c r="J41" s="278"/>
      <c r="K41" s="278"/>
      <c r="L41" s="279"/>
    </row>
    <row r="42" spans="1:12" x14ac:dyDescent="0.2">
      <c r="A42" s="206"/>
      <c r="B42" s="277"/>
      <c r="C42" s="278"/>
      <c r="D42" s="278"/>
      <c r="E42" s="278"/>
      <c r="F42" s="278"/>
      <c r="G42" s="278"/>
      <c r="H42" s="278"/>
      <c r="I42" s="278"/>
      <c r="J42" s="278"/>
      <c r="K42" s="278"/>
      <c r="L42" s="279"/>
    </row>
    <row r="43" spans="1:12" x14ac:dyDescent="0.2">
      <c r="A43" s="206"/>
      <c r="B43" s="277"/>
      <c r="C43" s="278"/>
      <c r="D43" s="278"/>
      <c r="E43" s="278"/>
      <c r="F43" s="278"/>
      <c r="G43" s="278"/>
      <c r="H43" s="278"/>
      <c r="I43" s="278"/>
      <c r="J43" s="278"/>
      <c r="K43" s="278"/>
      <c r="L43" s="279"/>
    </row>
    <row r="44" spans="1:12" x14ac:dyDescent="0.2">
      <c r="A44" s="206"/>
      <c r="B44" s="277"/>
      <c r="C44" s="278"/>
      <c r="D44" s="278"/>
      <c r="E44" s="278"/>
      <c r="F44" s="278"/>
      <c r="G44" s="278"/>
      <c r="H44" s="278"/>
      <c r="I44" s="278"/>
      <c r="J44" s="278"/>
      <c r="K44" s="278"/>
      <c r="L44" s="279"/>
    </row>
    <row r="45" spans="1:12" x14ac:dyDescent="0.2">
      <c r="A45" s="206"/>
      <c r="B45" s="277"/>
      <c r="C45" s="278"/>
      <c r="D45" s="278"/>
      <c r="E45" s="278"/>
      <c r="F45" s="278"/>
      <c r="G45" s="278"/>
      <c r="H45" s="278"/>
      <c r="I45" s="278"/>
      <c r="J45" s="278"/>
      <c r="K45" s="278"/>
      <c r="L45" s="279"/>
    </row>
    <row r="46" spans="1:12" x14ac:dyDescent="0.2">
      <c r="A46" s="206"/>
      <c r="B46" s="277"/>
      <c r="C46" s="278"/>
      <c r="D46" s="278"/>
      <c r="E46" s="278"/>
      <c r="F46" s="278"/>
      <c r="G46" s="278"/>
      <c r="H46" s="278"/>
      <c r="I46" s="278"/>
      <c r="J46" s="278"/>
      <c r="K46" s="278"/>
      <c r="L46" s="279"/>
    </row>
    <row r="47" spans="1:12" x14ac:dyDescent="0.2">
      <c r="A47" s="206"/>
      <c r="B47" s="277"/>
      <c r="C47" s="278"/>
      <c r="D47" s="278"/>
      <c r="E47" s="278"/>
      <c r="F47" s="278"/>
      <c r="G47" s="278"/>
      <c r="H47" s="278"/>
      <c r="I47" s="278"/>
      <c r="J47" s="278"/>
      <c r="K47" s="278"/>
      <c r="L47" s="279"/>
    </row>
    <row r="48" spans="1:12" x14ac:dyDescent="0.2">
      <c r="A48" s="206"/>
      <c r="B48" s="277"/>
      <c r="C48" s="278"/>
      <c r="D48" s="278"/>
      <c r="E48" s="278"/>
      <c r="F48" s="278"/>
      <c r="G48" s="278"/>
      <c r="H48" s="278"/>
      <c r="I48" s="278"/>
      <c r="J48" s="278"/>
      <c r="K48" s="278"/>
      <c r="L48" s="279"/>
    </row>
    <row r="49" spans="1:12" x14ac:dyDescent="0.2">
      <c r="A49" s="206"/>
      <c r="B49" s="277"/>
      <c r="C49" s="278"/>
      <c r="D49" s="278"/>
      <c r="E49" s="278"/>
      <c r="F49" s="278"/>
      <c r="G49" s="278"/>
      <c r="H49" s="278"/>
      <c r="I49" s="278"/>
      <c r="J49" s="278"/>
      <c r="K49" s="278"/>
      <c r="L49" s="279"/>
    </row>
    <row r="50" spans="1:12" x14ac:dyDescent="0.2">
      <c r="A50" s="206"/>
      <c r="B50" s="277"/>
      <c r="C50" s="278"/>
      <c r="D50" s="278"/>
      <c r="E50" s="278"/>
      <c r="F50" s="278"/>
      <c r="G50" s="278"/>
      <c r="H50" s="278"/>
      <c r="I50" s="278"/>
      <c r="J50" s="278"/>
      <c r="K50" s="278"/>
      <c r="L50" s="279"/>
    </row>
    <row r="51" spans="1:12" x14ac:dyDescent="0.2">
      <c r="A51" s="206"/>
      <c r="B51" s="277"/>
      <c r="C51" s="278"/>
      <c r="D51" s="278"/>
      <c r="E51" s="278"/>
      <c r="F51" s="278"/>
      <c r="G51" s="278"/>
      <c r="H51" s="278"/>
      <c r="I51" s="278"/>
      <c r="J51" s="278"/>
      <c r="K51" s="278"/>
      <c r="L51" s="279"/>
    </row>
    <row r="52" spans="1:12" x14ac:dyDescent="0.2">
      <c r="A52" s="206"/>
      <c r="B52" s="277"/>
      <c r="C52" s="278"/>
      <c r="D52" s="278"/>
      <c r="E52" s="278"/>
      <c r="F52" s="278"/>
      <c r="G52" s="278"/>
      <c r="H52" s="278"/>
      <c r="I52" s="278"/>
      <c r="J52" s="278"/>
      <c r="K52" s="278"/>
      <c r="L52" s="279"/>
    </row>
    <row r="53" spans="1:12" x14ac:dyDescent="0.2">
      <c r="A53" s="206"/>
      <c r="B53" s="277"/>
      <c r="C53" s="278"/>
      <c r="D53" s="278"/>
      <c r="E53" s="278"/>
      <c r="F53" s="278"/>
      <c r="G53" s="278"/>
      <c r="H53" s="278"/>
      <c r="I53" s="278"/>
      <c r="J53" s="278"/>
      <c r="K53" s="278"/>
      <c r="L53" s="279"/>
    </row>
    <row r="54" spans="1:12" x14ac:dyDescent="0.2">
      <c r="A54" s="206"/>
      <c r="B54" s="277"/>
      <c r="C54" s="278"/>
      <c r="D54" s="278"/>
      <c r="E54" s="278"/>
      <c r="F54" s="278"/>
      <c r="G54" s="278"/>
      <c r="H54" s="278"/>
      <c r="I54" s="278"/>
      <c r="J54" s="278"/>
      <c r="K54" s="278"/>
      <c r="L54" s="279"/>
    </row>
    <row r="55" spans="1:12" x14ac:dyDescent="0.2">
      <c r="A55" s="206"/>
      <c r="B55" s="277"/>
      <c r="C55" s="278"/>
      <c r="D55" s="278"/>
      <c r="E55" s="278"/>
      <c r="F55" s="278"/>
      <c r="G55" s="278"/>
      <c r="H55" s="278"/>
      <c r="I55" s="278"/>
      <c r="J55" s="278"/>
      <c r="K55" s="278"/>
      <c r="L55" s="279"/>
    </row>
    <row r="56" spans="1:12" x14ac:dyDescent="0.2">
      <c r="A56" s="206"/>
      <c r="B56" s="277"/>
      <c r="C56" s="278"/>
      <c r="D56" s="278"/>
      <c r="E56" s="278"/>
      <c r="F56" s="278"/>
      <c r="G56" s="278"/>
      <c r="H56" s="278"/>
      <c r="I56" s="278"/>
      <c r="J56" s="278"/>
      <c r="K56" s="278"/>
      <c r="L56" s="279"/>
    </row>
    <row r="57" spans="1:12" x14ac:dyDescent="0.2">
      <c r="A57" s="192"/>
      <c r="B57" s="276"/>
      <c r="C57" s="276"/>
      <c r="D57" s="276"/>
      <c r="E57" s="276"/>
      <c r="F57" s="276"/>
      <c r="G57" s="276"/>
      <c r="H57" s="276"/>
      <c r="I57" s="276"/>
      <c r="J57" s="276"/>
      <c r="K57" s="276"/>
      <c r="L57" s="276"/>
    </row>
    <row r="58" spans="1:12" x14ac:dyDescent="0.2">
      <c r="A58" s="192"/>
      <c r="B58" s="276"/>
      <c r="C58" s="276"/>
      <c r="D58" s="276"/>
      <c r="E58" s="276"/>
      <c r="F58" s="276"/>
      <c r="G58" s="276"/>
      <c r="H58" s="276"/>
      <c r="I58" s="276"/>
      <c r="J58" s="276"/>
      <c r="K58" s="276"/>
      <c r="L58" s="276"/>
    </row>
    <row r="59" spans="1:12" x14ac:dyDescent="0.2">
      <c r="A59" s="192"/>
      <c r="B59" s="276"/>
      <c r="C59" s="276"/>
      <c r="D59" s="276"/>
      <c r="E59" s="276"/>
      <c r="F59" s="276"/>
      <c r="G59" s="276"/>
      <c r="H59" s="276"/>
      <c r="I59" s="276"/>
      <c r="J59" s="276"/>
      <c r="K59" s="276"/>
      <c r="L59" s="276"/>
    </row>
  </sheetData>
  <sheetProtection password="E936" sheet="1" objects="1" scenarios="1"/>
  <mergeCells count="46">
    <mergeCell ref="B22:L22"/>
    <mergeCell ref="B23:L23"/>
    <mergeCell ref="B24:L24"/>
    <mergeCell ref="B26:L26"/>
    <mergeCell ref="B16:L16"/>
    <mergeCell ref="B19:L19"/>
    <mergeCell ref="B20:L20"/>
    <mergeCell ref="B21:L21"/>
    <mergeCell ref="D6:F6"/>
    <mergeCell ref="H6:L6"/>
    <mergeCell ref="B17:L17"/>
    <mergeCell ref="B25:L25"/>
    <mergeCell ref="B18:L18"/>
    <mergeCell ref="B33:L33"/>
    <mergeCell ref="B34:L34"/>
    <mergeCell ref="B35:L35"/>
    <mergeCell ref="B36:L36"/>
    <mergeCell ref="B27:L27"/>
    <mergeCell ref="B30:L30"/>
    <mergeCell ref="B31:L31"/>
    <mergeCell ref="B32:L32"/>
    <mergeCell ref="B29:L29"/>
    <mergeCell ref="B28:L28"/>
    <mergeCell ref="B41:L41"/>
    <mergeCell ref="B42:L42"/>
    <mergeCell ref="B43:L43"/>
    <mergeCell ref="B44:L44"/>
    <mergeCell ref="B37:L37"/>
    <mergeCell ref="B38:L38"/>
    <mergeCell ref="B39:L39"/>
    <mergeCell ref="B40:L40"/>
    <mergeCell ref="B49:L49"/>
    <mergeCell ref="B50:L50"/>
    <mergeCell ref="B51:L51"/>
    <mergeCell ref="B52:L52"/>
    <mergeCell ref="B45:L45"/>
    <mergeCell ref="B46:L46"/>
    <mergeCell ref="B47:L47"/>
    <mergeCell ref="B48:L48"/>
    <mergeCell ref="B57:L57"/>
    <mergeCell ref="B58:L58"/>
    <mergeCell ref="B59:L59"/>
    <mergeCell ref="B53:L53"/>
    <mergeCell ref="B54:L54"/>
    <mergeCell ref="B55:L55"/>
    <mergeCell ref="B56:L56"/>
  </mergeCells>
  <phoneticPr fontId="0" type="noConversion"/>
  <pageMargins left="0.75" right="0.75" top="0.75" bottom="0.75" header="0.5" footer="0.5"/>
  <pageSetup scale="76" orientation="landscape" horizontalDpi="4294967293" verticalDpi="4294967293" r:id="rId1"/>
  <headerFooter alignWithMargins="0">
    <oddFooter>&amp;C&amp;A&amp;RPage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50"/>
  <sheetViews>
    <sheetView tabSelected="1" zoomScaleNormal="100" workbookViewId="0">
      <selection activeCell="C7" sqref="C7"/>
    </sheetView>
  </sheetViews>
  <sheetFormatPr defaultColWidth="9.109375" defaultRowHeight="10.199999999999999" x14ac:dyDescent="0.2"/>
  <cols>
    <col min="1" max="1" width="4.33203125" style="3" customWidth="1"/>
    <col min="2" max="2" width="20.5546875" style="3" customWidth="1"/>
    <col min="3" max="3" width="6" style="3" customWidth="1"/>
    <col min="4" max="6" width="15.6640625" style="3" customWidth="1"/>
    <col min="7" max="7" width="2.5546875" style="3" customWidth="1"/>
    <col min="8" max="12" width="15.6640625" style="3" customWidth="1"/>
    <col min="13" max="16384" width="9.109375" style="3"/>
  </cols>
  <sheetData>
    <row r="1" spans="1:12" x14ac:dyDescent="0.2">
      <c r="A1" s="2" t="str">
        <f>'Income Statement'!A1</f>
        <v>USAID/EGAT/MD, Microenterprise Implementation Grant Program - Financial Services</v>
      </c>
    </row>
    <row r="2" spans="1:12" x14ac:dyDescent="0.2">
      <c r="A2" s="2" t="str">
        <f>'Income Statement'!A2</f>
        <v>Table 1 for RFA number: EGAT/MD-03-A-001</v>
      </c>
    </row>
    <row r="4" spans="1:12" x14ac:dyDescent="0.2">
      <c r="A4" s="4" t="s">
        <v>151</v>
      </c>
    </row>
    <row r="5" spans="1:12" x14ac:dyDescent="0.2">
      <c r="A5" s="5"/>
      <c r="B5" s="6" t="s">
        <v>88</v>
      </c>
      <c r="C5" s="7"/>
      <c r="D5" s="271" t="s">
        <v>8</v>
      </c>
      <c r="E5" s="272"/>
      <c r="F5" s="273"/>
      <c r="G5" s="8"/>
      <c r="H5" s="271" t="s">
        <v>9</v>
      </c>
      <c r="I5" s="272"/>
      <c r="J5" s="272"/>
      <c r="K5" s="272"/>
      <c r="L5" s="273"/>
    </row>
    <row r="6" spans="1:12" ht="11.25" customHeight="1" x14ac:dyDescent="0.2">
      <c r="A6" s="152" t="s">
        <v>181</v>
      </c>
      <c r="B6" s="8"/>
      <c r="C6" s="11" t="s">
        <v>184</v>
      </c>
      <c r="D6" s="268">
        <v>2000</v>
      </c>
      <c r="E6" s="269">
        <v>2001</v>
      </c>
      <c r="F6" s="270">
        <v>2002</v>
      </c>
      <c r="G6" s="11"/>
      <c r="H6" s="259">
        <v>2003</v>
      </c>
      <c r="I6" s="262">
        <v>2004</v>
      </c>
      <c r="J6" s="262">
        <v>2005</v>
      </c>
      <c r="K6" s="262">
        <v>2006</v>
      </c>
      <c r="L6" s="263">
        <v>2007</v>
      </c>
    </row>
    <row r="7" spans="1:12" x14ac:dyDescent="0.2">
      <c r="A7" s="15"/>
      <c r="B7" s="42" t="s">
        <v>89</v>
      </c>
      <c r="C7" s="197"/>
      <c r="D7" s="15"/>
      <c r="E7" s="16"/>
      <c r="F7" s="17"/>
      <c r="G7" s="18"/>
      <c r="H7" s="15"/>
      <c r="I7" s="16"/>
      <c r="J7" s="16"/>
      <c r="K7" s="16"/>
      <c r="L7" s="17"/>
    </row>
    <row r="8" spans="1:12" x14ac:dyDescent="0.2">
      <c r="A8" s="19">
        <v>82</v>
      </c>
      <c r="B8" s="47" t="s">
        <v>90</v>
      </c>
      <c r="C8" s="183"/>
      <c r="D8" s="202" t="e">
        <f>'Income Statement'!D14/'Income Statement'!D23</f>
        <v>#DIV/0!</v>
      </c>
      <c r="E8" s="203" t="e">
        <f>'Income Statement'!E14/'Income Statement'!E23</f>
        <v>#DIV/0!</v>
      </c>
      <c r="F8" s="207" t="e">
        <f>'Income Statement'!F14/'Income Statement'!F23</f>
        <v>#DIV/0!</v>
      </c>
      <c r="G8" s="18"/>
      <c r="H8" s="202" t="e">
        <f>'Income Statement'!D41/'Income Statement'!D50</f>
        <v>#DIV/0!</v>
      </c>
      <c r="I8" s="203" t="e">
        <f>'Income Statement'!E41/'Income Statement'!E50</f>
        <v>#DIV/0!</v>
      </c>
      <c r="J8" s="203" t="e">
        <f>'Income Statement'!F41/'Income Statement'!F50</f>
        <v>#DIV/0!</v>
      </c>
      <c r="K8" s="203" t="e">
        <f>'Income Statement'!G41/'Income Statement'!G50</f>
        <v>#DIV/0!</v>
      </c>
      <c r="L8" s="207" t="e">
        <f>'Income Statement'!H41/'Income Statement'!H50</f>
        <v>#DIV/0!</v>
      </c>
    </row>
    <row r="9" spans="1:12" x14ac:dyDescent="0.2">
      <c r="A9" s="19">
        <v>83</v>
      </c>
      <c r="B9" s="47" t="s">
        <v>91</v>
      </c>
      <c r="C9" s="183"/>
      <c r="D9" s="208">
        <f>('Balance Sheet'!D43-'Balance Sheet'!D40)*'Macroeconomic Indicators'!D10</f>
        <v>0</v>
      </c>
      <c r="E9" s="209">
        <f>('Balance Sheet'!E43-'Balance Sheet'!E40)*'Macroeconomic Indicators'!E10</f>
        <v>0</v>
      </c>
      <c r="F9" s="210">
        <f>('Balance Sheet'!F43-'Balance Sheet'!F40)*'Macroeconomic Indicators'!F10</f>
        <v>0</v>
      </c>
      <c r="G9" s="18"/>
      <c r="H9" s="208">
        <f>('Balance Sheet'!H43-'Balance Sheet'!H40)*'Macroeconomic Indicators'!H10</f>
        <v>0</v>
      </c>
      <c r="I9" s="209">
        <f>('Balance Sheet'!I43-'Balance Sheet'!I40)*'Macroeconomic Indicators'!I10</f>
        <v>0</v>
      </c>
      <c r="J9" s="209">
        <f>('Balance Sheet'!J43-'Balance Sheet'!J40)*'Macroeconomic Indicators'!J10</f>
        <v>0</v>
      </c>
      <c r="K9" s="209">
        <f>('Balance Sheet'!K43-'Balance Sheet'!K40)*'Macroeconomic Indicators'!K10</f>
        <v>0</v>
      </c>
      <c r="L9" s="210">
        <f>('Balance Sheet'!L43-'Balance Sheet'!L40)*'Macroeconomic Indicators'!L10</f>
        <v>0</v>
      </c>
    </row>
    <row r="10" spans="1:12" x14ac:dyDescent="0.2">
      <c r="A10" s="19">
        <v>84</v>
      </c>
      <c r="B10" s="47" t="s">
        <v>92</v>
      </c>
      <c r="C10" s="183"/>
      <c r="D10" s="208">
        <f>(('Balance Sheet'!D19+'Balance Sheet'!D20+'Balance Sheet'!D21)*(IF('Macroeconomic Indicators'!D9&gt;'Macroeconomic Indicators'!D10,'Macroeconomic Indicators'!D9,'Macroeconomic Indicators'!D10)))-('Income Statement'!D17+'Income Statement'!D18)</f>
        <v>0</v>
      </c>
      <c r="E10" s="209">
        <f>(('Balance Sheet'!E19+'Balance Sheet'!E20+'Balance Sheet'!E21)*(IF('Macroeconomic Indicators'!E9&gt;'Macroeconomic Indicators'!E10,'Macroeconomic Indicators'!E9,'Macroeconomic Indicators'!E10)))-('Income Statement'!E17+'Income Statement'!E18)</f>
        <v>0</v>
      </c>
      <c r="F10" s="210">
        <f>(('Balance Sheet'!F19+'Balance Sheet'!F20+'Balance Sheet'!F21)*(IF('Macroeconomic Indicators'!F9&gt;'Macroeconomic Indicators'!F10,'Macroeconomic Indicators'!F9,'Macroeconomic Indicators'!F10)))-('Income Statement'!F17+'Income Statement'!F18)</f>
        <v>0</v>
      </c>
      <c r="G10" s="18"/>
      <c r="H10" s="208">
        <f>(('Balance Sheet'!H19+'Balance Sheet'!H20+'Balance Sheet'!H21)*(IF('Macroeconomic Indicators'!H9&gt;'Macroeconomic Indicators'!H10,'Macroeconomic Indicators'!H9,'Macroeconomic Indicators'!H10)))-('Income Statement'!D44+'Income Statement'!D45)</f>
        <v>0</v>
      </c>
      <c r="I10" s="209">
        <f>(('Balance Sheet'!I19+'Balance Sheet'!I20+'Balance Sheet'!I21)*(IF('Macroeconomic Indicators'!I9&gt;'Macroeconomic Indicators'!I10,'Macroeconomic Indicators'!I9,'Macroeconomic Indicators'!I10)))-('Income Statement'!E44+'Income Statement'!E45)</f>
        <v>0</v>
      </c>
      <c r="J10" s="209">
        <f>(('Balance Sheet'!J19+'Balance Sheet'!J20+'Balance Sheet'!J21)*(IF('Macroeconomic Indicators'!J9&gt;'Macroeconomic Indicators'!J10,'Macroeconomic Indicators'!J9,'Macroeconomic Indicators'!J10)))-('Income Statement'!F44+'Income Statement'!F45)</f>
        <v>0</v>
      </c>
      <c r="K10" s="209">
        <f>(('Balance Sheet'!K19+'Balance Sheet'!K20+'Balance Sheet'!K21)*(IF('Macroeconomic Indicators'!K9&gt;'Macroeconomic Indicators'!K10,'Macroeconomic Indicators'!K9,'Macroeconomic Indicators'!K10)))-('Income Statement'!G44+'Income Statement'!G45)</f>
        <v>0</v>
      </c>
      <c r="L10" s="210">
        <f>(('Balance Sheet'!L19+'Balance Sheet'!L20+'Balance Sheet'!L21)*(IF('Macroeconomic Indicators'!L9&gt;'Macroeconomic Indicators'!L10,'Macroeconomic Indicators'!L9,'Macroeconomic Indicators'!L10)))-('Income Statement'!H44+'Income Statement'!H45)</f>
        <v>0</v>
      </c>
    </row>
    <row r="11" spans="1:12" x14ac:dyDescent="0.2">
      <c r="A11" s="19">
        <v>85</v>
      </c>
      <c r="B11" s="47" t="s">
        <v>93</v>
      </c>
      <c r="C11" s="183"/>
      <c r="D11" s="211">
        <f>'Income Statement'!D23+'Financial Performance Ratios'!D9+'Financial Performance Ratios'!D10</f>
        <v>0</v>
      </c>
      <c r="E11" s="212">
        <f>'Income Statement'!E23+'Financial Performance Ratios'!E9+'Financial Performance Ratios'!E10</f>
        <v>0</v>
      </c>
      <c r="F11" s="213">
        <f>'Income Statement'!F23+'Financial Performance Ratios'!F9+'Financial Performance Ratios'!F10</f>
        <v>0</v>
      </c>
      <c r="G11" s="18"/>
      <c r="H11" s="211">
        <f>'Income Statement'!D50+'Financial Performance Ratios'!H9+'Financial Performance Ratios'!H10</f>
        <v>0</v>
      </c>
      <c r="I11" s="212">
        <f>'Income Statement'!E50+'Financial Performance Ratios'!I9+'Financial Performance Ratios'!I10</f>
        <v>0</v>
      </c>
      <c r="J11" s="212">
        <f>'Income Statement'!F50+'Financial Performance Ratios'!J9+'Financial Performance Ratios'!J10</f>
        <v>0</v>
      </c>
      <c r="K11" s="212">
        <f>'Income Statement'!G50+'Financial Performance Ratios'!K9+'Financial Performance Ratios'!K10</f>
        <v>0</v>
      </c>
      <c r="L11" s="213">
        <f>'Income Statement'!H50+'Financial Performance Ratios'!L9+'Financial Performance Ratios'!L10</f>
        <v>0</v>
      </c>
    </row>
    <row r="12" spans="1:12" ht="20.399999999999999" x14ac:dyDescent="0.2">
      <c r="A12" s="19">
        <v>86</v>
      </c>
      <c r="B12" s="47" t="s">
        <v>94</v>
      </c>
      <c r="C12" s="183"/>
      <c r="D12" s="211">
        <f>'Income Statement'!D14-'Financial Performance Ratios'!D11</f>
        <v>0</v>
      </c>
      <c r="E12" s="212">
        <f>'Income Statement'!E14-'Financial Performance Ratios'!E11</f>
        <v>0</v>
      </c>
      <c r="F12" s="213">
        <f>'Income Statement'!F14-'Financial Performance Ratios'!F11</f>
        <v>0</v>
      </c>
      <c r="G12" s="18"/>
      <c r="H12" s="211">
        <f>'Income Statement'!D41-'Financial Performance Ratios'!H11</f>
        <v>0</v>
      </c>
      <c r="I12" s="212">
        <f>'Income Statement'!E41-'Financial Performance Ratios'!I11</f>
        <v>0</v>
      </c>
      <c r="J12" s="212">
        <f>'Income Statement'!F41-'Financial Performance Ratios'!J11</f>
        <v>0</v>
      </c>
      <c r="K12" s="212">
        <f>'Income Statement'!G41-'Financial Performance Ratios'!K11</f>
        <v>0</v>
      </c>
      <c r="L12" s="213">
        <f>'Income Statement'!H41-'Financial Performance Ratios'!L11</f>
        <v>0</v>
      </c>
    </row>
    <row r="13" spans="1:12" x14ac:dyDescent="0.2">
      <c r="A13" s="19">
        <v>87</v>
      </c>
      <c r="B13" s="47" t="s">
        <v>95</v>
      </c>
      <c r="C13" s="183"/>
      <c r="D13" s="202" t="e">
        <f>'Income Statement'!D14/'Financial Performance Ratios'!D11</f>
        <v>#DIV/0!</v>
      </c>
      <c r="E13" s="203" t="e">
        <f>'Income Statement'!E14/'Financial Performance Ratios'!E11</f>
        <v>#DIV/0!</v>
      </c>
      <c r="F13" s="207" t="e">
        <f>'Income Statement'!F14/'Financial Performance Ratios'!F11</f>
        <v>#DIV/0!</v>
      </c>
      <c r="G13" s="18"/>
      <c r="H13" s="202" t="e">
        <f>'Income Statement'!D41/'Financial Performance Ratios'!H11</f>
        <v>#DIV/0!</v>
      </c>
      <c r="I13" s="203" t="e">
        <f>'Income Statement'!E41/'Financial Performance Ratios'!I11</f>
        <v>#DIV/0!</v>
      </c>
      <c r="J13" s="203" t="e">
        <f>'Income Statement'!F41/'Financial Performance Ratios'!J11</f>
        <v>#DIV/0!</v>
      </c>
      <c r="K13" s="203" t="e">
        <f>'Income Statement'!G41/'Financial Performance Ratios'!K11</f>
        <v>#DIV/0!</v>
      </c>
      <c r="L13" s="207" t="e">
        <f>'Income Statement'!H41/'Financial Performance Ratios'!L11</f>
        <v>#DIV/0!</v>
      </c>
    </row>
    <row r="14" spans="1:12" x14ac:dyDescent="0.2">
      <c r="A14" s="19">
        <v>88</v>
      </c>
      <c r="B14" s="47" t="s">
        <v>96</v>
      </c>
      <c r="C14" s="183"/>
      <c r="D14" s="214" t="e">
        <f>'Income Statement'!D24/'Balance Sheet'!D43</f>
        <v>#DIV/0!</v>
      </c>
      <c r="E14" s="215" t="e">
        <f>'Income Statement'!E24/'Balance Sheet'!E43</f>
        <v>#DIV/0!</v>
      </c>
      <c r="F14" s="216" t="e">
        <f>'Income Statement'!F24/'Balance Sheet'!F43</f>
        <v>#DIV/0!</v>
      </c>
      <c r="G14" s="18"/>
      <c r="H14" s="214" t="e">
        <f>'Income Statement'!D51/'Balance Sheet'!H43</f>
        <v>#DIV/0!</v>
      </c>
      <c r="I14" s="215" t="e">
        <f>'Income Statement'!E51/'Balance Sheet'!I43</f>
        <v>#DIV/0!</v>
      </c>
      <c r="J14" s="215" t="e">
        <f>'Income Statement'!F51/'Balance Sheet'!J43</f>
        <v>#DIV/0!</v>
      </c>
      <c r="K14" s="215" t="e">
        <f>'Income Statement'!G51/'Balance Sheet'!K43</f>
        <v>#DIV/0!</v>
      </c>
      <c r="L14" s="216" t="e">
        <f>'Income Statement'!H51/'Balance Sheet'!L43</f>
        <v>#DIV/0!</v>
      </c>
    </row>
    <row r="15" spans="1:12" x14ac:dyDescent="0.2">
      <c r="A15" s="19">
        <v>89</v>
      </c>
      <c r="B15" s="47" t="s">
        <v>97</v>
      </c>
      <c r="C15" s="183"/>
      <c r="D15" s="214" t="e">
        <f>'Income Statement'!D24/'Balance Sheet'!D41</f>
        <v>#DIV/0!</v>
      </c>
      <c r="E15" s="215" t="e">
        <f>'Income Statement'!E24/'Balance Sheet'!E41</f>
        <v>#DIV/0!</v>
      </c>
      <c r="F15" s="216" t="e">
        <f>'Income Statement'!F24/'Balance Sheet'!F41</f>
        <v>#DIV/0!</v>
      </c>
      <c r="G15" s="18"/>
      <c r="H15" s="214" t="e">
        <f>'Income Statement'!D51/'Balance Sheet'!H41</f>
        <v>#DIV/0!</v>
      </c>
      <c r="I15" s="215" t="e">
        <f>'Income Statement'!E51/'Balance Sheet'!I41</f>
        <v>#DIV/0!</v>
      </c>
      <c r="J15" s="215" t="e">
        <f>'Income Statement'!F51/'Balance Sheet'!J41</f>
        <v>#DIV/0!</v>
      </c>
      <c r="K15" s="215" t="e">
        <f>'Income Statement'!G51/'Balance Sheet'!K41</f>
        <v>#DIV/0!</v>
      </c>
      <c r="L15" s="216" t="e">
        <f>'Income Statement'!H51/'Balance Sheet'!L41</f>
        <v>#DIV/0!</v>
      </c>
    </row>
    <row r="16" spans="1:12" ht="20.399999999999999" x14ac:dyDescent="0.2">
      <c r="A16" s="19">
        <v>90</v>
      </c>
      <c r="B16" s="47" t="s">
        <v>98</v>
      </c>
      <c r="C16" s="183"/>
      <c r="D16" s="214" t="e">
        <f>D12/'Balance Sheet'!D43</f>
        <v>#DIV/0!</v>
      </c>
      <c r="E16" s="215" t="e">
        <f>E12/'Balance Sheet'!E43</f>
        <v>#DIV/0!</v>
      </c>
      <c r="F16" s="216" t="e">
        <f>F12/'Balance Sheet'!F43</f>
        <v>#DIV/0!</v>
      </c>
      <c r="G16" s="18"/>
      <c r="H16" s="214" t="e">
        <f>H12/'Balance Sheet'!H43</f>
        <v>#DIV/0!</v>
      </c>
      <c r="I16" s="215" t="e">
        <f>I12/'Balance Sheet'!I43</f>
        <v>#DIV/0!</v>
      </c>
      <c r="J16" s="215" t="e">
        <f>J12/'Balance Sheet'!J43</f>
        <v>#DIV/0!</v>
      </c>
      <c r="K16" s="215" t="e">
        <f>K12/'Balance Sheet'!K43</f>
        <v>#DIV/0!</v>
      </c>
      <c r="L16" s="216" t="e">
        <f>L12/'Balance Sheet'!L43</f>
        <v>#DIV/0!</v>
      </c>
    </row>
    <row r="17" spans="1:12" ht="20.399999999999999" x14ac:dyDescent="0.2">
      <c r="A17" s="19">
        <v>91</v>
      </c>
      <c r="B17" s="47" t="s">
        <v>99</v>
      </c>
      <c r="C17" s="183"/>
      <c r="D17" s="214" t="e">
        <f>D12/'Balance Sheet'!D41</f>
        <v>#DIV/0!</v>
      </c>
      <c r="E17" s="215" t="e">
        <f>E12/'Balance Sheet'!E41</f>
        <v>#DIV/0!</v>
      </c>
      <c r="F17" s="216" t="e">
        <f>F12/'Balance Sheet'!F41</f>
        <v>#DIV/0!</v>
      </c>
      <c r="G17" s="18"/>
      <c r="H17" s="214" t="e">
        <f>H12/'Balance Sheet'!H41</f>
        <v>#DIV/0!</v>
      </c>
      <c r="I17" s="215" t="e">
        <f>I12/'Balance Sheet'!I41</f>
        <v>#DIV/0!</v>
      </c>
      <c r="J17" s="215" t="e">
        <f>J12/'Balance Sheet'!J41</f>
        <v>#DIV/0!</v>
      </c>
      <c r="K17" s="215" t="e">
        <f>K12/'Balance Sheet'!K41</f>
        <v>#DIV/0!</v>
      </c>
      <c r="L17" s="216" t="e">
        <f>L12/'Balance Sheet'!L41</f>
        <v>#DIV/0!</v>
      </c>
    </row>
    <row r="18" spans="1:12" x14ac:dyDescent="0.2">
      <c r="A18" s="19">
        <v>92</v>
      </c>
      <c r="B18" s="47" t="s">
        <v>100</v>
      </c>
      <c r="C18" s="183"/>
      <c r="D18" s="214" t="e">
        <f>'Income Statement'!D11/'Portfolio Quality'!D10</f>
        <v>#DIV/0!</v>
      </c>
      <c r="E18" s="215" t="e">
        <f>'Income Statement'!E11/'Portfolio Quality'!E10</f>
        <v>#DIV/0!</v>
      </c>
      <c r="F18" s="216" t="e">
        <f>'Income Statement'!F11/'Portfolio Quality'!F10</f>
        <v>#DIV/0!</v>
      </c>
      <c r="G18" s="18"/>
      <c r="H18" s="214" t="e">
        <f>'Income Statement'!D38/'Portfolio Quality'!H10</f>
        <v>#DIV/0!</v>
      </c>
      <c r="I18" s="215" t="e">
        <f>'Income Statement'!E38/'Portfolio Quality'!I10</f>
        <v>#DIV/0!</v>
      </c>
      <c r="J18" s="215" t="e">
        <f>'Income Statement'!F38/'Portfolio Quality'!J10</f>
        <v>#DIV/0!</v>
      </c>
      <c r="K18" s="215" t="e">
        <f>'Income Statement'!G38/'Portfolio Quality'!K10</f>
        <v>#DIV/0!</v>
      </c>
      <c r="L18" s="216" t="e">
        <f>'Income Statement'!H38/'Portfolio Quality'!L10</f>
        <v>#DIV/0!</v>
      </c>
    </row>
    <row r="19" spans="1:12" x14ac:dyDescent="0.2">
      <c r="A19" s="19">
        <v>93</v>
      </c>
      <c r="B19" s="47" t="s">
        <v>101</v>
      </c>
      <c r="C19" s="183"/>
      <c r="D19" s="214" t="e">
        <f>('Income Statement'!D17+'Income Statement'!D18)/'Portfolio Quality'!D10</f>
        <v>#DIV/0!</v>
      </c>
      <c r="E19" s="215" t="e">
        <f>('Income Statement'!E17+'Income Statement'!E18)/'Portfolio Quality'!E10</f>
        <v>#DIV/0!</v>
      </c>
      <c r="F19" s="216" t="e">
        <f>('Income Statement'!F17+'Income Statement'!F18)/'Portfolio Quality'!F10</f>
        <v>#DIV/0!</v>
      </c>
      <c r="G19" s="18"/>
      <c r="H19" s="214" t="e">
        <f>('Income Statement'!D44+'Income Statement'!D45)/'Portfolio Quality'!H10</f>
        <v>#DIV/0!</v>
      </c>
      <c r="I19" s="215" t="e">
        <f>('Income Statement'!E44+'Income Statement'!E45)/'Portfolio Quality'!I10</f>
        <v>#DIV/0!</v>
      </c>
      <c r="J19" s="215" t="e">
        <f>('Income Statement'!F44+'Income Statement'!F45)/'Portfolio Quality'!J10</f>
        <v>#DIV/0!</v>
      </c>
      <c r="K19" s="215" t="e">
        <f>('Income Statement'!G44+'Income Statement'!G45)/'Portfolio Quality'!K10</f>
        <v>#DIV/0!</v>
      </c>
      <c r="L19" s="216" t="e">
        <f>('Income Statement'!H44+'Income Statement'!H45)/'Portfolio Quality'!L10</f>
        <v>#DIV/0!</v>
      </c>
    </row>
    <row r="20" spans="1:12" x14ac:dyDescent="0.2">
      <c r="A20" s="33">
        <v>94</v>
      </c>
      <c r="B20" s="121" t="s">
        <v>102</v>
      </c>
      <c r="C20" s="184"/>
      <c r="D20" s="217" t="e">
        <f>('Income Statement'!D17+'Income Statement'!D18)/'Balance Sheet'!D42</f>
        <v>#DIV/0!</v>
      </c>
      <c r="E20" s="218" t="e">
        <f>('Income Statement'!E17+'Income Statement'!E18)/'Balance Sheet'!E42</f>
        <v>#DIV/0!</v>
      </c>
      <c r="F20" s="219" t="e">
        <f>('Income Statement'!F17+'Income Statement'!F18)/'Balance Sheet'!F42</f>
        <v>#DIV/0!</v>
      </c>
      <c r="G20" s="18"/>
      <c r="H20" s="217" t="e">
        <f>('Income Statement'!D44+'Income Statement'!D45)/'Balance Sheet'!H42</f>
        <v>#DIV/0!</v>
      </c>
      <c r="I20" s="218" t="e">
        <f>('Income Statement'!E44+'Income Statement'!E45)/'Balance Sheet'!I42</f>
        <v>#DIV/0!</v>
      </c>
      <c r="J20" s="218" t="e">
        <f>('Income Statement'!F44+'Income Statement'!F45)/'Balance Sheet'!J42</f>
        <v>#DIV/0!</v>
      </c>
      <c r="K20" s="218" t="e">
        <f>('Income Statement'!G44+'Income Statement'!G45)/'Balance Sheet'!K42</f>
        <v>#DIV/0!</v>
      </c>
      <c r="L20" s="219" t="e">
        <f>('Income Statement'!H44+'Income Statement'!H45)/'Balance Sheet'!L42</f>
        <v>#DIV/0!</v>
      </c>
    </row>
    <row r="21" spans="1:12" x14ac:dyDescent="0.2">
      <c r="A21" s="5"/>
      <c r="F21" s="103"/>
      <c r="H21" s="5"/>
      <c r="L21" s="103"/>
    </row>
    <row r="22" spans="1:12" x14ac:dyDescent="0.2">
      <c r="A22" s="15"/>
      <c r="B22" s="156" t="s">
        <v>103</v>
      </c>
      <c r="C22" s="197"/>
      <c r="D22" s="15"/>
      <c r="E22" s="16"/>
      <c r="F22" s="17"/>
      <c r="H22" s="15"/>
      <c r="I22" s="16"/>
      <c r="J22" s="16"/>
      <c r="K22" s="16"/>
      <c r="L22" s="17"/>
    </row>
    <row r="23" spans="1:12" x14ac:dyDescent="0.2">
      <c r="A23" s="19">
        <v>95</v>
      </c>
      <c r="B23" s="47" t="s">
        <v>104</v>
      </c>
      <c r="C23" s="183"/>
      <c r="D23" s="202" t="e">
        <f>'Balance Sheet'!D14/'Balance Sheet'!D17</f>
        <v>#DIV/0!</v>
      </c>
      <c r="E23" s="203" t="e">
        <f>'Balance Sheet'!E14/'Balance Sheet'!E17</f>
        <v>#DIV/0!</v>
      </c>
      <c r="F23" s="207" t="e">
        <f>'Balance Sheet'!F14/'Balance Sheet'!F17</f>
        <v>#DIV/0!</v>
      </c>
      <c r="H23" s="202" t="e">
        <f>'Balance Sheet'!H14/'Balance Sheet'!H17</f>
        <v>#DIV/0!</v>
      </c>
      <c r="I23" s="203" t="e">
        <f>'Balance Sheet'!I14/'Balance Sheet'!I17</f>
        <v>#DIV/0!</v>
      </c>
      <c r="J23" s="203" t="e">
        <f>'Balance Sheet'!J14/'Balance Sheet'!J17</f>
        <v>#DIV/0!</v>
      </c>
      <c r="K23" s="203" t="e">
        <f>'Balance Sheet'!K14/'Balance Sheet'!K17</f>
        <v>#DIV/0!</v>
      </c>
      <c r="L23" s="207" t="e">
        <f>'Balance Sheet'!L14/'Balance Sheet'!L17</f>
        <v>#DIV/0!</v>
      </c>
    </row>
    <row r="24" spans="1:12" x14ac:dyDescent="0.2">
      <c r="A24" s="19">
        <v>96</v>
      </c>
      <c r="B24" s="47" t="s">
        <v>105</v>
      </c>
      <c r="C24" s="183"/>
      <c r="D24" s="202" t="e">
        <f>('Balance Sheet'!D10+'Balance Sheet'!D11)/'Balance Sheet'!D17</f>
        <v>#DIV/0!</v>
      </c>
      <c r="E24" s="203" t="e">
        <f>('Balance Sheet'!E10+'Balance Sheet'!E11)/'Balance Sheet'!E17</f>
        <v>#DIV/0!</v>
      </c>
      <c r="F24" s="207" t="e">
        <f>('Balance Sheet'!F10+'Balance Sheet'!F11)/'Balance Sheet'!F17</f>
        <v>#DIV/0!</v>
      </c>
      <c r="H24" s="202" t="e">
        <f>('Balance Sheet'!H10+'Balance Sheet'!H11)/'Balance Sheet'!H17</f>
        <v>#DIV/0!</v>
      </c>
      <c r="I24" s="203" t="e">
        <f>('Balance Sheet'!I10+'Balance Sheet'!I11)/'Balance Sheet'!I17</f>
        <v>#DIV/0!</v>
      </c>
      <c r="J24" s="203" t="e">
        <f>('Balance Sheet'!J10+'Balance Sheet'!J11)/'Balance Sheet'!J17</f>
        <v>#DIV/0!</v>
      </c>
      <c r="K24" s="203" t="e">
        <f>('Balance Sheet'!K10+'Balance Sheet'!K11)/'Balance Sheet'!K17</f>
        <v>#DIV/0!</v>
      </c>
      <c r="L24" s="207" t="e">
        <f>('Balance Sheet'!L10+'Balance Sheet'!L11)/'Balance Sheet'!L17</f>
        <v>#DIV/0!</v>
      </c>
    </row>
    <row r="25" spans="1:12" x14ac:dyDescent="0.2">
      <c r="A25" s="19">
        <v>97</v>
      </c>
      <c r="B25" s="47" t="s">
        <v>106</v>
      </c>
      <c r="C25" s="183"/>
      <c r="D25" s="202" t="e">
        <f>'Balance Sheet'!D15/'Balance Sheet'!D17</f>
        <v>#DIV/0!</v>
      </c>
      <c r="E25" s="203" t="e">
        <f>'Balance Sheet'!E15/'Balance Sheet'!E17</f>
        <v>#DIV/0!</v>
      </c>
      <c r="F25" s="207" t="e">
        <f>'Balance Sheet'!F15/'Balance Sheet'!F17</f>
        <v>#DIV/0!</v>
      </c>
      <c r="H25" s="202" t="e">
        <f>'Balance Sheet'!H15/'Balance Sheet'!H17</f>
        <v>#DIV/0!</v>
      </c>
      <c r="I25" s="203" t="e">
        <f>'Balance Sheet'!I15/'Balance Sheet'!I17</f>
        <v>#DIV/0!</v>
      </c>
      <c r="J25" s="203" t="e">
        <f>'Balance Sheet'!J15/'Balance Sheet'!J17</f>
        <v>#DIV/0!</v>
      </c>
      <c r="K25" s="203" t="e">
        <f>'Balance Sheet'!K15/'Balance Sheet'!K17</f>
        <v>#DIV/0!</v>
      </c>
      <c r="L25" s="207" t="e">
        <f>'Balance Sheet'!L15/'Balance Sheet'!L17</f>
        <v>#DIV/0!</v>
      </c>
    </row>
    <row r="26" spans="1:12" x14ac:dyDescent="0.2">
      <c r="A26" s="19">
        <v>98</v>
      </c>
      <c r="B26" s="47" t="s">
        <v>107</v>
      </c>
      <c r="C26" s="183"/>
      <c r="D26" s="202" t="e">
        <f>('Balance Sheet'!D26+'Balance Sheet'!D27)/'Balance Sheet'!D17</f>
        <v>#DIV/0!</v>
      </c>
      <c r="E26" s="203" t="e">
        <f>('Balance Sheet'!E26+'Balance Sheet'!E27)/'Balance Sheet'!E17</f>
        <v>#DIV/0!</v>
      </c>
      <c r="F26" s="207" t="e">
        <f>('Balance Sheet'!F26+'Balance Sheet'!F27)/'Balance Sheet'!F17</f>
        <v>#DIV/0!</v>
      </c>
      <c r="H26" s="202" t="e">
        <f>('Balance Sheet'!H26+'Balance Sheet'!H27)/'Balance Sheet'!H17</f>
        <v>#DIV/0!</v>
      </c>
      <c r="I26" s="203" t="e">
        <f>('Balance Sheet'!I26+'Balance Sheet'!I27)/'Balance Sheet'!I17</f>
        <v>#DIV/0!</v>
      </c>
      <c r="J26" s="203" t="e">
        <f>('Balance Sheet'!J26+'Balance Sheet'!J27)/'Balance Sheet'!J17</f>
        <v>#DIV/0!</v>
      </c>
      <c r="K26" s="203" t="e">
        <f>('Balance Sheet'!K26+'Balance Sheet'!K27)/'Balance Sheet'!K17</f>
        <v>#DIV/0!</v>
      </c>
      <c r="L26" s="207" t="e">
        <f>('Balance Sheet'!L26+'Balance Sheet'!L27)/'Balance Sheet'!L17</f>
        <v>#DIV/0!</v>
      </c>
    </row>
    <row r="27" spans="1:12" x14ac:dyDescent="0.2">
      <c r="A27" s="19">
        <v>99</v>
      </c>
      <c r="B27" s="47" t="s">
        <v>108</v>
      </c>
      <c r="C27" s="183"/>
      <c r="D27" s="202" t="e">
        <f>'Balance Sheet'!D23/'Balance Sheet'!D30</f>
        <v>#DIV/0!</v>
      </c>
      <c r="E27" s="203" t="e">
        <f>'Balance Sheet'!E23/'Balance Sheet'!E30</f>
        <v>#DIV/0!</v>
      </c>
      <c r="F27" s="207" t="e">
        <f>'Balance Sheet'!F23/'Balance Sheet'!F30</f>
        <v>#DIV/0!</v>
      </c>
      <c r="H27" s="202" t="e">
        <f>'Balance Sheet'!H23/'Balance Sheet'!H30</f>
        <v>#DIV/0!</v>
      </c>
      <c r="I27" s="203" t="e">
        <f>'Balance Sheet'!I23/'Balance Sheet'!I30</f>
        <v>#DIV/0!</v>
      </c>
      <c r="J27" s="203" t="e">
        <f>'Balance Sheet'!J23/'Balance Sheet'!J30</f>
        <v>#DIV/0!</v>
      </c>
      <c r="K27" s="203" t="e">
        <f>'Balance Sheet'!K23/'Balance Sheet'!K30</f>
        <v>#DIV/0!</v>
      </c>
      <c r="L27" s="207" t="e">
        <f>'Balance Sheet'!L23/'Balance Sheet'!L30</f>
        <v>#DIV/0!</v>
      </c>
    </row>
    <row r="28" spans="1:12" x14ac:dyDescent="0.2">
      <c r="A28" s="19">
        <v>100</v>
      </c>
      <c r="B28" s="47" t="s">
        <v>109</v>
      </c>
      <c r="C28" s="183"/>
      <c r="D28" s="202" t="e">
        <f>'Balance Sheet'!D30/'Balance Sheet'!D17</f>
        <v>#DIV/0!</v>
      </c>
      <c r="E28" s="203" t="e">
        <f>'Balance Sheet'!E30/'Balance Sheet'!E17</f>
        <v>#DIV/0!</v>
      </c>
      <c r="F28" s="207" t="e">
        <f>'Balance Sheet'!F30/'Balance Sheet'!F17</f>
        <v>#DIV/0!</v>
      </c>
      <c r="H28" s="202" t="e">
        <f>'Balance Sheet'!H30/'Balance Sheet'!H17</f>
        <v>#DIV/0!</v>
      </c>
      <c r="I28" s="203" t="e">
        <f>'Balance Sheet'!I30/'Balance Sheet'!I17</f>
        <v>#DIV/0!</v>
      </c>
      <c r="J28" s="203" t="e">
        <f>'Balance Sheet'!J30/'Balance Sheet'!J17</f>
        <v>#DIV/0!</v>
      </c>
      <c r="K28" s="203" t="e">
        <f>'Balance Sheet'!K30/'Balance Sheet'!K17</f>
        <v>#DIV/0!</v>
      </c>
      <c r="L28" s="207" t="e">
        <f>'Balance Sheet'!L30/'Balance Sheet'!L17</f>
        <v>#DIV/0!</v>
      </c>
    </row>
    <row r="29" spans="1:12" x14ac:dyDescent="0.2">
      <c r="A29" s="33">
        <v>101</v>
      </c>
      <c r="B29" s="121" t="s">
        <v>110</v>
      </c>
      <c r="C29" s="184"/>
      <c r="D29" s="220" t="e">
        <f>('Balance Sheet'!D10+'Balance Sheet'!D11+'Balance Sheet'!D14)/'Balance Sheet'!D17</f>
        <v>#DIV/0!</v>
      </c>
      <c r="E29" s="224" t="e">
        <f>('Balance Sheet'!E10+'Balance Sheet'!E11+'Balance Sheet'!E14)/'Balance Sheet'!E17</f>
        <v>#DIV/0!</v>
      </c>
      <c r="F29" s="225" t="e">
        <f>('Balance Sheet'!F10+'Balance Sheet'!F11+'Balance Sheet'!F14)/'Balance Sheet'!F17</f>
        <v>#DIV/0!</v>
      </c>
      <c r="H29" s="220" t="e">
        <f>('Balance Sheet'!H10+'Balance Sheet'!H11+'Balance Sheet'!H14)/'Balance Sheet'!H17</f>
        <v>#DIV/0!</v>
      </c>
      <c r="I29" s="224" t="e">
        <f>('Balance Sheet'!I10+'Balance Sheet'!I11+'Balance Sheet'!I14)/'Balance Sheet'!I17</f>
        <v>#DIV/0!</v>
      </c>
      <c r="J29" s="224" t="e">
        <f>('Balance Sheet'!J10+'Balance Sheet'!J11+'Balance Sheet'!J14)/'Balance Sheet'!J17</f>
        <v>#DIV/0!</v>
      </c>
      <c r="K29" s="224" t="e">
        <f>('Balance Sheet'!K10+'Balance Sheet'!K11+'Balance Sheet'!K14)/'Balance Sheet'!K17</f>
        <v>#DIV/0!</v>
      </c>
      <c r="L29" s="225" t="e">
        <f>('Balance Sheet'!L10+'Balance Sheet'!L11+'Balance Sheet'!L14)/'Balance Sheet'!L17</f>
        <v>#DIV/0!</v>
      </c>
    </row>
    <row r="30" spans="1:12" x14ac:dyDescent="0.2">
      <c r="A30" s="5"/>
      <c r="B30" s="7"/>
      <c r="D30" s="122"/>
      <c r="F30" s="52"/>
      <c r="H30" s="5"/>
      <c r="L30" s="103"/>
    </row>
    <row r="31" spans="1:12" x14ac:dyDescent="0.2">
      <c r="A31" s="19"/>
      <c r="B31" s="42" t="s">
        <v>111</v>
      </c>
      <c r="C31" s="198"/>
      <c r="D31" s="15"/>
      <c r="E31" s="16"/>
      <c r="F31" s="17"/>
      <c r="H31" s="15"/>
      <c r="I31" s="16"/>
      <c r="J31" s="16"/>
      <c r="K31" s="16"/>
      <c r="L31" s="17"/>
    </row>
    <row r="32" spans="1:12" x14ac:dyDescent="0.2">
      <c r="A32" s="19">
        <v>102</v>
      </c>
      <c r="B32" s="47" t="s">
        <v>112</v>
      </c>
      <c r="C32" s="193"/>
      <c r="D32" s="202" t="e">
        <f>'Income Statement'!D23/'Portfolio Quality'!D10</f>
        <v>#DIV/0!</v>
      </c>
      <c r="E32" s="203" t="e">
        <f>'Income Statement'!E23/'Portfolio Quality'!E10</f>
        <v>#DIV/0!</v>
      </c>
      <c r="F32" s="207" t="e">
        <f>'Income Statement'!F23/'Portfolio Quality'!F10</f>
        <v>#DIV/0!</v>
      </c>
      <c r="H32" s="202" t="e">
        <f>'Income Statement'!D50/'Portfolio Quality'!H10</f>
        <v>#DIV/0!</v>
      </c>
      <c r="I32" s="203" t="e">
        <f>'Income Statement'!E50/'Portfolio Quality'!I10</f>
        <v>#DIV/0!</v>
      </c>
      <c r="J32" s="203" t="e">
        <f>'Income Statement'!F50/'Portfolio Quality'!J10</f>
        <v>#DIV/0!</v>
      </c>
      <c r="K32" s="203" t="e">
        <f>'Income Statement'!G50/'Portfolio Quality'!K10</f>
        <v>#DIV/0!</v>
      </c>
      <c r="L32" s="207" t="e">
        <f>'Income Statement'!H50/'Portfolio Quality'!L10</f>
        <v>#DIV/0!</v>
      </c>
    </row>
    <row r="33" spans="1:12" x14ac:dyDescent="0.2">
      <c r="A33" s="19">
        <v>103</v>
      </c>
      <c r="B33" s="47" t="s">
        <v>113</v>
      </c>
      <c r="C33" s="193"/>
      <c r="D33" s="251" t="e">
        <f>'Portfolio Quality'!D33/'Portfolio Quality'!D32</f>
        <v>#DIV/0!</v>
      </c>
      <c r="E33" s="203" t="e">
        <f>'Portfolio Quality'!E33/'Portfolio Quality'!E32</f>
        <v>#DIV/0!</v>
      </c>
      <c r="F33" s="207" t="e">
        <f>'Portfolio Quality'!F33/'Portfolio Quality'!F32</f>
        <v>#DIV/0!</v>
      </c>
      <c r="H33" s="202" t="e">
        <f>'Portfolio Quality'!H33/'Portfolio Quality'!H32</f>
        <v>#DIV/0!</v>
      </c>
      <c r="I33" s="203" t="e">
        <f>'Portfolio Quality'!I33/'Portfolio Quality'!I32</f>
        <v>#DIV/0!</v>
      </c>
      <c r="J33" s="203" t="e">
        <f>'Portfolio Quality'!J33/'Portfolio Quality'!J32</f>
        <v>#DIV/0!</v>
      </c>
      <c r="K33" s="203" t="e">
        <f>'Portfolio Quality'!K33/'Portfolio Quality'!K32</f>
        <v>#DIV/0!</v>
      </c>
      <c r="L33" s="207" t="e">
        <f>'Portfolio Quality'!L33/'Portfolio Quality'!L32</f>
        <v>#DIV/0!</v>
      </c>
    </row>
    <row r="34" spans="1:12" x14ac:dyDescent="0.2">
      <c r="A34" s="19">
        <v>104</v>
      </c>
      <c r="B34" s="47" t="s">
        <v>114</v>
      </c>
      <c r="C34" s="193"/>
      <c r="D34" s="208" t="e">
        <f>'Portfolio Quality'!D18/'Portfolio Quality'!D33</f>
        <v>#DIV/0!</v>
      </c>
      <c r="E34" s="209" t="e">
        <f>'Portfolio Quality'!E18/'Portfolio Quality'!E33</f>
        <v>#DIV/0!</v>
      </c>
      <c r="F34" s="210" t="e">
        <f>'Portfolio Quality'!F18/'Portfolio Quality'!F33</f>
        <v>#DIV/0!</v>
      </c>
      <c r="G34" s="85"/>
      <c r="H34" s="208" t="e">
        <f>'Portfolio Quality'!H18/'Portfolio Quality'!H33</f>
        <v>#DIV/0!</v>
      </c>
      <c r="I34" s="209" t="e">
        <f>'Portfolio Quality'!I18/'Portfolio Quality'!I33</f>
        <v>#DIV/0!</v>
      </c>
      <c r="J34" s="209" t="e">
        <f>'Portfolio Quality'!J18/'Portfolio Quality'!J33</f>
        <v>#DIV/0!</v>
      </c>
      <c r="K34" s="209" t="e">
        <f>'Portfolio Quality'!K18/'Portfolio Quality'!K33</f>
        <v>#DIV/0!</v>
      </c>
      <c r="L34" s="210" t="e">
        <f>'Portfolio Quality'!L18/'Portfolio Quality'!L33</f>
        <v>#DIV/0!</v>
      </c>
    </row>
    <row r="35" spans="1:12" x14ac:dyDescent="0.2">
      <c r="A35" s="19">
        <v>105</v>
      </c>
      <c r="B35" s="47" t="s">
        <v>115</v>
      </c>
      <c r="C35" s="193"/>
      <c r="D35" s="208" t="e">
        <f>'Portfolio Quality'!D18/'Portfolio Quality'!D32</f>
        <v>#DIV/0!</v>
      </c>
      <c r="E35" s="209" t="e">
        <f>'Portfolio Quality'!E18/'Portfolio Quality'!E32</f>
        <v>#DIV/0!</v>
      </c>
      <c r="F35" s="210" t="e">
        <f>'Portfolio Quality'!F18/'Portfolio Quality'!F32</f>
        <v>#DIV/0!</v>
      </c>
      <c r="G35" s="85"/>
      <c r="H35" s="208" t="e">
        <f>'Portfolio Quality'!H18/'Portfolio Quality'!H32</f>
        <v>#DIV/0!</v>
      </c>
      <c r="I35" s="209" t="e">
        <f>'Portfolio Quality'!I18/'Portfolio Quality'!I32</f>
        <v>#DIV/0!</v>
      </c>
      <c r="J35" s="209" t="e">
        <f>'Portfolio Quality'!J18/'Portfolio Quality'!J32</f>
        <v>#DIV/0!</v>
      </c>
      <c r="K35" s="209" t="e">
        <f>'Portfolio Quality'!K18/'Portfolio Quality'!K32</f>
        <v>#DIV/0!</v>
      </c>
      <c r="L35" s="210" t="e">
        <f>'Portfolio Quality'!L18/'Portfolio Quality'!L32</f>
        <v>#DIV/0!</v>
      </c>
    </row>
    <row r="36" spans="1:12" x14ac:dyDescent="0.2">
      <c r="A36" s="19">
        <v>106</v>
      </c>
      <c r="B36" s="47" t="s">
        <v>116</v>
      </c>
      <c r="C36" s="193"/>
      <c r="D36" s="221" t="e">
        <f>'Income Statement'!D23/'Balance Sheet'!D44</f>
        <v>#DIV/0!</v>
      </c>
      <c r="E36" s="222" t="e">
        <f>'Income Statement'!E23/'Balance Sheet'!E44</f>
        <v>#DIV/0!</v>
      </c>
      <c r="F36" s="223" t="e">
        <f>'Income Statement'!F23/'Balance Sheet'!F44</f>
        <v>#DIV/0!</v>
      </c>
      <c r="G36" s="252"/>
      <c r="H36" s="221" t="e">
        <f>'Income Statement'!D50/'Balance Sheet'!H44</f>
        <v>#DIV/0!</v>
      </c>
      <c r="I36" s="222" t="e">
        <f>'Income Statement'!E50/'Balance Sheet'!I44</f>
        <v>#DIV/0!</v>
      </c>
      <c r="J36" s="222" t="e">
        <f>'Income Statement'!F50/'Balance Sheet'!J44</f>
        <v>#DIV/0!</v>
      </c>
      <c r="K36" s="222" t="e">
        <f>'Income Statement'!G50/'Balance Sheet'!K44</f>
        <v>#DIV/0!</v>
      </c>
      <c r="L36" s="223" t="e">
        <f>'Income Statement'!H50/'Balance Sheet'!L44</f>
        <v>#DIV/0!</v>
      </c>
    </row>
    <row r="37" spans="1:12" x14ac:dyDescent="0.2">
      <c r="A37" s="19">
        <v>107</v>
      </c>
      <c r="B37" s="47" t="s">
        <v>117</v>
      </c>
      <c r="C37" s="193"/>
      <c r="D37" s="221" t="e">
        <f>'Income Statement'!D23/'Portfolio Quality'!D13</f>
        <v>#DIV/0!</v>
      </c>
      <c r="E37" s="222" t="e">
        <f>'Income Statement'!E23/'Portfolio Quality'!E13</f>
        <v>#DIV/0!</v>
      </c>
      <c r="F37" s="223" t="e">
        <f>'Income Statement'!F23/'Portfolio Quality'!F13</f>
        <v>#DIV/0!</v>
      </c>
      <c r="G37" s="252"/>
      <c r="H37" s="221" t="e">
        <f>'Income Statement'!D50/'Portfolio Quality'!H13</f>
        <v>#DIV/0!</v>
      </c>
      <c r="I37" s="222" t="e">
        <f>'Income Statement'!E50/'Portfolio Quality'!I13</f>
        <v>#DIV/0!</v>
      </c>
      <c r="J37" s="222" t="e">
        <f>'Income Statement'!F50/'Portfolio Quality'!J13</f>
        <v>#DIV/0!</v>
      </c>
      <c r="K37" s="222" t="e">
        <f>'Income Statement'!G50/'Portfolio Quality'!K13</f>
        <v>#DIV/0!</v>
      </c>
      <c r="L37" s="223" t="e">
        <f>'Income Statement'!H50/'Portfolio Quality'!L13</f>
        <v>#DIV/0!</v>
      </c>
    </row>
    <row r="38" spans="1:12" x14ac:dyDescent="0.2">
      <c r="A38" s="19">
        <v>108</v>
      </c>
      <c r="B38" s="47" t="s">
        <v>118</v>
      </c>
      <c r="C38" s="193"/>
      <c r="D38" s="251" t="e">
        <f>'Portfolio Quality'!D18/('Portfolio Quality'!D17+'Portfolio Quality'!D15)</f>
        <v>#DIV/0!</v>
      </c>
      <c r="E38" s="253" t="e">
        <f>'Portfolio Quality'!E18/('Portfolio Quality'!E17+'Portfolio Quality'!E15)</f>
        <v>#DIV/0!</v>
      </c>
      <c r="F38" s="254" t="e">
        <f>'Portfolio Quality'!F18/('Portfolio Quality'!F17+'Portfolio Quality'!F15)</f>
        <v>#DIV/0!</v>
      </c>
      <c r="G38" s="252"/>
      <c r="H38" s="251" t="e">
        <f>'Portfolio Quality'!H18/('Portfolio Quality'!H17+'Portfolio Quality'!H15)</f>
        <v>#DIV/0!</v>
      </c>
      <c r="I38" s="253" t="e">
        <f>'Portfolio Quality'!I18/('Portfolio Quality'!I17+'Portfolio Quality'!I15)</f>
        <v>#DIV/0!</v>
      </c>
      <c r="J38" s="253" t="e">
        <f>'Portfolio Quality'!J18/('Portfolio Quality'!J17+'Portfolio Quality'!J15)</f>
        <v>#DIV/0!</v>
      </c>
      <c r="K38" s="253" t="e">
        <f>'Portfolio Quality'!K18/('Portfolio Quality'!K17+'Portfolio Quality'!K15)</f>
        <v>#DIV/0!</v>
      </c>
      <c r="L38" s="254" t="e">
        <f>'Portfolio Quality'!L18/('Portfolio Quality'!L17+'Portfolio Quality'!L15)</f>
        <v>#DIV/0!</v>
      </c>
    </row>
    <row r="39" spans="1:12" x14ac:dyDescent="0.2">
      <c r="A39" s="33">
        <v>109</v>
      </c>
      <c r="B39" s="121" t="s">
        <v>119</v>
      </c>
      <c r="C39" s="194"/>
      <c r="D39" s="255" t="e">
        <f>'Portfolio Quality'!D13/'Portfolio Quality'!D14</f>
        <v>#DIV/0!</v>
      </c>
      <c r="E39" s="256" t="e">
        <f>'Portfolio Quality'!E13/'Portfolio Quality'!E14</f>
        <v>#DIV/0!</v>
      </c>
      <c r="F39" s="257" t="e">
        <f>'Portfolio Quality'!F13/'Portfolio Quality'!F14</f>
        <v>#DIV/0!</v>
      </c>
      <c r="G39" s="258"/>
      <c r="H39" s="255" t="e">
        <f>'Portfolio Quality'!H13/'Portfolio Quality'!H14</f>
        <v>#DIV/0!</v>
      </c>
      <c r="I39" s="256" t="e">
        <f>'Portfolio Quality'!I13/'Portfolio Quality'!I14</f>
        <v>#DIV/0!</v>
      </c>
      <c r="J39" s="256" t="e">
        <f>'Portfolio Quality'!J13/'Portfolio Quality'!J14</f>
        <v>#DIV/0!</v>
      </c>
      <c r="K39" s="256" t="e">
        <f>'Portfolio Quality'!K13/'Portfolio Quality'!K14</f>
        <v>#DIV/0!</v>
      </c>
      <c r="L39" s="257" t="e">
        <f>'Portfolio Quality'!L13/'Portfolio Quality'!L14</f>
        <v>#DIV/0!</v>
      </c>
    </row>
    <row r="40" spans="1:12" x14ac:dyDescent="0.2">
      <c r="A40" s="5"/>
      <c r="B40" s="7"/>
      <c r="C40" s="7"/>
      <c r="D40" s="7"/>
      <c r="E40" s="7"/>
      <c r="F40" s="103"/>
      <c r="H40" s="5"/>
      <c r="I40" s="7"/>
      <c r="J40" s="7"/>
      <c r="K40" s="7"/>
      <c r="L40" s="103"/>
    </row>
    <row r="41" spans="1:12" x14ac:dyDescent="0.2">
      <c r="A41" s="19"/>
      <c r="B41" s="42" t="s">
        <v>120</v>
      </c>
      <c r="C41" s="197"/>
      <c r="D41" s="226"/>
      <c r="E41" s="227"/>
      <c r="F41" s="228"/>
      <c r="H41" s="15"/>
      <c r="I41" s="16"/>
      <c r="J41" s="16"/>
      <c r="K41" s="16"/>
      <c r="L41" s="17"/>
    </row>
    <row r="42" spans="1:12" x14ac:dyDescent="0.2">
      <c r="A42" s="19">
        <v>110</v>
      </c>
      <c r="B42" s="47" t="s">
        <v>121</v>
      </c>
      <c r="C42" s="183"/>
      <c r="D42" s="214" t="e">
        <f>('Balance Sheet'!D30-'Balance Sheet'!D37)/'Balance Sheet'!D37</f>
        <v>#DIV/0!</v>
      </c>
      <c r="E42" s="215" t="e">
        <f>('Balance Sheet'!E30-'Balance Sheet'!E37)/'Balance Sheet'!E37</f>
        <v>#DIV/0!</v>
      </c>
      <c r="F42" s="216" t="e">
        <f>('Balance Sheet'!F30-'Balance Sheet'!F37)/'Balance Sheet'!F37</f>
        <v>#DIV/0!</v>
      </c>
      <c r="H42" s="214" t="e">
        <f>('Balance Sheet'!H30-'Balance Sheet'!H37)/'Balance Sheet'!H37</f>
        <v>#DIV/0!</v>
      </c>
      <c r="I42" s="215" t="e">
        <f>('Balance Sheet'!I30-'Balance Sheet'!I37)/'Balance Sheet'!I37</f>
        <v>#DIV/0!</v>
      </c>
      <c r="J42" s="215" t="e">
        <f>('Balance Sheet'!J30-'Balance Sheet'!J37)/'Balance Sheet'!J37</f>
        <v>#DIV/0!</v>
      </c>
      <c r="K42" s="215" t="e">
        <f>('Balance Sheet'!K30-'Balance Sheet'!K37)/'Balance Sheet'!K37</f>
        <v>#DIV/0!</v>
      </c>
      <c r="L42" s="216" t="e">
        <f>('Balance Sheet'!L30-'Balance Sheet'!L37)/'Balance Sheet'!L37</f>
        <v>#DIV/0!</v>
      </c>
    </row>
    <row r="43" spans="1:12" x14ac:dyDescent="0.2">
      <c r="A43" s="19">
        <v>111</v>
      </c>
      <c r="B43" s="47" t="s">
        <v>122</v>
      </c>
      <c r="C43" s="183"/>
      <c r="D43" s="214" t="e">
        <f>('Balance Sheet'!D17-'Balance Sheet'!D35)/'Balance Sheet'!D35</f>
        <v>#DIV/0!</v>
      </c>
      <c r="E43" s="215" t="e">
        <f>('Balance Sheet'!E17-'Balance Sheet'!E35)/'Balance Sheet'!E35</f>
        <v>#DIV/0!</v>
      </c>
      <c r="F43" s="216" t="e">
        <f>('Balance Sheet'!F17-'Balance Sheet'!F35)/'Balance Sheet'!F35</f>
        <v>#DIV/0!</v>
      </c>
      <c r="H43" s="214" t="e">
        <f>('Balance Sheet'!H17-'Balance Sheet'!H35)/'Balance Sheet'!H35</f>
        <v>#DIV/0!</v>
      </c>
      <c r="I43" s="215" t="e">
        <f>('Balance Sheet'!I17-'Balance Sheet'!I35)/'Balance Sheet'!I35</f>
        <v>#DIV/0!</v>
      </c>
      <c r="J43" s="215" t="e">
        <f>('Balance Sheet'!J17-'Balance Sheet'!J35)/'Balance Sheet'!J35</f>
        <v>#DIV/0!</v>
      </c>
      <c r="K43" s="215" t="e">
        <f>('Balance Sheet'!K17-'Balance Sheet'!K35)/'Balance Sheet'!K35</f>
        <v>#DIV/0!</v>
      </c>
      <c r="L43" s="216" t="e">
        <f>('Balance Sheet'!L17-'Balance Sheet'!L35)/'Balance Sheet'!L35</f>
        <v>#DIV/0!</v>
      </c>
    </row>
    <row r="44" spans="1:12" ht="20.399999999999999" x14ac:dyDescent="0.2">
      <c r="A44" s="19">
        <v>112</v>
      </c>
      <c r="B44" s="47" t="s">
        <v>123</v>
      </c>
      <c r="C44" s="183"/>
      <c r="D44" s="214" t="e">
        <f>('Balance Sheet'!D12-'Portfolio Quality'!D8)/'Portfolio Quality'!D8</f>
        <v>#DIV/0!</v>
      </c>
      <c r="E44" s="215" t="e">
        <f>('Balance Sheet'!E12-'Portfolio Quality'!E8)/'Portfolio Quality'!E8</f>
        <v>#DIV/0!</v>
      </c>
      <c r="F44" s="216" t="e">
        <f>('Balance Sheet'!F12-'Portfolio Quality'!F8)/'Portfolio Quality'!F8</f>
        <v>#DIV/0!</v>
      </c>
      <c r="H44" s="214" t="e">
        <f>('Balance Sheet'!H12-'Portfolio Quality'!H8)/'Portfolio Quality'!H8</f>
        <v>#DIV/0!</v>
      </c>
      <c r="I44" s="215" t="e">
        <f>('Balance Sheet'!I12-'Portfolio Quality'!I8)/'Portfolio Quality'!I8</f>
        <v>#DIV/0!</v>
      </c>
      <c r="J44" s="215" t="e">
        <f>('Balance Sheet'!J12-'Portfolio Quality'!J8)/'Portfolio Quality'!J8</f>
        <v>#DIV/0!</v>
      </c>
      <c r="K44" s="215" t="e">
        <f>('Balance Sheet'!K12-'Portfolio Quality'!K8)/'Portfolio Quality'!K8</f>
        <v>#DIV/0!</v>
      </c>
      <c r="L44" s="216" t="e">
        <f>('Balance Sheet'!L12-'Portfolio Quality'!L8)/'Portfolio Quality'!L8</f>
        <v>#DIV/0!</v>
      </c>
    </row>
    <row r="45" spans="1:12" ht="20.399999999999999" x14ac:dyDescent="0.2">
      <c r="A45" s="19">
        <v>113</v>
      </c>
      <c r="B45" s="47" t="s">
        <v>124</v>
      </c>
      <c r="C45" s="183"/>
      <c r="D45" s="214" t="e">
        <f>('Portfolio Quality'!D12-'Portfolio Quality'!D11)/'Portfolio Quality'!D11</f>
        <v>#DIV/0!</v>
      </c>
      <c r="E45" s="215" t="e">
        <f>('Portfolio Quality'!E12-'Portfolio Quality'!E11)/'Portfolio Quality'!E11</f>
        <v>#DIV/0!</v>
      </c>
      <c r="F45" s="216" t="e">
        <f>('Portfolio Quality'!F12-'Portfolio Quality'!F11)/'Portfolio Quality'!F11</f>
        <v>#DIV/0!</v>
      </c>
      <c r="H45" s="214" t="e">
        <f>('Portfolio Quality'!H12-'Portfolio Quality'!H11)/'Portfolio Quality'!H11</f>
        <v>#DIV/0!</v>
      </c>
      <c r="I45" s="215" t="e">
        <f>('Portfolio Quality'!I12-'Portfolio Quality'!I11)/'Portfolio Quality'!I11</f>
        <v>#DIV/0!</v>
      </c>
      <c r="J45" s="215" t="e">
        <f>('Portfolio Quality'!J12-'Portfolio Quality'!J11)/'Portfolio Quality'!J11</f>
        <v>#DIV/0!</v>
      </c>
      <c r="K45" s="215" t="e">
        <f>('Portfolio Quality'!K12-'Portfolio Quality'!K11)/'Portfolio Quality'!K11</f>
        <v>#DIV/0!</v>
      </c>
      <c r="L45" s="216" t="e">
        <f>('Portfolio Quality'!L12-'Portfolio Quality'!L11)/'Portfolio Quality'!L11</f>
        <v>#DIV/0!</v>
      </c>
    </row>
    <row r="46" spans="1:12" x14ac:dyDescent="0.2">
      <c r="A46" s="19">
        <v>114</v>
      </c>
      <c r="B46" s="47" t="s">
        <v>125</v>
      </c>
      <c r="C46" s="183"/>
      <c r="D46" s="214" t="e">
        <f>('Portfolio Quality'!D18-'Portfolio Quality'!D17)/'Portfolio Quality'!D17</f>
        <v>#DIV/0!</v>
      </c>
      <c r="E46" s="215" t="e">
        <f>('Portfolio Quality'!E18-'Portfolio Quality'!E17)/'Portfolio Quality'!E17</f>
        <v>#DIV/0!</v>
      </c>
      <c r="F46" s="216" t="e">
        <f>('Portfolio Quality'!F18-'Portfolio Quality'!F17)/'Portfolio Quality'!F17</f>
        <v>#DIV/0!</v>
      </c>
      <c r="H46" s="214" t="e">
        <f>('Portfolio Quality'!H18-'Portfolio Quality'!H17)/'Portfolio Quality'!H17</f>
        <v>#DIV/0!</v>
      </c>
      <c r="I46" s="215" t="e">
        <f>('Portfolio Quality'!I18-'Portfolio Quality'!I17)/'Portfolio Quality'!I17</f>
        <v>#DIV/0!</v>
      </c>
      <c r="J46" s="215" t="e">
        <f>('Portfolio Quality'!J18-'Portfolio Quality'!J17)/'Portfolio Quality'!J17</f>
        <v>#DIV/0!</v>
      </c>
      <c r="K46" s="215" t="e">
        <f>('Portfolio Quality'!K18-'Portfolio Quality'!K17)/'Portfolio Quality'!K17</f>
        <v>#DIV/0!</v>
      </c>
      <c r="L46" s="216" t="e">
        <f>('Portfolio Quality'!L18-'Portfolio Quality'!L17)/'Portfolio Quality'!L17</f>
        <v>#DIV/0!</v>
      </c>
    </row>
    <row r="47" spans="1:12" x14ac:dyDescent="0.2">
      <c r="A47" s="19">
        <v>115</v>
      </c>
      <c r="B47" s="47" t="s">
        <v>126</v>
      </c>
      <c r="C47" s="183"/>
      <c r="D47" s="214" t="e">
        <f>('Portfolio Quality'!D21-'Portfolio Quality'!D20)/'Portfolio Quality'!D20</f>
        <v>#DIV/0!</v>
      </c>
      <c r="E47" s="215" t="e">
        <f>('Portfolio Quality'!E21-'Portfolio Quality'!E20)/'Portfolio Quality'!E20</f>
        <v>#DIV/0!</v>
      </c>
      <c r="F47" s="216" t="e">
        <f>('Portfolio Quality'!F21-'Portfolio Quality'!F20)/'Portfolio Quality'!F20</f>
        <v>#DIV/0!</v>
      </c>
      <c r="H47" s="214" t="e">
        <f>('Portfolio Quality'!H21-'Portfolio Quality'!H20)/'Portfolio Quality'!H20</f>
        <v>#DIV/0!</v>
      </c>
      <c r="I47" s="215" t="e">
        <f>('Portfolio Quality'!I21-'Portfolio Quality'!I20)/'Portfolio Quality'!I20</f>
        <v>#DIV/0!</v>
      </c>
      <c r="J47" s="215" t="e">
        <f>('Portfolio Quality'!J21-'Portfolio Quality'!J20)/'Portfolio Quality'!J20</f>
        <v>#DIV/0!</v>
      </c>
      <c r="K47" s="215" t="e">
        <f>('Portfolio Quality'!K21-'Portfolio Quality'!K20)/'Portfolio Quality'!K20</f>
        <v>#DIV/0!</v>
      </c>
      <c r="L47" s="216" t="e">
        <f>('Portfolio Quality'!L21-'Portfolio Quality'!L20)/'Portfolio Quality'!L20</f>
        <v>#DIV/0!</v>
      </c>
    </row>
    <row r="48" spans="1:12" x14ac:dyDescent="0.2">
      <c r="A48" s="33">
        <v>116</v>
      </c>
      <c r="B48" s="121" t="s">
        <v>127</v>
      </c>
      <c r="C48" s="184"/>
      <c r="D48" s="217" t="e">
        <f>('Portfolio Quality'!D24-'Portfolio Quality'!D23)/'Portfolio Quality'!D23</f>
        <v>#DIV/0!</v>
      </c>
      <c r="E48" s="218" t="e">
        <f>('Portfolio Quality'!E24-'Portfolio Quality'!E23)/'Portfolio Quality'!E23</f>
        <v>#DIV/0!</v>
      </c>
      <c r="F48" s="219" t="e">
        <f>('Portfolio Quality'!F24-'Portfolio Quality'!F23)/'Portfolio Quality'!F23</f>
        <v>#DIV/0!</v>
      </c>
      <c r="H48" s="217" t="e">
        <f>('Portfolio Quality'!H24-'Portfolio Quality'!H23)/'Portfolio Quality'!H23</f>
        <v>#DIV/0!</v>
      </c>
      <c r="I48" s="218" t="e">
        <f>('Portfolio Quality'!I24-'Portfolio Quality'!I23)/'Portfolio Quality'!I23</f>
        <v>#DIV/0!</v>
      </c>
      <c r="J48" s="218" t="e">
        <f>('Portfolio Quality'!J24-'Portfolio Quality'!J23)/'Portfolio Quality'!J23</f>
        <v>#DIV/0!</v>
      </c>
      <c r="K48" s="218" t="e">
        <f>('Portfolio Quality'!K24-'Portfolio Quality'!K23)/'Portfolio Quality'!K23</f>
        <v>#DIV/0!</v>
      </c>
      <c r="L48" s="219" t="e">
        <f>('Portfolio Quality'!L24-'Portfolio Quality'!L23)/'Portfolio Quality'!L23</f>
        <v>#DIV/0!</v>
      </c>
    </row>
    <row r="49" spans="1:1" x14ac:dyDescent="0.2">
      <c r="A49" s="3" t="s">
        <v>185</v>
      </c>
    </row>
    <row r="50" spans="1:1" x14ac:dyDescent="0.2">
      <c r="A50" s="2"/>
    </row>
  </sheetData>
  <sheetProtection password="E936" sheet="1" objects="1" scenarios="1"/>
  <mergeCells count="2">
    <mergeCell ref="D5:F5"/>
    <mergeCell ref="H5:L5"/>
  </mergeCells>
  <phoneticPr fontId="0" type="noConversion"/>
  <pageMargins left="0.75" right="0.75" top="0.75" bottom="0.75" header="0.5" footer="0.5"/>
  <pageSetup scale="75" orientation="landscape" horizontalDpi="4294967293" verticalDpi="4294967293" r:id="rId1"/>
  <headerFooter alignWithMargins="0">
    <oddFooter>&amp;C&amp;A&amp;RPage &amp;P of &amp;N</oddFooter>
  </headerFooter>
  <rowBreaks count="1" manualBreakCount="1">
    <brk id="51" max="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Income Statement</vt:lpstr>
      <vt:lpstr>Balance Sheet</vt:lpstr>
      <vt:lpstr>Portfolio Quality</vt:lpstr>
      <vt:lpstr>Macroeconomic Indicators</vt:lpstr>
      <vt:lpstr>Financial Performance Ratios</vt:lpstr>
      <vt:lpstr>'Balance Sheet'!Print_Area</vt:lpstr>
      <vt:lpstr>'Financial Performance Ratios'!Print_Area</vt:lpstr>
      <vt:lpstr>'Income Statement'!Print_Area</vt:lpstr>
      <vt:lpstr>'Macroeconomic Indicators'!Print_Area</vt:lpstr>
      <vt:lpstr>'Portfolio Quality'!Print_Area</vt:lpstr>
      <vt:lpstr>'Balance Sheet'!Print_Titles</vt:lpstr>
      <vt:lpstr>'Financial Performance Ratios'!Print_Titles</vt:lpstr>
      <vt:lpstr>'Income Statement'!Print_Titles</vt:lpstr>
      <vt:lpstr>'Macroeconomic Indicators'!Print_Titles</vt:lpstr>
      <vt:lpstr>'Portfolio Quality'!Print_Titles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Aniket Gupta</cp:lastModifiedBy>
  <cp:lastPrinted>2003-01-17T17:33:50Z</cp:lastPrinted>
  <dcterms:created xsi:type="dcterms:W3CDTF">2003-01-06T12:28:02Z</dcterms:created>
  <dcterms:modified xsi:type="dcterms:W3CDTF">2024-02-03T22:15:22Z</dcterms:modified>
</cp:coreProperties>
</file>