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financial\original\"/>
    </mc:Choice>
  </mc:AlternateContent>
  <xr:revisionPtr revIDLastSave="0" documentId="8_{975D5AC6-3919-4E3E-B470-D8FA931192B7}" xr6:coauthVersionLast="47" xr6:coauthVersionMax="47" xr10:uidLastSave="{00000000-0000-0000-0000-000000000000}"/>
  <bookViews>
    <workbookView xWindow="3348" yWindow="3348" windowWidth="17280" windowHeight="8880"/>
  </bookViews>
  <sheets>
    <sheet name="UF Cancer Res. Center" sheetId="2" r:id="rId1"/>
  </sheets>
  <definedNames>
    <definedName name="_xlnm.Print_Area" localSheetId="0">'UF Cancer Res. Center'!$A$1:$E$69</definedName>
    <definedName name="Print_Area_MI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" i="2" l="1"/>
  <c r="E20" i="2"/>
  <c r="E22" i="2"/>
  <c r="E29" i="2"/>
  <c r="E39" i="2" s="1"/>
  <c r="E33" i="2"/>
  <c r="E37" i="2"/>
  <c r="E44" i="2"/>
  <c r="E56" i="2" s="1"/>
  <c r="E54" i="2"/>
  <c r="E63" i="2"/>
</calcChain>
</file>

<file path=xl/sharedStrings.xml><?xml version="1.0" encoding="utf-8"?>
<sst xmlns="http://schemas.openxmlformats.org/spreadsheetml/2006/main" count="51" uniqueCount="49">
  <si>
    <t>Debt Service Coverage Ratio</t>
  </si>
  <si>
    <t>University of Florida Research Foundation</t>
  </si>
  <si>
    <t>Bond Proceeds</t>
  </si>
  <si>
    <t>Revenues:</t>
  </si>
  <si>
    <t xml:space="preserve">     Licensing Income</t>
  </si>
  <si>
    <t xml:space="preserve">     Royalty Income</t>
  </si>
  <si>
    <t xml:space="preserve">   Total Licensing &amp; Royalty Income</t>
  </si>
  <si>
    <t xml:space="preserve">     Overhead from Contracts &amp; Grants</t>
  </si>
  <si>
    <t xml:space="preserve">     Management Fees</t>
  </si>
  <si>
    <t xml:space="preserve">   Total Overhead &amp; Management Fees</t>
  </si>
  <si>
    <t xml:space="preserve">     Investment Income</t>
  </si>
  <si>
    <t>Expenditures:</t>
  </si>
  <si>
    <t>Available for Debt Service</t>
  </si>
  <si>
    <t>Debt Service (estimated at 4% for 30 years)</t>
  </si>
  <si>
    <t xml:space="preserve">                      TOTAL REVENUE</t>
  </si>
  <si>
    <t xml:space="preserve">                   TOTAL EXPENDITURES</t>
  </si>
  <si>
    <t xml:space="preserve">Proposed Revenue Bonds of up to $35,000,000 for the </t>
  </si>
  <si>
    <t>Analysis of Financial Plan</t>
  </si>
  <si>
    <t>University of Florida Genetics and Cancer Research Center</t>
  </si>
  <si>
    <t>Genetics and Cancer Research Center</t>
  </si>
  <si>
    <t>Interdisciplinary Center for Biotechnology Research (ICBR)</t>
  </si>
  <si>
    <t>Foundation/Research Funds</t>
  </si>
  <si>
    <t>Federal Funds</t>
  </si>
  <si>
    <t xml:space="preserve">                Total</t>
  </si>
  <si>
    <t xml:space="preserve">                 Total</t>
  </si>
  <si>
    <t>Total Sources and Uses of Funds</t>
  </si>
  <si>
    <t>2006-2007</t>
  </si>
  <si>
    <t xml:space="preserve">     Inventor's &amp; University Allocation</t>
  </si>
  <si>
    <t xml:space="preserve">     Indirect Cost Return to Units</t>
  </si>
  <si>
    <t xml:space="preserve">          Total Distributions of Revenue to PI's &amp; Univ.</t>
  </si>
  <si>
    <t xml:space="preserve">     Administrative &amp; Business Office Expenditures</t>
  </si>
  <si>
    <t xml:space="preserve">     Office of Technology Licensing Expenditures</t>
  </si>
  <si>
    <t xml:space="preserve">     Computing &amp; Publication Expenditures</t>
  </si>
  <si>
    <t xml:space="preserve">     University of Florida Strategic Plan</t>
  </si>
  <si>
    <t xml:space="preserve">     UFRF Matching Allocations</t>
  </si>
  <si>
    <t xml:space="preserve">     Internet Support</t>
  </si>
  <si>
    <t xml:space="preserve">     Other Awards</t>
  </si>
  <si>
    <t xml:space="preserve">     Patent &amp; Licensing Costs</t>
  </si>
  <si>
    <t xml:space="preserve">          Total Other Expenditures</t>
  </si>
  <si>
    <t>PECO**</t>
  </si>
  <si>
    <t xml:space="preserve">                  Debt Service Coverage</t>
  </si>
  <si>
    <t xml:space="preserve">     Reimbursement of Patent &amp; Licensing Costs</t>
  </si>
  <si>
    <t xml:space="preserve">   Total Other Revenue</t>
  </si>
  <si>
    <t>Sources and Uses of Funds</t>
  </si>
  <si>
    <t xml:space="preserve">    Research Foundation, Inc.</t>
  </si>
  <si>
    <t xml:space="preserve">*  The financial analysis is based upon information provided by the University of Florida </t>
  </si>
  <si>
    <t xml:space="preserve">** PECO funds are not currently available.  These funds are the highest UF PECO priority for </t>
  </si>
  <si>
    <t xml:space="preserve">    the next two years.  The design of the facility will accommodate the $10 million PECO </t>
  </si>
  <si>
    <t xml:space="preserve">    funding as an alternate.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</si>
</sst>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164" formatCode="General_)"/>
    <numFmt numFmtId="165" formatCode="0.00_)"/>
  </numFmts>
  <fonts count="4" x14ac:knownFonts="1">
    <font>
      <sz val="8"/>
      <name val="Helv"/>
    </font>
    <font>
      <b/>
      <sz val="11"/>
      <name val="Helv"/>
    </font>
    <font>
      <sz val="11"/>
      <name val="Helv"/>
    </font>
    <font>
      <b/>
      <u/>
      <sz val="11"/>
      <name val="Helv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164" fontId="0" fillId="0" borderId="0"/>
  </cellStyleXfs>
  <cellXfs count="25">
    <xf numFmtId="164" fontId="0" fillId="0" borderId="0" xfId="0"/>
    <xf numFmtId="164" fontId="1" fillId="0" borderId="0" xfId="0" applyFont="1" applyAlignment="1" applyProtection="1">
      <alignment horizontal="centerContinuous"/>
    </xf>
    <xf numFmtId="164" fontId="2" fillId="0" borderId="0" xfId="0" applyFont="1" applyAlignment="1">
      <alignment horizontal="centerContinuous"/>
    </xf>
    <xf numFmtId="164" fontId="3" fillId="0" borderId="0" xfId="0" applyFont="1" applyAlignment="1" applyProtection="1">
      <alignment horizontal="left"/>
    </xf>
    <xf numFmtId="164" fontId="2" fillId="0" borderId="0" xfId="0" applyFont="1"/>
    <xf numFmtId="164" fontId="3" fillId="0" borderId="0" xfId="0" applyFont="1" applyAlignment="1" applyProtection="1">
      <alignment horizontal="center"/>
    </xf>
    <xf numFmtId="164" fontId="2" fillId="0" borderId="0" xfId="0" applyFont="1" applyAlignment="1" applyProtection="1">
      <alignment horizontal="left"/>
    </xf>
    <xf numFmtId="37" fontId="2" fillId="0" borderId="0" xfId="0" applyNumberFormat="1" applyFont="1" applyProtection="1"/>
    <xf numFmtId="164" fontId="1" fillId="0" borderId="0" xfId="0" applyFont="1" applyAlignment="1" applyProtection="1">
      <alignment horizontal="center"/>
    </xf>
    <xf numFmtId="37" fontId="1" fillId="0" borderId="0" xfId="0" applyNumberFormat="1" applyFont="1" applyProtection="1"/>
    <xf numFmtId="164" fontId="1" fillId="0" borderId="0" xfId="0" applyFont="1" applyAlignment="1" applyProtection="1">
      <alignment horizontal="left"/>
    </xf>
    <xf numFmtId="165" fontId="1" fillId="0" borderId="0" xfId="0" applyNumberFormat="1" applyFont="1" applyProtection="1"/>
    <xf numFmtId="42" fontId="2" fillId="0" borderId="0" xfId="0" applyNumberFormat="1" applyFont="1" applyProtection="1"/>
    <xf numFmtId="39" fontId="0" fillId="0" borderId="0" xfId="0" applyNumberFormat="1"/>
    <xf numFmtId="164" fontId="1" fillId="0" borderId="0" xfId="0" applyFont="1"/>
    <xf numFmtId="41" fontId="2" fillId="0" borderId="0" xfId="0" applyNumberFormat="1" applyFont="1" applyAlignment="1">
      <alignment horizontal="right"/>
    </xf>
    <xf numFmtId="44" fontId="2" fillId="0" borderId="0" xfId="0" applyNumberFormat="1" applyFont="1" applyProtection="1"/>
    <xf numFmtId="44" fontId="1" fillId="0" borderId="0" xfId="0" applyNumberFormat="1" applyFont="1" applyProtection="1"/>
    <xf numFmtId="44" fontId="2" fillId="0" borderId="1" xfId="0" applyNumberFormat="1" applyFont="1" applyBorder="1" applyProtection="1"/>
    <xf numFmtId="37" fontId="1" fillId="0" borderId="0" xfId="0" applyNumberFormat="1" applyFont="1" applyAlignment="1" applyProtection="1">
      <alignment horizontal="center"/>
    </xf>
    <xf numFmtId="164" fontId="3" fillId="0" borderId="0" xfId="0" applyFont="1"/>
    <xf numFmtId="44" fontId="2" fillId="0" borderId="0" xfId="0" applyNumberFormat="1" applyFont="1" applyBorder="1" applyProtection="1"/>
    <xf numFmtId="39" fontId="2" fillId="0" borderId="0" xfId="0" applyNumberFormat="1" applyFont="1" applyProtection="1"/>
    <xf numFmtId="39" fontId="2" fillId="0" borderId="0" xfId="0" applyNumberFormat="1" applyFont="1" applyBorder="1" applyProtection="1"/>
    <xf numFmtId="39" fontId="2" fillId="0" borderId="1" xfId="0" applyNumberFormat="1" applyFont="1" applyBorder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tabSelected="1" topLeftCell="A49" zoomScaleNormal="100" workbookViewId="0">
      <selection activeCell="A40" sqref="A40"/>
    </sheetView>
  </sheetViews>
  <sheetFormatPr defaultRowHeight="10.199999999999999" x14ac:dyDescent="0.2"/>
  <cols>
    <col min="1" max="1" width="55.85546875" customWidth="1"/>
    <col min="2" max="2" width="1.85546875" customWidth="1"/>
    <col min="3" max="3" width="23.85546875" customWidth="1"/>
    <col min="4" max="4" width="1.85546875" customWidth="1"/>
    <col min="5" max="5" width="20.85546875" customWidth="1"/>
    <col min="10" max="10" width="12.85546875" customWidth="1"/>
  </cols>
  <sheetData>
    <row r="1" spans="1:5" ht="15.6" x14ac:dyDescent="0.35">
      <c r="A1" s="1" t="s">
        <v>1</v>
      </c>
      <c r="B1" s="1"/>
      <c r="C1" s="2"/>
      <c r="D1" s="2"/>
      <c r="E1" s="2"/>
    </row>
    <row r="2" spans="1:5" ht="12.75" customHeight="1" x14ac:dyDescent="0.35">
      <c r="A2" s="1" t="s">
        <v>16</v>
      </c>
      <c r="B2" s="1"/>
      <c r="C2" s="2"/>
      <c r="D2" s="2"/>
      <c r="E2" s="2"/>
    </row>
    <row r="3" spans="1:5" ht="12.75" customHeight="1" x14ac:dyDescent="0.35">
      <c r="A3" s="1" t="s">
        <v>18</v>
      </c>
      <c r="B3" s="1"/>
      <c r="C3" s="2"/>
      <c r="D3" s="2"/>
      <c r="E3" s="2"/>
    </row>
    <row r="4" spans="1:5" ht="12.75" customHeight="1" x14ac:dyDescent="0.35">
      <c r="A4" s="1" t="s">
        <v>17</v>
      </c>
      <c r="B4" s="1"/>
      <c r="C4" s="2"/>
      <c r="D4" s="2"/>
      <c r="E4" s="2"/>
    </row>
    <row r="5" spans="1:5" ht="15.6" x14ac:dyDescent="0.35">
      <c r="A5" s="2"/>
      <c r="B5" s="2"/>
      <c r="C5" s="2"/>
      <c r="D5" s="2"/>
      <c r="E5" s="2"/>
    </row>
    <row r="6" spans="1:5" ht="15.6" x14ac:dyDescent="0.35">
      <c r="A6" s="5" t="s">
        <v>43</v>
      </c>
      <c r="B6" s="3"/>
      <c r="C6" s="4"/>
      <c r="D6" s="4"/>
      <c r="E6" s="5"/>
    </row>
    <row r="7" spans="1:5" ht="8.1" customHeight="1" x14ac:dyDescent="0.35">
      <c r="A7" s="4"/>
      <c r="B7" s="4"/>
      <c r="C7" s="6"/>
      <c r="D7" s="6"/>
      <c r="E7" s="4"/>
    </row>
    <row r="8" spans="1:5" ht="12.75" customHeight="1" x14ac:dyDescent="0.35">
      <c r="A8" s="20" t="s">
        <v>19</v>
      </c>
      <c r="B8" s="4"/>
      <c r="C8" s="6"/>
      <c r="D8" s="6"/>
      <c r="E8" s="4"/>
    </row>
    <row r="9" spans="1:5" ht="8.1" customHeight="1" x14ac:dyDescent="0.35">
      <c r="A9" s="4"/>
      <c r="B9" s="4"/>
      <c r="C9" s="6"/>
      <c r="D9" s="6"/>
      <c r="E9" s="4"/>
    </row>
    <row r="10" spans="1:5" ht="15.6" x14ac:dyDescent="0.35">
      <c r="A10" s="6" t="s">
        <v>2</v>
      </c>
      <c r="B10" s="6"/>
      <c r="C10" s="16"/>
      <c r="D10" s="12"/>
      <c r="E10" s="16">
        <v>35000000</v>
      </c>
    </row>
    <row r="11" spans="1:5" ht="15.6" x14ac:dyDescent="0.35">
      <c r="A11" s="6" t="s">
        <v>21</v>
      </c>
      <c r="B11" s="6"/>
      <c r="C11" s="7"/>
      <c r="D11" s="7"/>
      <c r="E11" s="22">
        <v>24817662</v>
      </c>
    </row>
    <row r="12" spans="1:5" ht="12.75" customHeight="1" x14ac:dyDescent="0.35">
      <c r="A12" s="6" t="s">
        <v>22</v>
      </c>
      <c r="B12" s="6"/>
      <c r="C12" s="7"/>
      <c r="D12" s="7"/>
      <c r="E12" s="23">
        <v>7476316</v>
      </c>
    </row>
    <row r="13" spans="1:5" ht="12.75" customHeight="1" x14ac:dyDescent="0.35">
      <c r="A13" s="6" t="s">
        <v>39</v>
      </c>
      <c r="B13" s="6"/>
      <c r="C13" s="7"/>
      <c r="D13" s="7"/>
      <c r="E13" s="24">
        <v>10000000</v>
      </c>
    </row>
    <row r="14" spans="1:5" ht="12.75" customHeight="1" x14ac:dyDescent="0.35">
      <c r="A14" s="6" t="s">
        <v>23</v>
      </c>
      <c r="B14" s="6"/>
      <c r="C14" s="7"/>
      <c r="D14" s="7"/>
      <c r="E14" s="21">
        <f>SUM(E10:E13)</f>
        <v>77293978</v>
      </c>
    </row>
    <row r="15" spans="1:5" ht="8.1" customHeight="1" x14ac:dyDescent="0.35">
      <c r="A15" s="6"/>
      <c r="B15" s="6"/>
      <c r="C15" s="7"/>
      <c r="D15" s="7"/>
      <c r="E15" s="21"/>
    </row>
    <row r="16" spans="1:5" ht="12.75" customHeight="1" x14ac:dyDescent="0.35">
      <c r="A16" s="3" t="s">
        <v>20</v>
      </c>
      <c r="B16" s="6"/>
      <c r="C16" s="7"/>
      <c r="D16" s="7"/>
      <c r="E16" s="21"/>
    </row>
    <row r="17" spans="1:5" ht="8.1" customHeight="1" x14ac:dyDescent="0.35">
      <c r="A17" s="6"/>
      <c r="B17" s="6"/>
      <c r="C17" s="7"/>
      <c r="D17" s="7"/>
      <c r="E17" s="21"/>
    </row>
    <row r="18" spans="1:5" ht="12.75" customHeight="1" x14ac:dyDescent="0.35">
      <c r="A18" s="6" t="s">
        <v>22</v>
      </c>
      <c r="B18" s="6"/>
      <c r="C18" s="7"/>
      <c r="D18" s="7"/>
      <c r="E18" s="21">
        <v>2000000</v>
      </c>
    </row>
    <row r="19" spans="1:5" ht="12.75" customHeight="1" x14ac:dyDescent="0.35">
      <c r="A19" s="6" t="s">
        <v>21</v>
      </c>
      <c r="B19" s="6"/>
      <c r="C19" s="7"/>
      <c r="D19" s="7"/>
      <c r="E19" s="24">
        <v>4500000</v>
      </c>
    </row>
    <row r="20" spans="1:5" ht="12.75" customHeight="1" x14ac:dyDescent="0.35">
      <c r="A20" s="6" t="s">
        <v>24</v>
      </c>
      <c r="B20" s="6"/>
      <c r="C20" s="7"/>
      <c r="D20" s="7"/>
      <c r="E20" s="21">
        <f>SUM(E18:E19)</f>
        <v>6500000</v>
      </c>
    </row>
    <row r="21" spans="1:5" ht="8.1" customHeight="1" x14ac:dyDescent="0.35">
      <c r="A21" s="6"/>
      <c r="B21" s="6"/>
      <c r="C21" s="7"/>
      <c r="D21" s="7"/>
      <c r="E21" s="21"/>
    </row>
    <row r="22" spans="1:5" ht="15.6" x14ac:dyDescent="0.35">
      <c r="A22" s="8" t="s">
        <v>25</v>
      </c>
      <c r="B22" s="8"/>
      <c r="C22" s="17"/>
      <c r="D22" s="9"/>
      <c r="E22" s="17">
        <f>E14+E20</f>
        <v>83793978</v>
      </c>
    </row>
    <row r="23" spans="1:5" ht="15.6" x14ac:dyDescent="0.35">
      <c r="A23" s="8"/>
      <c r="B23" s="8"/>
      <c r="C23" s="17"/>
      <c r="D23" s="9"/>
      <c r="E23" s="17"/>
    </row>
    <row r="24" spans="1:5" ht="15.6" x14ac:dyDescent="0.35">
      <c r="A24" s="10" t="s">
        <v>40</v>
      </c>
      <c r="B24" s="3"/>
      <c r="C24" s="7"/>
      <c r="D24" s="7"/>
      <c r="E24" s="19" t="s">
        <v>26</v>
      </c>
    </row>
    <row r="25" spans="1:5" ht="12.75" customHeight="1" x14ac:dyDescent="0.35">
      <c r="A25" s="3"/>
      <c r="B25" s="3"/>
      <c r="C25" s="7"/>
      <c r="D25" s="7"/>
      <c r="E25" s="7"/>
    </row>
    <row r="26" spans="1:5" ht="15.6" x14ac:dyDescent="0.35">
      <c r="A26" s="10" t="s">
        <v>3</v>
      </c>
      <c r="B26" s="6"/>
      <c r="C26" s="16"/>
      <c r="D26" s="7"/>
      <c r="E26" s="16"/>
    </row>
    <row r="27" spans="1:5" ht="15.6" x14ac:dyDescent="0.35">
      <c r="A27" s="6" t="s">
        <v>4</v>
      </c>
      <c r="B27" s="6"/>
      <c r="C27" s="12"/>
      <c r="D27" s="7"/>
      <c r="E27" s="16">
        <v>1659166</v>
      </c>
    </row>
    <row r="28" spans="1:5" ht="15.6" x14ac:dyDescent="0.35">
      <c r="A28" s="6" t="s">
        <v>5</v>
      </c>
      <c r="B28" s="6"/>
      <c r="C28" s="12"/>
      <c r="D28" s="7"/>
      <c r="E28" s="24">
        <v>40034027</v>
      </c>
    </row>
    <row r="29" spans="1:5" ht="15.6" x14ac:dyDescent="0.35">
      <c r="A29" s="10" t="s">
        <v>6</v>
      </c>
      <c r="B29" s="6"/>
      <c r="C29" s="12"/>
      <c r="D29" s="7"/>
      <c r="E29" s="16">
        <f>SUM(E27:E28)</f>
        <v>41693193</v>
      </c>
    </row>
    <row r="30" spans="1:5" ht="12.75" customHeight="1" x14ac:dyDescent="0.35">
      <c r="A30" s="6"/>
      <c r="B30" s="6"/>
      <c r="C30" s="12"/>
      <c r="D30" s="7"/>
      <c r="E30" s="12"/>
    </row>
    <row r="31" spans="1:5" ht="12.75" customHeight="1" x14ac:dyDescent="0.35">
      <c r="A31" s="6" t="s">
        <v>7</v>
      </c>
      <c r="B31" s="6"/>
      <c r="C31" s="16"/>
      <c r="D31" s="7"/>
      <c r="E31" s="16">
        <v>2807819</v>
      </c>
    </row>
    <row r="32" spans="1:5" ht="12.75" customHeight="1" x14ac:dyDescent="0.35">
      <c r="A32" s="6" t="s">
        <v>8</v>
      </c>
      <c r="B32" s="6"/>
      <c r="C32" s="15"/>
      <c r="D32" s="7"/>
      <c r="E32" s="24">
        <v>347701</v>
      </c>
    </row>
    <row r="33" spans="1:5" ht="12.75" customHeight="1" x14ac:dyDescent="0.35">
      <c r="A33" s="10" t="s">
        <v>9</v>
      </c>
      <c r="B33" s="6"/>
      <c r="C33" s="15"/>
      <c r="D33" s="7"/>
      <c r="E33" s="16">
        <f>SUM(E31:E32)</f>
        <v>3155520</v>
      </c>
    </row>
    <row r="34" spans="1:5" ht="12.75" customHeight="1" x14ac:dyDescent="0.35">
      <c r="A34" s="6"/>
      <c r="B34" s="6"/>
      <c r="C34" s="15"/>
      <c r="D34" s="7"/>
      <c r="E34" s="15"/>
    </row>
    <row r="35" spans="1:5" ht="12.75" customHeight="1" x14ac:dyDescent="0.35">
      <c r="A35" s="6" t="s">
        <v>10</v>
      </c>
      <c r="B35" s="6"/>
      <c r="C35" s="7"/>
      <c r="D35" s="7"/>
      <c r="E35" s="21">
        <v>3750000</v>
      </c>
    </row>
    <row r="36" spans="1:5" ht="12.75" customHeight="1" x14ac:dyDescent="0.35">
      <c r="A36" s="6" t="s">
        <v>41</v>
      </c>
      <c r="B36" s="6"/>
      <c r="C36" s="7"/>
      <c r="D36" s="7"/>
      <c r="E36" s="24">
        <v>1500000</v>
      </c>
    </row>
    <row r="37" spans="1:5" ht="12.75" customHeight="1" x14ac:dyDescent="0.35">
      <c r="A37" s="10" t="s">
        <v>42</v>
      </c>
      <c r="B37" s="6"/>
      <c r="C37" s="7"/>
      <c r="D37" s="7"/>
      <c r="E37" s="21">
        <f>SUM(E35:E36)</f>
        <v>5250000</v>
      </c>
    </row>
    <row r="38" spans="1:5" ht="8.1" customHeight="1" x14ac:dyDescent="0.35">
      <c r="A38" s="10"/>
      <c r="B38" s="6"/>
      <c r="C38" s="7"/>
      <c r="D38" s="7"/>
      <c r="E38" s="18"/>
    </row>
    <row r="39" spans="1:5" ht="12.75" customHeight="1" x14ac:dyDescent="0.35">
      <c r="A39" s="10" t="s">
        <v>14</v>
      </c>
      <c r="B39" s="8"/>
      <c r="C39" s="17"/>
      <c r="D39" s="9"/>
      <c r="E39" s="17">
        <f>+E29+E33+E37</f>
        <v>50098713</v>
      </c>
    </row>
    <row r="40" spans="1:5" ht="12.75" customHeight="1" x14ac:dyDescent="0.35">
      <c r="A40" s="4"/>
      <c r="B40" s="4"/>
      <c r="C40" s="7"/>
      <c r="D40" s="7"/>
      <c r="E40" s="7"/>
    </row>
    <row r="41" spans="1:5" ht="15.9" customHeight="1" x14ac:dyDescent="0.35">
      <c r="A41" s="14" t="s">
        <v>11</v>
      </c>
      <c r="B41" s="4"/>
      <c r="C41" s="7"/>
      <c r="D41" s="7"/>
      <c r="E41" s="7"/>
    </row>
    <row r="42" spans="1:5" ht="15.9" customHeight="1" x14ac:dyDescent="0.35">
      <c r="A42" s="4" t="s">
        <v>27</v>
      </c>
      <c r="B42" s="4"/>
      <c r="C42" s="7"/>
      <c r="D42" s="7"/>
      <c r="E42" s="16">
        <v>25779231</v>
      </c>
    </row>
    <row r="43" spans="1:5" ht="15.9" customHeight="1" x14ac:dyDescent="0.35">
      <c r="A43" s="4" t="s">
        <v>28</v>
      </c>
      <c r="B43" s="4"/>
      <c r="C43" s="7"/>
      <c r="D43" s="7"/>
      <c r="E43" s="24">
        <v>912541</v>
      </c>
    </row>
    <row r="44" spans="1:5" ht="15.9" customHeight="1" x14ac:dyDescent="0.35">
      <c r="A44" s="14" t="s">
        <v>29</v>
      </c>
      <c r="B44" s="4"/>
      <c r="C44" s="7"/>
      <c r="D44" s="7"/>
      <c r="E44" s="17">
        <f>SUM(E42:E43)</f>
        <v>26691772</v>
      </c>
    </row>
    <row r="45" spans="1:5" ht="8.1" customHeight="1" x14ac:dyDescent="0.35">
      <c r="A45" s="14"/>
      <c r="B45" s="4"/>
      <c r="C45" s="7"/>
      <c r="D45" s="7"/>
      <c r="E45" s="16"/>
    </row>
    <row r="46" spans="1:5" ht="15.9" customHeight="1" x14ac:dyDescent="0.35">
      <c r="A46" s="4" t="s">
        <v>30</v>
      </c>
      <c r="B46" s="4"/>
      <c r="C46" s="7"/>
      <c r="D46" s="7"/>
      <c r="E46" s="16">
        <v>724736</v>
      </c>
    </row>
    <row r="47" spans="1:5" ht="15.9" customHeight="1" x14ac:dyDescent="0.35">
      <c r="A47" s="4" t="s">
        <v>31</v>
      </c>
      <c r="B47" s="4"/>
      <c r="C47" s="7"/>
      <c r="D47" s="7"/>
      <c r="E47" s="22">
        <v>2084105</v>
      </c>
    </row>
    <row r="48" spans="1:5" ht="15.9" customHeight="1" x14ac:dyDescent="0.35">
      <c r="A48" s="4" t="s">
        <v>32</v>
      </c>
      <c r="B48" s="4"/>
      <c r="C48" s="7"/>
      <c r="D48" s="7"/>
      <c r="E48" s="22">
        <v>357280</v>
      </c>
    </row>
    <row r="49" spans="1:10" ht="15.9" customHeight="1" x14ac:dyDescent="0.35">
      <c r="A49" s="4" t="s">
        <v>33</v>
      </c>
      <c r="B49" s="4"/>
      <c r="C49" s="7"/>
      <c r="D49" s="7"/>
      <c r="E49" s="22">
        <v>3000000</v>
      </c>
    </row>
    <row r="50" spans="1:10" ht="15.9" customHeight="1" x14ac:dyDescent="0.35">
      <c r="A50" s="4" t="s">
        <v>34</v>
      </c>
      <c r="B50" s="4"/>
      <c r="C50" s="7"/>
      <c r="D50" s="7"/>
      <c r="E50" s="22">
        <v>2800000</v>
      </c>
    </row>
    <row r="51" spans="1:10" ht="15.9" customHeight="1" x14ac:dyDescent="0.35">
      <c r="A51" s="4" t="s">
        <v>35</v>
      </c>
      <c r="B51" s="4"/>
      <c r="C51" s="7"/>
      <c r="D51" s="7"/>
      <c r="E51" s="22">
        <v>2000000</v>
      </c>
    </row>
    <row r="52" spans="1:10" ht="15.9" customHeight="1" x14ac:dyDescent="0.35">
      <c r="A52" s="4" t="s">
        <v>36</v>
      </c>
      <c r="B52" s="4"/>
      <c r="C52" s="7"/>
      <c r="D52" s="7"/>
      <c r="E52" s="22">
        <v>2826191</v>
      </c>
    </row>
    <row r="53" spans="1:10" ht="15.9" customHeight="1" x14ac:dyDescent="0.35">
      <c r="A53" s="4" t="s">
        <v>37</v>
      </c>
      <c r="B53" s="4"/>
      <c r="C53" s="7"/>
      <c r="D53" s="7"/>
      <c r="E53" s="24">
        <v>3000000</v>
      </c>
    </row>
    <row r="54" spans="1:10" ht="15.9" customHeight="1" x14ac:dyDescent="0.35">
      <c r="A54" s="14" t="s">
        <v>38</v>
      </c>
      <c r="B54" s="4"/>
      <c r="C54" s="7"/>
      <c r="D54" s="7"/>
      <c r="E54" s="17">
        <f>SUM(E46:E53)</f>
        <v>16792312</v>
      </c>
    </row>
    <row r="55" spans="1:10" ht="8.1" customHeight="1" x14ac:dyDescent="0.35">
      <c r="A55" s="14"/>
      <c r="B55" s="4"/>
      <c r="C55" s="7"/>
      <c r="D55" s="7"/>
      <c r="E55" s="7"/>
    </row>
    <row r="56" spans="1:10" ht="15.9" customHeight="1" x14ac:dyDescent="0.35">
      <c r="A56" s="14" t="s">
        <v>15</v>
      </c>
      <c r="B56" s="4"/>
      <c r="C56" s="7"/>
      <c r="D56" s="7"/>
      <c r="E56" s="17">
        <f>+E44+E54</f>
        <v>43484084</v>
      </c>
    </row>
    <row r="57" spans="1:10" ht="8.1" customHeight="1" x14ac:dyDescent="0.35">
      <c r="A57" s="4"/>
      <c r="B57" s="4"/>
      <c r="C57" s="7"/>
      <c r="D57" s="7"/>
      <c r="E57" s="7"/>
    </row>
    <row r="58" spans="1:10" ht="15.6" x14ac:dyDescent="0.35">
      <c r="A58" s="10" t="s">
        <v>12</v>
      </c>
      <c r="B58" s="3"/>
      <c r="C58" s="7"/>
      <c r="D58" s="7"/>
      <c r="E58" s="17">
        <v>6614629</v>
      </c>
    </row>
    <row r="59" spans="1:10" ht="8.1" customHeight="1" x14ac:dyDescent="0.35">
      <c r="A59" s="4"/>
      <c r="B59" s="4"/>
      <c r="C59" s="7"/>
      <c r="D59" s="7"/>
      <c r="E59" s="7"/>
    </row>
    <row r="60" spans="1:10" ht="15.6" x14ac:dyDescent="0.35">
      <c r="A60" s="10" t="s">
        <v>13</v>
      </c>
      <c r="B60" s="6"/>
      <c r="C60" s="12"/>
      <c r="D60" s="7"/>
      <c r="E60" s="17">
        <v>2024342</v>
      </c>
    </row>
    <row r="61" spans="1:10" ht="8.1" customHeight="1" x14ac:dyDescent="0.35">
      <c r="A61" s="6"/>
      <c r="B61" s="6"/>
      <c r="C61" s="16"/>
      <c r="D61" s="7"/>
      <c r="E61" s="16"/>
    </row>
    <row r="62" spans="1:10" ht="8.1" customHeight="1" x14ac:dyDescent="0.35">
      <c r="A62" s="4"/>
      <c r="B62" s="4"/>
      <c r="C62" s="4"/>
      <c r="D62" s="4"/>
      <c r="E62" s="4"/>
    </row>
    <row r="63" spans="1:10" ht="15.6" x14ac:dyDescent="0.35">
      <c r="A63" s="10" t="s">
        <v>0</v>
      </c>
      <c r="B63" s="10"/>
      <c r="C63" s="11"/>
      <c r="D63" s="11"/>
      <c r="E63" s="11">
        <f>E58/E60</f>
        <v>3.2675452072821689</v>
      </c>
      <c r="J63" s="13"/>
    </row>
    <row r="64" spans="1:10" ht="15.6" x14ac:dyDescent="0.35">
      <c r="A64" s="14"/>
      <c r="B64" s="14"/>
      <c r="C64" s="7"/>
      <c r="D64" s="7"/>
      <c r="E64" s="4"/>
      <c r="J64" s="13"/>
    </row>
    <row r="65" spans="1:10" ht="15.6" x14ac:dyDescent="0.35">
      <c r="A65" s="4" t="s">
        <v>45</v>
      </c>
      <c r="B65" s="4"/>
      <c r="J65" s="13"/>
    </row>
    <row r="66" spans="1:10" ht="15.6" x14ac:dyDescent="0.35">
      <c r="A66" s="4" t="s">
        <v>44</v>
      </c>
      <c r="B66" s="4"/>
      <c r="J66" s="13"/>
    </row>
    <row r="67" spans="1:10" ht="15.6" x14ac:dyDescent="0.35">
      <c r="A67" s="6" t="s">
        <v>46</v>
      </c>
      <c r="B67" s="4"/>
      <c r="J67" s="13"/>
    </row>
    <row r="68" spans="1:10" ht="15.6" x14ac:dyDescent="0.35">
      <c r="A68" s="6" t="s">
        <v>47</v>
      </c>
      <c r="B68" s="10"/>
      <c r="C68" s="11"/>
      <c r="E68" s="4"/>
      <c r="J68" s="13"/>
    </row>
    <row r="69" spans="1:10" ht="15.6" x14ac:dyDescent="0.35">
      <c r="A69" s="4" t="s">
        <v>48</v>
      </c>
      <c r="B69" s="14"/>
      <c r="C69" s="7"/>
      <c r="E69" s="4"/>
      <c r="J69" s="13"/>
    </row>
    <row r="70" spans="1:10" ht="15.6" x14ac:dyDescent="0.35">
      <c r="E70" s="4"/>
      <c r="J70" s="13"/>
    </row>
    <row r="71" spans="1:10" ht="15.6" x14ac:dyDescent="0.35">
      <c r="E71" s="4"/>
      <c r="J71" s="13"/>
    </row>
    <row r="72" spans="1:10" x14ac:dyDescent="0.2">
      <c r="J72" s="13"/>
    </row>
    <row r="73" spans="1:10" x14ac:dyDescent="0.2">
      <c r="J73" s="13"/>
    </row>
    <row r="74" spans="1:10" x14ac:dyDescent="0.2">
      <c r="J74" s="13"/>
    </row>
    <row r="75" spans="1:10" x14ac:dyDescent="0.2">
      <c r="J75" s="13"/>
    </row>
    <row r="76" spans="1:10" x14ac:dyDescent="0.2">
      <c r="J76" s="13"/>
    </row>
    <row r="77" spans="1:10" x14ac:dyDescent="0.2">
      <c r="J77" s="13"/>
    </row>
    <row r="78" spans="1:10" x14ac:dyDescent="0.2">
      <c r="J78" s="13"/>
    </row>
    <row r="79" spans="1:10" x14ac:dyDescent="0.2">
      <c r="J79" s="13"/>
    </row>
    <row r="80" spans="1:10" x14ac:dyDescent="0.2">
      <c r="J80" s="13"/>
    </row>
    <row r="81" spans="10:10" x14ac:dyDescent="0.2">
      <c r="J81" s="13"/>
    </row>
    <row r="82" spans="10:10" x14ac:dyDescent="0.2">
      <c r="J82" s="13"/>
    </row>
    <row r="83" spans="10:10" x14ac:dyDescent="0.2">
      <c r="J83" s="13"/>
    </row>
    <row r="84" spans="10:10" x14ac:dyDescent="0.2">
      <c r="J84" s="13"/>
    </row>
    <row r="85" spans="10:10" x14ac:dyDescent="0.2">
      <c r="J85" s="13"/>
    </row>
    <row r="86" spans="10:10" x14ac:dyDescent="0.2">
      <c r="J86" s="13"/>
    </row>
    <row r="87" spans="10:10" x14ac:dyDescent="0.2">
      <c r="J87" s="13"/>
    </row>
    <row r="88" spans="10:10" x14ac:dyDescent="0.2">
      <c r="J88" s="13"/>
    </row>
    <row r="89" spans="10:10" x14ac:dyDescent="0.2">
      <c r="J89" s="13"/>
    </row>
    <row r="90" spans="10:10" x14ac:dyDescent="0.2">
      <c r="J90" s="13"/>
    </row>
  </sheetData>
  <phoneticPr fontId="0" type="noConversion"/>
  <printOptions horizontalCentered="1"/>
  <pageMargins left="0" right="0" top="0.5" bottom="0.25" header="0.5" footer="0.5"/>
  <pageSetup scale="8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UF Cancer Res. Center</vt:lpstr>
      <vt:lpstr>'UF Cancer Res. Center'!Print_Area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Aniket Gupta</cp:lastModifiedBy>
  <cp:lastPrinted>2003-06-19T13:37:59Z</cp:lastPrinted>
  <dcterms:created xsi:type="dcterms:W3CDTF">1997-09-03T20:59:02Z</dcterms:created>
  <dcterms:modified xsi:type="dcterms:W3CDTF">2024-02-03T22:15:26Z</dcterms:modified>
</cp:coreProperties>
</file>