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B0AE3AE6-2F94-4301-ADD6-095A99969361}" xr6:coauthVersionLast="47" xr6:coauthVersionMax="47" xr10:uidLastSave="{00000000-0000-0000-0000-000000000000}"/>
  <bookViews>
    <workbookView xWindow="3348" yWindow="3348" windowWidth="17280" windowHeight="8880"/>
  </bookViews>
  <sheets>
    <sheet name="USF Housing Beta &amp; Maple II" sheetId="5" r:id="rId1"/>
  </sheets>
  <definedNames>
    <definedName name="_xlnm.Print_Area" localSheetId="0">'USF Housing Beta &amp; Maple II'!$A$1:$E$84</definedName>
    <definedName name="Print_Area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C31" i="5"/>
  <c r="C54" i="5"/>
  <c r="C66" i="5"/>
  <c r="C74" i="5"/>
  <c r="C76" i="5" s="1"/>
  <c r="C81" i="5" s="1"/>
</calcChain>
</file>

<file path=xl/sharedStrings.xml><?xml version="1.0" encoding="utf-8"?>
<sst xmlns="http://schemas.openxmlformats.org/spreadsheetml/2006/main" count="75" uniqueCount="75">
  <si>
    <t>Sources of Funds</t>
  </si>
  <si>
    <t>Basis for Amounts</t>
  </si>
  <si>
    <t>Net Bond Proceeds</t>
  </si>
  <si>
    <t>Total Sources of Funds</t>
  </si>
  <si>
    <t>Uses of Funds</t>
  </si>
  <si>
    <t>Planning, Construction &amp; Equipment</t>
  </si>
  <si>
    <t xml:space="preserve">Estimated Interest to be Paid During </t>
  </si>
  <si>
    <t>Construction (Capitalized Interest)</t>
  </si>
  <si>
    <t>Total Uses of Funds</t>
  </si>
  <si>
    <t>Revenue Available for Debt Service</t>
  </si>
  <si>
    <t>Debt Service Coverage Ratio</t>
  </si>
  <si>
    <t>Debt Service Reserve Account</t>
  </si>
  <si>
    <t>Less:  Cost of Issuance</t>
  </si>
  <si>
    <t>N/A</t>
  </si>
  <si>
    <t>Certificates of Participation Amount</t>
  </si>
  <si>
    <t>(including contingency for construction)</t>
  </si>
  <si>
    <t xml:space="preserve">Variable rate financing does not require a debt service reserve </t>
  </si>
  <si>
    <t xml:space="preserve">fund.  </t>
  </si>
  <si>
    <t xml:space="preserve">          for Fiscal Year 2004-2005*</t>
  </si>
  <si>
    <t xml:space="preserve">                                                                               Analysis of the Financial Plan for USF Student Residence Life </t>
  </si>
  <si>
    <t xml:space="preserve">Maxiumum Series 2003-A Certificates of Participation amount based </t>
  </si>
  <si>
    <t xml:space="preserve">on an interest rate of 6.00% for 30 years.  The bond sizing assumes a </t>
  </si>
  <si>
    <t xml:space="preserve">Estimated cost for bond counsel and other costs associated with the </t>
  </si>
  <si>
    <t>issuance of the Series 2003 Certificates of Participation</t>
  </si>
  <si>
    <t xml:space="preserve">             Underwriter's Discount </t>
  </si>
  <si>
    <t>Plus:  Interest Earnings (Construction Trust Fund)</t>
  </si>
  <si>
    <t>Estimate is based on net bond proceeds on deposit in the 2003 Project</t>
  </si>
  <si>
    <t>Construction Fund invested for 18 months at an interest rate of 2.00%.</t>
  </si>
  <si>
    <t>Plus:  Interest Earnings (Capitalized Interest Account)</t>
  </si>
  <si>
    <t xml:space="preserve">Estimate is based on net bond proceeds on deposit in the Capitalized </t>
  </si>
  <si>
    <t>Interest Account at a rate of 2.00%.</t>
  </si>
  <si>
    <t>Estimated Annual Debt Service (2004-2005)</t>
  </si>
  <si>
    <t>*  The financial analysis is based on information provided by the University of South Florida and Public Financial</t>
  </si>
  <si>
    <t xml:space="preserve">    Management, Inc., as financial advisor to the University of South Florida Foundation.</t>
  </si>
  <si>
    <t xml:space="preserve">The new construction is comparable to Andros Corners that was built at </t>
  </si>
  <si>
    <t>a total project cost of $36,312 per bed and $106.13 per square foot.</t>
  </si>
  <si>
    <t xml:space="preserve">Included in the costs are reconfiguration and new parking ($491,000), </t>
  </si>
  <si>
    <t xml:space="preserve">Estimate is based on net bond proceeds on deposit in the </t>
  </si>
  <si>
    <t>is $8,398,134.</t>
  </si>
  <si>
    <t xml:space="preserve">variable rate debt, no interest rate cap, and no upfront credit </t>
  </si>
  <si>
    <t xml:space="preserve">enhancement premium.  The 6% interest rate is inclusive of ongoing </t>
  </si>
  <si>
    <t>rate for a period of three to seven years.</t>
  </si>
  <si>
    <t xml:space="preserve">fees for remarketing, liquidity, and credit enhancement.  If market </t>
  </si>
  <si>
    <t xml:space="preserve">conditions are favorable, the variable rate will be converted to a fixed </t>
  </si>
  <si>
    <t>Assumed to be $3.00 per thousand.</t>
  </si>
  <si>
    <t xml:space="preserve">The building construction cost for Maple II is $109.75 per square foot.  The </t>
  </si>
  <si>
    <t>The total project cost is $29,364 per bed and $116.21 per square foot.</t>
  </si>
  <si>
    <t>Capital Interest Account at a rate of 2.5%.</t>
  </si>
  <si>
    <t xml:space="preserve">Debt Service Coverage - Maple II and Beta Hall </t>
  </si>
  <si>
    <t>Maple II</t>
  </si>
  <si>
    <t>by Maple II.</t>
  </si>
  <si>
    <t xml:space="preserve">Based on projected rental rates of $4,740 for singles and $3,424 for  </t>
  </si>
  <si>
    <t xml:space="preserve">doubles, an occupancy rate of 96% and other revenues generated </t>
  </si>
  <si>
    <t>Beta Hall Renovation</t>
  </si>
  <si>
    <t xml:space="preserve">doubles, an occupancy rate of 98% and other revenues generated </t>
  </si>
  <si>
    <t>by Beta Hall.</t>
  </si>
  <si>
    <t>Less: Operating Cost - Maple II</t>
  </si>
  <si>
    <t xml:space="preserve">Projected operating expenditures for Maple II during 2004-2005 are </t>
  </si>
  <si>
    <t>$1,065.29 per bed/year.</t>
  </si>
  <si>
    <t>Projected operating expenditures for Beta Hall during 2004-2005 are</t>
  </si>
  <si>
    <t>$1,300.72 per bed/year.</t>
  </si>
  <si>
    <t xml:space="preserve">           Operating Cost - Beta Hall</t>
  </si>
  <si>
    <t xml:space="preserve">                                                                                                       (Maple II and Beta Hall Remodeling)</t>
  </si>
  <si>
    <t xml:space="preserve">The maximum debt service payment of $2,536,700 for the Series 2003 </t>
  </si>
  <si>
    <t>Certificates of Participation occurs in 2005-2006.</t>
  </si>
  <si>
    <t xml:space="preserve">                    Total Operating Cost</t>
  </si>
  <si>
    <t xml:space="preserve">                   Total Operating Revenues</t>
  </si>
  <si>
    <t xml:space="preserve">total project cost is $39,830 per bed, $128.87 per square foot.  The </t>
  </si>
  <si>
    <t>construction cost for Beta Hall Renovation is $94.10 per square foot.</t>
  </si>
  <si>
    <t>and Maple Drive improvements ($561,885).  The total project cost for Maple II is</t>
  </si>
  <si>
    <t>$23,977,551, and the total project cost for Beta Hall Renovation</t>
  </si>
  <si>
    <t>Rounding/Contingency Amount</t>
  </si>
  <si>
    <t xml:space="preserve">                                                                                                       Enhancement Project Phase IIB and Phase III</t>
  </si>
  <si>
    <t xml:space="preserve">Based on a projected rental rate of $4,228 for singles and $2,921 for </t>
  </si>
  <si>
    <t xml:space="preserve">       BOARD OF GOVERNORS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</si>
</sst>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0_)"/>
  </numFmts>
  <fonts count="5" x14ac:knownFonts="1">
    <font>
      <sz val="8"/>
      <name val="Helv"/>
    </font>
    <font>
      <b/>
      <sz val="12"/>
      <name val="Helv"/>
    </font>
    <font>
      <b/>
      <sz val="11"/>
      <name val="Helv"/>
    </font>
    <font>
      <sz val="11"/>
      <name val="Helv"/>
    </font>
    <font>
      <b/>
      <u/>
      <sz val="11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22">
    <xf numFmtId="164" fontId="0" fillId="0" borderId="0" xfId="0"/>
    <xf numFmtId="164" fontId="2" fillId="0" borderId="0" xfId="0" applyFont="1" applyAlignment="1" applyProtection="1">
      <alignment horizontal="centerContinuous"/>
    </xf>
    <xf numFmtId="164" fontId="3" fillId="0" borderId="0" xfId="0" applyFont="1" applyAlignment="1">
      <alignment horizontal="centerContinuous"/>
    </xf>
    <xf numFmtId="164" fontId="4" fillId="0" borderId="0" xfId="0" applyFont="1" applyAlignment="1" applyProtection="1">
      <alignment horizontal="left"/>
    </xf>
    <xf numFmtId="164" fontId="3" fillId="0" borderId="0" xfId="0" applyFont="1"/>
    <xf numFmtId="164" fontId="4" fillId="0" borderId="0" xfId="0" applyFont="1" applyAlignment="1" applyProtection="1">
      <alignment horizontal="center"/>
    </xf>
    <xf numFmtId="164" fontId="3" fillId="0" borderId="0" xfId="0" applyFont="1" applyAlignment="1" applyProtection="1">
      <alignment horizontal="left"/>
    </xf>
    <xf numFmtId="37" fontId="3" fillId="0" borderId="0" xfId="0" applyNumberFormat="1" applyFont="1" applyProtection="1"/>
    <xf numFmtId="164" fontId="2" fillId="0" borderId="0" xfId="0" applyFont="1" applyAlignment="1" applyProtection="1">
      <alignment horizontal="center"/>
    </xf>
    <xf numFmtId="37" fontId="2" fillId="0" borderId="0" xfId="0" applyNumberFormat="1" applyFont="1" applyProtection="1"/>
    <xf numFmtId="164" fontId="2" fillId="0" borderId="0" xfId="0" applyFont="1" applyAlignment="1" applyProtection="1">
      <alignment horizontal="left"/>
    </xf>
    <xf numFmtId="165" fontId="2" fillId="0" borderId="0" xfId="0" applyNumberFormat="1" applyFont="1" applyProtection="1"/>
    <xf numFmtId="42" fontId="2" fillId="0" borderId="0" xfId="0" applyNumberFormat="1" applyFont="1" applyProtection="1"/>
    <xf numFmtId="42" fontId="3" fillId="0" borderId="0" xfId="0" applyNumberFormat="1" applyFont="1" applyProtection="1"/>
    <xf numFmtId="39" fontId="0" fillId="0" borderId="0" xfId="0" applyNumberFormat="1"/>
    <xf numFmtId="164" fontId="2" fillId="0" borderId="0" xfId="0" applyFont="1"/>
    <xf numFmtId="41" fontId="3" fillId="0" borderId="0" xfId="0" applyNumberFormat="1" applyFont="1" applyAlignment="1">
      <alignment horizontal="right"/>
    </xf>
    <xf numFmtId="44" fontId="3" fillId="0" borderId="0" xfId="0" applyNumberFormat="1" applyFont="1" applyProtection="1"/>
    <xf numFmtId="39" fontId="3" fillId="0" borderId="0" xfId="0" applyNumberFormat="1" applyFont="1" applyProtection="1"/>
    <xf numFmtId="44" fontId="2" fillId="0" borderId="0" xfId="0" applyNumberFormat="1" applyFont="1" applyProtection="1"/>
    <xf numFmtId="43" fontId="3" fillId="0" borderId="0" xfId="0" applyNumberFormat="1" applyFont="1" applyAlignment="1">
      <alignment horizontal="right"/>
    </xf>
    <xf numFmtId="164" fontId="1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7"/>
  <sheetViews>
    <sheetView tabSelected="1" zoomScaleNormal="100" workbookViewId="0">
      <selection activeCell="B9" sqref="B9"/>
    </sheetView>
  </sheetViews>
  <sheetFormatPr defaultRowHeight="10.199999999999999" x14ac:dyDescent="0.2"/>
  <cols>
    <col min="1" max="1" width="55.85546875" customWidth="1"/>
    <col min="2" max="2" width="1.85546875" customWidth="1"/>
    <col min="3" max="3" width="23.85546875" customWidth="1"/>
    <col min="4" max="4" width="1.85546875" customWidth="1"/>
    <col min="5" max="5" width="90.85546875" customWidth="1"/>
    <col min="10" max="10" width="12.85546875" customWidth="1"/>
  </cols>
  <sheetData>
    <row r="1" spans="1:5" ht="15.6" x14ac:dyDescent="0.3">
      <c r="A1" s="21" t="s">
        <v>74</v>
      </c>
      <c r="B1" s="21"/>
      <c r="C1" s="21"/>
      <c r="D1" s="21"/>
      <c r="E1" s="21"/>
    </row>
    <row r="2" spans="1:5" ht="15.6" x14ac:dyDescent="0.35">
      <c r="A2" s="10" t="s">
        <v>19</v>
      </c>
      <c r="B2" s="1"/>
      <c r="C2" s="2"/>
      <c r="D2" s="2"/>
      <c r="E2" s="2"/>
    </row>
    <row r="3" spans="1:5" ht="15.6" x14ac:dyDescent="0.35">
      <c r="A3" s="10" t="s">
        <v>72</v>
      </c>
      <c r="B3" s="1"/>
      <c r="C3" s="2"/>
      <c r="D3" s="2"/>
      <c r="E3" s="2"/>
    </row>
    <row r="4" spans="1:5" ht="15.6" x14ac:dyDescent="0.35">
      <c r="A4" s="1" t="s">
        <v>18</v>
      </c>
      <c r="B4" s="1"/>
      <c r="C4" s="2"/>
      <c r="D4" s="2"/>
      <c r="E4" s="2"/>
    </row>
    <row r="5" spans="1:5" ht="8.1" customHeight="1" x14ac:dyDescent="0.35">
      <c r="A5" s="1"/>
      <c r="B5" s="1"/>
      <c r="C5" s="2"/>
      <c r="D5" s="2"/>
      <c r="E5" s="2"/>
    </row>
    <row r="6" spans="1:5" ht="15.6" x14ac:dyDescent="0.35">
      <c r="A6" s="10" t="s">
        <v>62</v>
      </c>
      <c r="B6" s="1"/>
      <c r="C6" s="2"/>
      <c r="D6" s="2"/>
      <c r="E6" s="2"/>
    </row>
    <row r="7" spans="1:5" ht="15.6" x14ac:dyDescent="0.35">
      <c r="A7" s="2"/>
      <c r="B7" s="2"/>
      <c r="C7" s="2"/>
      <c r="D7" s="2"/>
      <c r="E7" s="2"/>
    </row>
    <row r="8" spans="1:5" ht="15.6" x14ac:dyDescent="0.35">
      <c r="A8" s="3" t="s">
        <v>0</v>
      </c>
      <c r="B8" s="3"/>
      <c r="C8" s="4"/>
      <c r="D8" s="4"/>
      <c r="E8" s="5" t="s">
        <v>1</v>
      </c>
    </row>
    <row r="9" spans="1:5" ht="8.1" customHeight="1" x14ac:dyDescent="0.35">
      <c r="A9" s="4"/>
      <c r="B9" s="4"/>
      <c r="C9" s="6"/>
      <c r="D9" s="6"/>
      <c r="E9" s="4"/>
    </row>
    <row r="10" spans="1:5" ht="15.6" x14ac:dyDescent="0.35">
      <c r="A10" s="6" t="s">
        <v>14</v>
      </c>
      <c r="B10" s="6"/>
      <c r="C10" s="17">
        <v>34665000</v>
      </c>
      <c r="D10" s="13"/>
      <c r="E10" s="6" t="s">
        <v>20</v>
      </c>
    </row>
    <row r="11" spans="1:5" ht="15.6" x14ac:dyDescent="0.35">
      <c r="A11" s="6"/>
      <c r="B11" s="6"/>
      <c r="C11" s="7"/>
      <c r="D11" s="7"/>
      <c r="E11" s="6" t="s">
        <v>21</v>
      </c>
    </row>
    <row r="12" spans="1:5" ht="12.75" customHeight="1" x14ac:dyDescent="0.35">
      <c r="A12" s="6"/>
      <c r="B12" s="6"/>
      <c r="C12" s="7"/>
      <c r="D12" s="7"/>
      <c r="E12" s="6" t="s">
        <v>39</v>
      </c>
    </row>
    <row r="13" spans="1:5" ht="12.75" customHeight="1" x14ac:dyDescent="0.35">
      <c r="A13" s="6"/>
      <c r="B13" s="6"/>
      <c r="C13" s="7"/>
      <c r="D13" s="7"/>
      <c r="E13" s="6" t="s">
        <v>40</v>
      </c>
    </row>
    <row r="14" spans="1:5" ht="12.75" customHeight="1" x14ac:dyDescent="0.35">
      <c r="A14" s="6"/>
      <c r="B14" s="6"/>
      <c r="C14" s="7"/>
      <c r="D14" s="7"/>
      <c r="E14" s="6" t="s">
        <v>42</v>
      </c>
    </row>
    <row r="15" spans="1:5" ht="12.75" customHeight="1" x14ac:dyDescent="0.35">
      <c r="A15" s="6"/>
      <c r="B15" s="6"/>
      <c r="C15" s="7"/>
      <c r="D15" s="7"/>
      <c r="E15" s="6" t="s">
        <v>43</v>
      </c>
    </row>
    <row r="16" spans="1:5" ht="12.75" customHeight="1" x14ac:dyDescent="0.35">
      <c r="A16" s="6"/>
      <c r="B16" s="6"/>
      <c r="C16" s="7"/>
      <c r="D16" s="7"/>
      <c r="E16" s="6" t="s">
        <v>41</v>
      </c>
    </row>
    <row r="17" spans="1:5" ht="8.1" customHeight="1" x14ac:dyDescent="0.35">
      <c r="A17" s="6"/>
      <c r="B17" s="6"/>
      <c r="C17" s="7"/>
      <c r="D17" s="7"/>
      <c r="E17" s="6"/>
    </row>
    <row r="18" spans="1:5" ht="12.75" customHeight="1" x14ac:dyDescent="0.35">
      <c r="A18" s="6" t="s">
        <v>12</v>
      </c>
      <c r="B18" s="6"/>
      <c r="C18" s="17">
        <v>-175000</v>
      </c>
      <c r="D18" s="7"/>
      <c r="E18" s="6" t="s">
        <v>22</v>
      </c>
    </row>
    <row r="19" spans="1:5" ht="12.75" customHeight="1" x14ac:dyDescent="0.35">
      <c r="A19" s="6"/>
      <c r="B19" s="6"/>
      <c r="C19" s="18"/>
      <c r="D19" s="7"/>
      <c r="E19" s="6" t="s">
        <v>23</v>
      </c>
    </row>
    <row r="20" spans="1:5" ht="8.1" customHeight="1" x14ac:dyDescent="0.35">
      <c r="A20" s="6"/>
      <c r="B20" s="6"/>
      <c r="C20" s="18"/>
      <c r="D20" s="7"/>
      <c r="E20" s="6"/>
    </row>
    <row r="21" spans="1:5" ht="12.75" customHeight="1" x14ac:dyDescent="0.35">
      <c r="A21" s="6" t="s">
        <v>24</v>
      </c>
      <c r="B21" s="6"/>
      <c r="C21" s="18">
        <v>-121328</v>
      </c>
      <c r="D21" s="7"/>
      <c r="E21" s="6" t="s">
        <v>44</v>
      </c>
    </row>
    <row r="22" spans="1:5" ht="8.1" customHeight="1" x14ac:dyDescent="0.35">
      <c r="A22" s="6"/>
      <c r="B22" s="6"/>
      <c r="C22" s="18"/>
      <c r="D22" s="7"/>
      <c r="E22" s="6"/>
    </row>
    <row r="23" spans="1:5" ht="12.75" customHeight="1" x14ac:dyDescent="0.35">
      <c r="A23" s="6" t="s">
        <v>2</v>
      </c>
      <c r="B23" s="6"/>
      <c r="C23" s="17">
        <f>SUM(C10:C21)</f>
        <v>34368672</v>
      </c>
      <c r="D23" s="7"/>
      <c r="E23" s="6"/>
    </row>
    <row r="24" spans="1:5" ht="8.1" customHeight="1" x14ac:dyDescent="0.35">
      <c r="A24" s="6"/>
      <c r="B24" s="6"/>
      <c r="C24" s="7"/>
      <c r="D24" s="7"/>
      <c r="E24" s="6"/>
    </row>
    <row r="25" spans="1:5" ht="15.6" x14ac:dyDescent="0.35">
      <c r="A25" s="6" t="s">
        <v>25</v>
      </c>
      <c r="B25" s="6"/>
      <c r="C25" s="17">
        <v>611849</v>
      </c>
      <c r="D25" s="7"/>
      <c r="E25" s="6" t="s">
        <v>26</v>
      </c>
    </row>
    <row r="26" spans="1:5" ht="15.6" x14ac:dyDescent="0.35">
      <c r="A26" s="6"/>
      <c r="B26" s="6"/>
      <c r="C26" s="18"/>
      <c r="D26" s="7"/>
      <c r="E26" s="6" t="s">
        <v>27</v>
      </c>
    </row>
    <row r="27" spans="1:5" ht="8.1" customHeight="1" x14ac:dyDescent="0.35">
      <c r="A27" s="6"/>
      <c r="B27" s="6"/>
      <c r="C27" s="18"/>
      <c r="D27" s="7"/>
      <c r="E27" s="6"/>
    </row>
    <row r="28" spans="1:5" ht="15.6" x14ac:dyDescent="0.35">
      <c r="A28" s="6" t="s">
        <v>28</v>
      </c>
      <c r="B28" s="6"/>
      <c r="C28" s="17">
        <v>41219</v>
      </c>
      <c r="D28" s="7"/>
      <c r="E28" s="6" t="s">
        <v>29</v>
      </c>
    </row>
    <row r="29" spans="1:5" ht="15.6" x14ac:dyDescent="0.35">
      <c r="A29" s="6"/>
      <c r="B29" s="6"/>
      <c r="C29" s="18"/>
      <c r="D29" s="7"/>
      <c r="E29" s="6" t="s">
        <v>30</v>
      </c>
    </row>
    <row r="30" spans="1:5" ht="8.1" customHeight="1" x14ac:dyDescent="0.35">
      <c r="A30" s="4"/>
      <c r="B30" s="4"/>
      <c r="C30" s="7"/>
      <c r="D30" s="7"/>
      <c r="E30" s="6"/>
    </row>
    <row r="31" spans="1:5" ht="15.6" x14ac:dyDescent="0.35">
      <c r="A31" s="8" t="s">
        <v>3</v>
      </c>
      <c r="B31" s="8"/>
      <c r="C31" s="19">
        <f>SUM(C23:C30)</f>
        <v>35021740</v>
      </c>
      <c r="D31" s="9"/>
      <c r="E31" s="4"/>
    </row>
    <row r="32" spans="1:5" ht="8.1" customHeight="1" x14ac:dyDescent="0.35">
      <c r="A32" s="8"/>
      <c r="B32" s="8"/>
      <c r="C32" s="12"/>
      <c r="D32" s="9"/>
      <c r="E32" s="4"/>
    </row>
    <row r="33" spans="1:5" ht="15.6" x14ac:dyDescent="0.35">
      <c r="A33" s="3" t="s">
        <v>4</v>
      </c>
      <c r="B33" s="3"/>
      <c r="C33" s="7"/>
      <c r="D33" s="7"/>
      <c r="E33" s="4"/>
    </row>
    <row r="34" spans="1:5" ht="8.1" customHeight="1" x14ac:dyDescent="0.35">
      <c r="A34" s="3"/>
      <c r="B34" s="3"/>
      <c r="C34" s="7"/>
      <c r="D34" s="7"/>
      <c r="E34" s="4"/>
    </row>
    <row r="35" spans="1:5" ht="15.6" x14ac:dyDescent="0.35">
      <c r="A35" s="6" t="s">
        <v>5</v>
      </c>
      <c r="B35" s="6"/>
      <c r="C35" s="17">
        <v>32500000</v>
      </c>
      <c r="D35" s="7"/>
      <c r="E35" s="4" t="s">
        <v>45</v>
      </c>
    </row>
    <row r="36" spans="1:5" ht="15.6" x14ac:dyDescent="0.35">
      <c r="A36" s="6" t="s">
        <v>15</v>
      </c>
      <c r="B36" s="6"/>
      <c r="C36" s="13"/>
      <c r="D36" s="7"/>
      <c r="E36" s="4" t="s">
        <v>67</v>
      </c>
    </row>
    <row r="37" spans="1:5" ht="15.6" x14ac:dyDescent="0.35">
      <c r="A37" s="6"/>
      <c r="B37" s="6"/>
      <c r="C37" s="13"/>
      <c r="D37" s="7"/>
      <c r="E37" s="4" t="s">
        <v>68</v>
      </c>
    </row>
    <row r="38" spans="1:5" ht="15.6" x14ac:dyDescent="0.35">
      <c r="A38" s="6"/>
      <c r="B38" s="6"/>
      <c r="C38" s="13"/>
      <c r="D38" s="7"/>
      <c r="E38" s="4" t="s">
        <v>46</v>
      </c>
    </row>
    <row r="39" spans="1:5" ht="15.6" x14ac:dyDescent="0.35">
      <c r="A39" s="6"/>
      <c r="B39" s="6"/>
      <c r="C39" s="13"/>
      <c r="D39" s="7"/>
      <c r="E39" s="4" t="s">
        <v>34</v>
      </c>
    </row>
    <row r="40" spans="1:5" ht="15.6" x14ac:dyDescent="0.35">
      <c r="A40" s="6"/>
      <c r="B40" s="6"/>
      <c r="C40" s="13"/>
      <c r="D40" s="7"/>
      <c r="E40" s="4" t="s">
        <v>35</v>
      </c>
    </row>
    <row r="41" spans="1:5" ht="15.6" x14ac:dyDescent="0.35">
      <c r="A41" s="6"/>
      <c r="B41" s="6"/>
      <c r="C41" s="13"/>
      <c r="D41" s="7"/>
      <c r="E41" s="4" t="s">
        <v>36</v>
      </c>
    </row>
    <row r="42" spans="1:5" ht="15.6" x14ac:dyDescent="0.35">
      <c r="A42" s="6"/>
      <c r="B42" s="6"/>
      <c r="C42" s="13"/>
      <c r="D42" s="7"/>
      <c r="E42" s="4" t="s">
        <v>69</v>
      </c>
    </row>
    <row r="43" spans="1:5" ht="15.6" x14ac:dyDescent="0.35">
      <c r="A43" s="6"/>
      <c r="B43" s="6"/>
      <c r="C43" s="13"/>
      <c r="D43" s="7"/>
      <c r="E43" s="4" t="s">
        <v>70</v>
      </c>
    </row>
    <row r="44" spans="1:5" ht="15.6" x14ac:dyDescent="0.35">
      <c r="A44" s="6"/>
      <c r="B44" s="6"/>
      <c r="C44" s="13"/>
      <c r="D44" s="7"/>
      <c r="E44" s="4" t="s">
        <v>38</v>
      </c>
    </row>
    <row r="45" spans="1:5" ht="8.1" customHeight="1" x14ac:dyDescent="0.35">
      <c r="C45" s="7"/>
      <c r="D45" s="7"/>
      <c r="E45" s="4"/>
    </row>
    <row r="46" spans="1:5" ht="12.75" customHeight="1" x14ac:dyDescent="0.35">
      <c r="A46" s="4" t="s">
        <v>71</v>
      </c>
      <c r="C46" s="18">
        <v>2750</v>
      </c>
      <c r="D46" s="7"/>
      <c r="E46" s="4"/>
    </row>
    <row r="47" spans="1:5" ht="8.1" customHeight="1" x14ac:dyDescent="0.35">
      <c r="C47" s="7"/>
      <c r="D47" s="7"/>
      <c r="E47" s="4"/>
    </row>
    <row r="48" spans="1:5" ht="12.75" customHeight="1" x14ac:dyDescent="0.35">
      <c r="A48" s="6" t="s">
        <v>11</v>
      </c>
      <c r="B48" s="6"/>
      <c r="C48" s="20" t="s">
        <v>13</v>
      </c>
      <c r="D48" s="7"/>
      <c r="E48" s="6" t="s">
        <v>16</v>
      </c>
    </row>
    <row r="49" spans="1:5" ht="12.75" customHeight="1" x14ac:dyDescent="0.35">
      <c r="A49" s="6"/>
      <c r="B49" s="6"/>
      <c r="C49" s="16"/>
      <c r="D49" s="7"/>
      <c r="E49" s="6" t="s">
        <v>17</v>
      </c>
    </row>
    <row r="50" spans="1:5" ht="8.1" customHeight="1" x14ac:dyDescent="0.35">
      <c r="A50" s="4"/>
      <c r="B50" s="4"/>
      <c r="C50" s="7"/>
      <c r="D50" s="7"/>
    </row>
    <row r="51" spans="1:5" ht="12.75" customHeight="1" x14ac:dyDescent="0.35">
      <c r="A51" s="6" t="s">
        <v>6</v>
      </c>
      <c r="B51" s="6"/>
      <c r="C51" s="17">
        <v>2518990</v>
      </c>
      <c r="D51" s="7"/>
      <c r="E51" s="6" t="s">
        <v>37</v>
      </c>
    </row>
    <row r="52" spans="1:5" ht="12.75" customHeight="1" x14ac:dyDescent="0.35">
      <c r="A52" s="6" t="s">
        <v>7</v>
      </c>
      <c r="B52" s="6"/>
      <c r="C52" s="7"/>
      <c r="D52" s="7"/>
      <c r="E52" s="6" t="s">
        <v>47</v>
      </c>
    </row>
    <row r="53" spans="1:5" ht="8.1" customHeight="1" x14ac:dyDescent="0.35">
      <c r="A53" s="6"/>
      <c r="B53" s="6"/>
      <c r="C53" s="7"/>
      <c r="D53" s="7"/>
    </row>
    <row r="54" spans="1:5" ht="12.75" customHeight="1" x14ac:dyDescent="0.35">
      <c r="A54" s="8" t="s">
        <v>8</v>
      </c>
      <c r="B54" s="8"/>
      <c r="C54" s="19">
        <f>SUM(C35:C53)</f>
        <v>35021740</v>
      </c>
      <c r="D54" s="9"/>
      <c r="E54" s="4"/>
    </row>
    <row r="55" spans="1:5" ht="8.1" customHeight="1" x14ac:dyDescent="0.35">
      <c r="A55" s="4"/>
      <c r="B55" s="4"/>
      <c r="C55" s="7"/>
      <c r="D55" s="7"/>
      <c r="E55" s="4"/>
    </row>
    <row r="56" spans="1:5" ht="15.6" x14ac:dyDescent="0.35">
      <c r="A56" s="3" t="s">
        <v>48</v>
      </c>
      <c r="B56" s="3"/>
      <c r="C56" s="7"/>
      <c r="D56" s="7"/>
      <c r="E56" s="4"/>
    </row>
    <row r="57" spans="1:5" ht="8.1" customHeight="1" x14ac:dyDescent="0.35">
      <c r="A57" s="4"/>
      <c r="B57" s="4"/>
      <c r="C57" s="7"/>
      <c r="D57" s="7"/>
      <c r="E57" s="4"/>
    </row>
    <row r="58" spans="1:5" ht="15.6" x14ac:dyDescent="0.35">
      <c r="A58" s="6" t="s">
        <v>49</v>
      </c>
      <c r="B58" s="6"/>
      <c r="C58" s="17">
        <v>2626114</v>
      </c>
      <c r="D58" s="7"/>
      <c r="E58" s="6" t="s">
        <v>51</v>
      </c>
    </row>
    <row r="59" spans="1:5" ht="15.6" x14ac:dyDescent="0.35">
      <c r="A59" s="6"/>
      <c r="B59" s="6"/>
      <c r="C59" s="7"/>
      <c r="D59" s="7"/>
      <c r="E59" s="6" t="s">
        <v>52</v>
      </c>
    </row>
    <row r="60" spans="1:5" ht="15.6" x14ac:dyDescent="0.35">
      <c r="A60" s="6"/>
      <c r="B60" s="6"/>
      <c r="C60" s="7"/>
      <c r="D60" s="7"/>
      <c r="E60" s="6" t="s">
        <v>50</v>
      </c>
    </row>
    <row r="61" spans="1:5" ht="8.1" customHeight="1" x14ac:dyDescent="0.35">
      <c r="A61" s="6"/>
      <c r="B61" s="6"/>
      <c r="C61" s="7"/>
      <c r="D61" s="7"/>
      <c r="E61" s="6"/>
    </row>
    <row r="62" spans="1:5" ht="15.6" x14ac:dyDescent="0.35">
      <c r="A62" s="6" t="s">
        <v>53</v>
      </c>
      <c r="B62" s="6"/>
      <c r="C62" s="17">
        <v>981363</v>
      </c>
      <c r="D62" s="7"/>
      <c r="E62" s="4" t="s">
        <v>73</v>
      </c>
    </row>
    <row r="63" spans="1:5" ht="15.6" x14ac:dyDescent="0.35">
      <c r="A63" s="6"/>
      <c r="B63" s="6"/>
      <c r="C63" s="7"/>
      <c r="D63" s="7"/>
      <c r="E63" s="6" t="s">
        <v>54</v>
      </c>
    </row>
    <row r="64" spans="1:5" ht="15.6" x14ac:dyDescent="0.35">
      <c r="A64" s="6"/>
      <c r="B64" s="6"/>
      <c r="C64" s="7"/>
      <c r="D64" s="7"/>
      <c r="E64" s="6" t="s">
        <v>55</v>
      </c>
    </row>
    <row r="65" spans="1:5" ht="8.1" customHeight="1" x14ac:dyDescent="0.35">
      <c r="A65" s="6"/>
      <c r="B65" s="6"/>
      <c r="C65" s="7"/>
      <c r="D65" s="7"/>
      <c r="E65" s="6"/>
    </row>
    <row r="66" spans="1:5" ht="15.6" x14ac:dyDescent="0.35">
      <c r="A66" s="6" t="s">
        <v>66</v>
      </c>
      <c r="B66" s="6"/>
      <c r="C66" s="17">
        <f>SUM(C58:C64)</f>
        <v>3607477</v>
      </c>
      <c r="D66" s="7"/>
      <c r="E66" s="6"/>
    </row>
    <row r="67" spans="1:5" ht="8.1" customHeight="1" x14ac:dyDescent="0.35">
      <c r="A67" s="6"/>
      <c r="B67" s="6"/>
      <c r="C67" s="7"/>
      <c r="D67" s="7"/>
      <c r="E67" s="6"/>
    </row>
    <row r="68" spans="1:5" ht="15.6" x14ac:dyDescent="0.35">
      <c r="A68" s="6" t="s">
        <v>56</v>
      </c>
      <c r="B68" s="6"/>
      <c r="C68" s="17">
        <v>-641304</v>
      </c>
      <c r="D68" s="7"/>
      <c r="E68" s="6" t="s">
        <v>57</v>
      </c>
    </row>
    <row r="69" spans="1:5" ht="15.6" x14ac:dyDescent="0.35">
      <c r="A69" s="6"/>
      <c r="B69" s="6"/>
      <c r="C69" s="7"/>
      <c r="D69" s="7"/>
      <c r="E69" s="6" t="s">
        <v>58</v>
      </c>
    </row>
    <row r="70" spans="1:5" ht="15.6" x14ac:dyDescent="0.35">
      <c r="A70" s="6"/>
      <c r="B70" s="6"/>
      <c r="C70" s="7"/>
      <c r="D70" s="7"/>
      <c r="E70" s="6"/>
    </row>
    <row r="71" spans="1:5" ht="15.6" x14ac:dyDescent="0.35">
      <c r="A71" s="6" t="s">
        <v>61</v>
      </c>
      <c r="B71" s="6"/>
      <c r="C71" s="17">
        <v>-383711</v>
      </c>
      <c r="D71" s="7"/>
      <c r="E71" s="6" t="s">
        <v>59</v>
      </c>
    </row>
    <row r="72" spans="1:5" ht="15.6" x14ac:dyDescent="0.35">
      <c r="A72" s="6"/>
      <c r="B72" s="6"/>
      <c r="C72" s="7"/>
      <c r="D72" s="7"/>
      <c r="E72" s="6" t="s">
        <v>60</v>
      </c>
    </row>
    <row r="73" spans="1:5" ht="8.1" customHeight="1" x14ac:dyDescent="0.35">
      <c r="A73" s="6"/>
      <c r="B73" s="6"/>
      <c r="C73" s="7"/>
      <c r="D73" s="7"/>
      <c r="E73" s="6"/>
    </row>
    <row r="74" spans="1:5" ht="15.6" x14ac:dyDescent="0.35">
      <c r="A74" s="6" t="s">
        <v>65</v>
      </c>
      <c r="B74" s="6"/>
      <c r="C74" s="17">
        <f>SUM(C68:C72)</f>
        <v>-1025015</v>
      </c>
      <c r="D74" s="7"/>
      <c r="E74" s="6"/>
    </row>
    <row r="75" spans="1:5" ht="8.1" customHeight="1" x14ac:dyDescent="0.35">
      <c r="A75" s="6"/>
      <c r="B75" s="6"/>
      <c r="C75" s="7"/>
      <c r="D75" s="7"/>
      <c r="E75" s="6"/>
    </row>
    <row r="76" spans="1:5" ht="15.6" x14ac:dyDescent="0.35">
      <c r="A76" s="10" t="s">
        <v>9</v>
      </c>
      <c r="B76" s="10"/>
      <c r="C76" s="19">
        <f>SUM(C74,C66)</f>
        <v>2582462</v>
      </c>
      <c r="D76" s="7"/>
      <c r="E76" s="4"/>
    </row>
    <row r="77" spans="1:5" ht="8.1" customHeight="1" x14ac:dyDescent="0.35">
      <c r="A77" s="4"/>
      <c r="B77" s="4"/>
      <c r="C77" s="4"/>
      <c r="D77" s="4"/>
      <c r="E77" s="4"/>
    </row>
    <row r="78" spans="1:5" ht="12.75" customHeight="1" x14ac:dyDescent="0.35">
      <c r="A78" s="15" t="s">
        <v>31</v>
      </c>
      <c r="B78" s="4"/>
      <c r="C78" s="19">
        <v>2535800</v>
      </c>
      <c r="D78" s="4"/>
      <c r="E78" s="4" t="s">
        <v>63</v>
      </c>
    </row>
    <row r="79" spans="1:5" ht="12.75" customHeight="1" x14ac:dyDescent="0.35">
      <c r="A79" s="15"/>
      <c r="B79" s="4"/>
      <c r="C79" s="19"/>
      <c r="D79" s="4"/>
      <c r="E79" s="4" t="s">
        <v>64</v>
      </c>
    </row>
    <row r="80" spans="1:5" ht="8.1" customHeight="1" x14ac:dyDescent="0.35">
      <c r="A80" s="4"/>
      <c r="B80" s="4"/>
      <c r="C80" s="4"/>
      <c r="D80" s="4"/>
      <c r="E80" s="4"/>
    </row>
    <row r="81" spans="1:10" ht="15.6" x14ac:dyDescent="0.35">
      <c r="A81" s="10" t="s">
        <v>10</v>
      </c>
      <c r="B81" s="10"/>
      <c r="C81" s="11">
        <f>C76/C78</f>
        <v>1.0184012934774036</v>
      </c>
      <c r="D81" s="11"/>
      <c r="E81" s="4"/>
      <c r="J81" s="14"/>
    </row>
    <row r="82" spans="1:10" ht="15.6" x14ac:dyDescent="0.35">
      <c r="A82" s="15"/>
      <c r="B82" s="15"/>
      <c r="C82" s="7"/>
      <c r="D82" s="7"/>
      <c r="E82" s="4"/>
      <c r="J82" s="14"/>
    </row>
    <row r="83" spans="1:10" ht="15.6" x14ac:dyDescent="0.35">
      <c r="A83" s="4" t="s">
        <v>32</v>
      </c>
      <c r="B83" s="4"/>
      <c r="J83" s="14"/>
    </row>
    <row r="84" spans="1:10" ht="15.6" x14ac:dyDescent="0.35">
      <c r="A84" s="6" t="s">
        <v>33</v>
      </c>
      <c r="B84" s="4"/>
      <c r="J84" s="14"/>
    </row>
    <row r="85" spans="1:10" ht="15.6" x14ac:dyDescent="0.35">
      <c r="A85" s="10"/>
      <c r="B85" s="10"/>
      <c r="C85" s="11"/>
      <c r="E85" s="4"/>
      <c r="J85" s="14"/>
    </row>
    <row r="86" spans="1:10" ht="15.6" x14ac:dyDescent="0.35">
      <c r="A86" s="15"/>
      <c r="B86" s="15"/>
      <c r="C86" s="7"/>
      <c r="E86" s="4"/>
      <c r="J86" s="14"/>
    </row>
    <row r="87" spans="1:10" ht="15.6" x14ac:dyDescent="0.35">
      <c r="E87" s="4"/>
      <c r="J87" s="14"/>
    </row>
    <row r="88" spans="1:10" ht="15.6" x14ac:dyDescent="0.35">
      <c r="E88" s="4"/>
      <c r="J88" s="14"/>
    </row>
    <row r="89" spans="1:10" x14ac:dyDescent="0.2">
      <c r="J89" s="14"/>
    </row>
    <row r="90" spans="1:10" x14ac:dyDescent="0.2">
      <c r="J90" s="14"/>
    </row>
    <row r="91" spans="1:10" x14ac:dyDescent="0.2">
      <c r="J91" s="14"/>
    </row>
    <row r="92" spans="1:10" x14ac:dyDescent="0.2">
      <c r="J92" s="14"/>
    </row>
    <row r="93" spans="1:10" x14ac:dyDescent="0.2">
      <c r="J93" s="14"/>
    </row>
    <row r="94" spans="1:10" x14ac:dyDescent="0.2">
      <c r="J94" s="14"/>
    </row>
    <row r="95" spans="1:10" x14ac:dyDescent="0.2">
      <c r="J95" s="14"/>
    </row>
    <row r="96" spans="1:10" x14ac:dyDescent="0.2">
      <c r="J96" s="14"/>
    </row>
    <row r="97" spans="10:10" x14ac:dyDescent="0.2">
      <c r="J97" s="14"/>
    </row>
    <row r="98" spans="10:10" x14ac:dyDescent="0.2">
      <c r="J98" s="14"/>
    </row>
    <row r="99" spans="10:10" x14ac:dyDescent="0.2">
      <c r="J99" s="14"/>
    </row>
    <row r="100" spans="10:10" x14ac:dyDescent="0.2">
      <c r="J100" s="14"/>
    </row>
    <row r="101" spans="10:10" x14ac:dyDescent="0.2">
      <c r="J101" s="14"/>
    </row>
    <row r="102" spans="10:10" x14ac:dyDescent="0.2">
      <c r="J102" s="14"/>
    </row>
    <row r="103" spans="10:10" x14ac:dyDescent="0.2">
      <c r="J103" s="14"/>
    </row>
    <row r="104" spans="10:10" x14ac:dyDescent="0.2">
      <c r="J104" s="14"/>
    </row>
    <row r="105" spans="10:10" x14ac:dyDescent="0.2">
      <c r="J105" s="14"/>
    </row>
    <row r="106" spans="10:10" x14ac:dyDescent="0.2">
      <c r="J106" s="14"/>
    </row>
    <row r="107" spans="10:10" x14ac:dyDescent="0.2">
      <c r="J107" s="14"/>
    </row>
  </sheetData>
  <mergeCells count="1">
    <mergeCell ref="A1:E1"/>
  </mergeCells>
  <phoneticPr fontId="0" type="noConversion"/>
  <printOptions horizontalCentered="1"/>
  <pageMargins left="0" right="0" top="1" bottom="0.25" header="0.5" footer="0.5"/>
  <pageSetup scale="6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USF Housing Beta &amp; Maple II</vt:lpstr>
      <vt:lpstr>'USF Housing Beta &amp; Maple II'!Print_Area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2003-01-30T19:41:05Z</cp:lastPrinted>
  <dcterms:created xsi:type="dcterms:W3CDTF">1997-09-03T20:59:02Z</dcterms:created>
  <dcterms:modified xsi:type="dcterms:W3CDTF">2024-02-03T22:15:28Z</dcterms:modified>
</cp:coreProperties>
</file>