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02E51907-4701-40EC-B347-2139C3B06955}"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definedNames>
    <definedName name="OLE_LINK2" localSheetId="0">Sheet1!$D$63</definedName>
    <definedName name="_xlnm.Print_Area" localSheetId="0">Sheet1!$A$1:$L$72</definedName>
    <definedName name="_xlnm.Print_Titles" localSheetId="0">Sheet1!$1:$7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K9" i="1" s="1"/>
  <c r="L9" i="1" s="1"/>
  <c r="H9" i="1"/>
  <c r="J9" i="1"/>
  <c r="F10" i="1"/>
  <c r="K10" i="1" s="1"/>
  <c r="L10" i="1" s="1"/>
  <c r="H10" i="1"/>
  <c r="J10" i="1"/>
  <c r="F11" i="1"/>
  <c r="H11" i="1"/>
  <c r="J11" i="1"/>
  <c r="K11" i="1"/>
  <c r="L11" i="1" s="1"/>
  <c r="F12" i="1"/>
  <c r="K12" i="1" s="1"/>
  <c r="L12" i="1" s="1"/>
  <c r="H12" i="1"/>
  <c r="J12" i="1"/>
  <c r="F13" i="1"/>
  <c r="K13" i="1" s="1"/>
  <c r="L13" i="1" s="1"/>
  <c r="H13" i="1"/>
  <c r="J13" i="1"/>
  <c r="F14" i="1"/>
  <c r="H14" i="1"/>
  <c r="J14" i="1"/>
  <c r="K14" i="1"/>
  <c r="L14" i="1"/>
  <c r="F15" i="1"/>
  <c r="H15" i="1"/>
  <c r="K15" i="1" s="1"/>
  <c r="L15" i="1" s="1"/>
  <c r="J15" i="1"/>
  <c r="F16" i="1"/>
  <c r="K16" i="1" s="1"/>
  <c r="L16" i="1" s="1"/>
  <c r="H16" i="1"/>
  <c r="J16" i="1"/>
  <c r="F17" i="1"/>
  <c r="K17" i="1" s="1"/>
  <c r="L17" i="1" s="1"/>
  <c r="H17" i="1"/>
  <c r="J17" i="1"/>
  <c r="F18" i="1"/>
  <c r="K18" i="1" s="1"/>
  <c r="L18" i="1" s="1"/>
  <c r="H18" i="1"/>
  <c r="J18" i="1"/>
  <c r="F19" i="1"/>
  <c r="H19" i="1"/>
  <c r="J19" i="1"/>
  <c r="K19" i="1"/>
  <c r="L19" i="1" s="1"/>
  <c r="F20" i="1"/>
  <c r="K20" i="1" s="1"/>
  <c r="L20" i="1" s="1"/>
  <c r="H20" i="1"/>
  <c r="J20" i="1"/>
  <c r="F21" i="1"/>
  <c r="K21" i="1" s="1"/>
  <c r="L21" i="1" s="1"/>
  <c r="H21" i="1"/>
  <c r="J21" i="1"/>
  <c r="F22" i="1"/>
  <c r="H22" i="1"/>
  <c r="J22" i="1"/>
  <c r="K22" i="1"/>
  <c r="L22" i="1"/>
  <c r="F23" i="1"/>
  <c r="H23" i="1"/>
  <c r="K23" i="1" s="1"/>
  <c r="L23" i="1" s="1"/>
  <c r="J23" i="1"/>
  <c r="F24" i="1"/>
  <c r="K24" i="1" s="1"/>
  <c r="L24" i="1" s="1"/>
  <c r="H24" i="1"/>
  <c r="J24" i="1"/>
  <c r="F25" i="1"/>
  <c r="K25" i="1" s="1"/>
  <c r="L25" i="1" s="1"/>
  <c r="H25" i="1"/>
  <c r="J25" i="1"/>
  <c r="F26" i="1"/>
  <c r="K26" i="1" s="1"/>
  <c r="L26" i="1" s="1"/>
  <c r="H26" i="1"/>
  <c r="J26" i="1"/>
  <c r="F27" i="1"/>
  <c r="H27" i="1"/>
  <c r="J27" i="1"/>
  <c r="K27" i="1"/>
  <c r="L27" i="1" s="1"/>
  <c r="F28" i="1"/>
  <c r="K28" i="1" s="1"/>
  <c r="L28" i="1" s="1"/>
  <c r="H28" i="1"/>
  <c r="J28" i="1"/>
  <c r="F29" i="1"/>
  <c r="K29" i="1" s="1"/>
  <c r="L29" i="1" s="1"/>
  <c r="H29" i="1"/>
  <c r="J29" i="1"/>
  <c r="F30" i="1"/>
  <c r="H30" i="1"/>
  <c r="J30" i="1"/>
  <c r="K30" i="1"/>
  <c r="L30" i="1"/>
  <c r="F31" i="1"/>
  <c r="H31" i="1"/>
  <c r="K31" i="1" s="1"/>
  <c r="L31" i="1" s="1"/>
  <c r="J31" i="1"/>
  <c r="F32" i="1"/>
  <c r="K32" i="1" s="1"/>
  <c r="L32" i="1" s="1"/>
  <c r="H32" i="1"/>
  <c r="J32" i="1"/>
  <c r="F33" i="1"/>
  <c r="K33" i="1" s="1"/>
  <c r="L33" i="1" s="1"/>
  <c r="H33" i="1"/>
  <c r="J33" i="1"/>
  <c r="F34" i="1"/>
  <c r="K34" i="1" s="1"/>
  <c r="L34" i="1" s="1"/>
  <c r="H34" i="1"/>
  <c r="J34" i="1"/>
  <c r="F35" i="1"/>
  <c r="H35" i="1"/>
  <c r="J35" i="1"/>
  <c r="K35" i="1"/>
  <c r="L35" i="1" s="1"/>
  <c r="F36" i="1"/>
  <c r="K36" i="1" s="1"/>
  <c r="L36" i="1" s="1"/>
  <c r="H36" i="1"/>
  <c r="J36" i="1"/>
  <c r="F37" i="1"/>
  <c r="K37" i="1" s="1"/>
  <c r="L37" i="1" s="1"/>
  <c r="H37" i="1"/>
  <c r="J37" i="1"/>
  <c r="F38" i="1"/>
  <c r="H38" i="1"/>
  <c r="J38" i="1"/>
  <c r="K38" i="1"/>
  <c r="L38" i="1"/>
  <c r="F39" i="1"/>
  <c r="H39" i="1"/>
  <c r="K39" i="1" s="1"/>
  <c r="L39" i="1" s="1"/>
  <c r="J39" i="1"/>
  <c r="F40" i="1"/>
  <c r="K40" i="1" s="1"/>
  <c r="L40" i="1" s="1"/>
  <c r="H40" i="1"/>
  <c r="J40" i="1"/>
  <c r="F41" i="1"/>
  <c r="K41" i="1" s="1"/>
  <c r="L41" i="1" s="1"/>
  <c r="H41" i="1"/>
  <c r="J41" i="1"/>
  <c r="F42" i="1"/>
  <c r="K42" i="1" s="1"/>
  <c r="L42" i="1" s="1"/>
  <c r="H42" i="1"/>
  <c r="J42" i="1"/>
  <c r="F43" i="1"/>
  <c r="H43" i="1"/>
  <c r="J43" i="1"/>
  <c r="K43" i="1"/>
  <c r="L43" i="1" s="1"/>
  <c r="F44" i="1"/>
  <c r="K44" i="1" s="1"/>
  <c r="L44" i="1" s="1"/>
  <c r="H44" i="1"/>
  <c r="J44" i="1"/>
  <c r="F45" i="1"/>
  <c r="K45" i="1" s="1"/>
  <c r="L45" i="1" s="1"/>
  <c r="H45" i="1"/>
  <c r="J45" i="1"/>
  <c r="F46" i="1"/>
  <c r="H46" i="1"/>
  <c r="J46" i="1"/>
  <c r="K46" i="1"/>
  <c r="L46" i="1"/>
  <c r="F47" i="1"/>
  <c r="H47" i="1"/>
  <c r="K47" i="1" s="1"/>
  <c r="L47" i="1" s="1"/>
  <c r="J47" i="1"/>
  <c r="F48" i="1"/>
  <c r="K48" i="1" s="1"/>
  <c r="L48" i="1" s="1"/>
  <c r="H48" i="1"/>
  <c r="J48" i="1"/>
  <c r="F49" i="1"/>
  <c r="K49" i="1" s="1"/>
  <c r="L49" i="1" s="1"/>
  <c r="H49" i="1"/>
  <c r="J49" i="1"/>
  <c r="F50" i="1"/>
  <c r="K50" i="1" s="1"/>
  <c r="L50" i="1" s="1"/>
  <c r="H50" i="1"/>
  <c r="J50" i="1"/>
  <c r="F51" i="1"/>
  <c r="H51" i="1"/>
  <c r="J51" i="1"/>
  <c r="K51" i="1"/>
  <c r="L51" i="1" s="1"/>
  <c r="F52" i="1"/>
  <c r="K52" i="1" s="1"/>
  <c r="L52" i="1" s="1"/>
  <c r="H52" i="1"/>
  <c r="J52" i="1"/>
  <c r="F53" i="1"/>
  <c r="K53" i="1" s="1"/>
  <c r="L53" i="1" s="1"/>
  <c r="H53" i="1"/>
  <c r="J53" i="1"/>
  <c r="F54" i="1"/>
  <c r="H54" i="1"/>
  <c r="J54" i="1"/>
  <c r="K54" i="1"/>
  <c r="L54" i="1"/>
  <c r="F55" i="1"/>
  <c r="H55" i="1"/>
  <c r="K55" i="1" s="1"/>
  <c r="L55" i="1" s="1"/>
  <c r="J55" i="1"/>
  <c r="F56" i="1"/>
  <c r="K56" i="1" s="1"/>
  <c r="L56" i="1" s="1"/>
  <c r="H56" i="1"/>
  <c r="J56" i="1"/>
  <c r="F57" i="1"/>
  <c r="K57" i="1" s="1"/>
  <c r="L57" i="1" s="1"/>
  <c r="H57" i="1"/>
  <c r="J57" i="1"/>
  <c r="F58" i="1"/>
  <c r="K58" i="1" s="1"/>
  <c r="L58" i="1" s="1"/>
  <c r="H58" i="1"/>
  <c r="J58" i="1"/>
  <c r="F59" i="1"/>
  <c r="H59" i="1"/>
  <c r="J59" i="1"/>
  <c r="K59" i="1"/>
  <c r="L59" i="1" s="1"/>
  <c r="F60" i="1"/>
  <c r="K60" i="1" s="1"/>
  <c r="L60" i="1" s="1"/>
  <c r="H60" i="1"/>
  <c r="J60" i="1"/>
  <c r="F61" i="1"/>
  <c r="K61" i="1" s="1"/>
  <c r="L61" i="1" s="1"/>
  <c r="H61" i="1"/>
  <c r="J61" i="1"/>
  <c r="F62" i="1"/>
  <c r="H62" i="1"/>
  <c r="J62" i="1"/>
  <c r="K62" i="1"/>
  <c r="L62" i="1"/>
  <c r="F63" i="1"/>
  <c r="H63" i="1"/>
  <c r="K63" i="1" s="1"/>
  <c r="L63" i="1" s="1"/>
  <c r="J63" i="1"/>
  <c r="F64" i="1"/>
  <c r="K64" i="1" s="1"/>
  <c r="L64" i="1" s="1"/>
  <c r="H64" i="1"/>
  <c r="J64" i="1"/>
  <c r="F65" i="1"/>
  <c r="K65" i="1" s="1"/>
  <c r="L65" i="1" s="1"/>
  <c r="H65" i="1"/>
  <c r="J65" i="1"/>
  <c r="F66" i="1"/>
  <c r="K66" i="1" s="1"/>
  <c r="L66" i="1" s="1"/>
  <c r="H66" i="1"/>
  <c r="J66" i="1"/>
  <c r="F67" i="1"/>
  <c r="H67" i="1"/>
  <c r="J67" i="1"/>
  <c r="K67" i="1"/>
  <c r="L67" i="1" s="1"/>
  <c r="F68" i="1"/>
  <c r="K68" i="1" s="1"/>
  <c r="L68" i="1" s="1"/>
  <c r="H68" i="1"/>
  <c r="J68" i="1"/>
  <c r="F69" i="1"/>
  <c r="K69" i="1" s="1"/>
  <c r="L69" i="1" s="1"/>
  <c r="H69" i="1"/>
  <c r="J69" i="1"/>
  <c r="F70" i="1"/>
  <c r="H70" i="1"/>
  <c r="J70" i="1"/>
  <c r="K70" i="1"/>
  <c r="L70" i="1"/>
  <c r="F71" i="1"/>
  <c r="H71" i="1"/>
  <c r="K71" i="1" s="1"/>
  <c r="L71" i="1" s="1"/>
  <c r="J71" i="1"/>
  <c r="F72" i="1"/>
  <c r="K72" i="1" s="1"/>
  <c r="L72" i="1" s="1"/>
  <c r="H72" i="1"/>
  <c r="J72" i="1"/>
</calcChain>
</file>

<file path=xl/sharedStrings.xml><?xml version="1.0" encoding="utf-8"?>
<sst xmlns="http://schemas.openxmlformats.org/spreadsheetml/2006/main" count="204" uniqueCount="194">
  <si>
    <t>NU and CL&amp;P should consider instituting a requirement for annual 're-briefing' of all employees and the signing of the Memorandum of Understanding (MOU) by each employee every year.  If not all employees, the requirement for annual execution of the MOU should be extended to non-exempt employees in areas where sensitive information is handled as a routine matter. This would elevate the code of conduct compliance to a higher level of importance.</t>
  </si>
  <si>
    <t>Continue the recently instituted practice of prioritizing departments according to exposure to compliance issues. The higher risk ones should be singled out for more intense training and auditing of performance.</t>
  </si>
  <si>
    <t>Elevate employee awareness and importance of code of conduct compliance by requiring the annual execution of an Memorandum of Understanding (MOU) and Agreement by each employee of CL&amp;P and all other NU business units, including the corporate level. If not all employees, the requirement for annual execution of the MOU should be extended to non-exempt employees in areas where sensitive information is handled as a routine matter.</t>
  </si>
  <si>
    <t>Continue to aggressively pursue implementation of Cascade.  Utilities are saving as much as 25% of their previous substation maintenance budgets by using RCM procedures.  In addition equipment related unplanned outages can be sharply reduced. (Similar to recommendation 16.5.46).</t>
  </si>
  <si>
    <t>Carry out a study to identify value-added services that leverage CL&amp;P expenditures in       AMR and will produce revenue to offset the investment costs. These value added services could include: Time-of-use rates/pricing, Customer controlled load reduction, Customer load and usage profiles, Energy consumption information, Custom bill options, Supply and demand -side energy management systems, and Distributed power generation.</t>
  </si>
  <si>
    <t>20.2.56</t>
  </si>
  <si>
    <t>20.2.57</t>
  </si>
  <si>
    <t>20.2.58</t>
  </si>
  <si>
    <r>
      <t>Study the consolidation of call centers, combined with research for a new CIS system.</t>
    </r>
    <r>
      <rPr>
        <strike/>
        <sz val="10"/>
        <color indexed="10"/>
        <rFont val="Times New Roman"/>
        <family val="1"/>
      </rPr>
      <t xml:space="preserve"> </t>
    </r>
    <r>
      <rPr>
        <sz val="10"/>
        <rFont val="Times New Roman"/>
        <family val="1"/>
      </rPr>
      <t xml:space="preserve"> .  The study should include SWOT (strengths, weaknesses, opportunities and threats) analysis of the consolidation of call centers determine the optimum number of call centers that can be used as input to a CIS or billing system search.</t>
    </r>
  </si>
  <si>
    <t>"Standard Offer" Power Service</t>
  </si>
  <si>
    <t>Relationships with Affiliate Companies</t>
  </si>
  <si>
    <t xml:space="preserve">Section </t>
  </si>
  <si>
    <t>Subsection</t>
  </si>
  <si>
    <t>Strategic Planning</t>
  </si>
  <si>
    <t>Communications of Objectives &amp; Performance Monitoring Standards</t>
  </si>
  <si>
    <r>
      <t>There is minimal field interaction with Yankee Gas except in storm related restoration work.  Since both organizations have overlapping field territories, areas of synergy could become an important opportunity for future savings. We recommend additional study and analysis</t>
    </r>
    <r>
      <rPr>
        <b/>
        <sz val="10"/>
        <rFont val="Times New Roman"/>
        <family val="1"/>
      </rPr>
      <t xml:space="preserve"> </t>
    </r>
    <r>
      <rPr>
        <sz val="10"/>
        <rFont val="Times New Roman"/>
        <family val="1"/>
      </rPr>
      <t>to assess savings achievable through integration.</t>
    </r>
  </si>
  <si>
    <t>Communications &amp; Controls</t>
  </si>
  <si>
    <t>Communications Mechanisms</t>
  </si>
  <si>
    <t xml:space="preserve">Organizational Structure &amp; Management Process </t>
  </si>
  <si>
    <t>Organizational Synergies</t>
  </si>
  <si>
    <t>Task / Job / Division Design</t>
  </si>
  <si>
    <t>Coordination &amp; Communications</t>
  </si>
  <si>
    <t>Staffing Levels</t>
  </si>
  <si>
    <t>Financial Planning</t>
  </si>
  <si>
    <t>We recommend further study and focus on improvement and monitoring of the following areas:                                                                                                                                                     - CL&amp;P plant asset accounting process and controls
- CL&amp;P capital / expense split process and controls.
- Finance and accounting training and retention initiatives
- Accounting organization’s performance metrics.</t>
  </si>
  <si>
    <t>Organizational Structure of Marketing</t>
  </si>
  <si>
    <t>Asset Management</t>
  </si>
  <si>
    <t>The Distribution Asset Management Process</t>
  </si>
  <si>
    <t>Construction, Operations &amp; Maintenance</t>
  </si>
  <si>
    <t>Support Services</t>
  </si>
  <si>
    <t>Support Systems</t>
  </si>
  <si>
    <t>Develop and establish a more robust capital budgeting process that:                                                                      - Captures risk and return trade-offs of capital, operating expense, financial risk, operating / customer service risk, technical risk, environmental risk and third-party risk. 
- Ties directly back to corporate goals
- Employs consistent, theoretically sound standards and methodologies across all project opportunities
- Ensure the best overall allocation of resources.</t>
  </si>
  <si>
    <t>No</t>
  </si>
  <si>
    <t>Recommendation</t>
  </si>
  <si>
    <t>Score</t>
  </si>
  <si>
    <t>Priority</t>
  </si>
  <si>
    <t>System Integrity</t>
  </si>
  <si>
    <t>score</t>
  </si>
  <si>
    <t>pts</t>
  </si>
  <si>
    <t>Customer Satisfaction</t>
  </si>
  <si>
    <t>Company Effectiveness</t>
  </si>
  <si>
    <t>High</t>
  </si>
  <si>
    <t>Medium</t>
  </si>
  <si>
    <t>Low</t>
  </si>
  <si>
    <t>Range</t>
  </si>
  <si>
    <t>Assign a pts value between 0 and 5 to each of the 3 factors</t>
  </si>
  <si>
    <t>Points Score and Priority</t>
  </si>
  <si>
    <t>Weighing</t>
  </si>
  <si>
    <t>4.2.1</t>
  </si>
  <si>
    <t>Create a detailed process map and narrative documentation of the integrated strategic planning process. Documenting this process will provide guidelines to participants, increase the quality of process inputs and outputs, and lead to a cost effective execution of this process.</t>
  </si>
  <si>
    <t>4.2.2</t>
  </si>
  <si>
    <t>4.2.3</t>
  </si>
  <si>
    <t>Establish an initiative that assists with and supports the development of personal scorecards for employees.  Personal scorecards will encourage all employees to identify initiatives within their day-to-day operations that align with and lead to the successful achievement of CL&amp;P strategic goals.</t>
  </si>
  <si>
    <t>4.2.4</t>
  </si>
  <si>
    <t>Create a strategy map illustrating the link between the intangible performance metrics (customer, operational, and learning and growth) and the tangible metrics (financial).   This illustration is important to ensure that metrics establish the relationship necessary to meet the strategic goals and mission of the company.</t>
  </si>
  <si>
    <t xml:space="preserve">Explore the development of a supplement to the annual report that communicates the CL&amp;P strategic scorecard and performance to external customers. This report would serve to communicate the comprehensive and dynamic nature of the Company strategy and the importance of the intangible factors to the financial success of the company.  </t>
  </si>
  <si>
    <t>6.2.6</t>
  </si>
  <si>
    <t xml:space="preserve">An analysis of the newly created training functional area within the CL&amp;P organizational structure should be conducted to reevaluate the realignment of the function into the Utility Group shared services. </t>
  </si>
  <si>
    <t>6.2.7</t>
  </si>
  <si>
    <t>An analysis should be conducted of the maintenance organization to determine if these services are better structured as a Utility Group shared service.</t>
  </si>
  <si>
    <t xml:space="preserve">A process should be developed that updates and revaluates all position descriptions to ensure employee jobs are aligned to the strategic direction of the company. </t>
  </si>
  <si>
    <t>Evaluate the organizational hierarchy and span of control to determine if the structure contains the fewest levels of authority and manager-employee ratio necessary to ensure efficient and effective communication and coordination.</t>
  </si>
  <si>
    <t xml:space="preserve">CL&amp;P should consider conducting a staffing analysis as part of the annual planning process.  A component of this analysis could include a comparison of CL&amp;P staffing levels to peer companies. </t>
  </si>
  <si>
    <t>Establish a formalized periodic benchmarking of “best of the best” financial performance and provide it to the Operating Companies for goal setting and performance evaluation in the planning process.</t>
  </si>
  <si>
    <t xml:space="preserve">Identify and implement upgrades to the planning models so that they can differentiate between return on equity for assets in and out of the regulatory base. </t>
  </si>
  <si>
    <t>Overall Assestment</t>
  </si>
  <si>
    <t>Capital Budgeting</t>
  </si>
  <si>
    <t>Establish a formalized, periodic benchmarking process of the Shared Service organization’s service performance and costs versus both other utilities and the best finance and IT organizations.</t>
  </si>
  <si>
    <t>Establish a program to improve corporate service performance / cost structure based on these benchmarks including the identification and evaluation of outsourcing functions.</t>
  </si>
  <si>
    <t>Corporate Service Level Agreements</t>
  </si>
  <si>
    <t>Accounting</t>
  </si>
  <si>
    <t xml:space="preserve">Review in more detail the extent that internal audit is used for non-auditing work.  If significant, consider replacing internal audit with outside consultants to develop all systems so that objectivity and independence is maintained and internal audit productivity is maximized.  </t>
  </si>
  <si>
    <t>Internal Auditing</t>
  </si>
  <si>
    <t>Explore the use, policies and controls on the Northeast Utilities Money Pool in greater detail to ensure that it has not or cannot be used to the detriment of CL&amp;P customers.</t>
  </si>
  <si>
    <t>Treasury</t>
  </si>
  <si>
    <t>Monitor initiatives, metrics and the results of changes to the purchasing group and its processes.  Focus attention on utilization of the purchasing group versus circumvention, key purchasing performance metrics, strategic sourcing initiatives and cross business purchasing coordination.</t>
  </si>
  <si>
    <t>Purchasing &amp; Material Management</t>
  </si>
  <si>
    <t>Develop in the draft October 2002 Business Plan, crosscutting strategies that, maintain CL&amp;P’s customer satisfaction based marketing approach, while addressing the coordination of all potential marketing resources.  Increased coordination will help enable loftier goal achievement.</t>
  </si>
  <si>
    <t>Marketing</t>
  </si>
  <si>
    <t>Conservation &amp; Load Management</t>
  </si>
  <si>
    <t>The policies, practices and procedures utilized in the asset management process need to be documented and recorded. This will help memorialize the process for future reference.</t>
  </si>
  <si>
    <t>The asset management project review process is inordinately time consuming and should be streamlined.</t>
  </si>
  <si>
    <t>Strategic Construction Plan</t>
  </si>
  <si>
    <t>CL&amp;P needs to obtain greater flexibility with the workforce.  Significant economies would be accrued if for example: employees could start their workday at the job site, work four ten hour days, etc. Cultural barriers need to be assessed and a plan to foster a more collaborative team environment developed and implemented.</t>
  </si>
  <si>
    <t>Division Operations &amp; Operations Support</t>
  </si>
  <si>
    <t>Increased emphasis should be placed on outsourcing relatively low skilled work.</t>
  </si>
  <si>
    <t>A quality assurance field construction audit policy needs to be documented to help ensure high-quality construction work and safety.  It should contain an overall description of: purpose, what will be evaluated, what constitutes satisfactory observations and frequency of evaluations.  In addition it should discuss how information will be fed back to the employee(s) and contractors as well as what records will be maintained. In addition the frequency of quality inspections needs to be reviewed, as the current sampling is inappropriately small given the number of line crews.</t>
  </si>
  <si>
    <t>System Construction Projects</t>
  </si>
  <si>
    <t>System Maintenance</t>
  </si>
  <si>
    <t>Initiate an aggressive streetlight and area light marketing program to counteract anticipated loss in revenues from municipalities purchasing their street light system.</t>
  </si>
  <si>
    <t>In order to address the safety and quality concerns of municipalities performing street lighting operations and maintenance, offer a fee-based training program.  This would help ensure that the equipment would be maintained safely and to CL&amp;P’s standards.</t>
  </si>
  <si>
    <t>For towns that have purchased their street lighting, consider offering a non-regulated maintenance and repair service.</t>
  </si>
  <si>
    <t>Street Lighting</t>
  </si>
  <si>
    <t>Recently an effort was made to flow chart the outage restoration process and document the activities that take place in the Emergency Operations Center, as well as in the various divisions.  This practice is strongly encouraged, as it will provide guidance for future storm restoration efforts and can help support the analysis of “how can we do it better next time.”</t>
  </si>
  <si>
    <t>Emergency Restoration</t>
  </si>
  <si>
    <t xml:space="preserve">Recommend that the Work Management and Process Improvement Department and Operations Support mission and goals, in the process improvement area, be clarified and committed to writing to avoid potential conflict with the Northeast Utilities Asset Strategy Group.  </t>
  </si>
  <si>
    <t>Process Improvement</t>
  </si>
  <si>
    <t>Stores</t>
  </si>
  <si>
    <t>There may be opportunities to perform vehicle maintenance and repairs for Yankee Gas as a result of overlapping territories. CL&amp;P should revisit outsourcing preventive maintenance on class 1 and class 2 vehicles as a way to levelized workload, create space for maintaining Yankee Gas vehicles and reduce FTE’s.</t>
  </si>
  <si>
    <t>Transportation</t>
  </si>
  <si>
    <t>Significant cost savings may be realized as a result of combining facilities between CL&amp;P and Yankee Gas.  Every effort should be made to expedite the Facilities Asset Plan and its implementation.</t>
  </si>
  <si>
    <t>Facilities</t>
  </si>
  <si>
    <t>The study titled “Auto-Loop/DSCADA Strategy for CL&amp;P”, conducted in 1998, needs to be updated and the significant benefits associated with expanding the DSCSDA system qualified.</t>
  </si>
  <si>
    <t>(DSCADA)</t>
  </si>
  <si>
    <t>Tracking project costs actual vs. estimate of 10 % may be appropriate for project control, but is ineffective for managing a specific work order and even less effective for managing revisions to compatible units standards.  Cost variance at the work order level needs to be initiated. Variance review at this level will provide significantly more information to aid in variation analysis. This more detailed approach will be required to maximize workforce efficiency and effectiveness.</t>
  </si>
  <si>
    <t>Work Management System (WMS)</t>
  </si>
  <si>
    <t>The Cascade System</t>
  </si>
  <si>
    <t>CL&amp;P should aggressively pursue mobile dispatching in customer service related work areas. Mobile dispatching offers an excellent payback in terms of improved workforce efficiency and effectiveness.</t>
  </si>
  <si>
    <t>In addition as Work Management and GIS systems become more established, integration with mobile dispatching applications should be considered. Successful applications in this area would bring information directly to the field technicians and allow for field updates.</t>
  </si>
  <si>
    <t>Mobile Dispatch System (MDS)</t>
  </si>
  <si>
    <t>Overall Assessment</t>
  </si>
  <si>
    <t>Information Technology</t>
  </si>
  <si>
    <t>Customer Operations Management</t>
  </si>
  <si>
    <t>Develop additional employee education/training materials that are rich with actual examples of compliance questions or issues. This would help to make the training more relevant and understandable.</t>
  </si>
  <si>
    <t>Employee Education &amp; Training</t>
  </si>
  <si>
    <t>Documentation of all incoming inquiries to the compliance hotline, their subject and the resolution/response should be considered.  This information could then be used to develop targeted employee education materials because it shows where most of the concern is occurring.</t>
  </si>
  <si>
    <t>Code of Conduct Compliance</t>
  </si>
  <si>
    <t>Increase employee awareness as to which groups are accessible for shared services and which are not.</t>
  </si>
  <si>
    <t>Sharing of Services</t>
  </si>
  <si>
    <t>Pre-plan for the possible bankruptcy by NRG Energy.  Are there any compliance issues that would be impacted and that should be evaluated in light of that possible occurrence?</t>
  </si>
  <si>
    <t>Pre-plan for the eventual demise of the Standard Offer service.  Again, are there compliance issues that will be affected?  How will the present Compliance Plan need to be modified?</t>
  </si>
  <si>
    <t>Do scenario planning related to possible legislative change in 2003 affecting the Standard Offer and other utility restructuring issues.  How would present compliance policies and procedures be affected by each reasonable scenario of change?  Are there actions that need to be taken sooner to prepare for expected eventual changes? – HOWEVER, this is primarily the responsibility of other NU units, including at the corporate level, and not CL&amp;P.</t>
  </si>
  <si>
    <t>6.6.10</t>
  </si>
  <si>
    <t>7.0.11</t>
  </si>
  <si>
    <t>7.0.12</t>
  </si>
  <si>
    <t>7.0.13</t>
  </si>
  <si>
    <t>7.0.14</t>
  </si>
  <si>
    <t>Consider increasing the access and training of personnel within UTG and operating companies to financial tools and information.</t>
  </si>
  <si>
    <t>8.0.18</t>
  </si>
  <si>
    <t>9.0.19</t>
  </si>
  <si>
    <t>10.0.20</t>
  </si>
  <si>
    <t>11.0.21</t>
  </si>
  <si>
    <t>14.1.27</t>
  </si>
  <si>
    <t>14.1.28</t>
  </si>
  <si>
    <t>14.1.29</t>
  </si>
  <si>
    <t>15.2.37</t>
  </si>
  <si>
    <t>Vehicle standardization should be fast-tracked.  Performed at the NU level the vehicle standardization program should result in significant major cost savings for future vehicle purchases and maintenance expense.</t>
  </si>
  <si>
    <t>16.1.44</t>
  </si>
  <si>
    <t>17.1.49</t>
  </si>
  <si>
    <t>17.1.50</t>
  </si>
  <si>
    <t>17.1.51</t>
  </si>
  <si>
    <t>Commission a strategic IT plan to define the go forward IT priorities given various IT spending levels.  This plan should be developed based upon input from the corporation strategic plan.  This strategic plan would establish long-term objectives to improve the efficiency of the processes, IT function, and most importantly place an emphasis on mission critical applications.</t>
  </si>
  <si>
    <t xml:space="preserve">A study should be initiated on consolidating the three CIS systems. This when combined with a consolidated call center environment will yield significant process improvement, improved customer service leading to improved customer satisfaction, and reduce costs. </t>
  </si>
  <si>
    <t>18.1.52</t>
  </si>
  <si>
    <t>18.1.53</t>
  </si>
  <si>
    <t>18.1.54</t>
  </si>
  <si>
    <t>In order to place additional emphasis on customer service, study the use of existing and perhaps additional KPIs as a basis for  performance-based rate-making. Since CL&amp;P has implemented significant elements of monitoring of the organizations performance through the use of  KPIs and reporting statistics, some elements of a performance based rate-making should be considered in the upcoming rate case.</t>
  </si>
  <si>
    <t>19.1.55</t>
  </si>
  <si>
    <t>Meter Reading</t>
  </si>
  <si>
    <t>Continue to aggressively pursue implementation of Cascade.  Utilities are saving as much as 25 % of their previous maintenance budgets by using RCM procedures.  In addition equipment related unplanned outages can be sharply reduced. (Similar to recommendation 14.3.33).</t>
  </si>
  <si>
    <t>5.1.5</t>
  </si>
  <si>
    <t>6.4.8</t>
  </si>
  <si>
    <t>6.5.9</t>
  </si>
  <si>
    <t>7.1.15</t>
  </si>
  <si>
    <t>7.2.16</t>
  </si>
  <si>
    <t>7.2.17</t>
  </si>
  <si>
    <t>12.4.23</t>
  </si>
  <si>
    <t>13.2.24</t>
  </si>
  <si>
    <t>13.2.25</t>
  </si>
  <si>
    <t>13.5.26</t>
  </si>
  <si>
    <t>14.2.30</t>
  </si>
  <si>
    <t>14.2.31</t>
  </si>
  <si>
    <t>14.2.32</t>
  </si>
  <si>
    <t>14.3.33</t>
  </si>
  <si>
    <t>14.4.34</t>
  </si>
  <si>
    <t>14.4.35</t>
  </si>
  <si>
    <t>14.4.36</t>
  </si>
  <si>
    <t>15.3.38</t>
  </si>
  <si>
    <t>15.4.39</t>
  </si>
  <si>
    <t>15.5.40</t>
  </si>
  <si>
    <t>15.5.41</t>
  </si>
  <si>
    <t>15.5.42</t>
  </si>
  <si>
    <t>15.6.43</t>
  </si>
  <si>
    <t>16.3.45</t>
  </si>
  <si>
    <t>16.5.46</t>
  </si>
  <si>
    <t>16.6.47</t>
  </si>
  <si>
    <t>16.6.48</t>
  </si>
  <si>
    <t>20.4.59</t>
  </si>
  <si>
    <t>20.4.60</t>
  </si>
  <si>
    <t>20.6.61</t>
  </si>
  <si>
    <t>20.7.62</t>
  </si>
  <si>
    <t>20.7.63</t>
  </si>
  <si>
    <t>20.7.64</t>
  </si>
  <si>
    <t>Continue implementing the long-term communications plan focused on education and reinforcing the CL&amp;P strategy to all employees.</t>
  </si>
  <si>
    <t>Perform further review of the financial planning process to better understand variances of actual to plan performance and the reliability of decisions based on plan numbers.  Establish the changes required to help ensure acceptable levels of actual versus planned performance.</t>
  </si>
  <si>
    <t>Three to five years after implementation, a cost/benefit analysis should be undertaken on a representative sample of projects to confirm the economic benefits cited are being achieved.</t>
  </si>
  <si>
    <t>While the anticipated results of the enhanced capital expenditure program are desirable, we question whether the existing expenditure level is appropriate. The impact of capital expenditures on system attributes needs to be studied, as well as a tracking system developed to monitor results.</t>
  </si>
  <si>
    <t>The training time for journeymen lineman is too long based on anticipated attrition.  An accelerated training program should be developed and negotiated if necessary.</t>
  </si>
  <si>
    <t>Continue with the effort to develop measures for overhead, underground, and substation work.  This will enable improvement performance and the ability to assign work based on demonstrated ability i.e. CL&amp;P crews vs. contractor.</t>
  </si>
  <si>
    <t>Consider initiating a tri-state meeting between CL&amp;P and the other Northeast Utilities operating companies to encourage dialogue with union leadership, discuss best practices and exchange information.</t>
  </si>
  <si>
    <t>Minutes of the tri-state meetings with transportation personnel from other Northeast Utilities operating companies should be recorded and distributed.</t>
  </si>
  <si>
    <t>Although there is a steering committee in place and user department involvement, more user department participation is needed.  This sharing of ownership will result in computer applications that are more responsive to solving the needs of the business.</t>
  </si>
  <si>
    <t xml:space="preserve">Pursue a study that focuses on the issue of effectively and efficiently handling large volumes of incoming calls, both during routine and emergency periods. In addition the analysis should address the capability to plan and make outbound calls to customers concerning emergencies and routine activities such as customer notification of planned outages, scheduled tree trimmings, etc. Use of this technology can provide enhanced customer satisfaction through more effective communications and further cost reduction.  </t>
  </si>
  <si>
    <t>12.1.22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</si>
</sst>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
  </numFmts>
  <fonts count="7" x14ac:knownFonts="1">
    <font>
      <sz val="10"/>
      <name val="Arial"/>
    </font>
    <font>
      <sz val="10"/>
      <name val="Times New Roman"/>
      <family val="1"/>
    </font>
    <font>
      <b/>
      <sz val="10"/>
      <name val="Times New Roman"/>
      <family val="1"/>
    </font>
    <font>
      <b/>
      <u/>
      <sz val="10"/>
      <name val="Times New Roman"/>
      <family val="1"/>
    </font>
    <font>
      <u/>
      <sz val="10"/>
      <name val="Times New Roman"/>
      <family val="1"/>
    </font>
    <font>
      <b/>
      <sz val="16"/>
      <name val="Times New Roman"/>
      <family val="1"/>
    </font>
    <font>
      <strike/>
      <sz val="10"/>
      <color indexed="10"/>
      <name val="Times New Roman"/>
      <family val="1"/>
    </font>
  </fonts>
  <fills count="3">
    <fill>
      <patternFill patternType="none"/>
    </fill>
    <fill>
      <patternFill patternType="gray125"/>
    </fill>
    <fill>
      <patternFill patternType="solid">
        <fgColor indexed="13"/>
        <bgColor indexed="64"/>
      </patternFill>
    </fill>
  </fills>
  <borders count="37">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s>
  <cellStyleXfs count="1">
    <xf numFmtId="0" fontId="0" fillId="0" borderId="0"/>
  </cellStyleXfs>
  <cellXfs count="90">
    <xf numFmtId="0" fontId="0" fillId="0" borderId="0" xfId="0"/>
    <xf numFmtId="0" fontId="1" fillId="0" borderId="1" xfId="0" applyFont="1" applyBorder="1" applyAlignment="1">
      <alignment horizontal="justify" wrapText="1"/>
    </xf>
    <xf numFmtId="0" fontId="1" fillId="0" borderId="2" xfId="0" applyFont="1" applyBorder="1" applyAlignment="1">
      <alignment horizontal="justify" wrapText="1"/>
    </xf>
    <xf numFmtId="0" fontId="1" fillId="0" borderId="3" xfId="0" applyFont="1" applyBorder="1"/>
    <xf numFmtId="0" fontId="1" fillId="0" borderId="4" xfId="0" applyFont="1" applyBorder="1"/>
    <xf numFmtId="0" fontId="1" fillId="0" borderId="0" xfId="0" applyFont="1"/>
    <xf numFmtId="0" fontId="1" fillId="0" borderId="5" xfId="0" applyFont="1" applyBorder="1" applyAlignment="1">
      <alignment vertical="top" wrapText="1"/>
    </xf>
    <xf numFmtId="0" fontId="1" fillId="0" borderId="0" xfId="0" applyFont="1" applyBorder="1" applyAlignment="1">
      <alignment vertical="center" wrapText="1"/>
    </xf>
    <xf numFmtId="0" fontId="1" fillId="0" borderId="0" xfId="0" applyFont="1" applyBorder="1"/>
    <xf numFmtId="0" fontId="1" fillId="0" borderId="0" xfId="0" applyFont="1" applyBorder="1" applyAlignment="1">
      <alignment wrapText="1"/>
    </xf>
    <xf numFmtId="0" fontId="1" fillId="0" borderId="6" xfId="0" applyFont="1" applyBorder="1"/>
    <xf numFmtId="0" fontId="1" fillId="0" borderId="7" xfId="0" applyFont="1" applyBorder="1" applyAlignment="1">
      <alignment vertical="top" wrapText="1"/>
    </xf>
    <xf numFmtId="0" fontId="1" fillId="0" borderId="8" xfId="0" applyFont="1" applyBorder="1" applyAlignment="1">
      <alignment vertical="center" wrapText="1"/>
    </xf>
    <xf numFmtId="0" fontId="1" fillId="0" borderId="8" xfId="0" applyFont="1" applyBorder="1"/>
    <xf numFmtId="0" fontId="1" fillId="0" borderId="8" xfId="0" applyFont="1" applyBorder="1" applyAlignment="1">
      <alignment wrapText="1"/>
    </xf>
    <xf numFmtId="0" fontId="1" fillId="0" borderId="6" xfId="0" applyFont="1" applyBorder="1" applyAlignment="1">
      <alignment horizontal="right"/>
    </xf>
    <xf numFmtId="0" fontId="1" fillId="0" borderId="9" xfId="0" applyFont="1" applyBorder="1" applyAlignment="1">
      <alignment vertical="top" wrapText="1"/>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0" xfId="0" applyFont="1" applyBorder="1" applyAlignment="1">
      <alignment horizontal="right"/>
    </xf>
    <xf numFmtId="0" fontId="1" fillId="0" borderId="11" xfId="0" applyFont="1" applyBorder="1" applyAlignment="1">
      <alignment vertical="top" wrapText="1"/>
    </xf>
    <xf numFmtId="0" fontId="1" fillId="0" borderId="2" xfId="0" applyFont="1" applyBorder="1" applyAlignment="1">
      <alignment vertical="center" wrapText="1"/>
    </xf>
    <xf numFmtId="0" fontId="1" fillId="0" borderId="2" xfId="0" applyFont="1" applyBorder="1"/>
    <xf numFmtId="0" fontId="1" fillId="0" borderId="12" xfId="0" applyFont="1" applyBorder="1"/>
    <xf numFmtId="0" fontId="1" fillId="0" borderId="0" xfId="0" applyFont="1" applyAlignment="1">
      <alignment vertical="top" wrapText="1"/>
    </xf>
    <xf numFmtId="0" fontId="1" fillId="0" borderId="0" xfId="0" applyFont="1" applyAlignment="1">
      <alignment vertical="center" wrapText="1"/>
    </xf>
    <xf numFmtId="0" fontId="1" fillId="0" borderId="0" xfId="0" applyFont="1" applyAlignment="1">
      <alignment wrapText="1"/>
    </xf>
    <xf numFmtId="0" fontId="1" fillId="2" borderId="13" xfId="0" applyFont="1" applyFill="1" applyBorder="1"/>
    <xf numFmtId="0" fontId="1" fillId="2" borderId="3" xfId="0" applyFont="1" applyFill="1" applyBorder="1"/>
    <xf numFmtId="0" fontId="1" fillId="0" borderId="13" xfId="0" applyFont="1" applyBorder="1" applyAlignment="1">
      <alignment horizontal="center"/>
    </xf>
    <xf numFmtId="0" fontId="1" fillId="0" borderId="1"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0" xfId="0" applyFont="1" applyBorder="1" applyAlignment="1">
      <alignment horizontal="right"/>
    </xf>
    <xf numFmtId="0" fontId="1" fillId="0" borderId="1" xfId="0" applyFont="1" applyBorder="1" applyAlignment="1">
      <alignment horizontal="right"/>
    </xf>
    <xf numFmtId="0" fontId="1" fillId="0" borderId="8" xfId="0" applyFont="1" applyBorder="1" applyAlignment="1">
      <alignment horizontal="right"/>
    </xf>
    <xf numFmtId="0" fontId="1" fillId="0" borderId="2" xfId="0" applyFont="1" applyBorder="1" applyAlignment="1">
      <alignment horizontal="right"/>
    </xf>
    <xf numFmtId="0" fontId="1" fillId="0" borderId="0" xfId="0" applyFont="1" applyAlignment="1">
      <alignment horizontal="right"/>
    </xf>
    <xf numFmtId="0" fontId="1" fillId="0" borderId="0" xfId="0" applyFont="1" applyFill="1" applyBorder="1"/>
    <xf numFmtId="167" fontId="1" fillId="0" borderId="14" xfId="0" applyNumberFormat="1" applyFont="1" applyBorder="1" applyAlignment="1">
      <alignment horizontal="right"/>
    </xf>
    <xf numFmtId="0" fontId="1" fillId="0" borderId="15" xfId="0" applyFont="1" applyBorder="1" applyAlignment="1">
      <alignment horizontal="right"/>
    </xf>
    <xf numFmtId="0" fontId="1" fillId="2" borderId="16" xfId="0" applyFont="1" applyFill="1" applyBorder="1"/>
    <xf numFmtId="167" fontId="1" fillId="0" borderId="17" xfId="0" applyNumberFormat="1" applyFont="1" applyBorder="1" applyAlignment="1">
      <alignment horizontal="right"/>
    </xf>
    <xf numFmtId="0" fontId="1" fillId="0" borderId="12" xfId="0" applyFont="1" applyBorder="1" applyAlignment="1">
      <alignment horizontal="right"/>
    </xf>
    <xf numFmtId="0" fontId="1" fillId="0" borderId="18" xfId="0" applyFont="1" applyBorder="1" applyAlignment="1">
      <alignment vertical="top" wrapText="1"/>
    </xf>
    <xf numFmtId="0" fontId="1" fillId="0" borderId="19" xfId="0" applyFont="1" applyBorder="1" applyAlignment="1">
      <alignment vertical="center" wrapText="1"/>
    </xf>
    <xf numFmtId="0" fontId="1" fillId="0" borderId="19" xfId="0" applyFont="1" applyBorder="1" applyAlignment="1">
      <alignment horizontal="right"/>
    </xf>
    <xf numFmtId="0" fontId="1" fillId="2" borderId="20" xfId="0" applyFont="1" applyFill="1" applyBorder="1"/>
    <xf numFmtId="0" fontId="1" fillId="0" borderId="19" xfId="0" applyFont="1" applyBorder="1"/>
    <xf numFmtId="167" fontId="1" fillId="0" borderId="21" xfId="0" applyNumberFormat="1" applyFont="1" applyBorder="1" applyAlignment="1">
      <alignment horizontal="right"/>
    </xf>
    <xf numFmtId="0" fontId="1" fillId="0" borderId="22" xfId="0" applyFont="1" applyBorder="1" applyAlignment="1">
      <alignment horizontal="right"/>
    </xf>
    <xf numFmtId="0" fontId="1" fillId="0" borderId="3" xfId="0" applyFont="1" applyBorder="1" applyAlignment="1">
      <alignment horizontal="right"/>
    </xf>
    <xf numFmtId="0" fontId="1" fillId="0" borderId="23" xfId="0" applyFont="1" applyBorder="1" applyAlignment="1">
      <alignment vertical="top" wrapText="1"/>
    </xf>
    <xf numFmtId="0" fontId="1" fillId="0" borderId="3" xfId="0" applyFont="1" applyBorder="1" applyAlignment="1">
      <alignment vertical="center" wrapText="1"/>
    </xf>
    <xf numFmtId="0" fontId="1" fillId="0" borderId="24" xfId="0" applyFont="1" applyBorder="1"/>
    <xf numFmtId="0" fontId="4" fillId="0" borderId="25" xfId="0" applyFont="1" applyBorder="1"/>
    <xf numFmtId="0" fontId="4" fillId="0" borderId="26" xfId="0" applyFont="1" applyBorder="1"/>
    <xf numFmtId="0" fontId="1" fillId="0" borderId="19" xfId="0" applyFont="1" applyBorder="1" applyAlignment="1">
      <alignment horizontal="justify" wrapText="1"/>
    </xf>
    <xf numFmtId="0" fontId="1" fillId="0" borderId="27" xfId="0" applyFont="1" applyBorder="1" applyAlignment="1">
      <alignment vertical="top" wrapText="1"/>
    </xf>
    <xf numFmtId="0" fontId="1" fillId="0" borderId="28" xfId="0" applyFont="1" applyBorder="1" applyAlignment="1">
      <alignment vertical="center" wrapText="1"/>
    </xf>
    <xf numFmtId="0" fontId="1" fillId="0" borderId="28" xfId="0" applyFont="1" applyBorder="1" applyAlignment="1">
      <alignment horizontal="right"/>
    </xf>
    <xf numFmtId="0" fontId="1" fillId="0" borderId="28" xfId="0" applyFont="1" applyBorder="1" applyAlignment="1">
      <alignment horizontal="justify" wrapText="1"/>
    </xf>
    <xf numFmtId="0" fontId="1" fillId="2" borderId="29" xfId="0" applyFont="1" applyFill="1" applyBorder="1"/>
    <xf numFmtId="0" fontId="1" fillId="0" borderId="28" xfId="0" applyFont="1" applyBorder="1"/>
    <xf numFmtId="167" fontId="1" fillId="0" borderId="30" xfId="0" applyNumberFormat="1" applyFont="1" applyBorder="1" applyAlignment="1">
      <alignment horizontal="right"/>
    </xf>
    <xf numFmtId="0" fontId="1" fillId="0" borderId="31" xfId="0" applyFont="1" applyBorder="1" applyAlignment="1">
      <alignment horizontal="right"/>
    </xf>
    <xf numFmtId="0" fontId="1" fillId="0" borderId="28" xfId="0" applyFont="1" applyBorder="1" applyAlignment="1">
      <alignment wrapText="1"/>
    </xf>
    <xf numFmtId="0" fontId="1" fillId="0" borderId="1" xfId="0" applyFont="1" applyBorder="1" applyAlignment="1">
      <alignment horizontal="justify" vertical="center"/>
    </xf>
    <xf numFmtId="0" fontId="1" fillId="0" borderId="2" xfId="0" applyFont="1" applyBorder="1" applyAlignment="1">
      <alignment horizontal="right" wrapText="1"/>
    </xf>
    <xf numFmtId="0" fontId="1" fillId="0" borderId="32" xfId="0" applyFont="1" applyBorder="1" applyAlignment="1">
      <alignment vertical="top" wrapText="1"/>
    </xf>
    <xf numFmtId="0" fontId="1" fillId="0" borderId="21" xfId="0" applyFont="1" applyBorder="1" applyAlignment="1">
      <alignment horizontal="right"/>
    </xf>
    <xf numFmtId="0" fontId="1" fillId="0" borderId="17" xfId="0" applyFont="1" applyBorder="1" applyAlignment="1">
      <alignment horizontal="justify" wrapText="1"/>
    </xf>
    <xf numFmtId="0" fontId="1" fillId="0" borderId="33" xfId="0" applyFont="1" applyBorder="1" applyAlignment="1">
      <alignment horizontal="justify" wrapText="1"/>
    </xf>
    <xf numFmtId="0" fontId="1" fillId="0" borderId="17" xfId="0" applyFont="1" applyBorder="1" applyAlignment="1">
      <alignment horizontal="justify"/>
    </xf>
    <xf numFmtId="0" fontId="1" fillId="0" borderId="21" xfId="0" applyFont="1" applyBorder="1" applyAlignment="1">
      <alignment vertical="center" wrapText="1"/>
    </xf>
    <xf numFmtId="0" fontId="1" fillId="0" borderId="21" xfId="0" applyFont="1" applyBorder="1" applyAlignment="1">
      <alignment wrapText="1"/>
    </xf>
    <xf numFmtId="0" fontId="1" fillId="0" borderId="30" xfId="0" applyFont="1" applyBorder="1" applyAlignment="1">
      <alignment vertical="center" wrapText="1"/>
    </xf>
    <xf numFmtId="0" fontId="1" fillId="0" borderId="30" xfId="0" applyFont="1" applyBorder="1" applyAlignment="1">
      <alignment horizontal="justify"/>
    </xf>
    <xf numFmtId="0" fontId="2" fillId="0" borderId="11" xfId="0" applyFont="1" applyBorder="1" applyAlignment="1">
      <alignment horizontal="center" wrapText="1"/>
    </xf>
    <xf numFmtId="0" fontId="2" fillId="0" borderId="2" xfId="0" applyFont="1" applyBorder="1" applyAlignment="1">
      <alignment horizontal="center" wrapText="1"/>
    </xf>
    <xf numFmtId="0" fontId="2" fillId="0" borderId="17" xfId="0" applyFont="1" applyBorder="1" applyAlignment="1">
      <alignment horizontal="center" wrapText="1"/>
    </xf>
    <xf numFmtId="0" fontId="2" fillId="0" borderId="12" xfId="0" applyFont="1" applyBorder="1" applyAlignment="1">
      <alignment horizontal="center" wrapText="1"/>
    </xf>
    <xf numFmtId="0" fontId="3" fillId="0" borderId="4" xfId="0" applyFont="1" applyBorder="1" applyAlignment="1">
      <alignment horizontal="center"/>
    </xf>
    <xf numFmtId="0" fontId="3" fillId="0" borderId="34" xfId="0" applyFont="1" applyBorder="1" applyAlignment="1">
      <alignment horizontal="center"/>
    </xf>
    <xf numFmtId="0" fontId="5" fillId="0" borderId="35" xfId="0" applyFont="1" applyBorder="1" applyAlignment="1">
      <alignment horizontal="center"/>
    </xf>
    <xf numFmtId="0" fontId="5" fillId="0" borderId="4" xfId="0" applyFont="1" applyBorder="1" applyAlignment="1">
      <alignment horizontal="center"/>
    </xf>
    <xf numFmtId="0" fontId="5" fillId="0" borderId="36" xfId="0" applyFont="1" applyBorder="1" applyAlignment="1">
      <alignment horizontal="center"/>
    </xf>
    <xf numFmtId="0" fontId="2" fillId="0" borderId="16" xfId="0" applyFont="1" applyBorder="1" applyAlignment="1">
      <alignment horizontal="center" wrapText="1"/>
    </xf>
    <xf numFmtId="0" fontId="2"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abSelected="1" topLeftCell="A35" zoomScale="85" workbookViewId="0">
      <selection activeCell="H41" sqref="H41"/>
    </sheetView>
  </sheetViews>
  <sheetFormatPr defaultColWidth="9.109375" defaultRowHeight="13.2" x14ac:dyDescent="0.25"/>
  <cols>
    <col min="1" max="1" width="18" style="25" customWidth="1"/>
    <col min="2" max="2" width="19.5546875" style="26" customWidth="1"/>
    <col min="3" max="3" width="8.5546875" style="38" customWidth="1"/>
    <col min="4" max="4" width="69.33203125" style="27" customWidth="1"/>
    <col min="5" max="5" width="4.88671875" style="5" customWidth="1"/>
    <col min="6" max="6" width="5.6640625" style="5" customWidth="1"/>
    <col min="7" max="7" width="5.5546875" style="5" customWidth="1"/>
    <col min="8" max="8" width="6" style="5" customWidth="1"/>
    <col min="9" max="9" width="5.44140625" style="5" customWidth="1"/>
    <col min="10" max="10" width="7.33203125" style="5" customWidth="1"/>
    <col min="11" max="11" width="6.6640625" style="5" customWidth="1"/>
    <col min="12" max="12" width="9.109375" style="5"/>
    <col min="13" max="16384" width="9.109375" style="8"/>
  </cols>
  <sheetData>
    <row r="1" spans="1:12" ht="25.5" customHeight="1" x14ac:dyDescent="0.35">
      <c r="A1" s="85" t="s">
        <v>46</v>
      </c>
      <c r="B1" s="86"/>
      <c r="C1" s="86"/>
      <c r="D1" s="87"/>
      <c r="E1" s="4"/>
      <c r="F1" s="4"/>
      <c r="G1" s="4"/>
      <c r="H1" s="4"/>
      <c r="I1" s="4"/>
      <c r="J1" s="55"/>
      <c r="K1" s="83" t="s">
        <v>44</v>
      </c>
      <c r="L1" s="84"/>
    </row>
    <row r="2" spans="1:12" x14ac:dyDescent="0.25">
      <c r="A2" s="6"/>
      <c r="B2" s="7"/>
      <c r="C2" s="34"/>
      <c r="D2" s="14"/>
      <c r="E2" s="8" t="s">
        <v>45</v>
      </c>
      <c r="F2" s="8"/>
      <c r="G2" s="8"/>
      <c r="H2" s="8"/>
      <c r="I2" s="8"/>
      <c r="J2" s="56" t="s">
        <v>41</v>
      </c>
      <c r="K2" s="8">
        <v>4</v>
      </c>
      <c r="L2" s="10">
        <v>6</v>
      </c>
    </row>
    <row r="3" spans="1:12" x14ac:dyDescent="0.25">
      <c r="A3" s="6"/>
      <c r="B3" s="7"/>
      <c r="C3" s="34"/>
      <c r="D3" s="14"/>
      <c r="E3" s="8"/>
      <c r="F3" s="8"/>
      <c r="G3" s="8"/>
      <c r="H3" s="8"/>
      <c r="I3" s="8"/>
      <c r="J3" s="56" t="s">
        <v>42</v>
      </c>
      <c r="K3" s="8">
        <v>2.1</v>
      </c>
      <c r="L3" s="10">
        <v>3.9</v>
      </c>
    </row>
    <row r="4" spans="1:12" x14ac:dyDescent="0.25">
      <c r="A4" s="6"/>
      <c r="B4" s="7"/>
      <c r="C4" s="34"/>
      <c r="D4" s="19"/>
      <c r="E4" s="8"/>
      <c r="F4" s="8"/>
      <c r="G4" s="8"/>
      <c r="H4" s="8"/>
      <c r="I4" s="8"/>
      <c r="J4" s="57" t="s">
        <v>43</v>
      </c>
      <c r="K4" s="8">
        <v>0</v>
      </c>
      <c r="L4" s="10">
        <v>2</v>
      </c>
    </row>
    <row r="5" spans="1:12" x14ac:dyDescent="0.25">
      <c r="A5" s="53"/>
      <c r="B5" s="54"/>
      <c r="C5" s="52"/>
      <c r="D5" s="69" t="s">
        <v>47</v>
      </c>
      <c r="E5" s="3">
        <v>0.4</v>
      </c>
      <c r="F5" s="23"/>
      <c r="G5" s="3">
        <v>0.35</v>
      </c>
      <c r="H5" s="23"/>
      <c r="I5" s="3">
        <v>0.25</v>
      </c>
      <c r="J5" s="23"/>
      <c r="K5" s="3"/>
      <c r="L5" s="24"/>
    </row>
    <row r="6" spans="1:12" s="9" customFormat="1" ht="27" customHeight="1" x14ac:dyDescent="0.25">
      <c r="A6" s="79" t="s">
        <v>11</v>
      </c>
      <c r="B6" s="80" t="s">
        <v>12</v>
      </c>
      <c r="C6" s="80" t="s">
        <v>32</v>
      </c>
      <c r="D6" s="80" t="s">
        <v>33</v>
      </c>
      <c r="E6" s="88" t="s">
        <v>36</v>
      </c>
      <c r="F6" s="89"/>
      <c r="G6" s="88" t="s">
        <v>39</v>
      </c>
      <c r="H6" s="89"/>
      <c r="I6" s="88" t="s">
        <v>40</v>
      </c>
      <c r="J6" s="89"/>
      <c r="K6" s="81" t="s">
        <v>34</v>
      </c>
      <c r="L6" s="82" t="s">
        <v>35</v>
      </c>
    </row>
    <row r="7" spans="1:12" x14ac:dyDescent="0.25">
      <c r="A7" s="16"/>
      <c r="B7" s="17"/>
      <c r="C7" s="35"/>
      <c r="D7" s="19"/>
      <c r="E7" s="30" t="s">
        <v>38</v>
      </c>
      <c r="F7" s="31" t="s">
        <v>37</v>
      </c>
      <c r="G7" s="30" t="s">
        <v>38</v>
      </c>
      <c r="H7" s="31" t="s">
        <v>37</v>
      </c>
      <c r="I7" s="30" t="s">
        <v>38</v>
      </c>
      <c r="J7" s="31" t="s">
        <v>37</v>
      </c>
      <c r="K7" s="32"/>
      <c r="L7" s="33"/>
    </row>
    <row r="8" spans="1:12" ht="5.25" customHeight="1" x14ac:dyDescent="0.25">
      <c r="A8" s="11"/>
      <c r="B8" s="12"/>
      <c r="C8" s="36"/>
      <c r="D8" s="14"/>
      <c r="E8" s="39"/>
      <c r="F8" s="13"/>
      <c r="G8" s="39"/>
      <c r="H8" s="13"/>
      <c r="I8" s="39"/>
      <c r="J8" s="13"/>
      <c r="K8" s="20"/>
      <c r="L8" s="15"/>
    </row>
    <row r="9" spans="1:12" ht="57" customHeight="1" x14ac:dyDescent="0.25">
      <c r="A9" s="21" t="s">
        <v>13</v>
      </c>
      <c r="B9" s="22" t="s">
        <v>14</v>
      </c>
      <c r="C9" s="37" t="s">
        <v>48</v>
      </c>
      <c r="D9" s="2" t="s">
        <v>49</v>
      </c>
      <c r="E9" s="29">
        <v>1</v>
      </c>
      <c r="F9" s="23">
        <f t="shared" ref="F9:F72" si="0">E9*$E$5</f>
        <v>0.4</v>
      </c>
      <c r="G9" s="29">
        <v>3</v>
      </c>
      <c r="H9" s="23">
        <f t="shared" ref="H9:H72" si="1">G9*$G$5</f>
        <v>1.0499999999999998</v>
      </c>
      <c r="I9" s="29">
        <v>1</v>
      </c>
      <c r="J9" s="23">
        <f t="shared" ref="J9:J72" si="2">I9*$I$5</f>
        <v>0.25</v>
      </c>
      <c r="K9" s="43">
        <f t="shared" ref="K9:K72" si="3">ROUND(F9+H9+J9,1)</f>
        <v>1.7</v>
      </c>
      <c r="L9" s="44" t="str">
        <f t="shared" ref="L9:L72" si="4">IF(K9&gt;=$K$2,$J$2, IF(K9&lt;=$L$4,$J$4,$J$3))</f>
        <v>Low</v>
      </c>
    </row>
    <row r="10" spans="1:12" ht="33" customHeight="1" x14ac:dyDescent="0.25">
      <c r="A10" s="21"/>
      <c r="B10" s="22"/>
      <c r="C10" s="37" t="s">
        <v>50</v>
      </c>
      <c r="D10" s="2" t="s">
        <v>183</v>
      </c>
      <c r="E10" s="42">
        <v>1</v>
      </c>
      <c r="F10" s="23">
        <f t="shared" si="0"/>
        <v>0.4</v>
      </c>
      <c r="G10" s="42">
        <v>3</v>
      </c>
      <c r="H10" s="23">
        <f t="shared" si="1"/>
        <v>1.0499999999999998</v>
      </c>
      <c r="I10" s="29">
        <v>5</v>
      </c>
      <c r="J10" s="23">
        <f t="shared" si="2"/>
        <v>1.25</v>
      </c>
      <c r="K10" s="43">
        <f t="shared" si="3"/>
        <v>2.7</v>
      </c>
      <c r="L10" s="44" t="str">
        <f t="shared" si="4"/>
        <v>Medium</v>
      </c>
    </row>
    <row r="11" spans="1:12" ht="56.25" customHeight="1" x14ac:dyDescent="0.25">
      <c r="A11" s="21"/>
      <c r="B11" s="22"/>
      <c r="C11" s="37" t="s">
        <v>51</v>
      </c>
      <c r="D11" s="2" t="s">
        <v>52</v>
      </c>
      <c r="E11" s="29">
        <v>3</v>
      </c>
      <c r="F11" s="23">
        <f t="shared" si="0"/>
        <v>1.2000000000000002</v>
      </c>
      <c r="G11" s="29">
        <v>3</v>
      </c>
      <c r="H11" s="23">
        <f t="shared" si="1"/>
        <v>1.0499999999999998</v>
      </c>
      <c r="I11" s="29">
        <v>4</v>
      </c>
      <c r="J11" s="23">
        <f t="shared" si="2"/>
        <v>1</v>
      </c>
      <c r="K11" s="43">
        <f t="shared" si="3"/>
        <v>3.3</v>
      </c>
      <c r="L11" s="44" t="str">
        <f t="shared" si="4"/>
        <v>Medium</v>
      </c>
    </row>
    <row r="12" spans="1:12" ht="60" customHeight="1" thickBot="1" x14ac:dyDescent="0.3">
      <c r="A12" s="45"/>
      <c r="B12" s="46"/>
      <c r="C12" s="47" t="s">
        <v>53</v>
      </c>
      <c r="D12" s="58" t="s">
        <v>54</v>
      </c>
      <c r="E12" s="48">
        <v>1</v>
      </c>
      <c r="F12" s="49">
        <f t="shared" si="0"/>
        <v>0.4</v>
      </c>
      <c r="G12" s="48">
        <v>3</v>
      </c>
      <c r="H12" s="49">
        <f t="shared" si="1"/>
        <v>1.0499999999999998</v>
      </c>
      <c r="I12" s="48">
        <v>3</v>
      </c>
      <c r="J12" s="49">
        <f t="shared" si="2"/>
        <v>0.75</v>
      </c>
      <c r="K12" s="50">
        <f t="shared" si="3"/>
        <v>2.2000000000000002</v>
      </c>
      <c r="L12" s="51" t="str">
        <f t="shared" si="4"/>
        <v>Medium</v>
      </c>
    </row>
    <row r="13" spans="1:12" ht="58.5" customHeight="1" thickBot="1" x14ac:dyDescent="0.3">
      <c r="A13" s="59" t="s">
        <v>16</v>
      </c>
      <c r="B13" s="60" t="s">
        <v>17</v>
      </c>
      <c r="C13" s="61" t="s">
        <v>150</v>
      </c>
      <c r="D13" s="62" t="s">
        <v>55</v>
      </c>
      <c r="E13" s="63">
        <v>1</v>
      </c>
      <c r="F13" s="64">
        <f t="shared" si="0"/>
        <v>0.4</v>
      </c>
      <c r="G13" s="63">
        <v>4</v>
      </c>
      <c r="H13" s="64">
        <f t="shared" si="1"/>
        <v>1.4</v>
      </c>
      <c r="I13" s="63">
        <v>3</v>
      </c>
      <c r="J13" s="64">
        <f t="shared" si="2"/>
        <v>0.75</v>
      </c>
      <c r="K13" s="65">
        <f t="shared" si="3"/>
        <v>2.6</v>
      </c>
      <c r="L13" s="66" t="str">
        <f t="shared" si="4"/>
        <v>Medium</v>
      </c>
    </row>
    <row r="14" spans="1:12" ht="40.5" customHeight="1" x14ac:dyDescent="0.25">
      <c r="A14" s="16" t="s">
        <v>18</v>
      </c>
      <c r="B14" s="17" t="s">
        <v>19</v>
      </c>
      <c r="C14" s="35" t="s">
        <v>56</v>
      </c>
      <c r="D14" s="1" t="s">
        <v>57</v>
      </c>
      <c r="E14" s="28">
        <v>3</v>
      </c>
      <c r="F14" s="18">
        <f t="shared" si="0"/>
        <v>1.2000000000000002</v>
      </c>
      <c r="G14" s="28">
        <v>2</v>
      </c>
      <c r="H14" s="18">
        <f t="shared" si="1"/>
        <v>0.7</v>
      </c>
      <c r="I14" s="28">
        <v>3</v>
      </c>
      <c r="J14" s="18">
        <f t="shared" si="2"/>
        <v>0.75</v>
      </c>
      <c r="K14" s="40">
        <f t="shared" si="3"/>
        <v>2.7</v>
      </c>
      <c r="L14" s="41" t="str">
        <f t="shared" si="4"/>
        <v>Medium</v>
      </c>
    </row>
    <row r="15" spans="1:12" ht="29.25" customHeight="1" x14ac:dyDescent="0.25">
      <c r="A15" s="21"/>
      <c r="B15" s="22"/>
      <c r="C15" s="37" t="s">
        <v>58</v>
      </c>
      <c r="D15" s="2" t="s">
        <v>59</v>
      </c>
      <c r="E15" s="29">
        <v>1</v>
      </c>
      <c r="F15" s="23">
        <f t="shared" si="0"/>
        <v>0.4</v>
      </c>
      <c r="G15" s="29">
        <v>1</v>
      </c>
      <c r="H15" s="23">
        <f t="shared" si="1"/>
        <v>0.35</v>
      </c>
      <c r="I15" s="29">
        <v>4</v>
      </c>
      <c r="J15" s="23">
        <f t="shared" si="2"/>
        <v>1</v>
      </c>
      <c r="K15" s="43">
        <f t="shared" si="3"/>
        <v>1.8</v>
      </c>
      <c r="L15" s="44" t="str">
        <f t="shared" si="4"/>
        <v>Low</v>
      </c>
    </row>
    <row r="16" spans="1:12" ht="31.5" customHeight="1" x14ac:dyDescent="0.25">
      <c r="A16" s="21"/>
      <c r="B16" s="22" t="s">
        <v>20</v>
      </c>
      <c r="C16" s="37" t="s">
        <v>151</v>
      </c>
      <c r="D16" s="2" t="s">
        <v>60</v>
      </c>
      <c r="E16" s="29">
        <v>1</v>
      </c>
      <c r="F16" s="23">
        <f t="shared" si="0"/>
        <v>0.4</v>
      </c>
      <c r="G16" s="29">
        <v>3</v>
      </c>
      <c r="H16" s="23">
        <f t="shared" si="1"/>
        <v>1.0499999999999998</v>
      </c>
      <c r="I16" s="29">
        <v>3</v>
      </c>
      <c r="J16" s="23">
        <f t="shared" si="2"/>
        <v>0.75</v>
      </c>
      <c r="K16" s="43">
        <f t="shared" si="3"/>
        <v>2.2000000000000002</v>
      </c>
      <c r="L16" s="44" t="str">
        <f t="shared" si="4"/>
        <v>Medium</v>
      </c>
    </row>
    <row r="17" spans="1:12" ht="44.25" customHeight="1" x14ac:dyDescent="0.25">
      <c r="A17" s="21"/>
      <c r="B17" s="22" t="s">
        <v>21</v>
      </c>
      <c r="C17" s="37" t="s">
        <v>152</v>
      </c>
      <c r="D17" s="2" t="s">
        <v>61</v>
      </c>
      <c r="E17" s="29">
        <v>4</v>
      </c>
      <c r="F17" s="23">
        <f t="shared" si="0"/>
        <v>1.6</v>
      </c>
      <c r="G17" s="29">
        <v>3</v>
      </c>
      <c r="H17" s="23">
        <f t="shared" si="1"/>
        <v>1.0499999999999998</v>
      </c>
      <c r="I17" s="29">
        <v>4</v>
      </c>
      <c r="J17" s="23">
        <f t="shared" si="2"/>
        <v>1</v>
      </c>
      <c r="K17" s="43">
        <f t="shared" si="3"/>
        <v>3.7</v>
      </c>
      <c r="L17" s="44" t="str">
        <f t="shared" si="4"/>
        <v>Medium</v>
      </c>
    </row>
    <row r="18" spans="1:12" ht="48" customHeight="1" thickBot="1" x14ac:dyDescent="0.3">
      <c r="A18" s="45"/>
      <c r="B18" s="46" t="s">
        <v>22</v>
      </c>
      <c r="C18" s="47" t="s">
        <v>122</v>
      </c>
      <c r="D18" s="58" t="s">
        <v>62</v>
      </c>
      <c r="E18" s="48">
        <v>3</v>
      </c>
      <c r="F18" s="49">
        <f t="shared" si="0"/>
        <v>1.2000000000000002</v>
      </c>
      <c r="G18" s="48">
        <v>3</v>
      </c>
      <c r="H18" s="49">
        <f t="shared" si="1"/>
        <v>1.0499999999999998</v>
      </c>
      <c r="I18" s="48">
        <v>3</v>
      </c>
      <c r="J18" s="49">
        <f t="shared" si="2"/>
        <v>0.75</v>
      </c>
      <c r="K18" s="50">
        <f t="shared" si="3"/>
        <v>3</v>
      </c>
      <c r="L18" s="51" t="str">
        <f t="shared" si="4"/>
        <v>Medium</v>
      </c>
    </row>
    <row r="19" spans="1:12" ht="55.5" customHeight="1" x14ac:dyDescent="0.25">
      <c r="A19" s="16" t="s">
        <v>23</v>
      </c>
      <c r="B19" s="17" t="s">
        <v>65</v>
      </c>
      <c r="C19" s="35" t="s">
        <v>123</v>
      </c>
      <c r="D19" s="1" t="s">
        <v>184</v>
      </c>
      <c r="E19" s="28">
        <v>3</v>
      </c>
      <c r="F19" s="18">
        <f t="shared" si="0"/>
        <v>1.2000000000000002</v>
      </c>
      <c r="G19" s="28">
        <v>2</v>
      </c>
      <c r="H19" s="18">
        <f t="shared" si="1"/>
        <v>0.7</v>
      </c>
      <c r="I19" s="28">
        <v>4</v>
      </c>
      <c r="J19" s="18">
        <f t="shared" si="2"/>
        <v>1</v>
      </c>
      <c r="K19" s="40">
        <f t="shared" si="3"/>
        <v>2.9</v>
      </c>
      <c r="L19" s="41" t="str">
        <f t="shared" si="4"/>
        <v>Medium</v>
      </c>
    </row>
    <row r="20" spans="1:12" ht="45" customHeight="1" x14ac:dyDescent="0.25">
      <c r="A20" s="21"/>
      <c r="B20" s="22"/>
      <c r="C20" s="35" t="s">
        <v>124</v>
      </c>
      <c r="D20" s="2" t="s">
        <v>63</v>
      </c>
      <c r="E20" s="29">
        <v>3</v>
      </c>
      <c r="F20" s="23">
        <f t="shared" si="0"/>
        <v>1.2000000000000002</v>
      </c>
      <c r="G20" s="29">
        <v>3</v>
      </c>
      <c r="H20" s="23">
        <f t="shared" si="1"/>
        <v>1.0499999999999998</v>
      </c>
      <c r="I20" s="29">
        <v>4</v>
      </c>
      <c r="J20" s="23">
        <f t="shared" si="2"/>
        <v>1</v>
      </c>
      <c r="K20" s="43">
        <f t="shared" si="3"/>
        <v>3.3</v>
      </c>
      <c r="L20" s="44" t="str">
        <f t="shared" si="4"/>
        <v>Medium</v>
      </c>
    </row>
    <row r="21" spans="1:12" ht="32.25" customHeight="1" x14ac:dyDescent="0.25">
      <c r="A21" s="21"/>
      <c r="B21" s="22"/>
      <c r="C21" s="35" t="s">
        <v>125</v>
      </c>
      <c r="D21" s="2" t="s">
        <v>64</v>
      </c>
      <c r="E21" s="29">
        <v>2</v>
      </c>
      <c r="F21" s="23">
        <f t="shared" si="0"/>
        <v>0.8</v>
      </c>
      <c r="G21" s="29">
        <v>1</v>
      </c>
      <c r="H21" s="23">
        <f t="shared" si="1"/>
        <v>0.35</v>
      </c>
      <c r="I21" s="29">
        <v>3</v>
      </c>
      <c r="J21" s="23">
        <f t="shared" si="2"/>
        <v>0.75</v>
      </c>
      <c r="K21" s="43">
        <f t="shared" si="3"/>
        <v>1.9</v>
      </c>
      <c r="L21" s="44" t="str">
        <f t="shared" si="4"/>
        <v>Low</v>
      </c>
    </row>
    <row r="22" spans="1:12" ht="31.5" customHeight="1" x14ac:dyDescent="0.25">
      <c r="A22" s="21"/>
      <c r="B22" s="22"/>
      <c r="C22" s="35" t="s">
        <v>126</v>
      </c>
      <c r="D22" s="72" t="s">
        <v>127</v>
      </c>
      <c r="E22" s="29">
        <v>1</v>
      </c>
      <c r="F22" s="23">
        <f t="shared" si="0"/>
        <v>0.4</v>
      </c>
      <c r="G22" s="29">
        <v>2</v>
      </c>
      <c r="H22" s="23">
        <f t="shared" si="1"/>
        <v>0.7</v>
      </c>
      <c r="I22" s="29">
        <v>4</v>
      </c>
      <c r="J22" s="23">
        <f t="shared" si="2"/>
        <v>1</v>
      </c>
      <c r="K22" s="43">
        <f>ROUND(F22+H22+J22,1)</f>
        <v>2.1</v>
      </c>
      <c r="L22" s="44" t="str">
        <f t="shared" si="4"/>
        <v>Medium</v>
      </c>
    </row>
    <row r="23" spans="1:12" ht="104.25" customHeight="1" x14ac:dyDescent="0.25">
      <c r="A23" s="21"/>
      <c r="B23" s="22" t="s">
        <v>66</v>
      </c>
      <c r="C23" s="35" t="s">
        <v>153</v>
      </c>
      <c r="D23" s="2" t="s">
        <v>31</v>
      </c>
      <c r="E23" s="29">
        <v>4</v>
      </c>
      <c r="F23" s="23">
        <f t="shared" si="0"/>
        <v>1.6</v>
      </c>
      <c r="G23" s="29">
        <v>4</v>
      </c>
      <c r="H23" s="23">
        <f t="shared" si="1"/>
        <v>1.4</v>
      </c>
      <c r="I23" s="29">
        <v>5</v>
      </c>
      <c r="J23" s="23">
        <f t="shared" si="2"/>
        <v>1.25</v>
      </c>
      <c r="K23" s="43">
        <f t="shared" si="3"/>
        <v>4.3</v>
      </c>
      <c r="L23" s="44" t="str">
        <f t="shared" si="4"/>
        <v>High</v>
      </c>
    </row>
    <row r="24" spans="1:12" ht="45" customHeight="1" x14ac:dyDescent="0.25">
      <c r="A24" s="21"/>
      <c r="B24" s="22"/>
      <c r="C24" s="35" t="s">
        <v>154</v>
      </c>
      <c r="D24" s="2" t="s">
        <v>67</v>
      </c>
      <c r="E24" s="29">
        <v>3</v>
      </c>
      <c r="F24" s="23">
        <f t="shared" si="0"/>
        <v>1.2000000000000002</v>
      </c>
      <c r="G24" s="29">
        <v>2</v>
      </c>
      <c r="H24" s="23">
        <f t="shared" si="1"/>
        <v>0.7</v>
      </c>
      <c r="I24" s="29">
        <v>4</v>
      </c>
      <c r="J24" s="23">
        <f t="shared" si="2"/>
        <v>1</v>
      </c>
      <c r="K24" s="43">
        <f t="shared" si="3"/>
        <v>2.9</v>
      </c>
      <c r="L24" s="44" t="str">
        <f t="shared" si="4"/>
        <v>Medium</v>
      </c>
    </row>
    <row r="25" spans="1:12" ht="40.200000000000003" thickBot="1" x14ac:dyDescent="0.3">
      <c r="A25" s="45"/>
      <c r="B25" s="46" t="s">
        <v>69</v>
      </c>
      <c r="C25" s="35" t="s">
        <v>155</v>
      </c>
      <c r="D25" s="58" t="s">
        <v>68</v>
      </c>
      <c r="E25" s="48">
        <v>2</v>
      </c>
      <c r="F25" s="49">
        <f t="shared" si="0"/>
        <v>0.8</v>
      </c>
      <c r="G25" s="48">
        <v>3</v>
      </c>
      <c r="H25" s="49">
        <f t="shared" si="1"/>
        <v>1.0499999999999998</v>
      </c>
      <c r="I25" s="48">
        <v>3</v>
      </c>
      <c r="J25" s="49">
        <f t="shared" si="2"/>
        <v>0.75</v>
      </c>
      <c r="K25" s="50">
        <f t="shared" si="3"/>
        <v>2.6</v>
      </c>
      <c r="L25" s="51" t="str">
        <f t="shared" si="4"/>
        <v>Medium</v>
      </c>
    </row>
    <row r="26" spans="1:12" ht="84" customHeight="1" thickBot="1" x14ac:dyDescent="0.3">
      <c r="A26" s="59" t="s">
        <v>70</v>
      </c>
      <c r="B26" s="60" t="s">
        <v>110</v>
      </c>
      <c r="C26" s="61" t="s">
        <v>128</v>
      </c>
      <c r="D26" s="67" t="s">
        <v>24</v>
      </c>
      <c r="E26" s="63">
        <v>3</v>
      </c>
      <c r="F26" s="64">
        <f t="shared" si="0"/>
        <v>1.2000000000000002</v>
      </c>
      <c r="G26" s="63">
        <v>2</v>
      </c>
      <c r="H26" s="64">
        <f t="shared" si="1"/>
        <v>0.7</v>
      </c>
      <c r="I26" s="63">
        <v>4</v>
      </c>
      <c r="J26" s="64">
        <f t="shared" si="2"/>
        <v>1</v>
      </c>
      <c r="K26" s="65">
        <f t="shared" si="3"/>
        <v>2.9</v>
      </c>
      <c r="L26" s="66" t="str">
        <f t="shared" si="4"/>
        <v>Medium</v>
      </c>
    </row>
    <row r="27" spans="1:12" ht="56.25" customHeight="1" thickBot="1" x14ac:dyDescent="0.3">
      <c r="A27" s="59" t="s">
        <v>72</v>
      </c>
      <c r="B27" s="60" t="s">
        <v>110</v>
      </c>
      <c r="C27" s="61" t="s">
        <v>129</v>
      </c>
      <c r="D27" s="62" t="s">
        <v>71</v>
      </c>
      <c r="E27" s="63">
        <v>5</v>
      </c>
      <c r="F27" s="64">
        <f t="shared" si="0"/>
        <v>2</v>
      </c>
      <c r="G27" s="63">
        <v>3</v>
      </c>
      <c r="H27" s="64">
        <f t="shared" si="1"/>
        <v>1.0499999999999998</v>
      </c>
      <c r="I27" s="63">
        <v>5</v>
      </c>
      <c r="J27" s="64">
        <f t="shared" si="2"/>
        <v>1.25</v>
      </c>
      <c r="K27" s="65">
        <f t="shared" si="3"/>
        <v>4.3</v>
      </c>
      <c r="L27" s="66" t="str">
        <f t="shared" si="4"/>
        <v>High</v>
      </c>
    </row>
    <row r="28" spans="1:12" ht="36" customHeight="1" thickBot="1" x14ac:dyDescent="0.3">
      <c r="A28" s="59" t="s">
        <v>74</v>
      </c>
      <c r="B28" s="60" t="s">
        <v>110</v>
      </c>
      <c r="C28" s="61" t="s">
        <v>130</v>
      </c>
      <c r="D28" s="67" t="s">
        <v>73</v>
      </c>
      <c r="E28" s="63">
        <v>4</v>
      </c>
      <c r="F28" s="64">
        <f t="shared" si="0"/>
        <v>1.6</v>
      </c>
      <c r="G28" s="63">
        <v>4</v>
      </c>
      <c r="H28" s="64">
        <f t="shared" si="1"/>
        <v>1.4</v>
      </c>
      <c r="I28" s="63">
        <v>5</v>
      </c>
      <c r="J28" s="64">
        <f t="shared" si="2"/>
        <v>1.25</v>
      </c>
      <c r="K28" s="65">
        <f t="shared" si="3"/>
        <v>4.3</v>
      </c>
      <c r="L28" s="66" t="str">
        <f t="shared" si="4"/>
        <v>High</v>
      </c>
    </row>
    <row r="29" spans="1:12" ht="59.25" customHeight="1" thickBot="1" x14ac:dyDescent="0.3">
      <c r="A29" s="59" t="s">
        <v>76</v>
      </c>
      <c r="B29" s="60" t="s">
        <v>110</v>
      </c>
      <c r="C29" s="61" t="s">
        <v>131</v>
      </c>
      <c r="D29" s="62" t="s">
        <v>75</v>
      </c>
      <c r="E29" s="63">
        <v>5</v>
      </c>
      <c r="F29" s="64">
        <f t="shared" si="0"/>
        <v>2</v>
      </c>
      <c r="G29" s="63">
        <v>3</v>
      </c>
      <c r="H29" s="64">
        <f t="shared" si="1"/>
        <v>1.0499999999999998</v>
      </c>
      <c r="I29" s="63">
        <v>5</v>
      </c>
      <c r="J29" s="64">
        <f t="shared" si="2"/>
        <v>1.25</v>
      </c>
      <c r="K29" s="65">
        <f t="shared" si="3"/>
        <v>4.3</v>
      </c>
      <c r="L29" s="66" t="str">
        <f t="shared" si="4"/>
        <v>High</v>
      </c>
    </row>
    <row r="30" spans="1:12" ht="56.25" customHeight="1" x14ac:dyDescent="0.25">
      <c r="A30" s="16" t="s">
        <v>78</v>
      </c>
      <c r="B30" s="17" t="s">
        <v>25</v>
      </c>
      <c r="C30" s="35" t="s">
        <v>193</v>
      </c>
      <c r="D30" s="1" t="s">
        <v>77</v>
      </c>
      <c r="E30" s="28">
        <v>3</v>
      </c>
      <c r="F30" s="18">
        <f t="shared" si="0"/>
        <v>1.2000000000000002</v>
      </c>
      <c r="G30" s="28">
        <v>3</v>
      </c>
      <c r="H30" s="18">
        <f t="shared" si="1"/>
        <v>1.0499999999999998</v>
      </c>
      <c r="I30" s="28">
        <v>3</v>
      </c>
      <c r="J30" s="18">
        <f t="shared" si="2"/>
        <v>0.75</v>
      </c>
      <c r="K30" s="40">
        <f t="shared" si="3"/>
        <v>3</v>
      </c>
      <c r="L30" s="41" t="str">
        <f t="shared" si="4"/>
        <v>Medium</v>
      </c>
    </row>
    <row r="31" spans="1:12" ht="48" customHeight="1" thickBot="1" x14ac:dyDescent="0.3">
      <c r="A31" s="45"/>
      <c r="B31" s="46" t="s">
        <v>79</v>
      </c>
      <c r="C31" s="47" t="s">
        <v>156</v>
      </c>
      <c r="D31" s="58" t="s">
        <v>185</v>
      </c>
      <c r="E31" s="48">
        <v>5</v>
      </c>
      <c r="F31" s="49">
        <f t="shared" si="0"/>
        <v>2</v>
      </c>
      <c r="G31" s="48">
        <v>3</v>
      </c>
      <c r="H31" s="49">
        <f t="shared" si="1"/>
        <v>1.0499999999999998</v>
      </c>
      <c r="I31" s="48">
        <v>5</v>
      </c>
      <c r="J31" s="49">
        <f t="shared" si="2"/>
        <v>1.25</v>
      </c>
      <c r="K31" s="50">
        <f t="shared" si="3"/>
        <v>4.3</v>
      </c>
      <c r="L31" s="51" t="str">
        <f t="shared" si="4"/>
        <v>High</v>
      </c>
    </row>
    <row r="32" spans="1:12" ht="45.75" customHeight="1" x14ac:dyDescent="0.25">
      <c r="A32" s="16" t="s">
        <v>26</v>
      </c>
      <c r="B32" s="17" t="s">
        <v>27</v>
      </c>
      <c r="C32" s="35" t="s">
        <v>157</v>
      </c>
      <c r="D32" s="1" t="s">
        <v>80</v>
      </c>
      <c r="E32" s="28">
        <v>3</v>
      </c>
      <c r="F32" s="18">
        <f t="shared" si="0"/>
        <v>1.2000000000000002</v>
      </c>
      <c r="G32" s="28">
        <v>3</v>
      </c>
      <c r="H32" s="18">
        <f t="shared" si="1"/>
        <v>1.0499999999999998</v>
      </c>
      <c r="I32" s="28">
        <v>3</v>
      </c>
      <c r="J32" s="18">
        <f t="shared" si="2"/>
        <v>0.75</v>
      </c>
      <c r="K32" s="40">
        <f t="shared" si="3"/>
        <v>3</v>
      </c>
      <c r="L32" s="41" t="str">
        <f t="shared" si="4"/>
        <v>Medium</v>
      </c>
    </row>
    <row r="33" spans="1:12" ht="30.75" customHeight="1" x14ac:dyDescent="0.25">
      <c r="A33" s="21"/>
      <c r="B33" s="22"/>
      <c r="C33" s="35" t="s">
        <v>158</v>
      </c>
      <c r="D33" s="2" t="s">
        <v>81</v>
      </c>
      <c r="E33" s="29">
        <v>3</v>
      </c>
      <c r="F33" s="23">
        <f t="shared" si="0"/>
        <v>1.2000000000000002</v>
      </c>
      <c r="G33" s="29">
        <v>3</v>
      </c>
      <c r="H33" s="23">
        <f t="shared" si="1"/>
        <v>1.0499999999999998</v>
      </c>
      <c r="I33" s="29">
        <v>3</v>
      </c>
      <c r="J33" s="23">
        <f t="shared" si="2"/>
        <v>0.75</v>
      </c>
      <c r="K33" s="43">
        <f t="shared" si="3"/>
        <v>3</v>
      </c>
      <c r="L33" s="44" t="str">
        <f t="shared" si="4"/>
        <v>Medium</v>
      </c>
    </row>
    <row r="34" spans="1:12" ht="57.75" customHeight="1" thickBot="1" x14ac:dyDescent="0.3">
      <c r="A34" s="45"/>
      <c r="B34" s="46" t="s">
        <v>82</v>
      </c>
      <c r="C34" s="71" t="s">
        <v>159</v>
      </c>
      <c r="D34" s="58" t="s">
        <v>186</v>
      </c>
      <c r="E34" s="48">
        <v>4</v>
      </c>
      <c r="F34" s="49">
        <f t="shared" si="0"/>
        <v>1.6</v>
      </c>
      <c r="G34" s="48">
        <v>4</v>
      </c>
      <c r="H34" s="49">
        <f t="shared" si="1"/>
        <v>1.4</v>
      </c>
      <c r="I34" s="48">
        <v>5</v>
      </c>
      <c r="J34" s="49">
        <f t="shared" si="2"/>
        <v>1.25</v>
      </c>
      <c r="K34" s="50">
        <f t="shared" si="3"/>
        <v>4.3</v>
      </c>
      <c r="L34" s="51" t="str">
        <f t="shared" si="4"/>
        <v>High</v>
      </c>
    </row>
    <row r="35" spans="1:12" ht="54.75" customHeight="1" x14ac:dyDescent="0.25">
      <c r="A35" s="16" t="s">
        <v>28</v>
      </c>
      <c r="B35" s="17" t="s">
        <v>84</v>
      </c>
      <c r="C35" s="35" t="s">
        <v>132</v>
      </c>
      <c r="D35" s="1" t="s">
        <v>15</v>
      </c>
      <c r="E35" s="28">
        <v>4</v>
      </c>
      <c r="F35" s="18">
        <f t="shared" si="0"/>
        <v>1.6</v>
      </c>
      <c r="G35" s="28">
        <v>3</v>
      </c>
      <c r="H35" s="18">
        <f t="shared" si="1"/>
        <v>1.0499999999999998</v>
      </c>
      <c r="I35" s="28">
        <v>5</v>
      </c>
      <c r="J35" s="18">
        <f t="shared" si="2"/>
        <v>1.25</v>
      </c>
      <c r="K35" s="40">
        <f t="shared" si="3"/>
        <v>3.9</v>
      </c>
      <c r="L35" s="41" t="str">
        <f t="shared" si="4"/>
        <v>Medium</v>
      </c>
    </row>
    <row r="36" spans="1:12" ht="57" customHeight="1" x14ac:dyDescent="0.25">
      <c r="A36" s="21"/>
      <c r="B36" s="22"/>
      <c r="C36" s="35" t="s">
        <v>133</v>
      </c>
      <c r="D36" s="2" t="s">
        <v>83</v>
      </c>
      <c r="E36" s="29">
        <v>3</v>
      </c>
      <c r="F36" s="23">
        <f t="shared" si="0"/>
        <v>1.2000000000000002</v>
      </c>
      <c r="G36" s="29">
        <v>3</v>
      </c>
      <c r="H36" s="23">
        <f t="shared" si="1"/>
        <v>1.0499999999999998</v>
      </c>
      <c r="I36" s="29">
        <v>5</v>
      </c>
      <c r="J36" s="23">
        <f t="shared" si="2"/>
        <v>1.25</v>
      </c>
      <c r="K36" s="43">
        <f t="shared" si="3"/>
        <v>3.5</v>
      </c>
      <c r="L36" s="44" t="str">
        <f t="shared" si="4"/>
        <v>Medium</v>
      </c>
    </row>
    <row r="37" spans="1:12" ht="30" customHeight="1" x14ac:dyDescent="0.25">
      <c r="A37" s="21"/>
      <c r="B37" s="22"/>
      <c r="C37" s="35" t="s">
        <v>134</v>
      </c>
      <c r="D37" s="2" t="s">
        <v>187</v>
      </c>
      <c r="E37" s="29">
        <v>4</v>
      </c>
      <c r="F37" s="23">
        <f t="shared" si="0"/>
        <v>1.6</v>
      </c>
      <c r="G37" s="29">
        <v>3</v>
      </c>
      <c r="H37" s="23">
        <f t="shared" si="1"/>
        <v>1.0499999999999998</v>
      </c>
      <c r="I37" s="29">
        <v>4</v>
      </c>
      <c r="J37" s="23">
        <f t="shared" si="2"/>
        <v>1</v>
      </c>
      <c r="K37" s="43">
        <f t="shared" si="3"/>
        <v>3.7</v>
      </c>
      <c r="L37" s="44" t="str">
        <f t="shared" si="4"/>
        <v>Medium</v>
      </c>
    </row>
    <row r="38" spans="1:12" ht="26.25" customHeight="1" x14ac:dyDescent="0.25">
      <c r="A38" s="21"/>
      <c r="B38" s="22" t="s">
        <v>87</v>
      </c>
      <c r="C38" s="35" t="s">
        <v>160</v>
      </c>
      <c r="D38" s="2" t="s">
        <v>85</v>
      </c>
      <c r="E38" s="29">
        <v>3</v>
      </c>
      <c r="F38" s="23">
        <f t="shared" si="0"/>
        <v>1.2000000000000002</v>
      </c>
      <c r="G38" s="29">
        <v>3</v>
      </c>
      <c r="H38" s="23">
        <f t="shared" si="1"/>
        <v>1.0499999999999998</v>
      </c>
      <c r="I38" s="29">
        <v>4</v>
      </c>
      <c r="J38" s="23">
        <f t="shared" si="2"/>
        <v>1</v>
      </c>
      <c r="K38" s="43">
        <f t="shared" si="3"/>
        <v>3.3</v>
      </c>
      <c r="L38" s="44" t="str">
        <f t="shared" si="4"/>
        <v>Medium</v>
      </c>
    </row>
    <row r="39" spans="1:12" ht="42" customHeight="1" x14ac:dyDescent="0.25">
      <c r="A39" s="21"/>
      <c r="B39" s="22"/>
      <c r="C39" s="35" t="s">
        <v>161</v>
      </c>
      <c r="D39" s="2" t="s">
        <v>188</v>
      </c>
      <c r="E39" s="29">
        <v>4</v>
      </c>
      <c r="F39" s="23">
        <f t="shared" si="0"/>
        <v>1.6</v>
      </c>
      <c r="G39" s="29">
        <v>3</v>
      </c>
      <c r="H39" s="23">
        <f t="shared" si="1"/>
        <v>1.0499999999999998</v>
      </c>
      <c r="I39" s="29">
        <v>5</v>
      </c>
      <c r="J39" s="23">
        <f t="shared" si="2"/>
        <v>1.25</v>
      </c>
      <c r="K39" s="43">
        <f t="shared" si="3"/>
        <v>3.9</v>
      </c>
      <c r="L39" s="44" t="str">
        <f t="shared" si="4"/>
        <v>Medium</v>
      </c>
    </row>
    <row r="40" spans="1:12" ht="90.75" customHeight="1" x14ac:dyDescent="0.25">
      <c r="A40" s="21"/>
      <c r="B40" s="22"/>
      <c r="C40" s="35" t="s">
        <v>162</v>
      </c>
      <c r="D40" s="2" t="s">
        <v>86</v>
      </c>
      <c r="E40" s="29">
        <v>4</v>
      </c>
      <c r="F40" s="23">
        <f t="shared" si="0"/>
        <v>1.6</v>
      </c>
      <c r="G40" s="29">
        <v>3</v>
      </c>
      <c r="H40" s="23">
        <f t="shared" si="1"/>
        <v>1.0499999999999998</v>
      </c>
      <c r="I40" s="29">
        <v>4</v>
      </c>
      <c r="J40" s="23">
        <f t="shared" si="2"/>
        <v>1</v>
      </c>
      <c r="K40" s="43">
        <f t="shared" si="3"/>
        <v>3.7</v>
      </c>
      <c r="L40" s="44" t="str">
        <f t="shared" si="4"/>
        <v>Medium</v>
      </c>
    </row>
    <row r="41" spans="1:12" ht="57" customHeight="1" x14ac:dyDescent="0.25">
      <c r="A41" s="21"/>
      <c r="B41" s="22" t="s">
        <v>88</v>
      </c>
      <c r="C41" s="35" t="s">
        <v>163</v>
      </c>
      <c r="D41" s="2" t="s">
        <v>3</v>
      </c>
      <c r="E41" s="29">
        <v>4</v>
      </c>
      <c r="F41" s="23">
        <f t="shared" si="0"/>
        <v>1.6</v>
      </c>
      <c r="G41" s="29">
        <v>4</v>
      </c>
      <c r="H41" s="23">
        <f t="shared" si="1"/>
        <v>1.4</v>
      </c>
      <c r="I41" s="29">
        <v>4</v>
      </c>
      <c r="J41" s="23">
        <f t="shared" si="2"/>
        <v>1</v>
      </c>
      <c r="K41" s="43">
        <f t="shared" si="3"/>
        <v>4</v>
      </c>
      <c r="L41" s="44" t="str">
        <f t="shared" si="4"/>
        <v>High</v>
      </c>
    </row>
    <row r="42" spans="1:12" ht="32.25" customHeight="1" x14ac:dyDescent="0.25">
      <c r="A42" s="21"/>
      <c r="B42" s="22" t="s">
        <v>92</v>
      </c>
      <c r="C42" s="35" t="s">
        <v>164</v>
      </c>
      <c r="D42" s="2" t="s">
        <v>89</v>
      </c>
      <c r="E42" s="29">
        <v>3</v>
      </c>
      <c r="F42" s="23">
        <f t="shared" si="0"/>
        <v>1.2000000000000002</v>
      </c>
      <c r="G42" s="29">
        <v>3</v>
      </c>
      <c r="H42" s="23">
        <f t="shared" si="1"/>
        <v>1.0499999999999998</v>
      </c>
      <c r="I42" s="29">
        <v>3</v>
      </c>
      <c r="J42" s="23">
        <f t="shared" si="2"/>
        <v>0.75</v>
      </c>
      <c r="K42" s="43">
        <f t="shared" si="3"/>
        <v>3</v>
      </c>
      <c r="L42" s="44" t="str">
        <f t="shared" si="4"/>
        <v>Medium</v>
      </c>
    </row>
    <row r="43" spans="1:12" ht="46.5" customHeight="1" x14ac:dyDescent="0.25">
      <c r="A43" s="21"/>
      <c r="B43" s="22"/>
      <c r="C43" s="35" t="s">
        <v>165</v>
      </c>
      <c r="D43" s="2" t="s">
        <v>90</v>
      </c>
      <c r="E43" s="29">
        <v>3</v>
      </c>
      <c r="F43" s="23">
        <f t="shared" si="0"/>
        <v>1.2000000000000002</v>
      </c>
      <c r="G43" s="29">
        <v>3</v>
      </c>
      <c r="H43" s="23">
        <f t="shared" si="1"/>
        <v>1.0499999999999998</v>
      </c>
      <c r="I43" s="29">
        <v>3</v>
      </c>
      <c r="J43" s="23">
        <f t="shared" si="2"/>
        <v>0.75</v>
      </c>
      <c r="K43" s="43">
        <f t="shared" si="3"/>
        <v>3</v>
      </c>
      <c r="L43" s="44" t="str">
        <f t="shared" si="4"/>
        <v>Medium</v>
      </c>
    </row>
    <row r="44" spans="1:12" ht="36" customHeight="1" thickBot="1" x14ac:dyDescent="0.3">
      <c r="A44" s="45"/>
      <c r="B44" s="46"/>
      <c r="C44" s="71" t="s">
        <v>166</v>
      </c>
      <c r="D44" s="58" t="s">
        <v>91</v>
      </c>
      <c r="E44" s="48">
        <v>3</v>
      </c>
      <c r="F44" s="49">
        <f t="shared" si="0"/>
        <v>1.2000000000000002</v>
      </c>
      <c r="G44" s="48">
        <v>3</v>
      </c>
      <c r="H44" s="49">
        <f t="shared" si="1"/>
        <v>1.0499999999999998</v>
      </c>
      <c r="I44" s="48">
        <v>3</v>
      </c>
      <c r="J44" s="49">
        <f t="shared" si="2"/>
        <v>0.75</v>
      </c>
      <c r="K44" s="50">
        <f t="shared" si="3"/>
        <v>3</v>
      </c>
      <c r="L44" s="51" t="str">
        <f t="shared" si="4"/>
        <v>Medium</v>
      </c>
    </row>
    <row r="45" spans="1:12" ht="67.5" customHeight="1" x14ac:dyDescent="0.25">
      <c r="A45" s="16" t="s">
        <v>29</v>
      </c>
      <c r="B45" s="17" t="s">
        <v>94</v>
      </c>
      <c r="C45" s="35" t="s">
        <v>135</v>
      </c>
      <c r="D45" s="1" t="s">
        <v>93</v>
      </c>
      <c r="E45" s="28">
        <v>3</v>
      </c>
      <c r="F45" s="18">
        <f t="shared" si="0"/>
        <v>1.2000000000000002</v>
      </c>
      <c r="G45" s="28">
        <v>4</v>
      </c>
      <c r="H45" s="18">
        <f t="shared" si="1"/>
        <v>1.4</v>
      </c>
      <c r="I45" s="28">
        <v>4</v>
      </c>
      <c r="J45" s="18">
        <f t="shared" si="2"/>
        <v>1</v>
      </c>
      <c r="K45" s="40">
        <f t="shared" si="3"/>
        <v>3.6</v>
      </c>
      <c r="L45" s="41" t="str">
        <f t="shared" si="4"/>
        <v>Medium</v>
      </c>
    </row>
    <row r="46" spans="1:12" ht="55.5" customHeight="1" x14ac:dyDescent="0.25">
      <c r="A46" s="21"/>
      <c r="B46" s="22" t="s">
        <v>96</v>
      </c>
      <c r="C46" s="35" t="s">
        <v>167</v>
      </c>
      <c r="D46" s="2" t="s">
        <v>95</v>
      </c>
      <c r="E46" s="29">
        <v>3</v>
      </c>
      <c r="F46" s="23">
        <f t="shared" si="0"/>
        <v>1.2000000000000002</v>
      </c>
      <c r="G46" s="29">
        <v>3</v>
      </c>
      <c r="H46" s="23">
        <f t="shared" si="1"/>
        <v>1.0499999999999998</v>
      </c>
      <c r="I46" s="29">
        <v>3</v>
      </c>
      <c r="J46" s="23">
        <f t="shared" si="2"/>
        <v>0.75</v>
      </c>
      <c r="K46" s="43">
        <f t="shared" si="3"/>
        <v>3</v>
      </c>
      <c r="L46" s="44" t="str">
        <f t="shared" si="4"/>
        <v>Medium</v>
      </c>
    </row>
    <row r="47" spans="1:12" ht="44.25" customHeight="1" x14ac:dyDescent="0.25">
      <c r="A47" s="21"/>
      <c r="B47" s="22" t="s">
        <v>97</v>
      </c>
      <c r="C47" s="35" t="s">
        <v>168</v>
      </c>
      <c r="D47" s="2" t="s">
        <v>189</v>
      </c>
      <c r="E47" s="29">
        <v>3</v>
      </c>
      <c r="F47" s="23">
        <f t="shared" si="0"/>
        <v>1.2000000000000002</v>
      </c>
      <c r="G47" s="29">
        <v>3</v>
      </c>
      <c r="H47" s="23">
        <f t="shared" si="1"/>
        <v>1.0499999999999998</v>
      </c>
      <c r="I47" s="29">
        <v>3</v>
      </c>
      <c r="J47" s="23">
        <f t="shared" si="2"/>
        <v>0.75</v>
      </c>
      <c r="K47" s="43">
        <f t="shared" si="3"/>
        <v>3</v>
      </c>
      <c r="L47" s="44" t="str">
        <f t="shared" si="4"/>
        <v>Medium</v>
      </c>
    </row>
    <row r="48" spans="1:12" ht="31.5" customHeight="1" x14ac:dyDescent="0.25">
      <c r="A48" s="21"/>
      <c r="B48" s="22" t="s">
        <v>99</v>
      </c>
      <c r="C48" s="35" t="s">
        <v>169</v>
      </c>
      <c r="D48" s="2" t="s">
        <v>190</v>
      </c>
      <c r="E48" s="29">
        <v>2</v>
      </c>
      <c r="F48" s="23">
        <f t="shared" si="0"/>
        <v>0.8</v>
      </c>
      <c r="G48" s="29">
        <v>1</v>
      </c>
      <c r="H48" s="23">
        <f t="shared" si="1"/>
        <v>0.35</v>
      </c>
      <c r="I48" s="29">
        <v>3</v>
      </c>
      <c r="J48" s="23">
        <f t="shared" si="2"/>
        <v>0.75</v>
      </c>
      <c r="K48" s="43">
        <f t="shared" si="3"/>
        <v>1.9</v>
      </c>
      <c r="L48" s="44" t="str">
        <f t="shared" si="4"/>
        <v>Low</v>
      </c>
    </row>
    <row r="49" spans="1:12" ht="54.75" customHeight="1" x14ac:dyDescent="0.25">
      <c r="A49" s="21"/>
      <c r="B49" s="22"/>
      <c r="C49" s="35" t="s">
        <v>170</v>
      </c>
      <c r="D49" s="2" t="s">
        <v>98</v>
      </c>
      <c r="E49" s="29">
        <v>3</v>
      </c>
      <c r="F49" s="23">
        <f t="shared" si="0"/>
        <v>1.2000000000000002</v>
      </c>
      <c r="G49" s="29">
        <v>1</v>
      </c>
      <c r="H49" s="23">
        <f t="shared" si="1"/>
        <v>0.35</v>
      </c>
      <c r="I49" s="29">
        <v>3</v>
      </c>
      <c r="J49" s="23">
        <f t="shared" si="2"/>
        <v>0.75</v>
      </c>
      <c r="K49" s="43">
        <f t="shared" si="3"/>
        <v>2.2999999999999998</v>
      </c>
      <c r="L49" s="44" t="str">
        <f t="shared" si="4"/>
        <v>Medium</v>
      </c>
    </row>
    <row r="50" spans="1:12" ht="46.5" customHeight="1" x14ac:dyDescent="0.25">
      <c r="A50" s="21"/>
      <c r="B50" s="22"/>
      <c r="C50" s="35" t="s">
        <v>171</v>
      </c>
      <c r="D50" s="72" t="s">
        <v>136</v>
      </c>
      <c r="E50" s="29">
        <v>4</v>
      </c>
      <c r="F50" s="23">
        <f t="shared" si="0"/>
        <v>1.6</v>
      </c>
      <c r="G50" s="29">
        <v>4</v>
      </c>
      <c r="H50" s="23">
        <f t="shared" si="1"/>
        <v>1.4</v>
      </c>
      <c r="I50" s="29">
        <v>4</v>
      </c>
      <c r="J50" s="23">
        <f t="shared" si="2"/>
        <v>1</v>
      </c>
      <c r="K50" s="43">
        <f>ROUND(F50+H50+J50,1)</f>
        <v>4</v>
      </c>
      <c r="L50" s="44" t="str">
        <f t="shared" si="4"/>
        <v>High</v>
      </c>
    </row>
    <row r="51" spans="1:12" ht="43.5" customHeight="1" thickBot="1" x14ac:dyDescent="0.3">
      <c r="A51" s="45"/>
      <c r="B51" s="46" t="s">
        <v>101</v>
      </c>
      <c r="C51" s="71" t="s">
        <v>172</v>
      </c>
      <c r="D51" s="58" t="s">
        <v>100</v>
      </c>
      <c r="E51" s="48">
        <v>3</v>
      </c>
      <c r="F51" s="49">
        <f t="shared" si="0"/>
        <v>1.2000000000000002</v>
      </c>
      <c r="G51" s="48">
        <v>3</v>
      </c>
      <c r="H51" s="49">
        <f t="shared" si="1"/>
        <v>1.0499999999999998</v>
      </c>
      <c r="I51" s="48">
        <v>3</v>
      </c>
      <c r="J51" s="49">
        <f t="shared" si="2"/>
        <v>0.75</v>
      </c>
      <c r="K51" s="50">
        <f t="shared" si="3"/>
        <v>3</v>
      </c>
      <c r="L51" s="51" t="str">
        <f t="shared" si="4"/>
        <v>Medium</v>
      </c>
    </row>
    <row r="52" spans="1:12" ht="46.5" customHeight="1" x14ac:dyDescent="0.25">
      <c r="A52" s="16" t="s">
        <v>30</v>
      </c>
      <c r="B52" s="68" t="s">
        <v>103</v>
      </c>
      <c r="C52" s="35" t="s">
        <v>137</v>
      </c>
      <c r="D52" s="1" t="s">
        <v>102</v>
      </c>
      <c r="E52" s="28">
        <v>3</v>
      </c>
      <c r="F52" s="18">
        <f t="shared" si="0"/>
        <v>1.2000000000000002</v>
      </c>
      <c r="G52" s="28">
        <v>3</v>
      </c>
      <c r="H52" s="18">
        <f t="shared" si="1"/>
        <v>1.0499999999999998</v>
      </c>
      <c r="I52" s="28">
        <v>3</v>
      </c>
      <c r="J52" s="18">
        <f t="shared" si="2"/>
        <v>0.75</v>
      </c>
      <c r="K52" s="40">
        <f t="shared" si="3"/>
        <v>3</v>
      </c>
      <c r="L52" s="41" t="str">
        <f t="shared" si="4"/>
        <v>Medium</v>
      </c>
    </row>
    <row r="53" spans="1:12" ht="81" customHeight="1" x14ac:dyDescent="0.25">
      <c r="A53" s="21"/>
      <c r="B53" s="22" t="s">
        <v>105</v>
      </c>
      <c r="C53" s="35" t="s">
        <v>173</v>
      </c>
      <c r="D53" s="2" t="s">
        <v>104</v>
      </c>
      <c r="E53" s="29">
        <v>4</v>
      </c>
      <c r="F53" s="23">
        <f t="shared" si="0"/>
        <v>1.6</v>
      </c>
      <c r="G53" s="29">
        <v>2</v>
      </c>
      <c r="H53" s="23">
        <f t="shared" si="1"/>
        <v>0.7</v>
      </c>
      <c r="I53" s="29">
        <v>5</v>
      </c>
      <c r="J53" s="23">
        <f t="shared" si="2"/>
        <v>1.25</v>
      </c>
      <c r="K53" s="43">
        <f t="shared" si="3"/>
        <v>3.6</v>
      </c>
      <c r="L53" s="44" t="str">
        <f t="shared" si="4"/>
        <v>Medium</v>
      </c>
    </row>
    <row r="54" spans="1:12" ht="57" customHeight="1" x14ac:dyDescent="0.25">
      <c r="A54" s="21"/>
      <c r="B54" s="22" t="s">
        <v>106</v>
      </c>
      <c r="C54" s="35" t="s">
        <v>174</v>
      </c>
      <c r="D54" s="2" t="s">
        <v>149</v>
      </c>
      <c r="E54" s="29">
        <v>4</v>
      </c>
      <c r="F54" s="23">
        <f t="shared" si="0"/>
        <v>1.6</v>
      </c>
      <c r="G54" s="29">
        <v>4</v>
      </c>
      <c r="H54" s="23">
        <f t="shared" si="1"/>
        <v>1.4</v>
      </c>
      <c r="I54" s="29">
        <v>4</v>
      </c>
      <c r="J54" s="23">
        <f t="shared" si="2"/>
        <v>1</v>
      </c>
      <c r="K54" s="43">
        <f t="shared" si="3"/>
        <v>4</v>
      </c>
      <c r="L54" s="44" t="str">
        <f t="shared" si="4"/>
        <v>High</v>
      </c>
    </row>
    <row r="55" spans="1:12" ht="42.75" customHeight="1" x14ac:dyDescent="0.25">
      <c r="A55" s="21"/>
      <c r="B55" s="22" t="s">
        <v>109</v>
      </c>
      <c r="C55" s="35" t="s">
        <v>175</v>
      </c>
      <c r="D55" s="2" t="s">
        <v>107</v>
      </c>
      <c r="E55" s="29">
        <v>4</v>
      </c>
      <c r="F55" s="23">
        <f t="shared" si="0"/>
        <v>1.6</v>
      </c>
      <c r="G55" s="29">
        <v>4</v>
      </c>
      <c r="H55" s="23">
        <f t="shared" si="1"/>
        <v>1.4</v>
      </c>
      <c r="I55" s="29">
        <v>4</v>
      </c>
      <c r="J55" s="23">
        <f t="shared" si="2"/>
        <v>1</v>
      </c>
      <c r="K55" s="43">
        <f t="shared" si="3"/>
        <v>4</v>
      </c>
      <c r="L55" s="44" t="str">
        <f t="shared" si="4"/>
        <v>High</v>
      </c>
    </row>
    <row r="56" spans="1:12" ht="53.4" thickBot="1" x14ac:dyDescent="0.3">
      <c r="A56" s="45"/>
      <c r="B56" s="46"/>
      <c r="C56" s="71" t="s">
        <v>176</v>
      </c>
      <c r="D56" s="58" t="s">
        <v>108</v>
      </c>
      <c r="E56" s="48">
        <v>2</v>
      </c>
      <c r="F56" s="49">
        <f t="shared" si="0"/>
        <v>0.8</v>
      </c>
      <c r="G56" s="48">
        <v>3</v>
      </c>
      <c r="H56" s="49">
        <f t="shared" si="1"/>
        <v>1.0499999999999998</v>
      </c>
      <c r="I56" s="48">
        <v>3</v>
      </c>
      <c r="J56" s="49">
        <f t="shared" si="2"/>
        <v>0.75</v>
      </c>
      <c r="K56" s="50">
        <f t="shared" si="3"/>
        <v>2.6</v>
      </c>
      <c r="L56" s="51" t="str">
        <f t="shared" si="4"/>
        <v>Medium</v>
      </c>
    </row>
    <row r="57" spans="1:12" ht="68.25" customHeight="1" x14ac:dyDescent="0.25">
      <c r="A57" s="16" t="s">
        <v>111</v>
      </c>
      <c r="B57" s="17" t="s">
        <v>110</v>
      </c>
      <c r="C57" s="35" t="s">
        <v>138</v>
      </c>
      <c r="D57" s="73" t="s">
        <v>141</v>
      </c>
      <c r="E57" s="28">
        <v>4</v>
      </c>
      <c r="F57" s="18">
        <f t="shared" si="0"/>
        <v>1.6</v>
      </c>
      <c r="G57" s="28">
        <v>4</v>
      </c>
      <c r="H57" s="18">
        <f t="shared" si="1"/>
        <v>1.4</v>
      </c>
      <c r="I57" s="28">
        <v>5</v>
      </c>
      <c r="J57" s="18">
        <f t="shared" si="2"/>
        <v>1.25</v>
      </c>
      <c r="K57" s="40">
        <f t="shared" si="3"/>
        <v>4.3</v>
      </c>
      <c r="L57" s="41" t="str">
        <f t="shared" si="4"/>
        <v>High</v>
      </c>
    </row>
    <row r="58" spans="1:12" ht="47.25" customHeight="1" x14ac:dyDescent="0.25">
      <c r="A58" s="21"/>
      <c r="B58" s="22"/>
      <c r="C58" s="35" t="s">
        <v>139</v>
      </c>
      <c r="D58" s="2" t="s">
        <v>191</v>
      </c>
      <c r="E58" s="29">
        <v>3</v>
      </c>
      <c r="F58" s="23">
        <f t="shared" si="0"/>
        <v>1.2000000000000002</v>
      </c>
      <c r="G58" s="29">
        <v>3</v>
      </c>
      <c r="H58" s="23">
        <f t="shared" si="1"/>
        <v>1.0499999999999998</v>
      </c>
      <c r="I58" s="29">
        <v>3</v>
      </c>
      <c r="J58" s="23">
        <f t="shared" si="2"/>
        <v>0.75</v>
      </c>
      <c r="K58" s="43">
        <f t="shared" si="3"/>
        <v>3</v>
      </c>
      <c r="L58" s="44" t="str">
        <f t="shared" si="4"/>
        <v>Medium</v>
      </c>
    </row>
    <row r="59" spans="1:12" ht="45" customHeight="1" thickBot="1" x14ac:dyDescent="0.3">
      <c r="A59" s="45"/>
      <c r="B59" s="75"/>
      <c r="C59" s="47" t="s">
        <v>140</v>
      </c>
      <c r="D59" s="76" t="s">
        <v>142</v>
      </c>
      <c r="E59" s="48">
        <v>4</v>
      </c>
      <c r="F59" s="49">
        <f t="shared" si="0"/>
        <v>1.6</v>
      </c>
      <c r="G59" s="48">
        <v>5</v>
      </c>
      <c r="H59" s="49">
        <f t="shared" si="1"/>
        <v>1.75</v>
      </c>
      <c r="I59" s="48">
        <v>5</v>
      </c>
      <c r="J59" s="49">
        <f t="shared" si="2"/>
        <v>1.25</v>
      </c>
      <c r="K59" s="50">
        <f t="shared" si="3"/>
        <v>4.5999999999999996</v>
      </c>
      <c r="L59" s="51" t="str">
        <f t="shared" si="4"/>
        <v>High</v>
      </c>
    </row>
    <row r="60" spans="1:12" ht="94.5" customHeight="1" x14ac:dyDescent="0.25">
      <c r="A60" s="16" t="s">
        <v>112</v>
      </c>
      <c r="B60" s="17" t="s">
        <v>110</v>
      </c>
      <c r="C60" s="35" t="s">
        <v>143</v>
      </c>
      <c r="D60" s="1" t="s">
        <v>192</v>
      </c>
      <c r="E60" s="28">
        <v>3</v>
      </c>
      <c r="F60" s="18">
        <f t="shared" si="0"/>
        <v>1.2000000000000002</v>
      </c>
      <c r="G60" s="28">
        <v>3</v>
      </c>
      <c r="H60" s="18">
        <f t="shared" si="1"/>
        <v>1.0499999999999998</v>
      </c>
      <c r="I60" s="28">
        <v>3</v>
      </c>
      <c r="J60" s="18">
        <f t="shared" si="2"/>
        <v>0.75</v>
      </c>
      <c r="K60" s="40">
        <f t="shared" si="3"/>
        <v>3</v>
      </c>
      <c r="L60" s="41" t="str">
        <f t="shared" si="4"/>
        <v>Medium</v>
      </c>
    </row>
    <row r="61" spans="1:12" ht="52.8" x14ac:dyDescent="0.25">
      <c r="A61" s="11"/>
      <c r="B61" s="12"/>
      <c r="C61" s="35" t="s">
        <v>144</v>
      </c>
      <c r="D61" s="74" t="s">
        <v>8</v>
      </c>
      <c r="E61" s="28">
        <v>4</v>
      </c>
      <c r="F61" s="18">
        <f t="shared" si="0"/>
        <v>1.6</v>
      </c>
      <c r="G61" s="28">
        <v>4</v>
      </c>
      <c r="H61" s="18">
        <f t="shared" si="1"/>
        <v>1.4</v>
      </c>
      <c r="I61" s="28">
        <v>4</v>
      </c>
      <c r="J61" s="18">
        <f t="shared" si="2"/>
        <v>1</v>
      </c>
      <c r="K61" s="40">
        <f>ROUND(F61+H61+J61,1)</f>
        <v>4</v>
      </c>
      <c r="L61" s="41" t="str">
        <f t="shared" si="4"/>
        <v>High</v>
      </c>
    </row>
    <row r="62" spans="1:12" ht="71.25" customHeight="1" thickBot="1" x14ac:dyDescent="0.3">
      <c r="A62" s="45"/>
      <c r="B62" s="46"/>
      <c r="C62" s="71" t="s">
        <v>145</v>
      </c>
      <c r="D62" s="58" t="s">
        <v>146</v>
      </c>
      <c r="E62" s="48">
        <v>3</v>
      </c>
      <c r="F62" s="49">
        <f t="shared" si="0"/>
        <v>1.2000000000000002</v>
      </c>
      <c r="G62" s="48">
        <v>3</v>
      </c>
      <c r="H62" s="49">
        <f t="shared" si="1"/>
        <v>1.0499999999999998</v>
      </c>
      <c r="I62" s="48">
        <v>3</v>
      </c>
      <c r="J62" s="49">
        <f t="shared" si="2"/>
        <v>0.75</v>
      </c>
      <c r="K62" s="50">
        <f t="shared" si="3"/>
        <v>3</v>
      </c>
      <c r="L62" s="51" t="str">
        <f t="shared" si="4"/>
        <v>Medium</v>
      </c>
    </row>
    <row r="63" spans="1:12" ht="79.5" customHeight="1" thickBot="1" x14ac:dyDescent="0.3">
      <c r="A63" s="70" t="s">
        <v>148</v>
      </c>
      <c r="B63" s="77" t="s">
        <v>110</v>
      </c>
      <c r="C63" s="61" t="s">
        <v>147</v>
      </c>
      <c r="D63" s="78" t="s">
        <v>4</v>
      </c>
      <c r="E63" s="48">
        <v>4</v>
      </c>
      <c r="F63" s="49">
        <f t="shared" si="0"/>
        <v>1.6</v>
      </c>
      <c r="G63" s="48">
        <v>4</v>
      </c>
      <c r="H63" s="49">
        <f t="shared" si="1"/>
        <v>1.4</v>
      </c>
      <c r="I63" s="48">
        <v>4</v>
      </c>
      <c r="J63" s="49">
        <f t="shared" si="2"/>
        <v>1</v>
      </c>
      <c r="K63" s="50">
        <f>ROUND(F63+H63+J63,1)</f>
        <v>4</v>
      </c>
      <c r="L63" s="51" t="str">
        <f t="shared" si="4"/>
        <v>High</v>
      </c>
    </row>
    <row r="64" spans="1:12" ht="80.25" customHeight="1" x14ac:dyDescent="0.25">
      <c r="A64" s="16" t="s">
        <v>10</v>
      </c>
      <c r="B64" s="17" t="s">
        <v>114</v>
      </c>
      <c r="C64" s="35" t="s">
        <v>5</v>
      </c>
      <c r="D64" s="1" t="s">
        <v>0</v>
      </c>
      <c r="E64" s="28">
        <v>1</v>
      </c>
      <c r="F64" s="18">
        <f t="shared" si="0"/>
        <v>0.4</v>
      </c>
      <c r="G64" s="28">
        <v>1</v>
      </c>
      <c r="H64" s="18">
        <f t="shared" si="1"/>
        <v>0.35</v>
      </c>
      <c r="I64" s="28">
        <v>3</v>
      </c>
      <c r="J64" s="18">
        <f t="shared" si="2"/>
        <v>0.75</v>
      </c>
      <c r="K64" s="40">
        <f t="shared" si="3"/>
        <v>1.5</v>
      </c>
      <c r="L64" s="41" t="str">
        <f t="shared" si="4"/>
        <v>Low</v>
      </c>
    </row>
    <row r="65" spans="1:12" ht="43.5" customHeight="1" x14ac:dyDescent="0.25">
      <c r="A65" s="21"/>
      <c r="B65" s="22"/>
      <c r="C65" s="35" t="s">
        <v>6</v>
      </c>
      <c r="D65" s="2" t="s">
        <v>113</v>
      </c>
      <c r="E65" s="29">
        <v>1</v>
      </c>
      <c r="F65" s="23">
        <f t="shared" si="0"/>
        <v>0.4</v>
      </c>
      <c r="G65" s="29">
        <v>1</v>
      </c>
      <c r="H65" s="23">
        <f t="shared" si="1"/>
        <v>0.35</v>
      </c>
      <c r="I65" s="29">
        <v>3</v>
      </c>
      <c r="J65" s="23">
        <f t="shared" si="2"/>
        <v>0.75</v>
      </c>
      <c r="K65" s="43">
        <f t="shared" si="3"/>
        <v>1.5</v>
      </c>
      <c r="L65" s="44" t="str">
        <f t="shared" si="4"/>
        <v>Low</v>
      </c>
    </row>
    <row r="66" spans="1:12" ht="43.5" customHeight="1" x14ac:dyDescent="0.25">
      <c r="A66" s="21"/>
      <c r="B66" s="22"/>
      <c r="C66" s="35" t="s">
        <v>7</v>
      </c>
      <c r="D66" s="2" t="s">
        <v>1</v>
      </c>
      <c r="E66" s="29">
        <v>1</v>
      </c>
      <c r="F66" s="23">
        <f t="shared" si="0"/>
        <v>0.4</v>
      </c>
      <c r="G66" s="29">
        <v>1</v>
      </c>
      <c r="H66" s="23">
        <f t="shared" si="1"/>
        <v>0.35</v>
      </c>
      <c r="I66" s="29">
        <v>4</v>
      </c>
      <c r="J66" s="23">
        <f t="shared" si="2"/>
        <v>1</v>
      </c>
      <c r="K66" s="43">
        <f t="shared" si="3"/>
        <v>1.8</v>
      </c>
      <c r="L66" s="44" t="str">
        <f t="shared" si="4"/>
        <v>Low</v>
      </c>
    </row>
    <row r="67" spans="1:12" ht="80.25" customHeight="1" x14ac:dyDescent="0.25">
      <c r="A67" s="21"/>
      <c r="B67" s="22" t="s">
        <v>116</v>
      </c>
      <c r="C67" s="35" t="s">
        <v>177</v>
      </c>
      <c r="D67" s="2" t="s">
        <v>2</v>
      </c>
      <c r="E67" s="29">
        <v>1</v>
      </c>
      <c r="F67" s="23">
        <f t="shared" si="0"/>
        <v>0.4</v>
      </c>
      <c r="G67" s="29">
        <v>1</v>
      </c>
      <c r="H67" s="23">
        <f t="shared" si="1"/>
        <v>0.35</v>
      </c>
      <c r="I67" s="29">
        <v>4</v>
      </c>
      <c r="J67" s="23">
        <f t="shared" si="2"/>
        <v>1</v>
      </c>
      <c r="K67" s="43">
        <f t="shared" si="3"/>
        <v>1.8</v>
      </c>
      <c r="L67" s="44" t="str">
        <f t="shared" si="4"/>
        <v>Low</v>
      </c>
    </row>
    <row r="68" spans="1:12" ht="52.8" x14ac:dyDescent="0.25">
      <c r="A68" s="21"/>
      <c r="B68" s="22"/>
      <c r="C68" s="35" t="s">
        <v>178</v>
      </c>
      <c r="D68" s="2" t="s">
        <v>115</v>
      </c>
      <c r="E68" s="29">
        <v>1</v>
      </c>
      <c r="F68" s="23">
        <f t="shared" si="0"/>
        <v>0.4</v>
      </c>
      <c r="G68" s="29">
        <v>1</v>
      </c>
      <c r="H68" s="23">
        <f t="shared" si="1"/>
        <v>0.35</v>
      </c>
      <c r="I68" s="29">
        <v>4</v>
      </c>
      <c r="J68" s="23">
        <f t="shared" si="2"/>
        <v>1</v>
      </c>
      <c r="K68" s="43">
        <f t="shared" si="3"/>
        <v>1.8</v>
      </c>
      <c r="L68" s="44" t="str">
        <f t="shared" si="4"/>
        <v>Low</v>
      </c>
    </row>
    <row r="69" spans="1:12" ht="30.75" customHeight="1" x14ac:dyDescent="0.25">
      <c r="A69" s="21"/>
      <c r="B69" s="22" t="s">
        <v>118</v>
      </c>
      <c r="C69" s="35" t="s">
        <v>179</v>
      </c>
      <c r="D69" s="2" t="s">
        <v>117</v>
      </c>
      <c r="E69" s="29">
        <v>1</v>
      </c>
      <c r="F69" s="23">
        <f t="shared" si="0"/>
        <v>0.4</v>
      </c>
      <c r="G69" s="29">
        <v>1</v>
      </c>
      <c r="H69" s="23">
        <f t="shared" si="1"/>
        <v>0.35</v>
      </c>
      <c r="I69" s="29">
        <v>4</v>
      </c>
      <c r="J69" s="23">
        <f t="shared" si="2"/>
        <v>1</v>
      </c>
      <c r="K69" s="43">
        <f t="shared" si="3"/>
        <v>1.8</v>
      </c>
      <c r="L69" s="44" t="str">
        <f t="shared" si="4"/>
        <v>Low</v>
      </c>
    </row>
    <row r="70" spans="1:12" ht="26.4" x14ac:dyDescent="0.25">
      <c r="A70" s="21"/>
      <c r="B70" s="22" t="s">
        <v>9</v>
      </c>
      <c r="C70" s="35" t="s">
        <v>180</v>
      </c>
      <c r="D70" s="2" t="s">
        <v>119</v>
      </c>
      <c r="E70" s="29">
        <v>4</v>
      </c>
      <c r="F70" s="23">
        <f t="shared" si="0"/>
        <v>1.6</v>
      </c>
      <c r="G70" s="29">
        <v>4</v>
      </c>
      <c r="H70" s="23">
        <f t="shared" si="1"/>
        <v>1.4</v>
      </c>
      <c r="I70" s="29">
        <v>5</v>
      </c>
      <c r="J70" s="23">
        <f t="shared" si="2"/>
        <v>1.25</v>
      </c>
      <c r="K70" s="43">
        <f t="shared" si="3"/>
        <v>4.3</v>
      </c>
      <c r="L70" s="44" t="str">
        <f t="shared" si="4"/>
        <v>High</v>
      </c>
    </row>
    <row r="71" spans="1:12" ht="45" customHeight="1" x14ac:dyDescent="0.25">
      <c r="A71" s="21"/>
      <c r="B71" s="22"/>
      <c r="C71" s="35" t="s">
        <v>181</v>
      </c>
      <c r="D71" s="2" t="s">
        <v>120</v>
      </c>
      <c r="E71" s="29">
        <v>4</v>
      </c>
      <c r="F71" s="23">
        <f t="shared" si="0"/>
        <v>1.6</v>
      </c>
      <c r="G71" s="29">
        <v>4</v>
      </c>
      <c r="H71" s="23">
        <f t="shared" si="1"/>
        <v>1.4</v>
      </c>
      <c r="I71" s="29">
        <v>5</v>
      </c>
      <c r="J71" s="23">
        <f t="shared" si="2"/>
        <v>1.25</v>
      </c>
      <c r="K71" s="43">
        <f t="shared" si="3"/>
        <v>4.3</v>
      </c>
      <c r="L71" s="44" t="str">
        <f t="shared" si="4"/>
        <v>High</v>
      </c>
    </row>
    <row r="72" spans="1:12" ht="83.25" customHeight="1" thickBot="1" x14ac:dyDescent="0.3">
      <c r="A72" s="45"/>
      <c r="B72" s="46"/>
      <c r="C72" s="71" t="s">
        <v>182</v>
      </c>
      <c r="D72" s="58" t="s">
        <v>121</v>
      </c>
      <c r="E72" s="48">
        <v>1</v>
      </c>
      <c r="F72" s="49">
        <f t="shared" si="0"/>
        <v>0.4</v>
      </c>
      <c r="G72" s="48">
        <v>1</v>
      </c>
      <c r="H72" s="49">
        <f t="shared" si="1"/>
        <v>0.35</v>
      </c>
      <c r="I72" s="48">
        <v>3</v>
      </c>
      <c r="J72" s="49">
        <f t="shared" si="2"/>
        <v>0.75</v>
      </c>
      <c r="K72" s="50">
        <f t="shared" si="3"/>
        <v>1.5</v>
      </c>
      <c r="L72" s="51" t="str">
        <f t="shared" si="4"/>
        <v>Low</v>
      </c>
    </row>
  </sheetData>
  <mergeCells count="5">
    <mergeCell ref="K1:L1"/>
    <mergeCell ref="A1:D1"/>
    <mergeCell ref="E6:F6"/>
    <mergeCell ref="G6:H6"/>
    <mergeCell ref="I6:J6"/>
  </mergeCells>
  <phoneticPr fontId="0" type="noConversion"/>
  <printOptions horizontalCentered="1"/>
  <pageMargins left="0.2" right="0.33" top="0.22" bottom="0.37" header="0.5" footer="0.31"/>
  <pageSetup scale="70" orientation="landscape"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Sheet2</vt:lpstr>
      <vt:lpstr>Sheet3</vt:lpstr>
      <vt:lpstr>Sheet1!OLE_LINK2</vt:lpstr>
      <vt:lpstr>Sheet1!Print_Area</vt:lpstr>
      <vt:lpstr>Sheet1!Print_Titles</vt:lpstr>
    </vt:vector>
  </TitlesOfParts>
  <Company>Jacobs Engineering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CPioli</dc:creator>
  <cp:lastModifiedBy>Aniket Gupta</cp:lastModifiedBy>
  <cp:lastPrinted>2003-01-31T17:02:04Z</cp:lastPrinted>
  <dcterms:created xsi:type="dcterms:W3CDTF">2002-12-05T23:24:56Z</dcterms:created>
  <dcterms:modified xsi:type="dcterms:W3CDTF">2024-02-03T22:15:33Z</dcterms:modified>
</cp:coreProperties>
</file>