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9C62572A-29D9-4429-9705-5E72334FAA48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6" i="1" l="1"/>
  <c r="C46" i="1"/>
  <c r="D46" i="1"/>
  <c r="E46" i="1"/>
  <c r="F46" i="1"/>
  <c r="G46" i="1"/>
  <c r="H46" i="1"/>
  <c r="B89" i="1"/>
  <c r="C89" i="1"/>
  <c r="D89" i="1"/>
  <c r="E89" i="1"/>
  <c r="G89" i="1"/>
  <c r="H89" i="1"/>
  <c r="B121" i="1"/>
  <c r="B132" i="1" s="1"/>
  <c r="C121" i="1"/>
  <c r="C132" i="1" s="1"/>
  <c r="D121" i="1"/>
  <c r="D132" i="1" s="1"/>
  <c r="E121" i="1"/>
  <c r="F121" i="1"/>
  <c r="G121" i="1"/>
  <c r="H121" i="1"/>
  <c r="E130" i="1"/>
  <c r="E132" i="1" s="1"/>
  <c r="F130" i="1"/>
  <c r="F132" i="1" s="1"/>
  <c r="G130" i="1"/>
  <c r="G132" i="1" s="1"/>
  <c r="H130" i="1"/>
  <c r="H132" i="1" s="1"/>
</calcChain>
</file>

<file path=xl/sharedStrings.xml><?xml version="1.0" encoding="utf-8"?>
<sst xmlns="http://schemas.openxmlformats.org/spreadsheetml/2006/main" count="203" uniqueCount="63">
  <si>
    <t>Student Financial Aid by Type of Award (1994-95 to 2000-01)</t>
  </si>
  <si>
    <t>Category</t>
  </si>
  <si>
    <t>1994-95</t>
  </si>
  <si>
    <t>1995-96</t>
  </si>
  <si>
    <t>1996-97</t>
  </si>
  <si>
    <t>1997-98</t>
  </si>
  <si>
    <t>1998-99</t>
  </si>
  <si>
    <t>1999-00</t>
  </si>
  <si>
    <t>2000-01</t>
  </si>
  <si>
    <t>Grants</t>
  </si>
  <si>
    <t xml:space="preserve">   Federal Pell Grant</t>
  </si>
  <si>
    <t xml:space="preserve">      Total awarded  ($)</t>
  </si>
  <si>
    <t xml:space="preserve">      Number of awards</t>
  </si>
  <si>
    <t xml:space="preserve">      Average award  ($)</t>
  </si>
  <si>
    <t xml:space="preserve">   Federal SEOG</t>
  </si>
  <si>
    <t xml:space="preserve">   State Student Incentive </t>
  </si>
  <si>
    <t xml:space="preserve">   Grant (SSIG)</t>
  </si>
  <si>
    <t xml:space="preserve">      Total awarded ($)</t>
  </si>
  <si>
    <t xml:space="preserve">      Average award ($)</t>
  </si>
  <si>
    <t xml:space="preserve">   State Scholarship for</t>
  </si>
  <si>
    <t xml:space="preserve">   Ethnic Recruitment (SSER)</t>
  </si>
  <si>
    <t>Discontinued</t>
  </si>
  <si>
    <t xml:space="preserve">   Texas Public Education</t>
  </si>
  <si>
    <t xml:space="preserve">   Grant (TPEG)</t>
  </si>
  <si>
    <t xml:space="preserve">   Toward Excellence -</t>
  </si>
  <si>
    <t xml:space="preserve">   Access and Success Grant*</t>
  </si>
  <si>
    <t>N/A</t>
  </si>
  <si>
    <t xml:space="preserve">   Teach for Texas -</t>
  </si>
  <si>
    <t xml:space="preserve">    Conditional Grant Program*</t>
  </si>
  <si>
    <t>Total Grants ($)</t>
  </si>
  <si>
    <t>* New grant program implemented in the academic year where data are first displayed.</t>
  </si>
  <si>
    <t>Student Financial Aid by Type of Award (1994-95 to 2000-01) - cont'd</t>
  </si>
  <si>
    <t>Scholarships</t>
  </si>
  <si>
    <t xml:space="preserve">   Academic Scholarship</t>
  </si>
  <si>
    <t xml:space="preserve">   (Freshman, Transfer,</t>
  </si>
  <si>
    <t xml:space="preserve">   Academic)</t>
  </si>
  <si>
    <t>Texas Tuition Assistance</t>
  </si>
  <si>
    <t xml:space="preserve">   Grant*</t>
  </si>
  <si>
    <t>Texas New Horizon*</t>
  </si>
  <si>
    <t xml:space="preserve">   Academic Excellence </t>
  </si>
  <si>
    <t xml:space="preserve">   Scholarship</t>
  </si>
  <si>
    <t xml:space="preserve">  Robert Byrd Scholarship</t>
  </si>
  <si>
    <t xml:space="preserve">   Paul Douglas Teacher</t>
  </si>
  <si>
    <t xml:space="preserve">   Education Scholarship</t>
  </si>
  <si>
    <t>Total Scholarships ($)</t>
  </si>
  <si>
    <t>* New scholarship program implemented in the academic year where data are first displayed.</t>
  </si>
  <si>
    <t>Loans</t>
  </si>
  <si>
    <t>Perkins Loan</t>
  </si>
  <si>
    <t xml:space="preserve">      Total Awarded ($)</t>
  </si>
  <si>
    <t>Guaranteed Student Loan/</t>
  </si>
  <si>
    <t>Federal Stafford Loan</t>
  </si>
  <si>
    <t>Parent Loan for Under-</t>
  </si>
  <si>
    <t>graduate Students (PLUS)</t>
  </si>
  <si>
    <t>Federal SLS</t>
  </si>
  <si>
    <t>Total Loans ($)</t>
  </si>
  <si>
    <t>Work Study</t>
  </si>
  <si>
    <t xml:space="preserve">   Federal and State Work</t>
  </si>
  <si>
    <t xml:space="preserve">   Study</t>
  </si>
  <si>
    <t>Total Work Study ($)</t>
  </si>
  <si>
    <t>Total Funds ($)</t>
  </si>
  <si>
    <t xml:space="preserve">Note: The figures in this table reflect only funds allocated by the Financial Aid Office; funds allocated by academic </t>
  </si>
  <si>
    <t xml:space="preserve">         departments are not included.</t>
  </si>
  <si>
    <t>Source:  Financial Aid Office.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</si>
</sst>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</font>
    <font>
      <b/>
      <i/>
      <sz val="14"/>
      <name val="Helvetica"/>
    </font>
    <font>
      <i/>
      <sz val="12"/>
      <name val="Helvetica"/>
    </font>
    <font>
      <sz val="10"/>
      <name val="Helvetica"/>
    </font>
    <font>
      <b/>
      <sz val="8"/>
      <name val="Helvetica"/>
    </font>
    <font>
      <sz val="8"/>
      <name val="Helvetica"/>
    </font>
    <font>
      <sz val="10"/>
      <name val="Arial"/>
      <family val="2"/>
    </font>
    <font>
      <sz val="9"/>
      <name val="Helvetica"/>
    </font>
    <font>
      <b/>
      <sz val="9"/>
      <name val="Helvetica"/>
    </font>
    <font>
      <sz val="9"/>
      <name val="Arial"/>
      <family val="2"/>
    </font>
    <font>
      <b/>
      <i/>
      <sz val="12"/>
      <name val="Helvetica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Fill="1"/>
    <xf numFmtId="0" fontId="2" fillId="0" borderId="0" xfId="0" applyFont="1" applyFill="1"/>
    <xf numFmtId="0" fontId="3" fillId="0" borderId="0" xfId="0" applyFont="1" applyFill="1"/>
    <xf numFmtId="0" fontId="0" fillId="0" borderId="0" xfId="0" applyFill="1"/>
    <xf numFmtId="0" fontId="4" fillId="0" borderId="1" xfId="0" applyFont="1" applyFill="1" applyBorder="1"/>
    <xf numFmtId="0" fontId="5" fillId="0" borderId="1" xfId="0" applyFont="1" applyFill="1" applyBorder="1"/>
    <xf numFmtId="0" fontId="3" fillId="0" borderId="1" xfId="0" applyFont="1" applyFill="1" applyBorder="1"/>
    <xf numFmtId="0" fontId="6" fillId="0" borderId="1" xfId="0" applyFont="1" applyFill="1" applyBorder="1"/>
    <xf numFmtId="0" fontId="7" fillId="0" borderId="2" xfId="0" applyFont="1" applyFill="1" applyBorder="1"/>
    <xf numFmtId="0" fontId="7" fillId="0" borderId="2" xfId="0" applyFont="1" applyFill="1" applyBorder="1" applyAlignment="1">
      <alignment horizontal="right"/>
    </xf>
    <xf numFmtId="0" fontId="7" fillId="0" borderId="1" xfId="0" applyFont="1" applyFill="1" applyBorder="1" applyAlignment="1">
      <alignment horizontal="right"/>
    </xf>
    <xf numFmtId="0" fontId="7" fillId="0" borderId="0" xfId="0" applyFont="1" applyFill="1" applyBorder="1"/>
    <xf numFmtId="0" fontId="7" fillId="0" borderId="0" xfId="0" applyFont="1" applyFill="1" applyBorder="1" applyAlignment="1">
      <alignment horizontal="right"/>
    </xf>
    <xf numFmtId="0" fontId="6" fillId="0" borderId="0" xfId="0" applyFont="1" applyFill="1" applyBorder="1"/>
    <xf numFmtId="0" fontId="8" fillId="0" borderId="0" xfId="0" applyFont="1" applyFill="1"/>
    <xf numFmtId="0" fontId="7" fillId="0" borderId="0" xfId="0" applyFont="1" applyFill="1" applyAlignment="1">
      <alignment horizontal="right"/>
    </xf>
    <xf numFmtId="0" fontId="6" fillId="0" borderId="0" xfId="0" applyFont="1" applyFill="1"/>
    <xf numFmtId="0" fontId="7" fillId="0" borderId="0" xfId="0" applyFont="1" applyFill="1"/>
    <xf numFmtId="3" fontId="7" fillId="0" borderId="0" xfId="0" applyNumberFormat="1" applyFont="1" applyFill="1"/>
    <xf numFmtId="3" fontId="7" fillId="0" borderId="0" xfId="0" applyNumberFormat="1" applyFont="1" applyFill="1" applyBorder="1" applyAlignment="1">
      <alignment horizontal="right"/>
    </xf>
    <xf numFmtId="3" fontId="7" fillId="0" borderId="0" xfId="0" applyNumberFormat="1" applyFont="1" applyFill="1" applyAlignment="1">
      <alignment horizontal="right"/>
    </xf>
    <xf numFmtId="3" fontId="9" fillId="0" borderId="0" xfId="0" applyNumberFormat="1" applyFont="1" applyFill="1"/>
    <xf numFmtId="3" fontId="8" fillId="0" borderId="0" xfId="0" applyNumberFormat="1" applyFont="1" applyFill="1" applyAlignment="1">
      <alignment horizontal="right"/>
    </xf>
    <xf numFmtId="0" fontId="8" fillId="0" borderId="3" xfId="0" applyFont="1" applyFill="1" applyBorder="1"/>
    <xf numFmtId="3" fontId="8" fillId="0" borderId="3" xfId="0" applyNumberFormat="1" applyFont="1" applyFill="1" applyBorder="1" applyAlignment="1">
      <alignment horizontal="right"/>
    </xf>
    <xf numFmtId="0" fontId="5" fillId="0" borderId="0" xfId="0" applyFont="1" applyFill="1"/>
    <xf numFmtId="0" fontId="10" fillId="0" borderId="0" xfId="0" applyFont="1" applyFill="1"/>
    <xf numFmtId="0" fontId="8" fillId="0" borderId="0" xfId="0" applyFont="1" applyFill="1" applyBorder="1" applyAlignment="1">
      <alignment horizontal="right"/>
    </xf>
    <xf numFmtId="0" fontId="9" fillId="0" borderId="0" xfId="0" applyFont="1" applyFill="1"/>
    <xf numFmtId="3" fontId="6" fillId="0" borderId="0" xfId="0" applyNumberFormat="1" applyFont="1" applyFill="1"/>
    <xf numFmtId="0" fontId="3" fillId="0" borderId="3" xfId="0" applyFont="1" applyFill="1" applyBorder="1"/>
    <xf numFmtId="3" fontId="7" fillId="0" borderId="2" xfId="0" applyNumberFormat="1" applyFont="1" applyFill="1" applyBorder="1" applyAlignment="1">
      <alignment horizontal="right"/>
    </xf>
    <xf numFmtId="3" fontId="8" fillId="0" borderId="0" xfId="0" applyNumberFormat="1" applyFont="1" applyFill="1" applyBorder="1" applyAlignment="1">
      <alignment horizontal="right"/>
    </xf>
    <xf numFmtId="3" fontId="8" fillId="0" borderId="0" xfId="0" applyNumberFormat="1" applyFont="1" applyFill="1"/>
    <xf numFmtId="0" fontId="8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0"/>
  <sheetViews>
    <sheetView tabSelected="1" workbookViewId="0"/>
  </sheetViews>
  <sheetFormatPr defaultRowHeight="13.2" x14ac:dyDescent="0.25"/>
  <cols>
    <col min="1" max="1" width="29" customWidth="1"/>
    <col min="2" max="2" width="12.44140625" customWidth="1"/>
    <col min="3" max="3" width="11" customWidth="1"/>
    <col min="4" max="6" width="12.109375" customWidth="1"/>
    <col min="7" max="7" width="11.6640625" customWidth="1"/>
    <col min="8" max="8" width="12.88671875" customWidth="1"/>
  </cols>
  <sheetData>
    <row r="1" spans="1:8" ht="17.399999999999999" x14ac:dyDescent="0.3">
      <c r="A1" s="1" t="s">
        <v>0</v>
      </c>
      <c r="B1" s="2"/>
      <c r="C1" s="2"/>
      <c r="D1" s="2"/>
      <c r="E1" s="2"/>
      <c r="F1" s="2"/>
      <c r="G1" s="3"/>
      <c r="H1" s="4"/>
    </row>
    <row r="2" spans="1:8" ht="13.8" thickBot="1" x14ac:dyDescent="0.3">
      <c r="A2" s="5"/>
      <c r="B2" s="6"/>
      <c r="C2" s="6"/>
      <c r="D2" s="6"/>
      <c r="E2" s="6"/>
      <c r="F2" s="6"/>
      <c r="G2" s="7"/>
      <c r="H2" s="8"/>
    </row>
    <row r="3" spans="1:8" ht="14.4" thickTop="1" thickBot="1" x14ac:dyDescent="0.3">
      <c r="A3" s="9" t="s">
        <v>1</v>
      </c>
      <c r="B3" s="10" t="s">
        <v>2</v>
      </c>
      <c r="C3" s="10" t="s">
        <v>3</v>
      </c>
      <c r="D3" s="10" t="s">
        <v>4</v>
      </c>
      <c r="E3" s="10" t="s">
        <v>5</v>
      </c>
      <c r="F3" s="10" t="s">
        <v>6</v>
      </c>
      <c r="G3" s="11" t="s">
        <v>7</v>
      </c>
      <c r="H3" s="11" t="s">
        <v>8</v>
      </c>
    </row>
    <row r="4" spans="1:8" ht="13.8" thickTop="1" x14ac:dyDescent="0.25">
      <c r="A4" s="12"/>
      <c r="B4" s="13"/>
      <c r="C4" s="13"/>
      <c r="D4" s="13"/>
      <c r="E4" s="13"/>
      <c r="F4" s="13"/>
      <c r="G4" s="13"/>
      <c r="H4" s="14"/>
    </row>
    <row r="5" spans="1:8" x14ac:dyDescent="0.25">
      <c r="A5" s="15" t="s">
        <v>9</v>
      </c>
      <c r="B5" s="13"/>
      <c r="C5" s="16"/>
      <c r="D5" s="16"/>
      <c r="E5" s="16"/>
      <c r="F5" s="16"/>
      <c r="G5" s="16"/>
      <c r="H5" s="17"/>
    </row>
    <row r="6" spans="1:8" x14ac:dyDescent="0.25">
      <c r="A6" s="15" t="s">
        <v>10</v>
      </c>
      <c r="B6" s="13"/>
      <c r="C6" s="16"/>
      <c r="D6" s="16"/>
      <c r="E6" s="16"/>
      <c r="F6" s="16"/>
      <c r="G6" s="16"/>
      <c r="H6" s="17"/>
    </row>
    <row r="7" spans="1:8" x14ac:dyDescent="0.25">
      <c r="A7" s="18" t="s">
        <v>11</v>
      </c>
      <c r="B7" s="19">
        <v>4587715</v>
      </c>
      <c r="C7" s="20">
        <v>4459442</v>
      </c>
      <c r="D7" s="20">
        <v>4634228</v>
      </c>
      <c r="E7" s="20">
        <v>4947775</v>
      </c>
      <c r="F7" s="20">
        <v>5954395</v>
      </c>
      <c r="G7" s="20">
        <v>6203713</v>
      </c>
      <c r="H7" s="20">
        <v>7040385</v>
      </c>
    </row>
    <row r="8" spans="1:8" x14ac:dyDescent="0.25">
      <c r="A8" s="18" t="s">
        <v>12</v>
      </c>
      <c r="B8" s="19">
        <v>3461</v>
      </c>
      <c r="C8" s="20">
        <v>3130</v>
      </c>
      <c r="D8" s="20">
        <v>3085</v>
      </c>
      <c r="E8" s="20">
        <v>3312</v>
      </c>
      <c r="F8" s="20">
        <v>3347</v>
      </c>
      <c r="G8" s="20">
        <v>3303</v>
      </c>
      <c r="H8" s="20">
        <v>3451</v>
      </c>
    </row>
    <row r="9" spans="1:8" x14ac:dyDescent="0.25">
      <c r="A9" s="18" t="s">
        <v>13</v>
      </c>
      <c r="B9" s="19">
        <v>1326</v>
      </c>
      <c r="C9" s="20">
        <v>1425</v>
      </c>
      <c r="D9" s="20">
        <v>1502</v>
      </c>
      <c r="E9" s="20">
        <v>1494</v>
      </c>
      <c r="F9" s="20">
        <v>1779</v>
      </c>
      <c r="G9" s="20">
        <v>1878</v>
      </c>
      <c r="H9" s="20">
        <v>2040</v>
      </c>
    </row>
    <row r="10" spans="1:8" x14ac:dyDescent="0.25">
      <c r="A10" s="18"/>
      <c r="B10" s="19"/>
      <c r="C10" s="20"/>
      <c r="D10" s="20"/>
      <c r="E10" s="20"/>
      <c r="F10" s="20"/>
      <c r="G10" s="20"/>
      <c r="H10" s="17"/>
    </row>
    <row r="11" spans="1:8" x14ac:dyDescent="0.25">
      <c r="A11" s="15" t="s">
        <v>14</v>
      </c>
      <c r="B11" s="19"/>
      <c r="C11" s="20"/>
      <c r="D11" s="20"/>
      <c r="E11" s="20"/>
      <c r="F11" s="20"/>
      <c r="G11" s="20"/>
      <c r="H11" s="17"/>
    </row>
    <row r="12" spans="1:8" x14ac:dyDescent="0.25">
      <c r="A12" s="18" t="s">
        <v>11</v>
      </c>
      <c r="B12" s="19">
        <v>514006</v>
      </c>
      <c r="C12" s="20">
        <v>530249</v>
      </c>
      <c r="D12" s="20">
        <v>539267</v>
      </c>
      <c r="E12" s="20">
        <v>1047527</v>
      </c>
      <c r="F12" s="20">
        <v>1343542</v>
      </c>
      <c r="G12" s="20">
        <v>1352307</v>
      </c>
      <c r="H12" s="20">
        <v>1266047</v>
      </c>
    </row>
    <row r="13" spans="1:8" x14ac:dyDescent="0.25">
      <c r="A13" s="18" t="s">
        <v>12</v>
      </c>
      <c r="B13" s="19">
        <v>279</v>
      </c>
      <c r="C13" s="20">
        <v>224</v>
      </c>
      <c r="D13" s="20">
        <v>242</v>
      </c>
      <c r="E13" s="20">
        <v>434</v>
      </c>
      <c r="F13" s="20">
        <v>809</v>
      </c>
      <c r="G13" s="20">
        <v>804</v>
      </c>
      <c r="H13" s="20">
        <v>884</v>
      </c>
    </row>
    <row r="14" spans="1:8" x14ac:dyDescent="0.25">
      <c r="A14" s="18" t="s">
        <v>13</v>
      </c>
      <c r="B14" s="19">
        <v>1842</v>
      </c>
      <c r="C14" s="20">
        <v>2367</v>
      </c>
      <c r="D14" s="20">
        <v>2228</v>
      </c>
      <c r="E14" s="20">
        <v>2414</v>
      </c>
      <c r="F14" s="20">
        <v>1661</v>
      </c>
      <c r="G14" s="20">
        <v>1682</v>
      </c>
      <c r="H14" s="20">
        <v>1432</v>
      </c>
    </row>
    <row r="15" spans="1:8" x14ac:dyDescent="0.25">
      <c r="A15" s="18"/>
      <c r="B15" s="19"/>
      <c r="C15" s="20"/>
      <c r="D15" s="20"/>
      <c r="E15" s="20"/>
      <c r="F15" s="20"/>
      <c r="G15" s="20"/>
      <c r="H15" s="17"/>
    </row>
    <row r="16" spans="1:8" x14ac:dyDescent="0.25">
      <c r="A16" s="15" t="s">
        <v>15</v>
      </c>
      <c r="B16" s="16"/>
      <c r="C16" s="16"/>
      <c r="D16" s="16"/>
      <c r="E16" s="16"/>
      <c r="F16" s="16"/>
      <c r="G16" s="16"/>
      <c r="H16" s="17"/>
    </row>
    <row r="17" spans="1:8" x14ac:dyDescent="0.25">
      <c r="A17" s="15" t="s">
        <v>16</v>
      </c>
      <c r="B17" s="16"/>
      <c r="C17" s="16"/>
      <c r="D17" s="16"/>
      <c r="E17" s="16"/>
      <c r="F17" s="16"/>
      <c r="G17" s="16"/>
      <c r="H17" s="17"/>
    </row>
    <row r="18" spans="1:8" x14ac:dyDescent="0.25">
      <c r="A18" s="18" t="s">
        <v>17</v>
      </c>
      <c r="B18" s="19">
        <v>50010</v>
      </c>
      <c r="C18" s="21">
        <v>63630</v>
      </c>
      <c r="D18" s="21">
        <v>39984</v>
      </c>
      <c r="E18" s="21">
        <v>49514</v>
      </c>
      <c r="F18" s="21">
        <v>37142</v>
      </c>
      <c r="G18" s="21">
        <v>32482</v>
      </c>
      <c r="H18" s="21">
        <v>35195</v>
      </c>
    </row>
    <row r="19" spans="1:8" x14ac:dyDescent="0.25">
      <c r="A19" s="18" t="s">
        <v>12</v>
      </c>
      <c r="B19" s="19">
        <v>24</v>
      </c>
      <c r="C19" s="21">
        <v>31</v>
      </c>
      <c r="D19" s="21">
        <v>18</v>
      </c>
      <c r="E19" s="21">
        <v>36</v>
      </c>
      <c r="F19" s="21">
        <v>28</v>
      </c>
      <c r="G19" s="21">
        <v>22</v>
      </c>
      <c r="H19" s="21">
        <v>23</v>
      </c>
    </row>
    <row r="20" spans="1:8" x14ac:dyDescent="0.25">
      <c r="A20" s="18" t="s">
        <v>18</v>
      </c>
      <c r="B20" s="19">
        <v>2084</v>
      </c>
      <c r="C20" s="21">
        <v>2052</v>
      </c>
      <c r="D20" s="21">
        <v>2221</v>
      </c>
      <c r="E20" s="21">
        <v>1375</v>
      </c>
      <c r="F20" s="21">
        <v>1326</v>
      </c>
      <c r="G20" s="21">
        <v>1476</v>
      </c>
      <c r="H20" s="21">
        <v>1530</v>
      </c>
    </row>
    <row r="21" spans="1:8" x14ac:dyDescent="0.25">
      <c r="A21" s="18"/>
      <c r="B21" s="19"/>
      <c r="C21" s="21"/>
      <c r="D21" s="21"/>
      <c r="E21" s="21"/>
      <c r="F21" s="21"/>
      <c r="G21" s="21"/>
      <c r="H21" s="17"/>
    </row>
    <row r="22" spans="1:8" x14ac:dyDescent="0.25">
      <c r="A22" s="15" t="s">
        <v>19</v>
      </c>
      <c r="B22" s="19"/>
      <c r="C22" s="21"/>
      <c r="D22" s="21"/>
      <c r="E22" s="21"/>
      <c r="F22" s="21"/>
      <c r="G22" s="21"/>
      <c r="H22" s="17"/>
    </row>
    <row r="23" spans="1:8" x14ac:dyDescent="0.25">
      <c r="A23" s="15" t="s">
        <v>20</v>
      </c>
      <c r="B23" s="19"/>
      <c r="C23" s="21"/>
      <c r="D23" s="21"/>
      <c r="E23" s="21"/>
      <c r="F23" s="21"/>
      <c r="G23" s="21"/>
      <c r="H23" s="17"/>
    </row>
    <row r="24" spans="1:8" x14ac:dyDescent="0.25">
      <c r="A24" s="18" t="s">
        <v>17</v>
      </c>
      <c r="B24" s="19">
        <v>17550</v>
      </c>
      <c r="C24" s="21">
        <v>117361</v>
      </c>
      <c r="D24" s="21">
        <v>118506</v>
      </c>
      <c r="E24" s="21">
        <v>0</v>
      </c>
      <c r="F24" s="21">
        <v>0</v>
      </c>
      <c r="G24" s="21">
        <v>0</v>
      </c>
      <c r="H24" s="21">
        <v>0</v>
      </c>
    </row>
    <row r="25" spans="1:8" x14ac:dyDescent="0.25">
      <c r="A25" s="18" t="s">
        <v>12</v>
      </c>
      <c r="B25" s="19">
        <v>26</v>
      </c>
      <c r="C25" s="21">
        <v>88</v>
      </c>
      <c r="D25" s="21">
        <v>124</v>
      </c>
      <c r="E25" s="21">
        <v>0</v>
      </c>
      <c r="F25" s="21">
        <v>0</v>
      </c>
      <c r="G25" s="21">
        <v>0</v>
      </c>
      <c r="H25" s="21">
        <v>0</v>
      </c>
    </row>
    <row r="26" spans="1:8" x14ac:dyDescent="0.25">
      <c r="A26" s="18" t="s">
        <v>18</v>
      </c>
      <c r="B26" s="19">
        <v>675</v>
      </c>
      <c r="C26" s="21">
        <v>1334</v>
      </c>
      <c r="D26" s="21">
        <v>956</v>
      </c>
      <c r="E26" s="21" t="s">
        <v>21</v>
      </c>
      <c r="F26" s="21" t="s">
        <v>21</v>
      </c>
      <c r="G26" s="21" t="s">
        <v>21</v>
      </c>
      <c r="H26" s="21" t="s">
        <v>21</v>
      </c>
    </row>
    <row r="27" spans="1:8" x14ac:dyDescent="0.25">
      <c r="A27" s="18"/>
      <c r="B27" s="19"/>
      <c r="C27" s="21"/>
      <c r="D27" s="21"/>
      <c r="E27" s="21"/>
      <c r="F27" s="21"/>
      <c r="G27" s="21"/>
      <c r="H27" s="17"/>
    </row>
    <row r="28" spans="1:8" x14ac:dyDescent="0.25">
      <c r="A28" s="15" t="s">
        <v>22</v>
      </c>
      <c r="B28" s="19"/>
      <c r="C28" s="21"/>
      <c r="D28" s="21"/>
      <c r="E28" s="21"/>
      <c r="F28" s="21"/>
      <c r="G28" s="21"/>
      <c r="H28" s="17"/>
    </row>
    <row r="29" spans="1:8" x14ac:dyDescent="0.25">
      <c r="A29" s="15" t="s">
        <v>23</v>
      </c>
      <c r="B29" s="19"/>
      <c r="C29" s="21"/>
      <c r="D29" s="21"/>
      <c r="E29" s="21"/>
      <c r="F29" s="21"/>
      <c r="G29" s="21"/>
      <c r="H29" s="17"/>
    </row>
    <row r="30" spans="1:8" x14ac:dyDescent="0.25">
      <c r="A30" s="18" t="s">
        <v>17</v>
      </c>
      <c r="B30" s="19">
        <v>2022258</v>
      </c>
      <c r="C30" s="21">
        <v>2397387</v>
      </c>
      <c r="D30" s="21">
        <v>2468215</v>
      </c>
      <c r="E30" s="21">
        <v>2095795</v>
      </c>
      <c r="F30" s="21">
        <v>2411193</v>
      </c>
      <c r="G30" s="21">
        <v>1642944</v>
      </c>
      <c r="H30" s="21">
        <v>2389179</v>
      </c>
    </row>
    <row r="31" spans="1:8" x14ac:dyDescent="0.25">
      <c r="A31" s="18" t="s">
        <v>12</v>
      </c>
      <c r="B31" s="19">
        <v>1164</v>
      </c>
      <c r="C31" s="21">
        <v>1110</v>
      </c>
      <c r="D31" s="21">
        <v>1235</v>
      </c>
      <c r="E31" s="21">
        <v>2124</v>
      </c>
      <c r="F31" s="21">
        <v>2127</v>
      </c>
      <c r="G31" s="21">
        <v>1665</v>
      </c>
      <c r="H31" s="21">
        <v>1984</v>
      </c>
    </row>
    <row r="32" spans="1:8" x14ac:dyDescent="0.25">
      <c r="A32" s="18" t="s">
        <v>18</v>
      </c>
      <c r="B32" s="19">
        <v>1737</v>
      </c>
      <c r="C32" s="21">
        <v>2160</v>
      </c>
      <c r="D32" s="21">
        <v>1999</v>
      </c>
      <c r="E32" s="21">
        <v>987</v>
      </c>
      <c r="F32" s="21">
        <v>1134</v>
      </c>
      <c r="G32" s="21">
        <v>987</v>
      </c>
      <c r="H32" s="21">
        <v>1204</v>
      </c>
    </row>
    <row r="33" spans="1:8" x14ac:dyDescent="0.25">
      <c r="A33" s="18"/>
      <c r="B33" s="19"/>
      <c r="C33" s="21"/>
      <c r="D33" s="21"/>
      <c r="E33" s="21"/>
      <c r="F33" s="21"/>
      <c r="G33" s="21"/>
      <c r="H33" s="17"/>
    </row>
    <row r="34" spans="1:8" x14ac:dyDescent="0.25">
      <c r="A34" s="15" t="s">
        <v>24</v>
      </c>
      <c r="B34" s="19"/>
      <c r="C34" s="21"/>
      <c r="D34" s="21"/>
      <c r="E34" s="21"/>
      <c r="F34" s="21"/>
      <c r="G34" s="21"/>
      <c r="H34" s="17"/>
    </row>
    <row r="35" spans="1:8" x14ac:dyDescent="0.25">
      <c r="A35" s="15" t="s">
        <v>25</v>
      </c>
      <c r="B35" s="19"/>
      <c r="C35" s="21"/>
      <c r="D35" s="21"/>
      <c r="E35" s="21"/>
      <c r="F35" s="21"/>
      <c r="G35" s="21"/>
      <c r="H35" s="17"/>
    </row>
    <row r="36" spans="1:8" x14ac:dyDescent="0.25">
      <c r="A36" s="18" t="s">
        <v>17</v>
      </c>
      <c r="B36" s="21" t="s">
        <v>26</v>
      </c>
      <c r="C36" s="21" t="s">
        <v>26</v>
      </c>
      <c r="D36" s="21" t="s">
        <v>26</v>
      </c>
      <c r="E36" s="21" t="s">
        <v>26</v>
      </c>
      <c r="F36" s="21" t="s">
        <v>26</v>
      </c>
      <c r="G36" s="21">
        <v>565260</v>
      </c>
      <c r="H36" s="22">
        <v>1002616</v>
      </c>
    </row>
    <row r="37" spans="1:8" x14ac:dyDescent="0.25">
      <c r="A37" s="18" t="s">
        <v>12</v>
      </c>
      <c r="B37" s="21" t="s">
        <v>26</v>
      </c>
      <c r="C37" s="21" t="s">
        <v>26</v>
      </c>
      <c r="D37" s="21" t="s">
        <v>26</v>
      </c>
      <c r="E37" s="21" t="s">
        <v>26</v>
      </c>
      <c r="F37" s="21" t="s">
        <v>26</v>
      </c>
      <c r="G37" s="21">
        <v>238</v>
      </c>
      <c r="H37" s="22">
        <v>389</v>
      </c>
    </row>
    <row r="38" spans="1:8" x14ac:dyDescent="0.25">
      <c r="A38" s="18" t="s">
        <v>18</v>
      </c>
      <c r="B38" s="21" t="s">
        <v>26</v>
      </c>
      <c r="C38" s="21" t="s">
        <v>26</v>
      </c>
      <c r="D38" s="21" t="s">
        <v>26</v>
      </c>
      <c r="E38" s="21" t="s">
        <v>26</v>
      </c>
      <c r="F38" s="21" t="s">
        <v>26</v>
      </c>
      <c r="G38" s="21">
        <v>2375</v>
      </c>
      <c r="H38" s="22">
        <v>2577</v>
      </c>
    </row>
    <row r="39" spans="1:8" x14ac:dyDescent="0.25">
      <c r="A39" s="18"/>
      <c r="B39" s="21"/>
      <c r="C39" s="21"/>
      <c r="D39" s="21"/>
      <c r="E39" s="21"/>
      <c r="F39" s="21"/>
      <c r="G39" s="21"/>
      <c r="H39" s="22"/>
    </row>
    <row r="40" spans="1:8" x14ac:dyDescent="0.25">
      <c r="A40" s="15" t="s">
        <v>27</v>
      </c>
      <c r="B40" s="19"/>
      <c r="C40" s="21"/>
      <c r="D40" s="21"/>
      <c r="E40" s="21"/>
      <c r="F40" s="21"/>
      <c r="G40" s="21"/>
      <c r="H40" s="22"/>
    </row>
    <row r="41" spans="1:8" x14ac:dyDescent="0.25">
      <c r="A41" s="15" t="s">
        <v>28</v>
      </c>
      <c r="B41" s="19"/>
      <c r="C41" s="21"/>
      <c r="D41" s="21"/>
      <c r="E41" s="21"/>
      <c r="F41" s="21"/>
      <c r="G41" s="21"/>
      <c r="H41" s="22"/>
    </row>
    <row r="42" spans="1:8" x14ac:dyDescent="0.25">
      <c r="A42" s="18" t="s">
        <v>17</v>
      </c>
      <c r="B42" s="21" t="s">
        <v>26</v>
      </c>
      <c r="C42" s="21" t="s">
        <v>26</v>
      </c>
      <c r="D42" s="21" t="s">
        <v>26</v>
      </c>
      <c r="E42" s="21" t="s">
        <v>26</v>
      </c>
      <c r="F42" s="21" t="s">
        <v>26</v>
      </c>
      <c r="G42" s="21" t="s">
        <v>26</v>
      </c>
      <c r="H42" s="22">
        <v>40000</v>
      </c>
    </row>
    <row r="43" spans="1:8" x14ac:dyDescent="0.25">
      <c r="A43" s="18" t="s">
        <v>12</v>
      </c>
      <c r="B43" s="21" t="s">
        <v>26</v>
      </c>
      <c r="C43" s="21" t="s">
        <v>26</v>
      </c>
      <c r="D43" s="21" t="s">
        <v>26</v>
      </c>
      <c r="E43" s="21" t="s">
        <v>26</v>
      </c>
      <c r="F43" s="21" t="s">
        <v>26</v>
      </c>
      <c r="G43" s="21" t="s">
        <v>26</v>
      </c>
      <c r="H43" s="22">
        <v>8</v>
      </c>
    </row>
    <row r="44" spans="1:8" x14ac:dyDescent="0.25">
      <c r="A44" s="18" t="s">
        <v>18</v>
      </c>
      <c r="B44" s="21" t="s">
        <v>26</v>
      </c>
      <c r="C44" s="21" t="s">
        <v>26</v>
      </c>
      <c r="D44" s="21" t="s">
        <v>26</v>
      </c>
      <c r="E44" s="21" t="s">
        <v>26</v>
      </c>
      <c r="F44" s="21" t="s">
        <v>26</v>
      </c>
      <c r="G44" s="21" t="s">
        <v>26</v>
      </c>
      <c r="H44" s="22">
        <v>5000</v>
      </c>
    </row>
    <row r="45" spans="1:8" x14ac:dyDescent="0.25">
      <c r="A45" s="18"/>
      <c r="B45" s="19"/>
      <c r="C45" s="16"/>
      <c r="D45" s="16"/>
      <c r="E45" s="16"/>
      <c r="F45" s="16"/>
      <c r="G45" s="16"/>
      <c r="H45" s="17"/>
    </row>
    <row r="46" spans="1:8" x14ac:dyDescent="0.25">
      <c r="A46" s="15" t="s">
        <v>29</v>
      </c>
      <c r="B46" s="23">
        <f>B30+B24+B18+B12+B7</f>
        <v>7191539</v>
      </c>
      <c r="C46" s="23">
        <f>C30+C24+C18+C12+C7</f>
        <v>7568069</v>
      </c>
      <c r="D46" s="23">
        <f>D30+D24+D18+D12+D7</f>
        <v>7800200</v>
      </c>
      <c r="E46" s="23">
        <f>E30+E24+E18+E12+E7</f>
        <v>8140611</v>
      </c>
      <c r="F46" s="23">
        <f>F30+F24+F18+F12+F7</f>
        <v>9746272</v>
      </c>
      <c r="G46" s="23">
        <f>G36+G30+G24+G18+G12+G7</f>
        <v>9796706</v>
      </c>
      <c r="H46" s="23">
        <f>H42+H36+H30+H24+H18+H12+H7</f>
        <v>11773422</v>
      </c>
    </row>
    <row r="47" spans="1:8" x14ac:dyDescent="0.25">
      <c r="A47" s="24"/>
      <c r="B47" s="25"/>
      <c r="C47" s="25"/>
      <c r="D47" s="25"/>
      <c r="E47" s="25"/>
      <c r="F47" s="25"/>
      <c r="G47" s="25"/>
      <c r="H47" s="25"/>
    </row>
    <row r="48" spans="1:8" x14ac:dyDescent="0.25">
      <c r="A48" s="26" t="s">
        <v>30</v>
      </c>
      <c r="B48" s="3"/>
      <c r="C48" s="3"/>
      <c r="D48" s="3"/>
      <c r="E48" s="3"/>
      <c r="F48" s="3"/>
      <c r="G48" s="3"/>
      <c r="H48" s="3"/>
    </row>
    <row r="49" spans="1:8" ht="17.399999999999999" x14ac:dyDescent="0.3">
      <c r="A49" s="1" t="s">
        <v>31</v>
      </c>
      <c r="B49" s="27"/>
      <c r="C49" s="27"/>
      <c r="D49" s="27"/>
      <c r="E49" s="27"/>
      <c r="F49" s="27"/>
      <c r="G49" s="27"/>
      <c r="H49" s="27"/>
    </row>
    <row r="50" spans="1:8" ht="13.8" thickBot="1" x14ac:dyDescent="0.3">
      <c r="A50" s="6"/>
      <c r="B50" s="6"/>
      <c r="C50" s="6"/>
      <c r="D50" s="6"/>
      <c r="E50" s="6"/>
      <c r="F50" s="6"/>
      <c r="G50" s="6"/>
      <c r="H50" s="6"/>
    </row>
    <row r="51" spans="1:8" ht="14.4" thickTop="1" thickBot="1" x14ac:dyDescent="0.3">
      <c r="A51" s="9" t="s">
        <v>1</v>
      </c>
      <c r="B51" s="10" t="s">
        <v>2</v>
      </c>
      <c r="C51" s="10" t="s">
        <v>3</v>
      </c>
      <c r="D51" s="10" t="s">
        <v>4</v>
      </c>
      <c r="E51" s="10" t="s">
        <v>5</v>
      </c>
      <c r="F51" s="10" t="s">
        <v>6</v>
      </c>
      <c r="G51" s="10" t="s">
        <v>7</v>
      </c>
      <c r="H51" s="10" t="s">
        <v>8</v>
      </c>
    </row>
    <row r="52" spans="1:8" ht="13.8" thickTop="1" x14ac:dyDescent="0.25">
      <c r="A52" s="12"/>
      <c r="B52" s="28"/>
      <c r="C52" s="28"/>
      <c r="D52" s="28"/>
      <c r="E52" s="28"/>
      <c r="F52" s="28"/>
      <c r="G52" s="28"/>
      <c r="H52" s="14"/>
    </row>
    <row r="53" spans="1:8" x14ac:dyDescent="0.25">
      <c r="A53" s="15" t="s">
        <v>32</v>
      </c>
      <c r="B53" s="19"/>
      <c r="C53" s="16"/>
      <c r="D53" s="16"/>
      <c r="E53" s="16"/>
      <c r="F53" s="16"/>
      <c r="G53" s="16"/>
      <c r="H53" s="17"/>
    </row>
    <row r="54" spans="1:8" x14ac:dyDescent="0.25">
      <c r="A54" s="15" t="s">
        <v>33</v>
      </c>
      <c r="B54" s="19"/>
      <c r="C54" s="16"/>
      <c r="D54" s="16"/>
      <c r="E54" s="16"/>
      <c r="F54" s="16"/>
      <c r="G54" s="16"/>
      <c r="H54" s="17"/>
    </row>
    <row r="55" spans="1:8" x14ac:dyDescent="0.25">
      <c r="A55" s="15" t="s">
        <v>34</v>
      </c>
      <c r="B55" s="19"/>
      <c r="C55" s="16"/>
      <c r="D55" s="16"/>
      <c r="E55" s="16"/>
      <c r="F55" s="16"/>
      <c r="G55" s="16"/>
      <c r="H55" s="17"/>
    </row>
    <row r="56" spans="1:8" x14ac:dyDescent="0.25">
      <c r="A56" s="15" t="s">
        <v>35</v>
      </c>
      <c r="B56" s="19"/>
      <c r="C56" s="16"/>
      <c r="D56" s="16"/>
      <c r="E56" s="16"/>
      <c r="F56" s="16"/>
      <c r="G56" s="16"/>
      <c r="H56" s="17"/>
    </row>
    <row r="57" spans="1:8" x14ac:dyDescent="0.25">
      <c r="A57" s="18" t="s">
        <v>17</v>
      </c>
      <c r="B57" s="19">
        <v>423382</v>
      </c>
      <c r="C57" s="21">
        <v>254475</v>
      </c>
      <c r="D57" s="21">
        <v>1083478</v>
      </c>
      <c r="E57" s="21">
        <v>1653500</v>
      </c>
      <c r="F57" s="21">
        <v>1267372</v>
      </c>
      <c r="G57" s="21">
        <v>1975220</v>
      </c>
      <c r="H57" s="21">
        <v>2357226</v>
      </c>
    </row>
    <row r="58" spans="1:8" x14ac:dyDescent="0.25">
      <c r="A58" s="18" t="s">
        <v>12</v>
      </c>
      <c r="B58" s="19">
        <v>488</v>
      </c>
      <c r="C58" s="21">
        <v>325</v>
      </c>
      <c r="D58" s="21">
        <v>1018</v>
      </c>
      <c r="E58" s="21">
        <v>2101</v>
      </c>
      <c r="F58" s="21">
        <v>1002</v>
      </c>
      <c r="G58" s="21">
        <v>1614</v>
      </c>
      <c r="H58" s="21">
        <v>1818</v>
      </c>
    </row>
    <row r="59" spans="1:8" x14ac:dyDescent="0.25">
      <c r="A59" s="18" t="s">
        <v>18</v>
      </c>
      <c r="B59" s="19">
        <v>868</v>
      </c>
      <c r="C59" s="21">
        <v>783</v>
      </c>
      <c r="D59" s="21">
        <v>1064</v>
      </c>
      <c r="E59" s="21">
        <v>787</v>
      </c>
      <c r="F59" s="21">
        <v>1265</v>
      </c>
      <c r="G59" s="21">
        <v>1224</v>
      </c>
      <c r="H59" s="21">
        <v>1297</v>
      </c>
    </row>
    <row r="60" spans="1:8" x14ac:dyDescent="0.25">
      <c r="A60" s="18"/>
      <c r="B60" s="19"/>
      <c r="C60" s="21"/>
      <c r="D60" s="21"/>
      <c r="E60" s="21"/>
      <c r="F60" s="21"/>
      <c r="G60" s="21"/>
      <c r="H60" s="17"/>
    </row>
    <row r="61" spans="1:8" x14ac:dyDescent="0.25">
      <c r="A61" s="15" t="s">
        <v>36</v>
      </c>
      <c r="B61" s="19"/>
      <c r="C61" s="21"/>
      <c r="D61" s="21"/>
      <c r="E61" s="21"/>
      <c r="F61" s="21"/>
      <c r="G61" s="21"/>
      <c r="H61" s="17"/>
    </row>
    <row r="62" spans="1:8" x14ac:dyDescent="0.25">
      <c r="A62" s="15" t="s">
        <v>37</v>
      </c>
      <c r="B62" s="19"/>
      <c r="C62" s="21"/>
      <c r="D62" s="21"/>
      <c r="E62" s="21"/>
      <c r="F62" s="21"/>
      <c r="G62" s="21"/>
      <c r="H62" s="29"/>
    </row>
    <row r="63" spans="1:8" x14ac:dyDescent="0.25">
      <c r="A63" s="18" t="s">
        <v>17</v>
      </c>
      <c r="B63" s="21" t="s">
        <v>26</v>
      </c>
      <c r="C63" s="21" t="s">
        <v>26</v>
      </c>
      <c r="D63" s="21" t="s">
        <v>26</v>
      </c>
      <c r="E63" s="21" t="s">
        <v>26</v>
      </c>
      <c r="F63" s="21">
        <v>62000</v>
      </c>
      <c r="G63" s="21">
        <v>67812</v>
      </c>
      <c r="H63" s="22">
        <v>55726</v>
      </c>
    </row>
    <row r="64" spans="1:8" x14ac:dyDescent="0.25">
      <c r="A64" s="18" t="s">
        <v>12</v>
      </c>
      <c r="B64" s="21" t="s">
        <v>26</v>
      </c>
      <c r="C64" s="21" t="s">
        <v>26</v>
      </c>
      <c r="D64" s="21" t="s">
        <v>26</v>
      </c>
      <c r="E64" s="21" t="s">
        <v>26</v>
      </c>
      <c r="F64" s="21">
        <v>72</v>
      </c>
      <c r="G64" s="21">
        <v>28</v>
      </c>
      <c r="H64" s="22">
        <v>21</v>
      </c>
    </row>
    <row r="65" spans="1:8" x14ac:dyDescent="0.25">
      <c r="A65" s="18" t="s">
        <v>18</v>
      </c>
      <c r="B65" s="21" t="s">
        <v>26</v>
      </c>
      <c r="C65" s="21" t="s">
        <v>26</v>
      </c>
      <c r="D65" s="21" t="s">
        <v>26</v>
      </c>
      <c r="E65" s="21" t="s">
        <v>26</v>
      </c>
      <c r="F65" s="21">
        <v>861</v>
      </c>
      <c r="G65" s="21">
        <v>2422</v>
      </c>
      <c r="H65" s="22">
        <v>2654</v>
      </c>
    </row>
    <row r="66" spans="1:8" x14ac:dyDescent="0.25">
      <c r="A66" s="18"/>
      <c r="B66" s="19"/>
      <c r="C66" s="21"/>
      <c r="D66" s="21"/>
      <c r="E66" s="21"/>
      <c r="F66" s="21"/>
      <c r="G66" s="21"/>
      <c r="H66" s="22"/>
    </row>
    <row r="67" spans="1:8" x14ac:dyDescent="0.25">
      <c r="A67" s="15" t="s">
        <v>38</v>
      </c>
      <c r="B67" s="19"/>
      <c r="C67" s="21"/>
      <c r="D67" s="21"/>
      <c r="E67" s="21"/>
      <c r="F67" s="21"/>
      <c r="G67" s="21"/>
      <c r="H67" s="22"/>
    </row>
    <row r="68" spans="1:8" x14ac:dyDescent="0.25">
      <c r="A68" s="18" t="s">
        <v>17</v>
      </c>
      <c r="B68" s="21" t="s">
        <v>26</v>
      </c>
      <c r="C68" s="21" t="s">
        <v>26</v>
      </c>
      <c r="D68" s="21" t="s">
        <v>26</v>
      </c>
      <c r="E68" s="21" t="s">
        <v>26</v>
      </c>
      <c r="F68" s="21">
        <v>281085</v>
      </c>
      <c r="G68" s="21">
        <v>116615</v>
      </c>
      <c r="H68" s="22">
        <v>111838</v>
      </c>
    </row>
    <row r="69" spans="1:8" x14ac:dyDescent="0.25">
      <c r="A69" s="18" t="s">
        <v>12</v>
      </c>
      <c r="B69" s="21" t="s">
        <v>26</v>
      </c>
      <c r="C69" s="21" t="s">
        <v>26</v>
      </c>
      <c r="D69" s="21" t="s">
        <v>26</v>
      </c>
      <c r="E69" s="21" t="s">
        <v>26</v>
      </c>
      <c r="F69" s="21">
        <v>407</v>
      </c>
      <c r="G69" s="21">
        <v>92</v>
      </c>
      <c r="H69" s="22">
        <v>52</v>
      </c>
    </row>
    <row r="70" spans="1:8" x14ac:dyDescent="0.25">
      <c r="A70" s="18" t="s">
        <v>18</v>
      </c>
      <c r="B70" s="21" t="s">
        <v>26</v>
      </c>
      <c r="C70" s="21" t="s">
        <v>26</v>
      </c>
      <c r="D70" s="21" t="s">
        <v>26</v>
      </c>
      <c r="E70" s="21" t="s">
        <v>26</v>
      </c>
      <c r="F70" s="21">
        <v>691</v>
      </c>
      <c r="G70" s="21">
        <v>1268</v>
      </c>
      <c r="H70" s="22">
        <v>2151</v>
      </c>
    </row>
    <row r="71" spans="1:8" x14ac:dyDescent="0.25">
      <c r="A71" s="18"/>
      <c r="B71" s="19"/>
      <c r="C71" s="21"/>
      <c r="D71" s="21"/>
      <c r="E71" s="21"/>
      <c r="F71" s="21"/>
      <c r="G71" s="21"/>
      <c r="H71" s="22"/>
    </row>
    <row r="72" spans="1:8" x14ac:dyDescent="0.25">
      <c r="A72" s="15" t="s">
        <v>39</v>
      </c>
      <c r="B72" s="19"/>
      <c r="C72" s="21"/>
      <c r="D72" s="21"/>
      <c r="E72" s="21"/>
      <c r="F72" s="21"/>
      <c r="G72" s="21"/>
      <c r="H72" s="22"/>
    </row>
    <row r="73" spans="1:8" x14ac:dyDescent="0.25">
      <c r="A73" s="15" t="s">
        <v>40</v>
      </c>
      <c r="B73" s="19"/>
      <c r="C73" s="21"/>
      <c r="D73" s="21"/>
      <c r="E73" s="21"/>
      <c r="F73" s="21"/>
      <c r="G73" s="21"/>
      <c r="H73" s="30"/>
    </row>
    <row r="74" spans="1:8" x14ac:dyDescent="0.25">
      <c r="A74" s="18" t="s">
        <v>17</v>
      </c>
      <c r="B74" s="19">
        <v>3000</v>
      </c>
      <c r="C74" s="21">
        <v>3000</v>
      </c>
      <c r="D74" s="21">
        <v>2000</v>
      </c>
      <c r="E74" s="21">
        <v>0</v>
      </c>
      <c r="F74" s="21">
        <v>0</v>
      </c>
      <c r="G74" s="21">
        <v>0</v>
      </c>
      <c r="H74" s="21">
        <v>0</v>
      </c>
    </row>
    <row r="75" spans="1:8" x14ac:dyDescent="0.25">
      <c r="A75" s="18" t="s">
        <v>12</v>
      </c>
      <c r="B75" s="19">
        <v>3</v>
      </c>
      <c r="C75" s="21">
        <v>3</v>
      </c>
      <c r="D75" s="21">
        <v>2</v>
      </c>
      <c r="E75" s="21">
        <v>0</v>
      </c>
      <c r="F75" s="21">
        <v>0</v>
      </c>
      <c r="G75" s="21">
        <v>0</v>
      </c>
      <c r="H75" s="21">
        <v>0</v>
      </c>
    </row>
    <row r="76" spans="1:8" x14ac:dyDescent="0.25">
      <c r="A76" s="18" t="s">
        <v>18</v>
      </c>
      <c r="B76" s="19">
        <v>1000</v>
      </c>
      <c r="C76" s="21">
        <v>1000</v>
      </c>
      <c r="D76" s="21">
        <v>1000</v>
      </c>
      <c r="E76" s="21" t="s">
        <v>21</v>
      </c>
      <c r="F76" s="21" t="s">
        <v>21</v>
      </c>
      <c r="G76" s="21" t="s">
        <v>21</v>
      </c>
      <c r="H76" s="21" t="s">
        <v>21</v>
      </c>
    </row>
    <row r="77" spans="1:8" x14ac:dyDescent="0.25">
      <c r="A77" s="18"/>
      <c r="B77" s="19"/>
      <c r="C77" s="21"/>
      <c r="D77" s="21"/>
      <c r="E77" s="21"/>
      <c r="F77" s="21"/>
      <c r="G77" s="21"/>
      <c r="H77" s="30"/>
    </row>
    <row r="78" spans="1:8" x14ac:dyDescent="0.25">
      <c r="A78" s="15" t="s">
        <v>41</v>
      </c>
      <c r="B78" s="19"/>
      <c r="C78" s="21"/>
      <c r="D78" s="21"/>
      <c r="E78" s="21"/>
      <c r="F78" s="21"/>
      <c r="G78" s="21"/>
      <c r="H78" s="30"/>
    </row>
    <row r="79" spans="1:8" x14ac:dyDescent="0.25">
      <c r="A79" s="18" t="s">
        <v>17</v>
      </c>
      <c r="B79" s="19">
        <v>3000</v>
      </c>
      <c r="C79" s="21">
        <v>4500</v>
      </c>
      <c r="D79" s="21">
        <v>2804</v>
      </c>
      <c r="E79" s="21">
        <v>8880</v>
      </c>
      <c r="F79" s="21">
        <v>12000</v>
      </c>
      <c r="G79" s="21">
        <v>15000</v>
      </c>
      <c r="H79" s="21">
        <v>15000</v>
      </c>
    </row>
    <row r="80" spans="1:8" x14ac:dyDescent="0.25">
      <c r="A80" s="18" t="s">
        <v>12</v>
      </c>
      <c r="B80" s="19">
        <v>2</v>
      </c>
      <c r="C80" s="21">
        <v>3</v>
      </c>
      <c r="D80" s="21">
        <v>4</v>
      </c>
      <c r="E80" s="21">
        <v>8</v>
      </c>
      <c r="F80" s="21">
        <v>8</v>
      </c>
      <c r="G80" s="21">
        <v>12</v>
      </c>
      <c r="H80" s="21">
        <v>12</v>
      </c>
    </row>
    <row r="81" spans="1:8" x14ac:dyDescent="0.25">
      <c r="A81" s="18" t="s">
        <v>18</v>
      </c>
      <c r="B81" s="19">
        <v>1500</v>
      </c>
      <c r="C81" s="21">
        <v>1500</v>
      </c>
      <c r="D81" s="21">
        <v>701</v>
      </c>
      <c r="E81" s="21">
        <v>1110</v>
      </c>
      <c r="F81" s="21">
        <v>1500</v>
      </c>
      <c r="G81" s="21">
        <v>1250</v>
      </c>
      <c r="H81" s="21">
        <v>1250</v>
      </c>
    </row>
    <row r="82" spans="1:8" x14ac:dyDescent="0.25">
      <c r="A82" s="18"/>
      <c r="B82" s="19"/>
      <c r="C82" s="21"/>
      <c r="D82" s="21"/>
      <c r="E82" s="21"/>
      <c r="F82" s="21"/>
      <c r="G82" s="21"/>
      <c r="H82" s="17"/>
    </row>
    <row r="83" spans="1:8" x14ac:dyDescent="0.25">
      <c r="A83" s="15" t="s">
        <v>42</v>
      </c>
      <c r="B83" s="19"/>
      <c r="C83" s="21"/>
      <c r="D83" s="21"/>
      <c r="E83" s="21"/>
      <c r="F83" s="21"/>
      <c r="G83" s="21"/>
      <c r="H83" s="17"/>
    </row>
    <row r="84" spans="1:8" x14ac:dyDescent="0.25">
      <c r="A84" s="15" t="s">
        <v>43</v>
      </c>
      <c r="B84" s="19"/>
      <c r="C84" s="21"/>
      <c r="D84" s="21"/>
      <c r="E84" s="21"/>
      <c r="F84" s="21"/>
      <c r="G84" s="21"/>
      <c r="H84" s="17"/>
    </row>
    <row r="85" spans="1:8" x14ac:dyDescent="0.25">
      <c r="A85" s="18" t="s">
        <v>17</v>
      </c>
      <c r="B85" s="19">
        <v>30000</v>
      </c>
      <c r="C85" s="21">
        <v>0</v>
      </c>
      <c r="D85" s="21">
        <v>0</v>
      </c>
      <c r="E85" s="21">
        <v>0</v>
      </c>
      <c r="F85" s="21">
        <v>0</v>
      </c>
      <c r="G85" s="21">
        <v>0</v>
      </c>
      <c r="H85" s="21">
        <v>0</v>
      </c>
    </row>
    <row r="86" spans="1:8" x14ac:dyDescent="0.25">
      <c r="A86" s="18" t="s">
        <v>12</v>
      </c>
      <c r="B86" s="19">
        <v>6</v>
      </c>
      <c r="C86" s="21">
        <v>0</v>
      </c>
      <c r="D86" s="21">
        <v>0</v>
      </c>
      <c r="E86" s="21">
        <v>0</v>
      </c>
      <c r="F86" s="21">
        <v>0</v>
      </c>
      <c r="G86" s="21">
        <v>0</v>
      </c>
      <c r="H86" s="21">
        <v>0</v>
      </c>
    </row>
    <row r="87" spans="1:8" x14ac:dyDescent="0.25">
      <c r="A87" s="18" t="s">
        <v>18</v>
      </c>
      <c r="B87" s="19">
        <v>5000</v>
      </c>
      <c r="C87" s="21" t="s">
        <v>21</v>
      </c>
      <c r="D87" s="21" t="s">
        <v>21</v>
      </c>
      <c r="E87" s="21" t="s">
        <v>21</v>
      </c>
      <c r="F87" s="21" t="s">
        <v>21</v>
      </c>
      <c r="G87" s="21" t="s">
        <v>21</v>
      </c>
      <c r="H87" s="21" t="s">
        <v>21</v>
      </c>
    </row>
    <row r="88" spans="1:8" x14ac:dyDescent="0.25">
      <c r="A88" s="18"/>
      <c r="B88" s="19"/>
      <c r="C88" s="16"/>
      <c r="D88" s="16"/>
      <c r="E88" s="16"/>
      <c r="F88" s="16"/>
      <c r="G88" s="16"/>
      <c r="H88" s="17"/>
    </row>
    <row r="89" spans="1:8" x14ac:dyDescent="0.25">
      <c r="A89" s="15" t="s">
        <v>44</v>
      </c>
      <c r="B89" s="23">
        <f>B57+B74+B79+B85</f>
        <v>459382</v>
      </c>
      <c r="C89" s="23">
        <f>C79+C74+C57</f>
        <v>261975</v>
      </c>
      <c r="D89" s="23">
        <f>D79+D74+D57</f>
        <v>1088282</v>
      </c>
      <c r="E89" s="23">
        <f>E79+E57</f>
        <v>1662380</v>
      </c>
      <c r="F89" s="23">
        <v>1622457</v>
      </c>
      <c r="G89" s="23">
        <f>G57+G63+G68+G79</f>
        <v>2174647</v>
      </c>
      <c r="H89" s="23">
        <f>H57+H63+H68+H79</f>
        <v>2539790</v>
      </c>
    </row>
    <row r="90" spans="1:8" x14ac:dyDescent="0.25">
      <c r="A90" s="3"/>
      <c r="B90" s="3"/>
      <c r="C90" s="3"/>
      <c r="D90" s="3"/>
      <c r="E90" s="3"/>
      <c r="F90" s="3"/>
      <c r="G90" s="3"/>
      <c r="H90" s="3"/>
    </row>
    <row r="91" spans="1:8" x14ac:dyDescent="0.25">
      <c r="A91" s="3"/>
      <c r="B91" s="3"/>
      <c r="C91" s="3"/>
      <c r="D91" s="3"/>
      <c r="E91" s="3"/>
      <c r="F91" s="3"/>
      <c r="G91" s="3"/>
      <c r="H91" s="3"/>
    </row>
    <row r="92" spans="1:8" x14ac:dyDescent="0.25">
      <c r="A92" s="31"/>
      <c r="B92" s="31"/>
      <c r="C92" s="31"/>
      <c r="D92" s="31"/>
      <c r="E92" s="31"/>
      <c r="F92" s="31"/>
      <c r="G92" s="31"/>
      <c r="H92" s="31"/>
    </row>
    <row r="93" spans="1:8" x14ac:dyDescent="0.25">
      <c r="A93" s="26" t="s">
        <v>45</v>
      </c>
      <c r="B93" s="3"/>
      <c r="C93" s="3"/>
      <c r="D93" s="3"/>
      <c r="E93" s="3"/>
      <c r="F93" s="3"/>
      <c r="G93" s="3"/>
      <c r="H93" s="3"/>
    </row>
    <row r="94" spans="1:8" ht="17.399999999999999" x14ac:dyDescent="0.3">
      <c r="A94" s="1" t="s">
        <v>31</v>
      </c>
      <c r="B94" s="27"/>
      <c r="C94" s="27"/>
      <c r="D94" s="27"/>
      <c r="E94" s="27"/>
      <c r="F94" s="27"/>
      <c r="G94" s="27"/>
      <c r="H94" s="27"/>
    </row>
    <row r="95" spans="1:8" ht="13.8" thickBot="1" x14ac:dyDescent="0.3">
      <c r="A95" s="6"/>
      <c r="B95" s="6"/>
      <c r="C95" s="6"/>
      <c r="D95" s="6"/>
      <c r="E95" s="6"/>
      <c r="F95" s="6"/>
      <c r="G95" s="6"/>
      <c r="H95" s="6"/>
    </row>
    <row r="96" spans="1:8" ht="14.4" thickTop="1" thickBot="1" x14ac:dyDescent="0.3">
      <c r="A96" s="9" t="s">
        <v>1</v>
      </c>
      <c r="B96" s="32" t="s">
        <v>2</v>
      </c>
      <c r="C96" s="10" t="s">
        <v>3</v>
      </c>
      <c r="D96" s="10" t="s">
        <v>4</v>
      </c>
      <c r="E96" s="10" t="s">
        <v>5</v>
      </c>
      <c r="F96" s="10" t="s">
        <v>6</v>
      </c>
      <c r="G96" s="10" t="s">
        <v>7</v>
      </c>
      <c r="H96" s="10" t="s">
        <v>8</v>
      </c>
    </row>
    <row r="97" spans="1:8" ht="13.8" thickTop="1" x14ac:dyDescent="0.25">
      <c r="A97" s="12"/>
      <c r="B97" s="33"/>
      <c r="C97" s="28"/>
      <c r="D97" s="28"/>
      <c r="E97" s="28"/>
      <c r="F97" s="28"/>
      <c r="G97" s="28"/>
      <c r="H97" s="14"/>
    </row>
    <row r="98" spans="1:8" x14ac:dyDescent="0.25">
      <c r="A98" s="15" t="s">
        <v>46</v>
      </c>
      <c r="B98" s="21"/>
      <c r="C98" s="16"/>
      <c r="D98" s="16"/>
      <c r="E98" s="16"/>
      <c r="F98" s="16"/>
      <c r="G98" s="16"/>
      <c r="H98" s="17"/>
    </row>
    <row r="99" spans="1:8" x14ac:dyDescent="0.25">
      <c r="A99" s="15" t="s">
        <v>47</v>
      </c>
      <c r="B99" s="21"/>
      <c r="C99" s="16"/>
      <c r="D99" s="16"/>
      <c r="E99" s="16"/>
      <c r="F99" s="16"/>
      <c r="G99" s="16"/>
      <c r="H99" s="17"/>
    </row>
    <row r="100" spans="1:8" x14ac:dyDescent="0.25">
      <c r="A100" s="18" t="s">
        <v>48</v>
      </c>
      <c r="B100" s="19">
        <v>374202</v>
      </c>
      <c r="C100" s="21">
        <v>380083</v>
      </c>
      <c r="D100" s="21">
        <v>364793</v>
      </c>
      <c r="E100" s="21">
        <v>342807</v>
      </c>
      <c r="F100" s="21">
        <v>194743</v>
      </c>
      <c r="G100" s="21">
        <v>446854</v>
      </c>
      <c r="H100" s="21">
        <v>551595</v>
      </c>
    </row>
    <row r="101" spans="1:8" x14ac:dyDescent="0.25">
      <c r="A101" s="18" t="s">
        <v>12</v>
      </c>
      <c r="B101" s="19">
        <v>206</v>
      </c>
      <c r="C101" s="21">
        <v>178</v>
      </c>
      <c r="D101" s="21">
        <v>156</v>
      </c>
      <c r="E101" s="21">
        <v>262</v>
      </c>
      <c r="F101" s="21">
        <v>80</v>
      </c>
      <c r="G101" s="21">
        <v>159</v>
      </c>
      <c r="H101" s="21">
        <v>186</v>
      </c>
    </row>
    <row r="102" spans="1:8" x14ac:dyDescent="0.25">
      <c r="A102" s="18" t="s">
        <v>18</v>
      </c>
      <c r="B102" s="19">
        <v>1817</v>
      </c>
      <c r="C102" s="21">
        <v>2135</v>
      </c>
      <c r="D102" s="21">
        <v>2338</v>
      </c>
      <c r="E102" s="21">
        <v>1308</v>
      </c>
      <c r="F102" s="21">
        <v>2434</v>
      </c>
      <c r="G102" s="21">
        <v>2810</v>
      </c>
      <c r="H102" s="21">
        <v>2966</v>
      </c>
    </row>
    <row r="103" spans="1:8" x14ac:dyDescent="0.25">
      <c r="A103" s="18"/>
      <c r="B103" s="19"/>
      <c r="C103" s="21"/>
      <c r="D103" s="21"/>
      <c r="E103" s="21"/>
      <c r="F103" s="21"/>
      <c r="G103" s="21"/>
      <c r="H103" s="17"/>
    </row>
    <row r="104" spans="1:8" x14ac:dyDescent="0.25">
      <c r="A104" s="15" t="s">
        <v>49</v>
      </c>
      <c r="B104" s="19"/>
      <c r="C104" s="21"/>
      <c r="D104" s="21"/>
      <c r="E104" s="21"/>
      <c r="F104" s="21"/>
      <c r="G104" s="21"/>
      <c r="H104" s="17"/>
    </row>
    <row r="105" spans="1:8" x14ac:dyDescent="0.25">
      <c r="A105" s="15" t="s">
        <v>50</v>
      </c>
      <c r="B105" s="19"/>
      <c r="C105" s="21"/>
      <c r="D105" s="21"/>
      <c r="E105" s="21"/>
      <c r="F105" s="21"/>
      <c r="G105" s="21"/>
      <c r="H105" s="17"/>
    </row>
    <row r="106" spans="1:8" x14ac:dyDescent="0.25">
      <c r="A106" s="18" t="s">
        <v>48</v>
      </c>
      <c r="B106" s="19">
        <v>18025370</v>
      </c>
      <c r="C106" s="21">
        <v>22392525</v>
      </c>
      <c r="D106" s="21">
        <v>24051459</v>
      </c>
      <c r="E106" s="21">
        <v>25483361</v>
      </c>
      <c r="F106" s="21">
        <v>26985719</v>
      </c>
      <c r="G106" s="21">
        <v>29267263</v>
      </c>
      <c r="H106" s="21">
        <v>29103106</v>
      </c>
    </row>
    <row r="107" spans="1:8" x14ac:dyDescent="0.25">
      <c r="A107" s="18" t="s">
        <v>12</v>
      </c>
      <c r="B107" s="19">
        <v>5529</v>
      </c>
      <c r="C107" s="21">
        <v>6972</v>
      </c>
      <c r="D107" s="21">
        <v>7010</v>
      </c>
      <c r="E107" s="21">
        <v>8030</v>
      </c>
      <c r="F107" s="21">
        <v>7105</v>
      </c>
      <c r="G107" s="21">
        <v>5955</v>
      </c>
      <c r="H107" s="21">
        <v>5848</v>
      </c>
    </row>
    <row r="108" spans="1:8" x14ac:dyDescent="0.25">
      <c r="A108" s="18" t="s">
        <v>18</v>
      </c>
      <c r="B108" s="19">
        <v>3260</v>
      </c>
      <c r="C108" s="21">
        <v>3212</v>
      </c>
      <c r="D108" s="21">
        <v>3431</v>
      </c>
      <c r="E108" s="21">
        <v>3174</v>
      </c>
      <c r="F108" s="21">
        <v>3798</v>
      </c>
      <c r="G108" s="21">
        <v>4915</v>
      </c>
      <c r="H108" s="21">
        <v>4977</v>
      </c>
    </row>
    <row r="109" spans="1:8" x14ac:dyDescent="0.25">
      <c r="A109" s="18"/>
      <c r="B109" s="19"/>
      <c r="C109" s="21"/>
      <c r="D109" s="21"/>
      <c r="E109" s="21"/>
      <c r="F109" s="21"/>
      <c r="G109" s="21"/>
      <c r="H109" s="17"/>
    </row>
    <row r="110" spans="1:8" x14ac:dyDescent="0.25">
      <c r="A110" s="15" t="s">
        <v>51</v>
      </c>
      <c r="B110" s="19"/>
      <c r="C110" s="21"/>
      <c r="D110" s="21"/>
      <c r="E110" s="21"/>
      <c r="F110" s="21"/>
      <c r="G110" s="21"/>
      <c r="H110" s="17"/>
    </row>
    <row r="111" spans="1:8" x14ac:dyDescent="0.25">
      <c r="A111" s="15" t="s">
        <v>52</v>
      </c>
      <c r="B111" s="19"/>
      <c r="C111" s="21"/>
      <c r="D111" s="21"/>
      <c r="E111" s="21"/>
      <c r="F111" s="21"/>
      <c r="G111" s="21"/>
      <c r="H111" s="17"/>
    </row>
    <row r="112" spans="1:8" x14ac:dyDescent="0.25">
      <c r="A112" s="18" t="s">
        <v>48</v>
      </c>
      <c r="B112" s="19">
        <v>228352</v>
      </c>
      <c r="C112" s="21">
        <v>270292</v>
      </c>
      <c r="D112" s="21">
        <v>322808</v>
      </c>
      <c r="E112" s="21">
        <v>566088</v>
      </c>
      <c r="F112" s="21">
        <v>645478</v>
      </c>
      <c r="G112" s="21">
        <v>681021</v>
      </c>
      <c r="H112" s="21">
        <v>920985</v>
      </c>
    </row>
    <row r="113" spans="1:8" x14ac:dyDescent="0.25">
      <c r="A113" s="18" t="s">
        <v>12</v>
      </c>
      <c r="B113" s="19">
        <v>57</v>
      </c>
      <c r="C113" s="21">
        <v>68</v>
      </c>
      <c r="D113" s="21">
        <v>68</v>
      </c>
      <c r="E113" s="21">
        <v>164</v>
      </c>
      <c r="F113" s="21">
        <v>121</v>
      </c>
      <c r="G113" s="21">
        <v>130</v>
      </c>
      <c r="H113" s="21">
        <v>169</v>
      </c>
    </row>
    <row r="114" spans="1:8" x14ac:dyDescent="0.25">
      <c r="A114" s="18" t="s">
        <v>18</v>
      </c>
      <c r="B114" s="19">
        <v>4006</v>
      </c>
      <c r="C114" s="21">
        <v>3975</v>
      </c>
      <c r="D114" s="21">
        <v>4747</v>
      </c>
      <c r="E114" s="21">
        <v>3452</v>
      </c>
      <c r="F114" s="21">
        <v>5335</v>
      </c>
      <c r="G114" s="21">
        <v>5239</v>
      </c>
      <c r="H114" s="21">
        <v>5450</v>
      </c>
    </row>
    <row r="115" spans="1:8" x14ac:dyDescent="0.25">
      <c r="A115" s="18"/>
      <c r="B115" s="19"/>
      <c r="C115" s="21"/>
      <c r="D115" s="21"/>
      <c r="E115" s="21"/>
      <c r="F115" s="21"/>
      <c r="G115" s="21"/>
      <c r="H115" s="4"/>
    </row>
    <row r="116" spans="1:8" x14ac:dyDescent="0.25">
      <c r="A116" s="15" t="s">
        <v>53</v>
      </c>
      <c r="B116" s="19"/>
      <c r="C116" s="21"/>
      <c r="D116" s="21"/>
      <c r="E116" s="21"/>
      <c r="F116" s="21"/>
      <c r="G116" s="21"/>
      <c r="H116" s="17"/>
    </row>
    <row r="117" spans="1:8" x14ac:dyDescent="0.25">
      <c r="A117" s="18" t="s">
        <v>48</v>
      </c>
      <c r="B117" s="19">
        <v>105176</v>
      </c>
      <c r="C117" s="21">
        <v>0</v>
      </c>
      <c r="D117" s="21">
        <v>0</v>
      </c>
      <c r="E117" s="21">
        <v>0</v>
      </c>
      <c r="F117" s="21">
        <v>0</v>
      </c>
      <c r="G117" s="21">
        <v>0</v>
      </c>
      <c r="H117" s="21">
        <v>0</v>
      </c>
    </row>
    <row r="118" spans="1:8" x14ac:dyDescent="0.25">
      <c r="A118" s="18" t="s">
        <v>12</v>
      </c>
      <c r="B118" s="19">
        <v>36</v>
      </c>
      <c r="C118" s="21">
        <v>0</v>
      </c>
      <c r="D118" s="21">
        <v>0</v>
      </c>
      <c r="E118" s="21">
        <v>0</v>
      </c>
      <c r="F118" s="21">
        <v>0</v>
      </c>
      <c r="G118" s="21">
        <v>0</v>
      </c>
      <c r="H118" s="21">
        <v>0</v>
      </c>
    </row>
    <row r="119" spans="1:8" x14ac:dyDescent="0.25">
      <c r="A119" s="18" t="s">
        <v>18</v>
      </c>
      <c r="B119" s="19">
        <v>2922</v>
      </c>
      <c r="C119" s="21" t="s">
        <v>21</v>
      </c>
      <c r="D119" s="21" t="s">
        <v>21</v>
      </c>
      <c r="E119" s="21" t="s">
        <v>21</v>
      </c>
      <c r="F119" s="21" t="s">
        <v>21</v>
      </c>
      <c r="G119" s="21" t="s">
        <v>21</v>
      </c>
      <c r="H119" s="21" t="s">
        <v>21</v>
      </c>
    </row>
    <row r="120" spans="1:8" x14ac:dyDescent="0.25">
      <c r="A120" s="18"/>
      <c r="B120" s="19"/>
      <c r="C120" s="21"/>
      <c r="D120" s="21"/>
      <c r="E120" s="21"/>
      <c r="F120" s="21"/>
      <c r="G120" s="21"/>
      <c r="H120" s="17"/>
    </row>
    <row r="121" spans="1:8" x14ac:dyDescent="0.25">
      <c r="A121" s="15" t="s">
        <v>54</v>
      </c>
      <c r="B121" s="34">
        <f>B117+B112+B106+B100</f>
        <v>18733100</v>
      </c>
      <c r="C121" s="23">
        <f t="shared" ref="C121:H121" si="0">C112+C106+C100</f>
        <v>23042900</v>
      </c>
      <c r="D121" s="23">
        <f t="shared" si="0"/>
        <v>24739060</v>
      </c>
      <c r="E121" s="23">
        <f t="shared" si="0"/>
        <v>26392256</v>
      </c>
      <c r="F121" s="23">
        <f t="shared" si="0"/>
        <v>27825940</v>
      </c>
      <c r="G121" s="23">
        <f t="shared" si="0"/>
        <v>30395138</v>
      </c>
      <c r="H121" s="23">
        <f t="shared" si="0"/>
        <v>30575686</v>
      </c>
    </row>
    <row r="122" spans="1:8" x14ac:dyDescent="0.25">
      <c r="A122" s="15"/>
      <c r="B122" s="34"/>
      <c r="C122" s="23"/>
      <c r="D122" s="23"/>
      <c r="E122" s="23"/>
      <c r="F122" s="23"/>
      <c r="G122" s="23"/>
      <c r="H122" s="17"/>
    </row>
    <row r="123" spans="1:8" x14ac:dyDescent="0.25">
      <c r="A123" s="15" t="s">
        <v>55</v>
      </c>
      <c r="B123" s="19"/>
      <c r="C123" s="16"/>
      <c r="D123" s="16"/>
      <c r="E123" s="16"/>
      <c r="F123" s="16"/>
      <c r="G123" s="16"/>
      <c r="H123" s="17"/>
    </row>
    <row r="124" spans="1:8" x14ac:dyDescent="0.25">
      <c r="A124" s="15" t="s">
        <v>56</v>
      </c>
      <c r="B124" s="19"/>
      <c r="C124" s="16"/>
      <c r="D124" s="16"/>
      <c r="E124" s="16"/>
      <c r="F124" s="16"/>
      <c r="G124" s="16"/>
      <c r="H124" s="17"/>
    </row>
    <row r="125" spans="1:8" x14ac:dyDescent="0.25">
      <c r="A125" s="15" t="s">
        <v>57</v>
      </c>
      <c r="B125" s="19"/>
      <c r="C125" s="16"/>
      <c r="D125" s="16"/>
      <c r="E125" s="16"/>
      <c r="F125" s="16"/>
      <c r="G125" s="16"/>
      <c r="H125" s="17"/>
    </row>
    <row r="126" spans="1:8" x14ac:dyDescent="0.25">
      <c r="A126" s="18" t="s">
        <v>48</v>
      </c>
      <c r="B126" s="19">
        <v>2159862</v>
      </c>
      <c r="C126" s="21">
        <v>2065882</v>
      </c>
      <c r="D126" s="21">
        <v>1709945</v>
      </c>
      <c r="E126" s="21">
        <v>2281126</v>
      </c>
      <c r="F126" s="21">
        <v>2617687</v>
      </c>
      <c r="G126" s="21">
        <v>1473741</v>
      </c>
      <c r="H126" s="21">
        <v>1448057</v>
      </c>
    </row>
    <row r="127" spans="1:8" x14ac:dyDescent="0.25">
      <c r="A127" s="18" t="s">
        <v>12</v>
      </c>
      <c r="B127" s="19">
        <v>1063</v>
      </c>
      <c r="C127" s="21">
        <v>1099</v>
      </c>
      <c r="D127" s="21">
        <v>828</v>
      </c>
      <c r="E127" s="21">
        <v>1644</v>
      </c>
      <c r="F127" s="21">
        <v>1092</v>
      </c>
      <c r="G127" s="21">
        <v>904</v>
      </c>
      <c r="H127" s="21">
        <v>827</v>
      </c>
    </row>
    <row r="128" spans="1:8" x14ac:dyDescent="0.25">
      <c r="A128" s="18" t="s">
        <v>18</v>
      </c>
      <c r="B128" s="19">
        <v>2032</v>
      </c>
      <c r="C128" s="21">
        <v>1880</v>
      </c>
      <c r="D128" s="21">
        <v>2065</v>
      </c>
      <c r="E128" s="21">
        <v>1388</v>
      </c>
      <c r="F128" s="21">
        <v>2397</v>
      </c>
      <c r="G128" s="21">
        <v>1630</v>
      </c>
      <c r="H128" s="21">
        <v>1751</v>
      </c>
    </row>
    <row r="129" spans="1:8" x14ac:dyDescent="0.25">
      <c r="A129" s="18"/>
      <c r="B129" s="19"/>
      <c r="C129" s="16"/>
      <c r="D129" s="16"/>
      <c r="E129" s="16"/>
      <c r="F129" s="16"/>
      <c r="G129" s="16"/>
      <c r="H129" s="17"/>
    </row>
    <row r="130" spans="1:8" x14ac:dyDescent="0.25">
      <c r="A130" s="15" t="s">
        <v>58</v>
      </c>
      <c r="B130" s="34">
        <v>2159862</v>
      </c>
      <c r="C130" s="23">
        <v>2065882</v>
      </c>
      <c r="D130" s="23">
        <v>1709945</v>
      </c>
      <c r="E130" s="23">
        <f>E126</f>
        <v>2281126</v>
      </c>
      <c r="F130" s="23">
        <f>F126</f>
        <v>2617687</v>
      </c>
      <c r="G130" s="23">
        <f>G126</f>
        <v>1473741</v>
      </c>
      <c r="H130" s="23">
        <f>H126</f>
        <v>1448057</v>
      </c>
    </row>
    <row r="131" spans="1:8" x14ac:dyDescent="0.25">
      <c r="A131" s="18"/>
      <c r="B131" s="19"/>
      <c r="C131" s="21"/>
      <c r="D131" s="21"/>
      <c r="E131" s="21"/>
      <c r="F131" s="21"/>
      <c r="G131" s="21"/>
      <c r="H131" s="17"/>
    </row>
    <row r="132" spans="1:8" x14ac:dyDescent="0.25">
      <c r="A132" s="35" t="s">
        <v>59</v>
      </c>
      <c r="B132" s="33">
        <f t="shared" ref="B132:H132" si="1">B130+B121+B89+B46</f>
        <v>28543883</v>
      </c>
      <c r="C132" s="33">
        <f t="shared" si="1"/>
        <v>32938826</v>
      </c>
      <c r="D132" s="33">
        <f t="shared" si="1"/>
        <v>35337487</v>
      </c>
      <c r="E132" s="33">
        <f t="shared" si="1"/>
        <v>38476373</v>
      </c>
      <c r="F132" s="33">
        <f t="shared" si="1"/>
        <v>41812356</v>
      </c>
      <c r="G132" s="33">
        <f t="shared" si="1"/>
        <v>43840232</v>
      </c>
      <c r="H132" s="33">
        <f t="shared" si="1"/>
        <v>46336955</v>
      </c>
    </row>
    <row r="133" spans="1:8" x14ac:dyDescent="0.25">
      <c r="A133" s="26"/>
      <c r="B133" s="23"/>
      <c r="C133" s="23"/>
      <c r="D133" s="23"/>
      <c r="E133" s="34"/>
      <c r="F133" s="23"/>
      <c r="G133" s="23"/>
      <c r="H133" s="23"/>
    </row>
    <row r="134" spans="1:8" x14ac:dyDescent="0.25">
      <c r="A134" s="26"/>
      <c r="B134" s="23"/>
      <c r="C134" s="23"/>
      <c r="D134" s="23"/>
      <c r="E134" s="34"/>
      <c r="F134" s="23"/>
      <c r="G134" s="23"/>
      <c r="H134" s="23"/>
    </row>
    <row r="135" spans="1:8" x14ac:dyDescent="0.25">
      <c r="A135" s="26"/>
      <c r="B135" s="23"/>
      <c r="C135" s="23"/>
      <c r="D135" s="23"/>
      <c r="E135" s="34"/>
      <c r="F135" s="23"/>
      <c r="G135" s="23"/>
      <c r="H135" s="23"/>
    </row>
    <row r="136" spans="1:8" x14ac:dyDescent="0.25">
      <c r="A136" s="24"/>
      <c r="B136" s="25"/>
      <c r="C136" s="25"/>
      <c r="D136" s="25"/>
      <c r="E136" s="25"/>
      <c r="F136" s="25"/>
      <c r="G136" s="25"/>
      <c r="H136" s="25"/>
    </row>
    <row r="137" spans="1:8" x14ac:dyDescent="0.25">
      <c r="A137" s="26" t="s">
        <v>60</v>
      </c>
      <c r="B137" s="23"/>
      <c r="C137" s="23"/>
      <c r="D137" s="23"/>
      <c r="E137" s="34"/>
      <c r="F137" s="23"/>
      <c r="G137" s="23"/>
      <c r="H137" s="4"/>
    </row>
    <row r="138" spans="1:8" x14ac:dyDescent="0.25">
      <c r="A138" s="26" t="s">
        <v>61</v>
      </c>
      <c r="B138" s="23"/>
      <c r="C138" s="23"/>
      <c r="D138" s="23"/>
      <c r="E138" s="34"/>
      <c r="F138" s="23"/>
      <c r="G138" s="23"/>
      <c r="H138" s="4"/>
    </row>
    <row r="139" spans="1:8" ht="15.6" x14ac:dyDescent="0.3">
      <c r="A139" s="26" t="s">
        <v>62</v>
      </c>
      <c r="B139" s="27"/>
      <c r="C139" s="27"/>
      <c r="D139" s="27"/>
      <c r="E139" s="27"/>
      <c r="F139" s="27"/>
      <c r="G139" s="27"/>
      <c r="H139" s="4"/>
    </row>
    <row r="140" spans="1:8" x14ac:dyDescent="0.25">
      <c r="A140" s="4"/>
      <c r="B140" s="4"/>
      <c r="C140" s="4"/>
      <c r="D140" s="4"/>
      <c r="E140" s="4"/>
      <c r="F140" s="4"/>
      <c r="G140" s="4"/>
      <c r="H140" s="4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rxd6468</dc:creator>
  <cp:lastModifiedBy>Aniket Gupta</cp:lastModifiedBy>
  <dcterms:created xsi:type="dcterms:W3CDTF">2002-02-15T16:03:29Z</dcterms:created>
  <dcterms:modified xsi:type="dcterms:W3CDTF">2024-02-03T22:12:36Z</dcterms:modified>
</cp:coreProperties>
</file>