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306DDFB-3480-4D76-A005-C723C66B2B8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22" i="1" s="1"/>
  <c r="D13" i="1"/>
  <c r="D22" i="1" s="1"/>
  <c r="E13" i="1"/>
  <c r="F13" i="1"/>
  <c r="G13" i="1"/>
  <c r="I13" i="1"/>
  <c r="J13" i="1"/>
  <c r="K13" i="1"/>
  <c r="K22" i="1" s="1"/>
  <c r="L13" i="1"/>
  <c r="L22" i="1" s="1"/>
  <c r="M13" i="1"/>
  <c r="M22" i="1" s="1"/>
  <c r="C21" i="1"/>
  <c r="D21" i="1"/>
  <c r="E21" i="1"/>
  <c r="E22" i="1" s="1"/>
  <c r="F21" i="1"/>
  <c r="F22" i="1" s="1"/>
  <c r="G21" i="1"/>
  <c r="I21" i="1"/>
  <c r="J21" i="1"/>
  <c r="J22" i="1" s="1"/>
  <c r="K21" i="1"/>
  <c r="L21" i="1"/>
  <c r="M21" i="1"/>
  <c r="G22" i="1"/>
  <c r="G23" i="1" s="1"/>
  <c r="I22" i="1"/>
  <c r="I23" i="1" s="1"/>
  <c r="I28" i="1"/>
  <c r="I30" i="1" s="1"/>
  <c r="I31" i="1" s="1"/>
  <c r="C39" i="1"/>
  <c r="D39" i="1"/>
  <c r="D48" i="1" s="1"/>
  <c r="D49" i="1" s="1"/>
  <c r="E39" i="1"/>
  <c r="E48" i="1" s="1"/>
  <c r="E49" i="1" s="1"/>
  <c r="F39" i="1"/>
  <c r="F48" i="1" s="1"/>
  <c r="F49" i="1" s="1"/>
  <c r="G39" i="1"/>
  <c r="I39" i="1"/>
  <c r="J39" i="1"/>
  <c r="K39" i="1"/>
  <c r="L39" i="1"/>
  <c r="M39" i="1"/>
  <c r="M48" i="1" s="1"/>
  <c r="M49" i="1" s="1"/>
  <c r="C47" i="1"/>
  <c r="C48" i="1" s="1"/>
  <c r="C49" i="1" s="1"/>
  <c r="D47" i="1"/>
  <c r="E47" i="1"/>
  <c r="F47" i="1"/>
  <c r="G47" i="1"/>
  <c r="G48" i="1" s="1"/>
  <c r="G49" i="1" s="1"/>
  <c r="I47" i="1"/>
  <c r="I48" i="1" s="1"/>
  <c r="I49" i="1" s="1"/>
  <c r="J47" i="1"/>
  <c r="K47" i="1"/>
  <c r="L47" i="1"/>
  <c r="L48" i="1" s="1"/>
  <c r="L49" i="1" s="1"/>
  <c r="M47" i="1"/>
  <c r="J48" i="1"/>
  <c r="J49" i="1" s="1"/>
  <c r="K48" i="1"/>
  <c r="K49" i="1" s="1"/>
  <c r="C56" i="1"/>
  <c r="D56" i="1"/>
  <c r="E56" i="1"/>
  <c r="E58" i="1" s="1"/>
  <c r="E67" i="1" s="1"/>
  <c r="E68" i="1" s="1"/>
  <c r="F56" i="1"/>
  <c r="F58" i="1" s="1"/>
  <c r="F67" i="1" s="1"/>
  <c r="F68" i="1" s="1"/>
  <c r="G56" i="1"/>
  <c r="I56" i="1"/>
  <c r="J56" i="1"/>
  <c r="J58" i="1" s="1"/>
  <c r="J67" i="1" s="1"/>
  <c r="J68" i="1" s="1"/>
  <c r="K56" i="1"/>
  <c r="K58" i="1" s="1"/>
  <c r="K67" i="1" s="1"/>
  <c r="K68" i="1" s="1"/>
  <c r="L56" i="1"/>
  <c r="M56" i="1"/>
  <c r="C58" i="1"/>
  <c r="C67" i="1" s="1"/>
  <c r="C68" i="1" s="1"/>
  <c r="D58" i="1"/>
  <c r="D67" i="1" s="1"/>
  <c r="D68" i="1" s="1"/>
  <c r="G58" i="1"/>
  <c r="I58" i="1"/>
  <c r="L58" i="1"/>
  <c r="L67" i="1" s="1"/>
  <c r="L68" i="1" s="1"/>
  <c r="M58" i="1"/>
  <c r="M67" i="1" s="1"/>
  <c r="M68" i="1" s="1"/>
  <c r="C66" i="1"/>
  <c r="D66" i="1"/>
  <c r="E66" i="1"/>
  <c r="F66" i="1"/>
  <c r="G66" i="1"/>
  <c r="I66" i="1"/>
  <c r="J66" i="1"/>
  <c r="K66" i="1"/>
  <c r="L66" i="1"/>
  <c r="M66" i="1"/>
  <c r="G67" i="1"/>
  <c r="G68" i="1" s="1"/>
  <c r="I67" i="1"/>
  <c r="I68" i="1" s="1"/>
  <c r="K23" i="1" l="1"/>
  <c r="K28" i="1"/>
  <c r="K30" i="1" s="1"/>
  <c r="K31" i="1" s="1"/>
  <c r="F23" i="1"/>
  <c r="F28" i="1"/>
  <c r="F30" i="1" s="1"/>
  <c r="F31" i="1" s="1"/>
  <c r="E28" i="1"/>
  <c r="E30" i="1" s="1"/>
  <c r="E31" i="1" s="1"/>
  <c r="E23" i="1"/>
  <c r="M28" i="1"/>
  <c r="M30" i="1" s="1"/>
  <c r="M31" i="1" s="1"/>
  <c r="M23" i="1"/>
  <c r="D23" i="1"/>
  <c r="D28" i="1"/>
  <c r="D30" i="1" s="1"/>
  <c r="D31" i="1" s="1"/>
  <c r="J23" i="1"/>
  <c r="J28" i="1"/>
  <c r="J30" i="1" s="1"/>
  <c r="J31" i="1" s="1"/>
  <c r="L23" i="1"/>
  <c r="L28" i="1"/>
  <c r="L30" i="1" s="1"/>
  <c r="L31" i="1" s="1"/>
  <c r="C28" i="1"/>
  <c r="C30" i="1" s="1"/>
  <c r="C31" i="1" s="1"/>
  <c r="C23" i="1"/>
  <c r="G28" i="1"/>
  <c r="G30" i="1" s="1"/>
  <c r="G31" i="1" s="1"/>
</calcChain>
</file>

<file path=xl/sharedStrings.xml><?xml version="1.0" encoding="utf-8"?>
<sst xmlns="http://schemas.openxmlformats.org/spreadsheetml/2006/main" count="130" uniqueCount="72">
  <si>
    <t>Q1</t>
  </si>
  <si>
    <t>Q2</t>
  </si>
  <si>
    <t>Q3</t>
  </si>
  <si>
    <t>Q4</t>
  </si>
  <si>
    <t>Data Processing</t>
  </si>
  <si>
    <t>Professional &amp; Consulting</t>
  </si>
  <si>
    <t>License &amp; Other</t>
  </si>
  <si>
    <t>International</t>
  </si>
  <si>
    <t>Intercompany Services for CMG</t>
  </si>
  <si>
    <t>Total IMG Revenues</t>
  </si>
  <si>
    <t>Cost of Providing Services &amp; Products</t>
  </si>
  <si>
    <t>Selling, General &amp; Administrative</t>
  </si>
  <si>
    <t>Research &amp; Development</t>
  </si>
  <si>
    <t>Depreciation</t>
  </si>
  <si>
    <t>Amortization</t>
  </si>
  <si>
    <t>Total Costs &amp; Expenses</t>
  </si>
  <si>
    <t>Operating Income</t>
  </si>
  <si>
    <t>margin</t>
  </si>
  <si>
    <t>Information Management Group</t>
  </si>
  <si>
    <t>Customer Management Group</t>
  </si>
  <si>
    <t>External IMG Revenues</t>
  </si>
  <si>
    <t>Communications</t>
  </si>
  <si>
    <t>Technology</t>
  </si>
  <si>
    <t>Financial Services</t>
  </si>
  <si>
    <t>Other</t>
  </si>
  <si>
    <t>Total CMG Revenues</t>
  </si>
  <si>
    <t>FY</t>
  </si>
  <si>
    <t>Consolidated Income Statement</t>
  </si>
  <si>
    <t>Eliminations</t>
  </si>
  <si>
    <t>Total Revenue</t>
  </si>
  <si>
    <t>Other Income</t>
  </si>
  <si>
    <t>Interest Expense</t>
  </si>
  <si>
    <t>Income Before Taxes</t>
  </si>
  <si>
    <t>Income Taxes</t>
  </si>
  <si>
    <t>Net Income</t>
  </si>
  <si>
    <t>Diluted Shares outstanding</t>
  </si>
  <si>
    <t>Restructure and Impairment</t>
  </si>
  <si>
    <t>Diluted GAAP EPS</t>
  </si>
  <si>
    <r>
      <t>Equity Earnings in Cellular Partnership</t>
    </r>
    <r>
      <rPr>
        <vertAlign val="superscript"/>
        <sz val="8"/>
        <rFont val="Arial"/>
        <family val="2"/>
      </rPr>
      <t>(1)</t>
    </r>
  </si>
  <si>
    <t xml:space="preserve">(1) The cellular partnership results include the negative impact of a $9.9 litigation settlement in the first quarter of 2003 </t>
  </si>
  <si>
    <t>Financial Results</t>
  </si>
  <si>
    <t>(In Millions Except Per Share Amounts)</t>
  </si>
  <si>
    <t>(In Millions)</t>
  </si>
  <si>
    <t>Cash and Cash Equivalents</t>
  </si>
  <si>
    <t>Other Current Assets</t>
  </si>
  <si>
    <t>Property and Equipment - Net</t>
  </si>
  <si>
    <t>Other Assets</t>
  </si>
  <si>
    <t>Total Assets</t>
  </si>
  <si>
    <t>Debt Maturing in One Year</t>
  </si>
  <si>
    <t>Other Current Liabilities</t>
  </si>
  <si>
    <t>Other Liabilities</t>
  </si>
  <si>
    <t>Long-Term Debt</t>
  </si>
  <si>
    <t>Common Shareholders' Equity</t>
  </si>
  <si>
    <t>Supporting Balance Sheet Data</t>
  </si>
  <si>
    <t>CMG Capital Expenditures</t>
  </si>
  <si>
    <t>IMG Capital Expenditures</t>
  </si>
  <si>
    <t>Balance Sheets ($)</t>
  </si>
  <si>
    <r>
      <t>Receivables - Net</t>
    </r>
    <r>
      <rPr>
        <vertAlign val="superscript"/>
        <sz val="8"/>
        <rFont val="Arial"/>
        <family val="2"/>
      </rPr>
      <t>(1)</t>
    </r>
  </si>
  <si>
    <r>
      <t>Corporate Capital Expenditures</t>
    </r>
    <r>
      <rPr>
        <vertAlign val="superscript"/>
        <sz val="8"/>
        <rFont val="Arial"/>
        <family val="2"/>
      </rPr>
      <t>(3)</t>
    </r>
  </si>
  <si>
    <r>
      <t>Debt to Total Capital Ratio</t>
    </r>
    <r>
      <rPr>
        <vertAlign val="superscript"/>
        <sz val="8"/>
        <rFont val="Arial"/>
        <family val="2"/>
      </rPr>
      <t>(2)</t>
    </r>
  </si>
  <si>
    <r>
      <t>Days Sales Outstanding</t>
    </r>
    <r>
      <rPr>
        <vertAlign val="superscript"/>
        <sz val="8"/>
        <rFont val="Arial"/>
        <family val="2"/>
      </rPr>
      <t>(2)</t>
    </r>
  </si>
  <si>
    <t>(2) These metrics include an adjustment to account for the off-balance sheet receivables securitization</t>
  </si>
  <si>
    <t>(3) Fourth Quarter 2003 includes the purchase of our corporate headquarters building</t>
  </si>
  <si>
    <t>(1) Receivables are net of receivables securitization facility</t>
  </si>
  <si>
    <t>Balance Sheet &amp; Cash Flow Data</t>
  </si>
  <si>
    <t>Cash Flow from Operations</t>
  </si>
  <si>
    <t>Proceeds from Receivable Securitization</t>
  </si>
  <si>
    <t>Free Cash Flow</t>
  </si>
  <si>
    <t>Total Liabilities and Equity</t>
  </si>
  <si>
    <t>Receivables Securitization Borrowings</t>
  </si>
  <si>
    <t>-</t>
  </si>
  <si>
    <t>Cash Flow Data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</si>
</sst>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5" formatCode="0.0%"/>
    <numFmt numFmtId="166" formatCode="0.0_);\(0.0\)"/>
    <numFmt numFmtId="169" formatCode="#,##0.0_);\(#,##0.0\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3" fillId="0" borderId="0" xfId="0" applyFont="1"/>
    <xf numFmtId="0" fontId="5" fillId="2" borderId="0" xfId="0" applyFont="1" applyFill="1" applyAlignment="1">
      <alignment horizontal="center"/>
    </xf>
    <xf numFmtId="169" fontId="3" fillId="0" borderId="0" xfId="0" applyNumberFormat="1" applyFont="1" applyAlignment="1">
      <alignment horizontal="right"/>
    </xf>
    <xf numFmtId="0" fontId="4" fillId="0" borderId="0" xfId="0" applyFont="1" applyAlignment="1">
      <alignment horizontal="left" indent="1"/>
    </xf>
    <xf numFmtId="169" fontId="4" fillId="0" borderId="0" xfId="0" applyNumberFormat="1" applyFont="1" applyAlignment="1">
      <alignment horizontal="right"/>
    </xf>
    <xf numFmtId="0" fontId="4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1"/>
    </xf>
    <xf numFmtId="169" fontId="3" fillId="0" borderId="0" xfId="0" applyNumberFormat="1" applyFont="1"/>
    <xf numFmtId="0" fontId="7" fillId="0" borderId="0" xfId="0" applyFont="1" applyAlignment="1">
      <alignment horizontal="left" indent="1"/>
    </xf>
    <xf numFmtId="165" fontId="7" fillId="0" borderId="0" xfId="1" applyNumberFormat="1" applyFont="1"/>
    <xf numFmtId="0" fontId="7" fillId="0" borderId="0" xfId="0" applyFont="1"/>
    <xf numFmtId="169" fontId="3" fillId="0" borderId="1" xfId="0" applyNumberFormat="1" applyFont="1" applyBorder="1" applyAlignment="1">
      <alignment horizontal="right"/>
    </xf>
    <xf numFmtId="169" fontId="4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/>
    <xf numFmtId="165" fontId="7" fillId="0" borderId="1" xfId="1" applyNumberFormat="1" applyFont="1" applyBorder="1"/>
    <xf numFmtId="165" fontId="7" fillId="0" borderId="2" xfId="1" applyNumberFormat="1" applyFont="1" applyBorder="1"/>
    <xf numFmtId="169" fontId="3" fillId="0" borderId="1" xfId="0" applyNumberFormat="1" applyFont="1" applyBorder="1" applyAlignment="1"/>
    <xf numFmtId="169" fontId="3" fillId="0" borderId="0" xfId="0" applyNumberFormat="1" applyFont="1" applyBorder="1" applyAlignment="1">
      <alignment horizontal="right"/>
    </xf>
    <xf numFmtId="169" fontId="4" fillId="0" borderId="0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/>
    <xf numFmtId="165" fontId="7" fillId="0" borderId="0" xfId="1" applyNumberFormat="1" applyFont="1" applyBorder="1"/>
    <xf numFmtId="0" fontId="5" fillId="2" borderId="0" xfId="0" applyFont="1" applyFill="1" applyBorder="1" applyAlignment="1">
      <alignment horizontal="center"/>
    </xf>
    <xf numFmtId="0" fontId="8" fillId="0" borderId="0" xfId="0" applyFont="1"/>
    <xf numFmtId="0" fontId="3" fillId="0" borderId="3" xfId="0" applyFont="1" applyBorder="1"/>
    <xf numFmtId="0" fontId="3" fillId="0" borderId="0" xfId="0" quotePrefix="1" applyFont="1"/>
    <xf numFmtId="0" fontId="9" fillId="0" borderId="0" xfId="0" applyFont="1"/>
    <xf numFmtId="0" fontId="5" fillId="2" borderId="4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7" fillId="2" borderId="0" xfId="0" applyFont="1" applyFill="1"/>
    <xf numFmtId="0" fontId="3" fillId="0" borderId="0" xfId="0" applyFont="1" applyFill="1"/>
    <xf numFmtId="0" fontId="11" fillId="0" borderId="3" xfId="0" applyFont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169" fontId="3" fillId="0" borderId="5" xfId="0" applyNumberFormat="1" applyFont="1" applyBorder="1"/>
    <xf numFmtId="169" fontId="3" fillId="0" borderId="6" xfId="0" applyNumberFormat="1" applyFont="1" applyBorder="1"/>
    <xf numFmtId="169" fontId="4" fillId="0" borderId="0" xfId="0" applyNumberFormat="1" applyFont="1"/>
    <xf numFmtId="169" fontId="4" fillId="0" borderId="1" xfId="0" applyNumberFormat="1" applyFont="1" applyBorder="1"/>
    <xf numFmtId="169" fontId="4" fillId="0" borderId="0" xfId="0" applyNumberFormat="1" applyFont="1" applyBorder="1"/>
    <xf numFmtId="169" fontId="3" fillId="0" borderId="5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  <xf numFmtId="169" fontId="3" fillId="0" borderId="0" xfId="0" applyNumberFormat="1" applyFont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39" fontId="4" fillId="0" borderId="0" xfId="0" applyNumberFormat="1" applyFont="1" applyAlignment="1">
      <alignment horizontal="right"/>
    </xf>
    <xf numFmtId="39" fontId="4" fillId="0" borderId="1" xfId="0" applyNumberFormat="1" applyFont="1" applyBorder="1" applyAlignment="1">
      <alignment horizontal="right"/>
    </xf>
    <xf numFmtId="39" fontId="4" fillId="0" borderId="0" xfId="0" applyNumberFormat="1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/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left" indent="1"/>
    </xf>
    <xf numFmtId="169" fontId="4" fillId="0" borderId="0" xfId="0" applyNumberFormat="1" applyFont="1" applyFill="1" applyBorder="1"/>
    <xf numFmtId="0" fontId="7" fillId="0" borderId="0" xfId="0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3" fillId="0" borderId="0" xfId="0" quotePrefix="1" applyFont="1" applyFill="1" applyBorder="1"/>
    <xf numFmtId="169" fontId="3" fillId="0" borderId="0" xfId="0" applyNumberFormat="1" applyFont="1" applyFill="1" applyBorder="1" applyAlignment="1">
      <alignment horizontal="right"/>
    </xf>
    <xf numFmtId="169" fontId="4" fillId="0" borderId="0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16" fontId="5" fillId="2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37" fontId="3" fillId="0" borderId="0" xfId="0" applyNumberFormat="1" applyFont="1" applyFill="1" applyBorder="1" applyAlignment="1">
      <alignment horizontal="center"/>
    </xf>
    <xf numFmtId="5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37" fontId="3" fillId="0" borderId="0" xfId="0" applyNumberFormat="1" applyFont="1" applyFill="1" applyBorder="1" applyAlignment="1">
      <alignment horizontal="right"/>
    </xf>
    <xf numFmtId="37" fontId="3" fillId="0" borderId="0" xfId="0" quotePrefix="1" applyNumberFormat="1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38100</xdr:rowOff>
    </xdr:from>
    <xdr:to>
      <xdr:col>2</xdr:col>
      <xdr:colOff>91440</xdr:colOff>
      <xdr:row>5</xdr:row>
      <xdr:rowOff>76200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2B2878CC-C56F-C17E-C425-1D4DC040D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297180"/>
          <a:ext cx="196596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</xdr:colOff>
      <xdr:row>74</xdr:row>
      <xdr:rowOff>38100</xdr:rowOff>
    </xdr:from>
    <xdr:to>
      <xdr:col>2</xdr:col>
      <xdr:colOff>91440</xdr:colOff>
      <xdr:row>77</xdr:row>
      <xdr:rowOff>76200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C0A87B50-79FA-C3A6-8770-660480C66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928860"/>
          <a:ext cx="196596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workbookViewId="0">
      <selection activeCell="Q77" sqref="Q77"/>
    </sheetView>
  </sheetViews>
  <sheetFormatPr defaultColWidth="9.109375" defaultRowHeight="10.199999999999999" x14ac:dyDescent="0.2"/>
  <cols>
    <col min="1" max="1" width="2.44140625" style="4" customWidth="1"/>
    <col min="2" max="2" width="27.44140625" style="4" customWidth="1"/>
    <col min="3" max="6" width="7.33203125" style="4" customWidth="1"/>
    <col min="7" max="7" width="7.44140625" style="4" customWidth="1"/>
    <col min="8" max="8" width="3.44140625" style="4" customWidth="1"/>
    <col min="9" max="12" width="7.33203125" style="4" customWidth="1"/>
    <col min="13" max="13" width="7.44140625" style="4" customWidth="1"/>
    <col min="14" max="14" width="2.44140625" style="4" customWidth="1"/>
    <col min="15" max="16384" width="9.109375" style="4"/>
  </cols>
  <sheetData>
    <row r="1" spans="1:14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">
      <c r="A2" s="34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4"/>
    </row>
    <row r="3" spans="1:14" x14ac:dyDescent="0.2">
      <c r="A3" s="34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4"/>
    </row>
    <row r="4" spans="1:14" ht="17.399999999999999" x14ac:dyDescent="0.3">
      <c r="A4" s="34"/>
      <c r="B4" s="76" t="s">
        <v>40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34"/>
    </row>
    <row r="5" spans="1:14" s="32" customFormat="1" ht="15" x14ac:dyDescent="0.25">
      <c r="A5" s="35"/>
      <c r="B5" s="77" t="s">
        <v>41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35"/>
    </row>
    <row r="6" spans="1:14" s="32" customFormat="1" ht="15" x14ac:dyDescent="0.25">
      <c r="A6" s="3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5"/>
    </row>
    <row r="7" spans="1:14" ht="11.25" customHeight="1" x14ac:dyDescent="0.25">
      <c r="A7" s="3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4"/>
    </row>
    <row r="8" spans="1:14" ht="13.8" thickBot="1" x14ac:dyDescent="0.3">
      <c r="A8" s="34"/>
      <c r="B8" s="30"/>
      <c r="C8" s="79">
        <v>2003</v>
      </c>
      <c r="D8" s="79"/>
      <c r="E8" s="79"/>
      <c r="F8" s="79"/>
      <c r="G8" s="79"/>
      <c r="H8" s="40"/>
      <c r="I8" s="79">
        <v>2002</v>
      </c>
      <c r="J8" s="79"/>
      <c r="K8" s="79"/>
      <c r="L8" s="79"/>
      <c r="M8" s="79"/>
      <c r="N8" s="34"/>
    </row>
    <row r="9" spans="1:14" s="29" customFormat="1" x14ac:dyDescent="0.2">
      <c r="A9" s="36"/>
      <c r="B9" s="5" t="s">
        <v>27</v>
      </c>
      <c r="C9" s="5" t="s">
        <v>0</v>
      </c>
      <c r="D9" s="5" t="s">
        <v>1</v>
      </c>
      <c r="E9" s="5" t="s">
        <v>2</v>
      </c>
      <c r="F9" s="5" t="s">
        <v>3</v>
      </c>
      <c r="G9" s="33" t="s">
        <v>26</v>
      </c>
      <c r="H9" s="28"/>
      <c r="I9" s="5" t="s">
        <v>0</v>
      </c>
      <c r="J9" s="5" t="s">
        <v>1</v>
      </c>
      <c r="K9" s="5" t="s">
        <v>2</v>
      </c>
      <c r="L9" s="5" t="s">
        <v>3</v>
      </c>
      <c r="M9" s="33" t="s">
        <v>26</v>
      </c>
      <c r="N9" s="36"/>
    </row>
    <row r="10" spans="1:14" x14ac:dyDescent="0.2">
      <c r="A10" s="34"/>
      <c r="B10" s="4" t="s">
        <v>19</v>
      </c>
      <c r="C10" s="6">
        <v>363.7</v>
      </c>
      <c r="D10" s="6">
        <v>368.6</v>
      </c>
      <c r="E10" s="6">
        <v>381.8</v>
      </c>
      <c r="F10" s="6">
        <v>390.8</v>
      </c>
      <c r="G10" s="16">
        <v>1504.9</v>
      </c>
      <c r="H10" s="23"/>
      <c r="I10" s="6">
        <v>354.2</v>
      </c>
      <c r="J10" s="6">
        <v>343.5</v>
      </c>
      <c r="K10" s="6">
        <v>336.6</v>
      </c>
      <c r="L10" s="6">
        <v>363.2</v>
      </c>
      <c r="M10" s="16">
        <v>1397.5</v>
      </c>
      <c r="N10" s="34"/>
    </row>
    <row r="11" spans="1:14" x14ac:dyDescent="0.2">
      <c r="A11" s="34"/>
      <c r="B11" s="4" t="s">
        <v>18</v>
      </c>
      <c r="C11" s="6">
        <v>197.8</v>
      </c>
      <c r="D11" s="6">
        <v>195.7</v>
      </c>
      <c r="E11" s="6">
        <v>190.1</v>
      </c>
      <c r="F11" s="6">
        <v>205.1</v>
      </c>
      <c r="G11" s="16">
        <v>788.7</v>
      </c>
      <c r="H11" s="23"/>
      <c r="I11" s="6">
        <v>236.2</v>
      </c>
      <c r="J11" s="6">
        <v>231.8</v>
      </c>
      <c r="K11" s="6">
        <v>227.2</v>
      </c>
      <c r="L11" s="6">
        <v>204</v>
      </c>
      <c r="M11" s="16">
        <v>899.2</v>
      </c>
      <c r="N11" s="34"/>
    </row>
    <row r="12" spans="1:14" x14ac:dyDescent="0.2">
      <c r="A12" s="34"/>
      <c r="B12" s="4" t="s">
        <v>28</v>
      </c>
      <c r="C12" s="49">
        <v>-1.1000000000000001</v>
      </c>
      <c r="D12" s="49">
        <v>-1.1000000000000001</v>
      </c>
      <c r="E12" s="49">
        <v>-1.2</v>
      </c>
      <c r="F12" s="49">
        <v>-1.4</v>
      </c>
      <c r="G12" s="50">
        <v>-4.8</v>
      </c>
      <c r="H12" s="49"/>
      <c r="I12" s="49">
        <v>-2.9</v>
      </c>
      <c r="J12" s="49">
        <v>-2.6</v>
      </c>
      <c r="K12" s="49">
        <v>-2.6</v>
      </c>
      <c r="L12" s="49">
        <v>-2.4</v>
      </c>
      <c r="M12" s="50">
        <v>-10.5</v>
      </c>
      <c r="N12" s="34"/>
    </row>
    <row r="13" spans="1:14" s="9" customFormat="1" x14ac:dyDescent="0.2">
      <c r="A13" s="37"/>
      <c r="B13" s="7" t="s">
        <v>29</v>
      </c>
      <c r="C13" s="8">
        <f>SUM(C10:C12)</f>
        <v>560.4</v>
      </c>
      <c r="D13" s="8">
        <f>SUM(D10:D12)</f>
        <v>563.19999999999993</v>
      </c>
      <c r="E13" s="8">
        <f>SUM(E10:E12)</f>
        <v>570.69999999999993</v>
      </c>
      <c r="F13" s="8">
        <f>SUM(F10:F12)</f>
        <v>594.5</v>
      </c>
      <c r="G13" s="17">
        <f>SUM(G10:G12)</f>
        <v>2288.8000000000002</v>
      </c>
      <c r="H13" s="24"/>
      <c r="I13" s="8">
        <f>SUM(I10:I12)</f>
        <v>587.5</v>
      </c>
      <c r="J13" s="8">
        <f>SUM(J10:J12)</f>
        <v>572.69999999999993</v>
      </c>
      <c r="K13" s="8">
        <f>SUM(K10:K12)</f>
        <v>561.19999999999993</v>
      </c>
      <c r="L13" s="8">
        <f>SUM(L10:L12)</f>
        <v>564.80000000000007</v>
      </c>
      <c r="M13" s="17">
        <f>SUM(M10:M12)</f>
        <v>2286.1999999999998</v>
      </c>
      <c r="N13" s="37"/>
    </row>
    <row r="14" spans="1:14" x14ac:dyDescent="0.2">
      <c r="A14" s="34"/>
      <c r="C14" s="51"/>
      <c r="D14" s="51"/>
      <c r="E14" s="51"/>
      <c r="F14" s="51"/>
      <c r="G14" s="52"/>
      <c r="H14" s="53"/>
      <c r="I14" s="51"/>
      <c r="J14" s="51"/>
      <c r="K14" s="51"/>
      <c r="L14" s="51"/>
      <c r="M14" s="52"/>
      <c r="N14" s="34"/>
    </row>
    <row r="15" spans="1:14" x14ac:dyDescent="0.2">
      <c r="A15" s="34"/>
      <c r="B15" s="4" t="s">
        <v>10</v>
      </c>
      <c r="C15" s="12">
        <v>323.60000000000002</v>
      </c>
      <c r="D15" s="12">
        <v>322.60000000000002</v>
      </c>
      <c r="E15" s="12">
        <v>329.8</v>
      </c>
      <c r="F15" s="12">
        <v>344.9</v>
      </c>
      <c r="G15" s="19">
        <v>1320.9</v>
      </c>
      <c r="H15" s="26"/>
      <c r="I15" s="12">
        <v>326</v>
      </c>
      <c r="J15" s="12">
        <v>315</v>
      </c>
      <c r="K15" s="12">
        <v>308.10000000000002</v>
      </c>
      <c r="L15" s="12">
        <v>315.8</v>
      </c>
      <c r="M15" s="22">
        <v>1264.9000000000001</v>
      </c>
      <c r="N15" s="34"/>
    </row>
    <row r="16" spans="1:14" x14ac:dyDescent="0.2">
      <c r="A16" s="34"/>
      <c r="B16" s="4" t="s">
        <v>11</v>
      </c>
      <c r="C16" s="12">
        <v>113.4</v>
      </c>
      <c r="D16" s="12">
        <v>115</v>
      </c>
      <c r="E16" s="12">
        <v>113.7</v>
      </c>
      <c r="F16" s="12">
        <v>116.1</v>
      </c>
      <c r="G16" s="19">
        <v>458.2</v>
      </c>
      <c r="H16" s="26"/>
      <c r="I16" s="12">
        <v>103.1</v>
      </c>
      <c r="J16" s="12">
        <v>99.8</v>
      </c>
      <c r="K16" s="12">
        <v>97.7</v>
      </c>
      <c r="L16" s="12">
        <v>108.9</v>
      </c>
      <c r="M16" s="19">
        <v>409.5</v>
      </c>
      <c r="N16" s="34"/>
    </row>
    <row r="17" spans="1:14" x14ac:dyDescent="0.2">
      <c r="A17" s="34"/>
      <c r="B17" s="4" t="s">
        <v>12</v>
      </c>
      <c r="C17" s="12">
        <v>23.2</v>
      </c>
      <c r="D17" s="12">
        <v>23.5</v>
      </c>
      <c r="E17" s="12">
        <v>22.9</v>
      </c>
      <c r="F17" s="12">
        <v>24.7</v>
      </c>
      <c r="G17" s="19">
        <v>94.3</v>
      </c>
      <c r="H17" s="26"/>
      <c r="I17" s="12">
        <v>26.2</v>
      </c>
      <c r="J17" s="12">
        <v>29.2</v>
      </c>
      <c r="K17" s="12">
        <v>29.8</v>
      </c>
      <c r="L17" s="12">
        <v>28.5</v>
      </c>
      <c r="M17" s="19">
        <v>113.7</v>
      </c>
      <c r="N17" s="34"/>
    </row>
    <row r="18" spans="1:14" x14ac:dyDescent="0.2">
      <c r="A18" s="34"/>
      <c r="B18" s="4" t="s">
        <v>13</v>
      </c>
      <c r="C18" s="12">
        <v>28</v>
      </c>
      <c r="D18" s="12">
        <v>27.2</v>
      </c>
      <c r="E18" s="12">
        <v>26.4</v>
      </c>
      <c r="F18" s="12">
        <v>27.3</v>
      </c>
      <c r="G18" s="19">
        <v>108.9</v>
      </c>
      <c r="H18" s="26"/>
      <c r="I18" s="12">
        <v>30.2</v>
      </c>
      <c r="J18" s="12">
        <v>30.6</v>
      </c>
      <c r="K18" s="12">
        <v>32.1</v>
      </c>
      <c r="L18" s="12">
        <v>29.8</v>
      </c>
      <c r="M18" s="19">
        <v>122.7</v>
      </c>
      <c r="N18" s="34"/>
    </row>
    <row r="19" spans="1:14" x14ac:dyDescent="0.2">
      <c r="A19" s="34"/>
      <c r="B19" s="4" t="s">
        <v>14</v>
      </c>
      <c r="C19" s="26">
        <v>3.7</v>
      </c>
      <c r="D19" s="26">
        <v>3.9</v>
      </c>
      <c r="E19" s="26">
        <v>3.7</v>
      </c>
      <c r="F19" s="26">
        <v>3.8</v>
      </c>
      <c r="G19" s="19">
        <v>15.1</v>
      </c>
      <c r="H19" s="26"/>
      <c r="I19" s="26">
        <v>3.5</v>
      </c>
      <c r="J19" s="26">
        <v>3.6</v>
      </c>
      <c r="K19" s="26">
        <v>3.7</v>
      </c>
      <c r="L19" s="26">
        <v>3.6</v>
      </c>
      <c r="M19" s="19">
        <v>14.4</v>
      </c>
      <c r="N19" s="34"/>
    </row>
    <row r="20" spans="1:14" x14ac:dyDescent="0.2">
      <c r="A20" s="34"/>
      <c r="B20" s="4" t="s">
        <v>36</v>
      </c>
      <c r="C20" s="44">
        <v>0</v>
      </c>
      <c r="D20" s="44">
        <v>0</v>
      </c>
      <c r="E20" s="44">
        <v>0</v>
      </c>
      <c r="F20" s="44">
        <v>-1</v>
      </c>
      <c r="G20" s="45">
        <v>-1</v>
      </c>
      <c r="H20" s="44"/>
      <c r="I20" s="44">
        <v>0</v>
      </c>
      <c r="J20" s="44">
        <v>0</v>
      </c>
      <c r="K20" s="44">
        <v>0</v>
      </c>
      <c r="L20" s="44">
        <v>107.7</v>
      </c>
      <c r="M20" s="45">
        <v>107.7</v>
      </c>
      <c r="N20" s="34"/>
    </row>
    <row r="21" spans="1:14" x14ac:dyDescent="0.2">
      <c r="A21" s="34"/>
      <c r="B21" s="11" t="s">
        <v>15</v>
      </c>
      <c r="C21" s="12">
        <f t="shared" ref="C21:L21" si="0">SUM(C15:C20)</f>
        <v>491.9</v>
      </c>
      <c r="D21" s="12">
        <f t="shared" si="0"/>
        <v>492.2</v>
      </c>
      <c r="E21" s="12">
        <f t="shared" si="0"/>
        <v>496.49999999999994</v>
      </c>
      <c r="F21" s="12">
        <f t="shared" si="0"/>
        <v>515.79999999999995</v>
      </c>
      <c r="G21" s="19">
        <f t="shared" si="0"/>
        <v>1996.4</v>
      </c>
      <c r="H21" s="26"/>
      <c r="I21" s="12">
        <f t="shared" si="0"/>
        <v>489</v>
      </c>
      <c r="J21" s="12">
        <f t="shared" si="0"/>
        <v>478.20000000000005</v>
      </c>
      <c r="K21" s="12">
        <f t="shared" si="0"/>
        <v>471.40000000000003</v>
      </c>
      <c r="L21" s="12">
        <f t="shared" si="0"/>
        <v>594.30000000000007</v>
      </c>
      <c r="M21" s="19">
        <f>SUM(M15:M20)</f>
        <v>2032.9000000000003</v>
      </c>
      <c r="N21" s="34"/>
    </row>
    <row r="22" spans="1:14" s="9" customFormat="1" x14ac:dyDescent="0.2">
      <c r="A22" s="37"/>
      <c r="B22" s="7" t="s">
        <v>16</v>
      </c>
      <c r="C22" s="46">
        <f>C13-C21</f>
        <v>68.5</v>
      </c>
      <c r="D22" s="46">
        <f>D13-D21</f>
        <v>70.999999999999943</v>
      </c>
      <c r="E22" s="46">
        <f>E13-E21</f>
        <v>74.199999999999989</v>
      </c>
      <c r="F22" s="46">
        <f>F13-F21</f>
        <v>78.700000000000045</v>
      </c>
      <c r="G22" s="47">
        <f>G13-G21</f>
        <v>292.40000000000009</v>
      </c>
      <c r="H22" s="48"/>
      <c r="I22" s="46">
        <f>I13-I21</f>
        <v>98.5</v>
      </c>
      <c r="J22" s="46">
        <f>J13-J21</f>
        <v>94.499999999999886</v>
      </c>
      <c r="K22" s="46">
        <f>K13-K21</f>
        <v>89.799999999999898</v>
      </c>
      <c r="L22" s="46">
        <f>L13-L21</f>
        <v>-29.5</v>
      </c>
      <c r="M22" s="47">
        <f>M13-M21</f>
        <v>253.2999999999995</v>
      </c>
      <c r="N22" s="37"/>
    </row>
    <row r="23" spans="1:14" s="15" customFormat="1" x14ac:dyDescent="0.2">
      <c r="A23" s="38"/>
      <c r="B23" s="13" t="s">
        <v>17</v>
      </c>
      <c r="C23" s="14">
        <f>C22/C13</f>
        <v>0.12223411848679515</v>
      </c>
      <c r="D23" s="14">
        <f>D22/D13</f>
        <v>0.12606534090909083</v>
      </c>
      <c r="E23" s="14">
        <f>E22/E13</f>
        <v>0.13001577010688628</v>
      </c>
      <c r="F23" s="14">
        <f>F22/F13</f>
        <v>0.13238015138772086</v>
      </c>
      <c r="G23" s="20">
        <f>G22/G13</f>
        <v>0.1277525340789934</v>
      </c>
      <c r="H23" s="27"/>
      <c r="I23" s="14">
        <f>I22/I13</f>
        <v>0.1676595744680851</v>
      </c>
      <c r="J23" s="14">
        <f>J22/J13</f>
        <v>0.16500785751702443</v>
      </c>
      <c r="K23" s="14">
        <f>K22/K13</f>
        <v>0.16001425516749807</v>
      </c>
      <c r="L23" s="14">
        <f>L22/L13</f>
        <v>-5.2230878186968831E-2</v>
      </c>
      <c r="M23" s="20">
        <f>M22/M13</f>
        <v>0.11079520601872081</v>
      </c>
      <c r="N23" s="38"/>
    </row>
    <row r="24" spans="1:14" x14ac:dyDescent="0.2">
      <c r="A24" s="34"/>
      <c r="C24" s="10"/>
      <c r="D24" s="10"/>
      <c r="E24" s="10"/>
      <c r="F24" s="10"/>
      <c r="G24" s="18"/>
      <c r="H24" s="25"/>
      <c r="I24" s="10"/>
      <c r="J24" s="10"/>
      <c r="K24" s="10"/>
      <c r="L24" s="10"/>
      <c r="M24" s="18"/>
      <c r="N24" s="34"/>
    </row>
    <row r="25" spans="1:14" ht="11.4" x14ac:dyDescent="0.2">
      <c r="A25" s="34"/>
      <c r="B25" s="4" t="s">
        <v>38</v>
      </c>
      <c r="C25" s="6">
        <v>-9.9</v>
      </c>
      <c r="D25" s="6">
        <v>-1.3</v>
      </c>
      <c r="E25" s="6">
        <v>0.2</v>
      </c>
      <c r="F25" s="6">
        <v>-1.6</v>
      </c>
      <c r="G25" s="16">
        <v>-12.6</v>
      </c>
      <c r="H25" s="23"/>
      <c r="I25" s="6">
        <v>0.9</v>
      </c>
      <c r="J25" s="6">
        <v>3</v>
      </c>
      <c r="K25" s="6">
        <v>1</v>
      </c>
      <c r="L25" s="6">
        <v>1.5</v>
      </c>
      <c r="M25" s="16">
        <v>6.4</v>
      </c>
      <c r="N25" s="34"/>
    </row>
    <row r="26" spans="1:14" x14ac:dyDescent="0.2">
      <c r="A26" s="34"/>
      <c r="B26" s="4" t="s">
        <v>30</v>
      </c>
      <c r="C26" s="6">
        <v>-1.7</v>
      </c>
      <c r="D26" s="6">
        <v>-0.3</v>
      </c>
      <c r="E26" s="6">
        <v>-0.7</v>
      </c>
      <c r="F26" s="6">
        <v>1.4</v>
      </c>
      <c r="G26" s="16">
        <v>-1.3</v>
      </c>
      <c r="H26" s="23"/>
      <c r="I26" s="6">
        <v>-1.5</v>
      </c>
      <c r="J26" s="6">
        <v>0.2</v>
      </c>
      <c r="K26" s="6">
        <v>-0.8</v>
      </c>
      <c r="L26" s="6">
        <v>-2.2000000000000002</v>
      </c>
      <c r="M26" s="16">
        <v>-4.3</v>
      </c>
      <c r="N26" s="34"/>
    </row>
    <row r="27" spans="1:14" x14ac:dyDescent="0.2">
      <c r="A27" s="34"/>
      <c r="B27" s="4" t="s">
        <v>31</v>
      </c>
      <c r="C27" s="49">
        <v>-1.5</v>
      </c>
      <c r="D27" s="49">
        <v>-1.7</v>
      </c>
      <c r="E27" s="49">
        <v>-1.8</v>
      </c>
      <c r="F27" s="49">
        <v>-1.9</v>
      </c>
      <c r="G27" s="50">
        <v>-6.9</v>
      </c>
      <c r="H27" s="49"/>
      <c r="I27" s="49">
        <v>-3.6</v>
      </c>
      <c r="J27" s="49">
        <v>-2.2999999999999998</v>
      </c>
      <c r="K27" s="49">
        <v>-3.1</v>
      </c>
      <c r="L27" s="49">
        <v>-2</v>
      </c>
      <c r="M27" s="50">
        <v>-11</v>
      </c>
      <c r="N27" s="34"/>
    </row>
    <row r="28" spans="1:14" x14ac:dyDescent="0.2">
      <c r="A28" s="34"/>
      <c r="B28" s="11" t="s">
        <v>32</v>
      </c>
      <c r="C28" s="6">
        <f>C22+C25+C26+C27</f>
        <v>55.4</v>
      </c>
      <c r="D28" s="6">
        <f>D22+D25+D26+D27</f>
        <v>67.699999999999946</v>
      </c>
      <c r="E28" s="6">
        <f>E22+E25+E26+E27</f>
        <v>71.899999999999991</v>
      </c>
      <c r="F28" s="6">
        <f>F22+F25+F26+F27</f>
        <v>76.600000000000051</v>
      </c>
      <c r="G28" s="16">
        <f>G22+G25+G26+G27</f>
        <v>271.60000000000008</v>
      </c>
      <c r="H28" s="23"/>
      <c r="I28" s="6">
        <f>I22+I25+I26+I27</f>
        <v>94.300000000000011</v>
      </c>
      <c r="J28" s="6">
        <f>J22+J25+J26+J27</f>
        <v>95.399999999999892</v>
      </c>
      <c r="K28" s="6">
        <f>K22+K25+K26+K27</f>
        <v>86.899999999999906</v>
      </c>
      <c r="L28" s="6">
        <f>L22+L25+L26+L27</f>
        <v>-32.200000000000003</v>
      </c>
      <c r="M28" s="16">
        <f>M22+M25+M26+M27</f>
        <v>244.39999999999947</v>
      </c>
      <c r="N28" s="34"/>
    </row>
    <row r="29" spans="1:14" x14ac:dyDescent="0.2">
      <c r="A29" s="34"/>
      <c r="B29" s="4" t="s">
        <v>33</v>
      </c>
      <c r="C29" s="49">
        <v>20.5</v>
      </c>
      <c r="D29" s="49">
        <v>24.9</v>
      </c>
      <c r="E29" s="49">
        <v>26.4</v>
      </c>
      <c r="F29" s="49">
        <v>28.2</v>
      </c>
      <c r="G29" s="50">
        <v>100</v>
      </c>
      <c r="H29" s="49"/>
      <c r="I29" s="49">
        <v>34.700000000000003</v>
      </c>
      <c r="J29" s="49">
        <v>36.299999999999997</v>
      </c>
      <c r="K29" s="49">
        <v>31.3</v>
      </c>
      <c r="L29" s="49">
        <v>-3.8</v>
      </c>
      <c r="M29" s="50">
        <v>98.5</v>
      </c>
      <c r="N29" s="34"/>
    </row>
    <row r="30" spans="1:14" s="9" customFormat="1" x14ac:dyDescent="0.2">
      <c r="A30" s="37"/>
      <c r="B30" s="7" t="s">
        <v>34</v>
      </c>
      <c r="C30" s="8">
        <f>C28-C29</f>
        <v>34.9</v>
      </c>
      <c r="D30" s="8">
        <f>D28-D29</f>
        <v>42.799999999999947</v>
      </c>
      <c r="E30" s="8">
        <f>E28-E29</f>
        <v>45.499999999999993</v>
      </c>
      <c r="F30" s="8">
        <f>F28-F29</f>
        <v>48.400000000000048</v>
      </c>
      <c r="G30" s="17">
        <f>G28-G29</f>
        <v>171.60000000000008</v>
      </c>
      <c r="H30" s="24"/>
      <c r="I30" s="8">
        <f>I28-I29</f>
        <v>59.600000000000009</v>
      </c>
      <c r="J30" s="8">
        <f>J28-J29</f>
        <v>59.099999999999895</v>
      </c>
      <c r="K30" s="8">
        <f>K28-K29</f>
        <v>55.599999999999909</v>
      </c>
      <c r="L30" s="8">
        <f>L28-L29</f>
        <v>-28.400000000000002</v>
      </c>
      <c r="M30" s="17">
        <f>M28-M29</f>
        <v>145.89999999999947</v>
      </c>
      <c r="N30" s="37"/>
    </row>
    <row r="31" spans="1:14" s="9" customFormat="1" x14ac:dyDescent="0.2">
      <c r="A31" s="37"/>
      <c r="B31" s="7" t="s">
        <v>37</v>
      </c>
      <c r="C31" s="54">
        <f>C30/C32</f>
        <v>0.22343149807938542</v>
      </c>
      <c r="D31" s="54">
        <f>D30/D32</f>
        <v>0.28821548821548787</v>
      </c>
      <c r="E31" s="54">
        <f>E30/E32</f>
        <v>0.3133608815426997</v>
      </c>
      <c r="F31" s="54">
        <f>F30/F32</f>
        <v>0.33356305995864954</v>
      </c>
      <c r="G31" s="55">
        <f>G30/G32</f>
        <v>1.1532258064516134</v>
      </c>
      <c r="H31" s="56"/>
      <c r="I31" s="54">
        <f>I30/I32</f>
        <v>0.34550724637681163</v>
      </c>
      <c r="J31" s="54">
        <f>J30/J32</f>
        <v>0.34581626682270272</v>
      </c>
      <c r="K31" s="54">
        <f>K30/K32</f>
        <v>0.33964569334147776</v>
      </c>
      <c r="L31" s="54">
        <f>L30/L32</f>
        <v>-0.18054672600127145</v>
      </c>
      <c r="M31" s="55">
        <f>M30/M32</f>
        <v>0.87838651414810032</v>
      </c>
      <c r="N31" s="37"/>
    </row>
    <row r="32" spans="1:14" s="9" customFormat="1" x14ac:dyDescent="0.2">
      <c r="A32" s="37"/>
      <c r="B32" s="7" t="s">
        <v>35</v>
      </c>
      <c r="C32" s="8">
        <v>156.19999999999999</v>
      </c>
      <c r="D32" s="8">
        <v>148.5</v>
      </c>
      <c r="E32" s="8">
        <v>145.19999999999999</v>
      </c>
      <c r="F32" s="8">
        <v>145.1</v>
      </c>
      <c r="G32" s="17">
        <v>148.80000000000001</v>
      </c>
      <c r="H32" s="24"/>
      <c r="I32" s="8">
        <v>172.5</v>
      </c>
      <c r="J32" s="8">
        <v>170.9</v>
      </c>
      <c r="K32" s="8">
        <v>163.69999999999999</v>
      </c>
      <c r="L32" s="8">
        <v>157.30000000000001</v>
      </c>
      <c r="M32" s="17">
        <v>166.1</v>
      </c>
      <c r="N32" s="37"/>
    </row>
    <row r="33" spans="1:14" ht="11.25" customHeight="1" x14ac:dyDescent="0.25">
      <c r="A33" s="34"/>
      <c r="B33" s="1"/>
      <c r="C33" s="2"/>
      <c r="D33" s="2"/>
      <c r="E33" s="2"/>
      <c r="F33" s="2"/>
      <c r="G33" s="3"/>
      <c r="H33" s="2"/>
      <c r="I33" s="2"/>
      <c r="J33" s="2"/>
      <c r="K33" s="2"/>
      <c r="L33" s="2"/>
      <c r="M33" s="3"/>
      <c r="N33" s="34"/>
    </row>
    <row r="34" spans="1:14" x14ac:dyDescent="0.2">
      <c r="A34" s="34"/>
      <c r="B34" s="5" t="s">
        <v>19</v>
      </c>
      <c r="C34" s="41" t="s">
        <v>0</v>
      </c>
      <c r="D34" s="41" t="s">
        <v>1</v>
      </c>
      <c r="E34" s="41" t="s">
        <v>2</v>
      </c>
      <c r="F34" s="41" t="s">
        <v>3</v>
      </c>
      <c r="G34" s="42" t="s">
        <v>26</v>
      </c>
      <c r="H34" s="43"/>
      <c r="I34" s="41" t="s">
        <v>0</v>
      </c>
      <c r="J34" s="41" t="s">
        <v>1</v>
      </c>
      <c r="K34" s="41" t="s">
        <v>2</v>
      </c>
      <c r="L34" s="41" t="s">
        <v>3</v>
      </c>
      <c r="M34" s="42" t="s">
        <v>26</v>
      </c>
      <c r="N34" s="34"/>
    </row>
    <row r="35" spans="1:14" x14ac:dyDescent="0.2">
      <c r="A35" s="34"/>
      <c r="B35" s="4" t="s">
        <v>21</v>
      </c>
      <c r="C35" s="12">
        <v>229.9</v>
      </c>
      <c r="D35" s="12">
        <v>226.5</v>
      </c>
      <c r="E35" s="12">
        <v>225.8</v>
      </c>
      <c r="F35" s="12">
        <v>234.2</v>
      </c>
      <c r="G35" s="19">
        <v>916.3</v>
      </c>
      <c r="H35" s="26"/>
      <c r="I35" s="12">
        <v>231.5</v>
      </c>
      <c r="J35" s="12">
        <v>224.4</v>
      </c>
      <c r="K35" s="12">
        <v>220.2</v>
      </c>
      <c r="L35" s="12">
        <v>235.5</v>
      </c>
      <c r="M35" s="19">
        <v>911.6</v>
      </c>
      <c r="N35" s="34"/>
    </row>
    <row r="36" spans="1:14" x14ac:dyDescent="0.2">
      <c r="A36" s="34"/>
      <c r="B36" s="4" t="s">
        <v>22</v>
      </c>
      <c r="C36" s="12">
        <v>54.1</v>
      </c>
      <c r="D36" s="12">
        <v>47.9</v>
      </c>
      <c r="E36" s="12">
        <v>45.2</v>
      </c>
      <c r="F36" s="12">
        <v>44.9</v>
      </c>
      <c r="G36" s="19">
        <v>192.2</v>
      </c>
      <c r="H36" s="26"/>
      <c r="I36" s="12">
        <v>54</v>
      </c>
      <c r="J36" s="12">
        <v>50</v>
      </c>
      <c r="K36" s="12">
        <v>49.6</v>
      </c>
      <c r="L36" s="12">
        <v>54.4</v>
      </c>
      <c r="M36" s="19">
        <v>208</v>
      </c>
      <c r="N36" s="34"/>
    </row>
    <row r="37" spans="1:14" x14ac:dyDescent="0.2">
      <c r="A37" s="34"/>
      <c r="B37" s="4" t="s">
        <v>23</v>
      </c>
      <c r="C37" s="12">
        <v>31</v>
      </c>
      <c r="D37" s="12">
        <v>34.799999999999997</v>
      </c>
      <c r="E37" s="12">
        <v>36.5</v>
      </c>
      <c r="F37" s="12">
        <v>35.200000000000003</v>
      </c>
      <c r="G37" s="19">
        <v>137.5</v>
      </c>
      <c r="H37" s="26"/>
      <c r="I37" s="12">
        <v>19.899999999999999</v>
      </c>
      <c r="J37" s="12">
        <v>22.7</v>
      </c>
      <c r="K37" s="12">
        <v>26.5</v>
      </c>
      <c r="L37" s="12">
        <v>28.1</v>
      </c>
      <c r="M37" s="19">
        <v>97.2</v>
      </c>
      <c r="N37" s="34"/>
    </row>
    <row r="38" spans="1:14" x14ac:dyDescent="0.2">
      <c r="A38" s="34"/>
      <c r="B38" s="4" t="s">
        <v>24</v>
      </c>
      <c r="C38" s="44">
        <v>48.7</v>
      </c>
      <c r="D38" s="44">
        <v>59.4</v>
      </c>
      <c r="E38" s="44">
        <v>74.3</v>
      </c>
      <c r="F38" s="44">
        <v>76.5</v>
      </c>
      <c r="G38" s="45">
        <v>258.89999999999998</v>
      </c>
      <c r="H38" s="44"/>
      <c r="I38" s="44">
        <v>48.8</v>
      </c>
      <c r="J38" s="44">
        <v>46.4</v>
      </c>
      <c r="K38" s="44">
        <v>40.299999999999997</v>
      </c>
      <c r="L38" s="44">
        <v>45.2</v>
      </c>
      <c r="M38" s="45">
        <v>180.7</v>
      </c>
      <c r="N38" s="34"/>
    </row>
    <row r="39" spans="1:14" s="9" customFormat="1" x14ac:dyDescent="0.2">
      <c r="A39" s="37"/>
      <c r="B39" s="7" t="s">
        <v>25</v>
      </c>
      <c r="C39" s="46">
        <f>SUM(C35:C38)</f>
        <v>363.7</v>
      </c>
      <c r="D39" s="46">
        <f>SUM(D35:D38)</f>
        <v>368.59999999999997</v>
      </c>
      <c r="E39" s="46">
        <f>SUM(E35:E38)</f>
        <v>381.8</v>
      </c>
      <c r="F39" s="46">
        <f>SUM(F35:F38)</f>
        <v>390.79999999999995</v>
      </c>
      <c r="G39" s="47">
        <f>SUM(G35:G38)</f>
        <v>1504.9</v>
      </c>
      <c r="H39" s="48"/>
      <c r="I39" s="46">
        <f>SUM(I35:I38)</f>
        <v>354.2</v>
      </c>
      <c r="J39" s="46">
        <f>SUM(J35:J38)</f>
        <v>343.49999999999994</v>
      </c>
      <c r="K39" s="46">
        <f>SUM(K35:K38)</f>
        <v>336.6</v>
      </c>
      <c r="L39" s="46">
        <f>SUM(L35:L38)</f>
        <v>363.2</v>
      </c>
      <c r="M39" s="47">
        <f>SUM(M35:M38)</f>
        <v>1397.5</v>
      </c>
      <c r="N39" s="37"/>
    </row>
    <row r="40" spans="1:14" x14ac:dyDescent="0.2">
      <c r="A40" s="34"/>
      <c r="C40" s="12"/>
      <c r="D40" s="12"/>
      <c r="E40" s="12"/>
      <c r="F40" s="12"/>
      <c r="G40" s="19"/>
      <c r="H40" s="26"/>
      <c r="I40" s="12"/>
      <c r="J40" s="12"/>
      <c r="K40" s="12"/>
      <c r="L40" s="12"/>
      <c r="M40" s="19"/>
      <c r="N40" s="34"/>
    </row>
    <row r="41" spans="1:14" x14ac:dyDescent="0.2">
      <c r="A41" s="34"/>
      <c r="B41" s="4" t="s">
        <v>10</v>
      </c>
      <c r="C41" s="12">
        <v>225.7</v>
      </c>
      <c r="D41" s="12">
        <v>230.6</v>
      </c>
      <c r="E41" s="12">
        <v>239.5</v>
      </c>
      <c r="F41" s="12">
        <v>247.7</v>
      </c>
      <c r="G41" s="19">
        <v>943.5</v>
      </c>
      <c r="H41" s="26"/>
      <c r="I41" s="12">
        <v>218.7</v>
      </c>
      <c r="J41" s="12">
        <v>210.5</v>
      </c>
      <c r="K41" s="12">
        <v>206.2</v>
      </c>
      <c r="L41" s="12">
        <v>222.9</v>
      </c>
      <c r="M41" s="19">
        <v>858.3</v>
      </c>
      <c r="N41" s="34"/>
    </row>
    <row r="42" spans="1:14" x14ac:dyDescent="0.2">
      <c r="A42" s="34"/>
      <c r="B42" s="4" t="s">
        <v>11</v>
      </c>
      <c r="C42" s="12">
        <v>73.099999999999994</v>
      </c>
      <c r="D42" s="12">
        <v>72.599999999999994</v>
      </c>
      <c r="E42" s="12">
        <v>74.900000000000006</v>
      </c>
      <c r="F42" s="12">
        <v>75.599999999999994</v>
      </c>
      <c r="G42" s="19">
        <v>296.2</v>
      </c>
      <c r="H42" s="26"/>
      <c r="I42" s="12">
        <v>68.400000000000006</v>
      </c>
      <c r="J42" s="12">
        <v>64.2</v>
      </c>
      <c r="K42" s="12">
        <v>63.6</v>
      </c>
      <c r="L42" s="12">
        <v>70.599999999999994</v>
      </c>
      <c r="M42" s="19">
        <v>266.8</v>
      </c>
      <c r="N42" s="34"/>
    </row>
    <row r="43" spans="1:14" x14ac:dyDescent="0.2">
      <c r="A43" s="34"/>
      <c r="B43" s="4" t="s">
        <v>12</v>
      </c>
      <c r="C43" s="12">
        <v>1.3</v>
      </c>
      <c r="D43" s="12">
        <v>1.5</v>
      </c>
      <c r="E43" s="12">
        <v>1.6</v>
      </c>
      <c r="F43" s="12">
        <v>2.1</v>
      </c>
      <c r="G43" s="19">
        <v>6.5</v>
      </c>
      <c r="H43" s="26"/>
      <c r="I43" s="12">
        <v>2.9</v>
      </c>
      <c r="J43" s="12">
        <v>3</v>
      </c>
      <c r="K43" s="12">
        <v>2.2999999999999998</v>
      </c>
      <c r="L43" s="12">
        <v>2.5</v>
      </c>
      <c r="M43" s="19">
        <v>10.7</v>
      </c>
      <c r="N43" s="34"/>
    </row>
    <row r="44" spans="1:14" x14ac:dyDescent="0.2">
      <c r="A44" s="34"/>
      <c r="B44" s="4" t="s">
        <v>13</v>
      </c>
      <c r="C44" s="12">
        <v>18.399999999999999</v>
      </c>
      <c r="D44" s="12">
        <v>17.899999999999999</v>
      </c>
      <c r="E44" s="12">
        <v>17.3</v>
      </c>
      <c r="F44" s="12">
        <v>17</v>
      </c>
      <c r="G44" s="19">
        <v>70.599999999999994</v>
      </c>
      <c r="H44" s="26"/>
      <c r="I44" s="12">
        <v>18.100000000000001</v>
      </c>
      <c r="J44" s="12">
        <v>17.899999999999999</v>
      </c>
      <c r="K44" s="12">
        <v>18.399999999999999</v>
      </c>
      <c r="L44" s="12">
        <v>17.600000000000001</v>
      </c>
      <c r="M44" s="19">
        <v>72</v>
      </c>
      <c r="N44" s="34"/>
    </row>
    <row r="45" spans="1:14" x14ac:dyDescent="0.2">
      <c r="A45" s="34"/>
      <c r="B45" s="4" t="s">
        <v>14</v>
      </c>
      <c r="C45" s="26">
        <v>2.2000000000000002</v>
      </c>
      <c r="D45" s="26">
        <v>2.2000000000000002</v>
      </c>
      <c r="E45" s="26">
        <v>2.2000000000000002</v>
      </c>
      <c r="F45" s="26">
        <v>2.2000000000000002</v>
      </c>
      <c r="G45" s="19">
        <v>8.8000000000000007</v>
      </c>
      <c r="H45" s="26"/>
      <c r="I45" s="26">
        <v>2.1</v>
      </c>
      <c r="J45" s="26">
        <v>2.2000000000000002</v>
      </c>
      <c r="K45" s="26">
        <v>2</v>
      </c>
      <c r="L45" s="26">
        <v>2.4</v>
      </c>
      <c r="M45" s="19">
        <v>8.6999999999999993</v>
      </c>
      <c r="N45" s="34"/>
    </row>
    <row r="46" spans="1:14" x14ac:dyDescent="0.2">
      <c r="A46" s="34"/>
      <c r="B46" s="4" t="s">
        <v>36</v>
      </c>
      <c r="C46" s="44">
        <v>0</v>
      </c>
      <c r="D46" s="44">
        <v>0</v>
      </c>
      <c r="E46" s="44">
        <v>0</v>
      </c>
      <c r="F46" s="44">
        <v>0</v>
      </c>
      <c r="G46" s="45">
        <v>0</v>
      </c>
      <c r="H46" s="44"/>
      <c r="I46" s="44">
        <v>0</v>
      </c>
      <c r="J46" s="44">
        <v>0</v>
      </c>
      <c r="K46" s="44">
        <v>0</v>
      </c>
      <c r="L46" s="44">
        <v>46.3</v>
      </c>
      <c r="M46" s="45">
        <v>46.3</v>
      </c>
      <c r="N46" s="34"/>
    </row>
    <row r="47" spans="1:14" x14ac:dyDescent="0.2">
      <c r="A47" s="34"/>
      <c r="B47" s="11" t="s">
        <v>15</v>
      </c>
      <c r="C47" s="12">
        <f>SUM(C41:C46)</f>
        <v>320.69999999999993</v>
      </c>
      <c r="D47" s="12">
        <f>SUM(D41:D46)</f>
        <v>324.79999999999995</v>
      </c>
      <c r="E47" s="12">
        <f>SUM(E41:E46)</f>
        <v>335.5</v>
      </c>
      <c r="F47" s="12">
        <f>SUM(F41:F46)</f>
        <v>344.59999999999997</v>
      </c>
      <c r="G47" s="19">
        <f>SUM(G41:G46)</f>
        <v>1325.6</v>
      </c>
      <c r="H47" s="26"/>
      <c r="I47" s="12">
        <f>SUM(I41:I46)</f>
        <v>310.20000000000005</v>
      </c>
      <c r="J47" s="12">
        <f>SUM(J41:J46)</f>
        <v>297.79999999999995</v>
      </c>
      <c r="K47" s="12">
        <f>SUM(K41:K46)</f>
        <v>292.5</v>
      </c>
      <c r="L47" s="12">
        <f>SUM(L41:L46)</f>
        <v>362.3</v>
      </c>
      <c r="M47" s="19">
        <f>SUM(M41:M46)</f>
        <v>1262.8</v>
      </c>
      <c r="N47" s="34"/>
    </row>
    <row r="48" spans="1:14" x14ac:dyDescent="0.2">
      <c r="A48" s="34"/>
      <c r="B48" s="7" t="s">
        <v>16</v>
      </c>
      <c r="C48" s="46">
        <f>C39-C47</f>
        <v>43.000000000000057</v>
      </c>
      <c r="D48" s="46">
        <f>D39-D47</f>
        <v>43.800000000000011</v>
      </c>
      <c r="E48" s="46">
        <f>E39-E47</f>
        <v>46.300000000000011</v>
      </c>
      <c r="F48" s="46">
        <f>F39-F47</f>
        <v>46.199999999999989</v>
      </c>
      <c r="G48" s="47">
        <f>G39-G47</f>
        <v>179.30000000000018</v>
      </c>
      <c r="H48" s="48"/>
      <c r="I48" s="46">
        <f>I39-I47</f>
        <v>43.999999999999943</v>
      </c>
      <c r="J48" s="46">
        <f>J39-J47</f>
        <v>45.699999999999989</v>
      </c>
      <c r="K48" s="46">
        <f>K39-K47</f>
        <v>44.100000000000023</v>
      </c>
      <c r="L48" s="46">
        <f>L39-L47</f>
        <v>0.89999999999997726</v>
      </c>
      <c r="M48" s="47">
        <f>M39-M47</f>
        <v>134.70000000000005</v>
      </c>
      <c r="N48" s="34"/>
    </row>
    <row r="49" spans="1:14" x14ac:dyDescent="0.2">
      <c r="A49" s="34"/>
      <c r="B49" s="13" t="s">
        <v>17</v>
      </c>
      <c r="C49" s="14">
        <f>C48/C39</f>
        <v>0.11822930987077278</v>
      </c>
      <c r="D49" s="14">
        <f>D48/D39</f>
        <v>0.11882799782962565</v>
      </c>
      <c r="E49" s="14">
        <f>E48/E39</f>
        <v>0.12126767941330542</v>
      </c>
      <c r="F49" s="14">
        <f>F48/F39</f>
        <v>0.11821903787103376</v>
      </c>
      <c r="G49" s="20">
        <f>G48/G39</f>
        <v>0.11914412917801859</v>
      </c>
      <c r="H49" s="27"/>
      <c r="I49" s="14">
        <f>I48/I39</f>
        <v>0.1242236024844719</v>
      </c>
      <c r="J49" s="14">
        <f>J48/J39</f>
        <v>0.13304221251819504</v>
      </c>
      <c r="K49" s="14">
        <f>K48/K39</f>
        <v>0.13101604278074871</v>
      </c>
      <c r="L49" s="14">
        <f>L48/L39</f>
        <v>2.4779735682818756E-3</v>
      </c>
      <c r="M49" s="20">
        <f>M48/M39</f>
        <v>9.6386404293381064E-2</v>
      </c>
      <c r="N49" s="34"/>
    </row>
    <row r="50" spans="1:14" ht="11.25" customHeight="1" x14ac:dyDescent="0.25">
      <c r="A50" s="34"/>
      <c r="B50" s="1"/>
      <c r="C50" s="2"/>
      <c r="D50" s="2"/>
      <c r="E50" s="2"/>
      <c r="F50" s="2"/>
      <c r="G50" s="3"/>
      <c r="H50" s="2"/>
      <c r="I50" s="2"/>
      <c r="J50" s="2"/>
      <c r="K50" s="2"/>
      <c r="L50" s="2"/>
      <c r="M50" s="3"/>
      <c r="N50" s="34"/>
    </row>
    <row r="51" spans="1:14" x14ac:dyDescent="0.2">
      <c r="A51" s="34"/>
      <c r="B51" s="5" t="s">
        <v>18</v>
      </c>
      <c r="C51" s="41" t="s">
        <v>0</v>
      </c>
      <c r="D51" s="41" t="s">
        <v>1</v>
      </c>
      <c r="E51" s="41" t="s">
        <v>2</v>
      </c>
      <c r="F51" s="41" t="s">
        <v>3</v>
      </c>
      <c r="G51" s="42" t="s">
        <v>26</v>
      </c>
      <c r="H51" s="43"/>
      <c r="I51" s="41" t="s">
        <v>0</v>
      </c>
      <c r="J51" s="41" t="s">
        <v>1</v>
      </c>
      <c r="K51" s="41" t="s">
        <v>2</v>
      </c>
      <c r="L51" s="41" t="s">
        <v>3</v>
      </c>
      <c r="M51" s="42" t="s">
        <v>26</v>
      </c>
      <c r="N51" s="34"/>
    </row>
    <row r="52" spans="1:14" x14ac:dyDescent="0.2">
      <c r="A52" s="34"/>
      <c r="B52" s="4" t="s">
        <v>4</v>
      </c>
      <c r="C52" s="12">
        <v>118.9</v>
      </c>
      <c r="D52" s="12">
        <v>111.7</v>
      </c>
      <c r="E52" s="12">
        <v>109.3</v>
      </c>
      <c r="F52" s="12">
        <v>118.1</v>
      </c>
      <c r="G52" s="19">
        <v>458</v>
      </c>
      <c r="H52" s="26"/>
      <c r="I52" s="12">
        <v>133.9</v>
      </c>
      <c r="J52" s="12">
        <v>139.1</v>
      </c>
      <c r="K52" s="12">
        <v>135.5</v>
      </c>
      <c r="L52" s="12">
        <v>122.1</v>
      </c>
      <c r="M52" s="19">
        <v>530.6</v>
      </c>
      <c r="N52" s="34"/>
    </row>
    <row r="53" spans="1:14" x14ac:dyDescent="0.2">
      <c r="A53" s="34"/>
      <c r="B53" s="4" t="s">
        <v>5</v>
      </c>
      <c r="C53" s="12">
        <v>26.8</v>
      </c>
      <c r="D53" s="12">
        <v>26.6</v>
      </c>
      <c r="E53" s="12">
        <v>25</v>
      </c>
      <c r="F53" s="12">
        <v>17.399999999999999</v>
      </c>
      <c r="G53" s="19">
        <v>95.8</v>
      </c>
      <c r="H53" s="26"/>
      <c r="I53" s="12">
        <v>53.1</v>
      </c>
      <c r="J53" s="12">
        <v>50.5</v>
      </c>
      <c r="K53" s="12">
        <v>37.1</v>
      </c>
      <c r="L53" s="12">
        <v>28.8</v>
      </c>
      <c r="M53" s="19">
        <v>169.5</v>
      </c>
      <c r="N53" s="34"/>
    </row>
    <row r="54" spans="1:14" x14ac:dyDescent="0.2">
      <c r="A54" s="34"/>
      <c r="B54" s="4" t="s">
        <v>6</v>
      </c>
      <c r="C54" s="12">
        <v>13.6</v>
      </c>
      <c r="D54" s="12">
        <v>15.4</v>
      </c>
      <c r="E54" s="12">
        <v>12.9</v>
      </c>
      <c r="F54" s="12">
        <v>16.399999999999999</v>
      </c>
      <c r="G54" s="19">
        <v>58.3</v>
      </c>
      <c r="H54" s="26"/>
      <c r="I54" s="12">
        <v>12.8</v>
      </c>
      <c r="J54" s="12">
        <v>12.5</v>
      </c>
      <c r="K54" s="12">
        <v>17.8</v>
      </c>
      <c r="L54" s="12">
        <v>14.1</v>
      </c>
      <c r="M54" s="19">
        <v>57.2</v>
      </c>
      <c r="N54" s="34"/>
    </row>
    <row r="55" spans="1:14" x14ac:dyDescent="0.2">
      <c r="A55" s="34"/>
      <c r="B55" s="4" t="s">
        <v>7</v>
      </c>
      <c r="C55" s="44">
        <v>37.4</v>
      </c>
      <c r="D55" s="44">
        <v>40.9</v>
      </c>
      <c r="E55" s="44">
        <v>41.7</v>
      </c>
      <c r="F55" s="44">
        <v>51.8</v>
      </c>
      <c r="G55" s="45">
        <v>171.8</v>
      </c>
      <c r="H55" s="44"/>
      <c r="I55" s="44">
        <v>33.5</v>
      </c>
      <c r="J55" s="44">
        <v>27.1</v>
      </c>
      <c r="K55" s="44">
        <v>34.200000000000003</v>
      </c>
      <c r="L55" s="44">
        <v>36.6</v>
      </c>
      <c r="M55" s="45">
        <v>131.4</v>
      </c>
      <c r="N55" s="34"/>
    </row>
    <row r="56" spans="1:14" s="9" customFormat="1" x14ac:dyDescent="0.2">
      <c r="A56" s="37"/>
      <c r="B56" s="7" t="s">
        <v>20</v>
      </c>
      <c r="C56" s="46">
        <f>SUM(C52:C55)</f>
        <v>196.70000000000002</v>
      </c>
      <c r="D56" s="46">
        <f>SUM(D52:D55)</f>
        <v>194.60000000000002</v>
      </c>
      <c r="E56" s="46">
        <f>SUM(E52:E55)</f>
        <v>188.90000000000003</v>
      </c>
      <c r="F56" s="46">
        <f>SUM(F52:F55)</f>
        <v>203.7</v>
      </c>
      <c r="G56" s="47">
        <f>SUM(G52:G55)</f>
        <v>783.89999999999986</v>
      </c>
      <c r="H56" s="48"/>
      <c r="I56" s="46">
        <f>SUM(I52:I55)</f>
        <v>233.3</v>
      </c>
      <c r="J56" s="46">
        <f>SUM(J52:J55)</f>
        <v>229.2</v>
      </c>
      <c r="K56" s="46">
        <f>SUM(K52:K55)</f>
        <v>224.60000000000002</v>
      </c>
      <c r="L56" s="46">
        <f>SUM(L52:L55)</f>
        <v>201.6</v>
      </c>
      <c r="M56" s="47">
        <f>SUM(M52:M55)</f>
        <v>888.7</v>
      </c>
      <c r="N56" s="37"/>
    </row>
    <row r="57" spans="1:14" x14ac:dyDescent="0.2">
      <c r="A57" s="34"/>
      <c r="B57" s="4" t="s">
        <v>8</v>
      </c>
      <c r="C57" s="44">
        <v>1.1000000000000001</v>
      </c>
      <c r="D57" s="44">
        <v>1.1000000000000001</v>
      </c>
      <c r="E57" s="44">
        <v>1.2</v>
      </c>
      <c r="F57" s="44">
        <v>1.4</v>
      </c>
      <c r="G57" s="45">
        <v>4.8</v>
      </c>
      <c r="H57" s="44"/>
      <c r="I57" s="44">
        <v>2.9</v>
      </c>
      <c r="J57" s="44">
        <v>2.6</v>
      </c>
      <c r="K57" s="44">
        <v>2.6</v>
      </c>
      <c r="L57" s="44">
        <v>2.4</v>
      </c>
      <c r="M57" s="45">
        <v>10.5</v>
      </c>
      <c r="N57" s="34"/>
    </row>
    <row r="58" spans="1:14" x14ac:dyDescent="0.2">
      <c r="A58" s="34"/>
      <c r="B58" s="11" t="s">
        <v>9</v>
      </c>
      <c r="C58" s="12">
        <f>SUM(C56:C57)</f>
        <v>197.8</v>
      </c>
      <c r="D58" s="12">
        <f>SUM(D56:D57)</f>
        <v>195.70000000000002</v>
      </c>
      <c r="E58" s="12">
        <f>SUM(E56:E57)</f>
        <v>190.10000000000002</v>
      </c>
      <c r="F58" s="12">
        <f>SUM(F56:F57)</f>
        <v>205.1</v>
      </c>
      <c r="G58" s="19">
        <f>SUM(G56:G57)</f>
        <v>788.69999999999982</v>
      </c>
      <c r="H58" s="26"/>
      <c r="I58" s="12">
        <f>SUM(I56:I57)</f>
        <v>236.20000000000002</v>
      </c>
      <c r="J58" s="12">
        <f>SUM(J56:J57)</f>
        <v>231.79999999999998</v>
      </c>
      <c r="K58" s="12">
        <f>SUM(K56:K57)</f>
        <v>227.20000000000002</v>
      </c>
      <c r="L58" s="12">
        <f>SUM(L56:L57)</f>
        <v>204</v>
      </c>
      <c r="M58" s="19">
        <f>SUM(M56:M57)</f>
        <v>899.2</v>
      </c>
      <c r="N58" s="34"/>
    </row>
    <row r="59" spans="1:14" x14ac:dyDescent="0.2">
      <c r="A59" s="34"/>
      <c r="C59" s="12"/>
      <c r="D59" s="12"/>
      <c r="E59" s="12"/>
      <c r="F59" s="12"/>
      <c r="G59" s="19"/>
      <c r="H59" s="26"/>
      <c r="I59" s="12"/>
      <c r="J59" s="12"/>
      <c r="K59" s="12"/>
      <c r="L59" s="12"/>
      <c r="M59" s="19"/>
      <c r="N59" s="34"/>
    </row>
    <row r="60" spans="1:14" x14ac:dyDescent="0.2">
      <c r="A60" s="34"/>
      <c r="B60" s="4" t="s">
        <v>10</v>
      </c>
      <c r="C60" s="12">
        <v>99</v>
      </c>
      <c r="D60" s="12">
        <v>94.2</v>
      </c>
      <c r="E60" s="12">
        <v>91.5</v>
      </c>
      <c r="F60" s="12">
        <v>98.5</v>
      </c>
      <c r="G60" s="19">
        <v>383.2</v>
      </c>
      <c r="H60" s="26"/>
      <c r="I60" s="12">
        <v>110.2</v>
      </c>
      <c r="J60" s="12">
        <v>107.1</v>
      </c>
      <c r="K60" s="12">
        <v>104.5</v>
      </c>
      <c r="L60" s="12">
        <v>95.3</v>
      </c>
      <c r="M60" s="19">
        <v>417.1</v>
      </c>
      <c r="N60" s="34"/>
    </row>
    <row r="61" spans="1:14" x14ac:dyDescent="0.2">
      <c r="A61" s="34"/>
      <c r="B61" s="4" t="s">
        <v>11</v>
      </c>
      <c r="C61" s="12">
        <v>39.4</v>
      </c>
      <c r="D61" s="12">
        <v>41</v>
      </c>
      <c r="E61" s="12">
        <v>39.5</v>
      </c>
      <c r="F61" s="12">
        <v>41.5</v>
      </c>
      <c r="G61" s="19">
        <v>161.4</v>
      </c>
      <c r="H61" s="26"/>
      <c r="I61" s="12">
        <v>34.9</v>
      </c>
      <c r="J61" s="12">
        <v>35.700000000000003</v>
      </c>
      <c r="K61" s="12">
        <v>35.5</v>
      </c>
      <c r="L61" s="12">
        <v>39.1</v>
      </c>
      <c r="M61" s="19">
        <v>145.19999999999999</v>
      </c>
      <c r="N61" s="34"/>
    </row>
    <row r="62" spans="1:14" x14ac:dyDescent="0.2">
      <c r="A62" s="34"/>
      <c r="B62" s="4" t="s">
        <v>12</v>
      </c>
      <c r="C62" s="12">
        <v>21.9</v>
      </c>
      <c r="D62" s="12">
        <v>22</v>
      </c>
      <c r="E62" s="12">
        <v>21.3</v>
      </c>
      <c r="F62" s="12">
        <v>22.6</v>
      </c>
      <c r="G62" s="19">
        <v>87.8</v>
      </c>
      <c r="H62" s="26"/>
      <c r="I62" s="12">
        <v>23.3</v>
      </c>
      <c r="J62" s="12">
        <v>26.2</v>
      </c>
      <c r="K62" s="12">
        <v>27.5</v>
      </c>
      <c r="L62" s="12">
        <v>26</v>
      </c>
      <c r="M62" s="19">
        <v>103</v>
      </c>
      <c r="N62" s="34"/>
    </row>
    <row r="63" spans="1:14" x14ac:dyDescent="0.2">
      <c r="A63" s="34"/>
      <c r="B63" s="4" t="s">
        <v>13</v>
      </c>
      <c r="C63" s="12">
        <v>7.8</v>
      </c>
      <c r="D63" s="12">
        <v>7.7</v>
      </c>
      <c r="E63" s="12">
        <v>7.3</v>
      </c>
      <c r="F63" s="12">
        <v>7.8</v>
      </c>
      <c r="G63" s="19">
        <v>30.6</v>
      </c>
      <c r="H63" s="26"/>
      <c r="I63" s="12">
        <v>10</v>
      </c>
      <c r="J63" s="12">
        <v>11</v>
      </c>
      <c r="K63" s="12">
        <v>11.6</v>
      </c>
      <c r="L63" s="12">
        <v>10.3</v>
      </c>
      <c r="M63" s="19">
        <v>42.9</v>
      </c>
      <c r="N63" s="34"/>
    </row>
    <row r="64" spans="1:14" x14ac:dyDescent="0.2">
      <c r="A64" s="34"/>
      <c r="B64" s="4" t="s">
        <v>14</v>
      </c>
      <c r="C64" s="26">
        <v>1.5</v>
      </c>
      <c r="D64" s="26">
        <v>1.7</v>
      </c>
      <c r="E64" s="26">
        <v>1.5</v>
      </c>
      <c r="F64" s="26">
        <v>1.6</v>
      </c>
      <c r="G64" s="19">
        <v>6.3</v>
      </c>
      <c r="H64" s="26"/>
      <c r="I64" s="26">
        <v>1.4</v>
      </c>
      <c r="J64" s="26">
        <v>1.4</v>
      </c>
      <c r="K64" s="26">
        <v>1.7</v>
      </c>
      <c r="L64" s="26">
        <v>1.2</v>
      </c>
      <c r="M64" s="19">
        <v>5.7</v>
      </c>
      <c r="N64" s="34"/>
    </row>
    <row r="65" spans="1:14" s="9" customFormat="1" x14ac:dyDescent="0.2">
      <c r="A65" s="37"/>
      <c r="B65" s="4" t="s">
        <v>36</v>
      </c>
      <c r="C65" s="44">
        <v>0</v>
      </c>
      <c r="D65" s="44">
        <v>0</v>
      </c>
      <c r="E65" s="44">
        <v>0</v>
      </c>
      <c r="F65" s="44">
        <v>0</v>
      </c>
      <c r="G65" s="45">
        <v>0</v>
      </c>
      <c r="H65" s="44"/>
      <c r="I65" s="44">
        <v>0</v>
      </c>
      <c r="J65" s="44">
        <v>0</v>
      </c>
      <c r="K65" s="44">
        <v>0</v>
      </c>
      <c r="L65" s="44">
        <v>53.6</v>
      </c>
      <c r="M65" s="45">
        <v>53.6</v>
      </c>
      <c r="N65" s="37"/>
    </row>
    <row r="66" spans="1:14" s="15" customFormat="1" x14ac:dyDescent="0.2">
      <c r="A66" s="38"/>
      <c r="B66" s="11" t="s">
        <v>15</v>
      </c>
      <c r="C66" s="12">
        <f>SUM(C60:C65)</f>
        <v>169.60000000000002</v>
      </c>
      <c r="D66" s="12">
        <f>SUM(D60:D65)</f>
        <v>166.59999999999997</v>
      </c>
      <c r="E66" s="12">
        <f>SUM(E60:E65)</f>
        <v>161.10000000000002</v>
      </c>
      <c r="F66" s="12">
        <f>SUM(F60:F65)</f>
        <v>172</v>
      </c>
      <c r="G66" s="19">
        <f>SUM(G60:G65)</f>
        <v>669.3</v>
      </c>
      <c r="H66" s="26"/>
      <c r="I66" s="12">
        <f>SUM(I60:I65)</f>
        <v>179.8</v>
      </c>
      <c r="J66" s="12">
        <f>SUM(J60:J65)</f>
        <v>181.4</v>
      </c>
      <c r="K66" s="12">
        <f>SUM(K60:K65)</f>
        <v>180.79999999999998</v>
      </c>
      <c r="L66" s="12">
        <f>SUM(L60:L65)</f>
        <v>225.5</v>
      </c>
      <c r="M66" s="19">
        <f>SUM(M60:M65)</f>
        <v>767.5</v>
      </c>
      <c r="N66" s="38"/>
    </row>
    <row r="67" spans="1:14" s="15" customFormat="1" x14ac:dyDescent="0.2">
      <c r="A67" s="38"/>
      <c r="B67" s="7" t="s">
        <v>16</v>
      </c>
      <c r="C67" s="46">
        <f>C58-C66</f>
        <v>28.199999999999989</v>
      </c>
      <c r="D67" s="46">
        <f>D58-D66</f>
        <v>29.100000000000051</v>
      </c>
      <c r="E67" s="46">
        <f>E58-E66</f>
        <v>29</v>
      </c>
      <c r="F67" s="46">
        <f>F58-F66</f>
        <v>33.099999999999994</v>
      </c>
      <c r="G67" s="47">
        <f>G58-G66</f>
        <v>119.39999999999986</v>
      </c>
      <c r="H67" s="48"/>
      <c r="I67" s="46">
        <f>I58-I66</f>
        <v>56.400000000000006</v>
      </c>
      <c r="J67" s="46">
        <f>J58-J66</f>
        <v>50.399999999999977</v>
      </c>
      <c r="K67" s="46">
        <f>K58-K66</f>
        <v>46.400000000000034</v>
      </c>
      <c r="L67" s="46">
        <f>L58-L66</f>
        <v>-21.5</v>
      </c>
      <c r="M67" s="47">
        <f>M58-M66</f>
        <v>131.70000000000005</v>
      </c>
      <c r="N67" s="38"/>
    </row>
    <row r="68" spans="1:14" s="15" customFormat="1" ht="10.8" thickBot="1" x14ac:dyDescent="0.25">
      <c r="A68" s="38"/>
      <c r="B68" s="13" t="s">
        <v>17</v>
      </c>
      <c r="C68" s="14">
        <f>C67/C56</f>
        <v>0.14336553126588708</v>
      </c>
      <c r="D68" s="14">
        <f>D67/D56</f>
        <v>0.14953751284686562</v>
      </c>
      <c r="E68" s="14">
        <f>E67/E56</f>
        <v>0.15352038115404973</v>
      </c>
      <c r="F68" s="14">
        <f>F67/F56</f>
        <v>0.16249386352479134</v>
      </c>
      <c r="G68" s="21">
        <f>G67/G56</f>
        <v>0.15231534634519694</v>
      </c>
      <c r="H68" s="27"/>
      <c r="I68" s="14">
        <f>I67/I56</f>
        <v>0.24174882126018005</v>
      </c>
      <c r="J68" s="14">
        <f>J67/J56</f>
        <v>0.21989528795811508</v>
      </c>
      <c r="K68" s="14">
        <f>K67/K56</f>
        <v>0.20658949243098856</v>
      </c>
      <c r="L68" s="14">
        <f>L67/L56</f>
        <v>-0.10664682539682541</v>
      </c>
      <c r="M68" s="21">
        <f>M67/M56</f>
        <v>0.14819399122313495</v>
      </c>
      <c r="N68" s="38"/>
    </row>
    <row r="69" spans="1:14" x14ac:dyDescent="0.2">
      <c r="A69" s="34"/>
      <c r="N69" s="34"/>
    </row>
    <row r="70" spans="1:14" x14ac:dyDescent="0.2">
      <c r="A70" s="34"/>
      <c r="B70" s="31" t="s">
        <v>39</v>
      </c>
      <c r="N70" s="34"/>
    </row>
    <row r="71" spans="1:14" x14ac:dyDescent="0.2">
      <c r="A71" s="34"/>
      <c r="B71" s="31"/>
      <c r="N71" s="34"/>
    </row>
    <row r="72" spans="1:14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4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4" x14ac:dyDescent="0.2">
      <c r="A74" s="34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4"/>
    </row>
    <row r="75" spans="1:14" x14ac:dyDescent="0.2">
      <c r="A75" s="34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4"/>
    </row>
    <row r="76" spans="1:14" ht="17.399999999999999" x14ac:dyDescent="0.3">
      <c r="A76" s="34"/>
      <c r="B76" s="76" t="s">
        <v>64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34"/>
    </row>
    <row r="77" spans="1:14" s="32" customFormat="1" ht="15" x14ac:dyDescent="0.25">
      <c r="A77" s="35"/>
      <c r="B77" s="77" t="s">
        <v>42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35"/>
    </row>
    <row r="78" spans="1:14" s="32" customFormat="1" ht="15" x14ac:dyDescent="0.25">
      <c r="A78" s="3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35"/>
    </row>
    <row r="79" spans="1:14" ht="11.25" customHeight="1" x14ac:dyDescent="0.25">
      <c r="A79" s="3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34"/>
    </row>
    <row r="80" spans="1:14" ht="13.2" x14ac:dyDescent="0.25">
      <c r="A80" s="34"/>
      <c r="B80" s="57"/>
      <c r="C80" s="78">
        <v>2003</v>
      </c>
      <c r="D80" s="78"/>
      <c r="E80" s="78"/>
      <c r="F80" s="78"/>
      <c r="G80" s="67"/>
      <c r="H80" s="67"/>
      <c r="I80" s="78">
        <v>2002</v>
      </c>
      <c r="J80" s="78"/>
      <c r="K80" s="78"/>
      <c r="L80" s="78"/>
      <c r="M80" s="67"/>
      <c r="N80" s="34"/>
    </row>
    <row r="81" spans="1:14" s="29" customFormat="1" x14ac:dyDescent="0.2">
      <c r="A81" s="36"/>
      <c r="B81" s="28" t="s">
        <v>56</v>
      </c>
      <c r="C81" s="68">
        <v>38077</v>
      </c>
      <c r="D81" s="68">
        <v>38168</v>
      </c>
      <c r="E81" s="68">
        <v>38260</v>
      </c>
      <c r="F81" s="68">
        <v>38352</v>
      </c>
      <c r="G81" s="68"/>
      <c r="H81" s="28"/>
      <c r="I81" s="68">
        <v>38077</v>
      </c>
      <c r="J81" s="68">
        <v>38168</v>
      </c>
      <c r="K81" s="68">
        <v>38260</v>
      </c>
      <c r="L81" s="68">
        <v>38352</v>
      </c>
      <c r="M81" s="68"/>
      <c r="N81" s="36"/>
    </row>
    <row r="82" spans="1:14" x14ac:dyDescent="0.2">
      <c r="A82" s="34"/>
      <c r="B82" s="58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34"/>
    </row>
    <row r="83" spans="1:14" x14ac:dyDescent="0.2">
      <c r="A83" s="34"/>
      <c r="B83" s="58" t="s">
        <v>43</v>
      </c>
      <c r="C83" s="65">
        <v>28.3</v>
      </c>
      <c r="D83" s="65">
        <v>34.1</v>
      </c>
      <c r="E83" s="65">
        <v>48.7</v>
      </c>
      <c r="F83" s="65">
        <v>37.200000000000003</v>
      </c>
      <c r="G83" s="65"/>
      <c r="H83" s="65"/>
      <c r="I83" s="65">
        <v>74.900000000000006</v>
      </c>
      <c r="J83" s="65">
        <v>23.8</v>
      </c>
      <c r="K83" s="65">
        <v>41.7</v>
      </c>
      <c r="L83" s="65">
        <v>12.2</v>
      </c>
      <c r="M83" s="65"/>
      <c r="N83" s="34"/>
    </row>
    <row r="84" spans="1:14" x14ac:dyDescent="0.2">
      <c r="A84" s="34"/>
      <c r="B84" s="58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34"/>
    </row>
    <row r="85" spans="1:14" s="9" customFormat="1" ht="11.4" x14ac:dyDescent="0.2">
      <c r="A85" s="37"/>
      <c r="B85" s="58" t="s">
        <v>57</v>
      </c>
      <c r="C85" s="65">
        <v>302.89999999999998</v>
      </c>
      <c r="D85" s="65">
        <v>318.10000000000002</v>
      </c>
      <c r="E85" s="65">
        <v>289.2</v>
      </c>
      <c r="F85" s="65">
        <v>298.10000000000002</v>
      </c>
      <c r="G85" s="65"/>
      <c r="H85" s="65"/>
      <c r="I85" s="65">
        <v>450</v>
      </c>
      <c r="J85" s="65">
        <v>463.7</v>
      </c>
      <c r="K85" s="65">
        <v>332</v>
      </c>
      <c r="L85" s="65">
        <v>315.2</v>
      </c>
      <c r="M85" s="65"/>
      <c r="N85" s="37"/>
    </row>
    <row r="86" spans="1:14" x14ac:dyDescent="0.2">
      <c r="A86" s="34"/>
      <c r="B86" s="69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34"/>
    </row>
    <row r="87" spans="1:14" x14ac:dyDescent="0.2">
      <c r="A87" s="34"/>
      <c r="B87" s="69" t="s">
        <v>44</v>
      </c>
      <c r="C87" s="65">
        <v>105.8</v>
      </c>
      <c r="D87" s="65">
        <v>111</v>
      </c>
      <c r="E87" s="65">
        <v>87.5</v>
      </c>
      <c r="F87" s="65">
        <v>84.2</v>
      </c>
      <c r="G87" s="65"/>
      <c r="H87" s="65"/>
      <c r="I87" s="65">
        <v>66.400000000000006</v>
      </c>
      <c r="J87" s="65">
        <v>71.099999999999994</v>
      </c>
      <c r="K87" s="65">
        <v>65.400000000000006</v>
      </c>
      <c r="L87" s="65">
        <v>90.8</v>
      </c>
      <c r="M87" s="65"/>
      <c r="N87" s="34"/>
    </row>
    <row r="88" spans="1:14" x14ac:dyDescent="0.2">
      <c r="A88" s="34"/>
      <c r="B88" s="58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34"/>
    </row>
    <row r="89" spans="1:14" x14ac:dyDescent="0.2">
      <c r="A89" s="34"/>
      <c r="B89" s="58" t="s">
        <v>45</v>
      </c>
      <c r="C89" s="65">
        <v>285.89999999999998</v>
      </c>
      <c r="D89" s="65">
        <v>284.8</v>
      </c>
      <c r="E89" s="65">
        <v>284.8</v>
      </c>
      <c r="F89" s="65">
        <v>363.8</v>
      </c>
      <c r="G89" s="65"/>
      <c r="H89" s="65"/>
      <c r="I89" s="65">
        <v>335</v>
      </c>
      <c r="J89" s="65">
        <v>330.9</v>
      </c>
      <c r="K89" s="65">
        <v>334.1</v>
      </c>
      <c r="L89" s="65">
        <v>298</v>
      </c>
      <c r="M89" s="65"/>
      <c r="N89" s="34"/>
    </row>
    <row r="90" spans="1:14" x14ac:dyDescent="0.2">
      <c r="A90" s="34"/>
      <c r="B90" s="58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34"/>
    </row>
    <row r="91" spans="1:14" x14ac:dyDescent="0.2">
      <c r="A91" s="34"/>
      <c r="B91" s="58" t="s">
        <v>46</v>
      </c>
      <c r="C91" s="65">
        <v>925.8</v>
      </c>
      <c r="D91" s="65">
        <v>948.9</v>
      </c>
      <c r="E91" s="65">
        <v>981.3</v>
      </c>
      <c r="F91" s="65">
        <v>1026.9000000000001</v>
      </c>
      <c r="G91" s="65"/>
      <c r="H91" s="65"/>
      <c r="I91" s="65">
        <v>868.6</v>
      </c>
      <c r="J91" s="65">
        <v>863.2</v>
      </c>
      <c r="K91" s="65">
        <v>889.3</v>
      </c>
      <c r="L91" s="65">
        <v>903.3</v>
      </c>
      <c r="M91" s="65"/>
      <c r="N91" s="34"/>
    </row>
    <row r="92" spans="1:14" x14ac:dyDescent="0.2">
      <c r="A92" s="34"/>
      <c r="B92" s="60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34"/>
    </row>
    <row r="93" spans="1:14" x14ac:dyDescent="0.2">
      <c r="A93" s="34"/>
      <c r="B93" s="60" t="s">
        <v>47</v>
      </c>
      <c r="C93" s="66">
        <v>1648.7</v>
      </c>
      <c r="D93" s="66">
        <v>1696.9</v>
      </c>
      <c r="E93" s="66">
        <v>1691.5</v>
      </c>
      <c r="F93" s="66">
        <v>1810.2</v>
      </c>
      <c r="G93" s="66"/>
      <c r="H93" s="66"/>
      <c r="I93" s="66">
        <v>1794.9</v>
      </c>
      <c r="J93" s="66">
        <v>1752.7</v>
      </c>
      <c r="K93" s="66">
        <v>1662.5</v>
      </c>
      <c r="L93" s="66">
        <v>1619.5</v>
      </c>
      <c r="M93" s="66"/>
      <c r="N93" s="34"/>
    </row>
    <row r="94" spans="1:14" s="9" customFormat="1" x14ac:dyDescent="0.2">
      <c r="A94" s="37"/>
      <c r="B94" s="58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37"/>
    </row>
    <row r="95" spans="1:14" s="15" customFormat="1" x14ac:dyDescent="0.2">
      <c r="A95" s="38"/>
      <c r="B95" s="58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38"/>
    </row>
    <row r="96" spans="1:14" x14ac:dyDescent="0.2">
      <c r="A96" s="34"/>
      <c r="B96" s="58" t="s">
        <v>48</v>
      </c>
      <c r="C96" s="65">
        <v>42</v>
      </c>
      <c r="D96" s="65">
        <v>166.5</v>
      </c>
      <c r="E96" s="65">
        <v>97</v>
      </c>
      <c r="F96" s="65">
        <v>76</v>
      </c>
      <c r="G96" s="65"/>
      <c r="H96" s="65"/>
      <c r="I96" s="65">
        <v>141.19999999999999</v>
      </c>
      <c r="J96" s="65">
        <v>118</v>
      </c>
      <c r="K96" s="65">
        <v>125.9</v>
      </c>
      <c r="L96" s="65">
        <v>50.7</v>
      </c>
      <c r="M96" s="65"/>
      <c r="N96" s="34"/>
    </row>
    <row r="97" spans="1:14" x14ac:dyDescent="0.2">
      <c r="A97" s="34"/>
      <c r="B97" s="58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34"/>
    </row>
    <row r="98" spans="1:14" x14ac:dyDescent="0.2">
      <c r="A98" s="34"/>
      <c r="B98" s="58" t="s">
        <v>49</v>
      </c>
      <c r="C98" s="65">
        <v>458.6</v>
      </c>
      <c r="D98" s="65">
        <v>443.1</v>
      </c>
      <c r="E98" s="65">
        <v>453.9</v>
      </c>
      <c r="F98" s="65">
        <v>466.7</v>
      </c>
      <c r="G98" s="65"/>
      <c r="H98" s="65"/>
      <c r="I98" s="65">
        <v>373</v>
      </c>
      <c r="J98" s="65">
        <v>329.6</v>
      </c>
      <c r="K98" s="65">
        <v>343.5</v>
      </c>
      <c r="L98" s="65">
        <v>411.3</v>
      </c>
      <c r="M98" s="65"/>
      <c r="N98" s="34"/>
    </row>
    <row r="99" spans="1:14" x14ac:dyDescent="0.2">
      <c r="A99" s="34"/>
      <c r="B99" s="69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34"/>
    </row>
    <row r="100" spans="1:14" x14ac:dyDescent="0.2">
      <c r="A100" s="34"/>
      <c r="B100" s="69" t="s">
        <v>50</v>
      </c>
      <c r="C100" s="65">
        <v>27.5</v>
      </c>
      <c r="D100" s="65">
        <v>28.4</v>
      </c>
      <c r="E100" s="65">
        <v>39.5</v>
      </c>
      <c r="F100" s="65">
        <v>65.2</v>
      </c>
      <c r="G100" s="65"/>
      <c r="H100" s="65"/>
      <c r="I100" s="65">
        <v>23.6</v>
      </c>
      <c r="J100" s="65">
        <v>25.1</v>
      </c>
      <c r="K100" s="65">
        <v>23.4</v>
      </c>
      <c r="L100" s="65">
        <v>26.6</v>
      </c>
      <c r="M100" s="65"/>
      <c r="N100" s="34"/>
    </row>
    <row r="101" spans="1:14" x14ac:dyDescent="0.2">
      <c r="A101" s="34"/>
      <c r="B101" s="69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34"/>
    </row>
    <row r="102" spans="1:14" s="9" customFormat="1" x14ac:dyDescent="0.2">
      <c r="A102" s="37"/>
      <c r="B102" s="69" t="s">
        <v>51</v>
      </c>
      <c r="C102" s="65">
        <v>4.8</v>
      </c>
      <c r="D102" s="65">
        <v>4.7</v>
      </c>
      <c r="E102" s="65">
        <v>8.1</v>
      </c>
      <c r="F102" s="65">
        <v>58.8</v>
      </c>
      <c r="G102" s="65"/>
      <c r="H102" s="65"/>
      <c r="I102" s="65">
        <v>4.0999999999999996</v>
      </c>
      <c r="J102" s="65">
        <v>4.0999999999999996</v>
      </c>
      <c r="K102" s="65">
        <v>4.8</v>
      </c>
      <c r="L102" s="65">
        <v>4.5999999999999996</v>
      </c>
      <c r="M102" s="65"/>
      <c r="N102" s="37"/>
    </row>
    <row r="103" spans="1:14" s="9" customFormat="1" x14ac:dyDescent="0.2">
      <c r="A103" s="37"/>
      <c r="B103" s="69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37"/>
    </row>
    <row r="104" spans="1:14" s="9" customFormat="1" x14ac:dyDescent="0.2">
      <c r="A104" s="37"/>
      <c r="B104" s="69" t="s">
        <v>52</v>
      </c>
      <c r="C104" s="65">
        <v>1115.8</v>
      </c>
      <c r="D104" s="65">
        <v>1054.2</v>
      </c>
      <c r="E104" s="65">
        <v>1093</v>
      </c>
      <c r="F104" s="65">
        <v>1143.5</v>
      </c>
      <c r="G104" s="65"/>
      <c r="H104" s="65"/>
      <c r="I104" s="65">
        <v>1253</v>
      </c>
      <c r="J104" s="65">
        <v>1275.9000000000001</v>
      </c>
      <c r="K104" s="65">
        <v>1164.9000000000001</v>
      </c>
      <c r="L104" s="65">
        <v>1126.3</v>
      </c>
      <c r="M104" s="65"/>
      <c r="N104" s="37"/>
    </row>
    <row r="105" spans="1:14" ht="11.25" customHeight="1" x14ac:dyDescent="0.2">
      <c r="A105" s="34"/>
      <c r="B105" s="60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34"/>
    </row>
    <row r="106" spans="1:14" x14ac:dyDescent="0.2">
      <c r="A106" s="34"/>
      <c r="B106" s="60" t="s">
        <v>68</v>
      </c>
      <c r="C106" s="66">
        <v>1648.7</v>
      </c>
      <c r="D106" s="66">
        <v>1696.9</v>
      </c>
      <c r="E106" s="66">
        <v>1691.5</v>
      </c>
      <c r="F106" s="66">
        <v>1810.2</v>
      </c>
      <c r="G106" s="66"/>
      <c r="H106" s="66"/>
      <c r="I106" s="66">
        <v>1794.9</v>
      </c>
      <c r="J106" s="66">
        <v>1752.7</v>
      </c>
      <c r="K106" s="66">
        <v>1662.5</v>
      </c>
      <c r="L106" s="66">
        <v>1619.5</v>
      </c>
      <c r="M106" s="66"/>
      <c r="N106" s="34"/>
    </row>
    <row r="107" spans="1:14" x14ac:dyDescent="0.2">
      <c r="A107" s="34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34"/>
    </row>
    <row r="108" spans="1:14" x14ac:dyDescent="0.2">
      <c r="A108" s="34"/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34"/>
    </row>
    <row r="109" spans="1:14" x14ac:dyDescent="0.2">
      <c r="A109" s="34"/>
      <c r="N109" s="34"/>
    </row>
    <row r="110" spans="1:14" x14ac:dyDescent="0.2">
      <c r="A110" s="34"/>
      <c r="B110" s="28" t="s">
        <v>53</v>
      </c>
      <c r="C110" s="68">
        <v>38077</v>
      </c>
      <c r="D110" s="68">
        <v>38168</v>
      </c>
      <c r="E110" s="68">
        <v>38260</v>
      </c>
      <c r="F110" s="68">
        <v>38352</v>
      </c>
      <c r="G110" s="28"/>
      <c r="H110" s="68"/>
      <c r="I110" s="68">
        <v>38077</v>
      </c>
      <c r="J110" s="68">
        <v>38168</v>
      </c>
      <c r="K110" s="68">
        <v>38260</v>
      </c>
      <c r="L110" s="68">
        <v>38352</v>
      </c>
      <c r="M110" s="68"/>
      <c r="N110" s="34"/>
    </row>
    <row r="111" spans="1:14" s="9" customFormat="1" x14ac:dyDescent="0.2">
      <c r="A111" s="37"/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37"/>
    </row>
    <row r="112" spans="1:14" x14ac:dyDescent="0.2">
      <c r="A112" s="34"/>
      <c r="B112" s="69" t="s">
        <v>69</v>
      </c>
      <c r="C112" s="71">
        <v>150</v>
      </c>
      <c r="D112" s="71">
        <v>150</v>
      </c>
      <c r="E112" s="71">
        <v>150</v>
      </c>
      <c r="F112" s="71">
        <v>175</v>
      </c>
      <c r="G112" s="71"/>
      <c r="H112" s="71"/>
      <c r="I112" s="71">
        <v>0</v>
      </c>
      <c r="J112" s="71">
        <v>0</v>
      </c>
      <c r="K112" s="71">
        <v>100</v>
      </c>
      <c r="L112" s="71">
        <v>150</v>
      </c>
      <c r="M112" s="71"/>
      <c r="N112" s="34"/>
    </row>
    <row r="113" spans="1:14" x14ac:dyDescent="0.2">
      <c r="A113" s="34"/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34"/>
    </row>
    <row r="114" spans="1:14" ht="11.4" x14ac:dyDescent="0.2">
      <c r="A114" s="34"/>
      <c r="B114" s="58" t="s">
        <v>59</v>
      </c>
      <c r="C114" s="72">
        <v>0.15</v>
      </c>
      <c r="D114" s="72">
        <v>0.23300000000000001</v>
      </c>
      <c r="E114" s="72">
        <v>0.189</v>
      </c>
      <c r="F114" s="72">
        <v>0.21299999999999999</v>
      </c>
      <c r="G114" s="72"/>
      <c r="H114" s="72"/>
      <c r="I114" s="72">
        <v>0.104</v>
      </c>
      <c r="J114" s="72">
        <v>8.6999999999999994E-2</v>
      </c>
      <c r="K114" s="72">
        <v>0.16500000000000001</v>
      </c>
      <c r="L114" s="72">
        <v>0.154</v>
      </c>
      <c r="M114" s="72"/>
      <c r="N114" s="34"/>
    </row>
    <row r="115" spans="1:14" x14ac:dyDescent="0.2">
      <c r="A115" s="34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34"/>
    </row>
    <row r="116" spans="1:14" ht="11.4" x14ac:dyDescent="0.2">
      <c r="A116" s="34"/>
      <c r="B116" s="58" t="s">
        <v>60</v>
      </c>
      <c r="C116" s="70">
        <v>73</v>
      </c>
      <c r="D116" s="70">
        <v>76</v>
      </c>
      <c r="E116" s="70">
        <v>71</v>
      </c>
      <c r="F116" s="70">
        <v>73</v>
      </c>
      <c r="G116" s="70"/>
      <c r="H116" s="70"/>
      <c r="I116" s="70">
        <v>69</v>
      </c>
      <c r="J116" s="70">
        <v>74</v>
      </c>
      <c r="K116" s="70">
        <v>71</v>
      </c>
      <c r="L116" s="70">
        <v>76</v>
      </c>
      <c r="M116" s="70"/>
      <c r="N116" s="34"/>
    </row>
    <row r="117" spans="1:14" x14ac:dyDescent="0.2">
      <c r="A117" s="34"/>
      <c r="N117" s="34"/>
    </row>
    <row r="118" spans="1:14" x14ac:dyDescent="0.2">
      <c r="A118" s="34"/>
      <c r="N118" s="34"/>
    </row>
    <row r="119" spans="1:14" x14ac:dyDescent="0.2">
      <c r="A119" s="34"/>
      <c r="N119" s="34"/>
    </row>
    <row r="120" spans="1:14" x14ac:dyDescent="0.2">
      <c r="A120" s="34"/>
      <c r="B120" s="28" t="s">
        <v>71</v>
      </c>
      <c r="C120" s="5" t="s">
        <v>0</v>
      </c>
      <c r="D120" s="5" t="s">
        <v>1</v>
      </c>
      <c r="E120" s="5" t="s">
        <v>2</v>
      </c>
      <c r="F120" s="5" t="s">
        <v>3</v>
      </c>
      <c r="G120" s="5" t="s">
        <v>26</v>
      </c>
      <c r="H120" s="28"/>
      <c r="I120" s="5" t="s">
        <v>0</v>
      </c>
      <c r="J120" s="5" t="s">
        <v>1</v>
      </c>
      <c r="K120" s="5" t="s">
        <v>2</v>
      </c>
      <c r="L120" s="5" t="s">
        <v>3</v>
      </c>
      <c r="M120" s="5" t="s">
        <v>26</v>
      </c>
      <c r="N120" s="34"/>
    </row>
    <row r="121" spans="1:14" x14ac:dyDescent="0.2">
      <c r="A121" s="34"/>
      <c r="N121" s="34"/>
    </row>
    <row r="122" spans="1:14" ht="11.25" customHeight="1" x14ac:dyDescent="0.2">
      <c r="A122" s="34"/>
      <c r="B122" s="4" t="s">
        <v>65</v>
      </c>
      <c r="C122" s="73">
        <v>109</v>
      </c>
      <c r="D122" s="73">
        <v>41</v>
      </c>
      <c r="E122" s="73">
        <v>118</v>
      </c>
      <c r="F122" s="73">
        <v>95</v>
      </c>
      <c r="G122" s="73">
        <v>363</v>
      </c>
      <c r="H122" s="73"/>
      <c r="I122" s="73">
        <v>81</v>
      </c>
      <c r="J122" s="73">
        <v>38</v>
      </c>
      <c r="K122" s="73">
        <v>238</v>
      </c>
      <c r="L122" s="73">
        <v>72</v>
      </c>
      <c r="M122" s="73">
        <v>429</v>
      </c>
      <c r="N122" s="34"/>
    </row>
    <row r="123" spans="1:14" x14ac:dyDescent="0.2">
      <c r="A123" s="34"/>
      <c r="B123" s="58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34"/>
    </row>
    <row r="124" spans="1:14" x14ac:dyDescent="0.2">
      <c r="A124" s="34"/>
      <c r="B124" s="4" t="s">
        <v>66</v>
      </c>
      <c r="C124" s="74" t="s">
        <v>70</v>
      </c>
      <c r="D124" s="74" t="s">
        <v>70</v>
      </c>
      <c r="E124" s="74" t="s">
        <v>70</v>
      </c>
      <c r="F124" s="73">
        <v>-25</v>
      </c>
      <c r="G124" s="73">
        <v>-25</v>
      </c>
      <c r="H124" s="73"/>
      <c r="I124" s="73">
        <v>20</v>
      </c>
      <c r="J124" s="74" t="s">
        <v>70</v>
      </c>
      <c r="K124" s="73">
        <v>-100</v>
      </c>
      <c r="L124" s="73">
        <v>-50</v>
      </c>
      <c r="M124" s="73">
        <v>-130</v>
      </c>
      <c r="N124" s="34"/>
    </row>
    <row r="125" spans="1:14" x14ac:dyDescent="0.2">
      <c r="A125" s="34"/>
      <c r="B125" s="58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34"/>
    </row>
    <row r="126" spans="1:14" x14ac:dyDescent="0.2">
      <c r="A126" s="34"/>
      <c r="B126" s="4" t="s">
        <v>54</v>
      </c>
      <c r="C126" s="73">
        <v>-13</v>
      </c>
      <c r="D126" s="73">
        <v>-14</v>
      </c>
      <c r="E126" s="73">
        <v>-15</v>
      </c>
      <c r="F126" s="73">
        <v>-9</v>
      </c>
      <c r="G126" s="73">
        <v>-51</v>
      </c>
      <c r="H126" s="73"/>
      <c r="I126" s="73">
        <v>-8</v>
      </c>
      <c r="J126" s="73">
        <v>-12</v>
      </c>
      <c r="K126" s="73">
        <v>-18</v>
      </c>
      <c r="L126" s="73">
        <v>-5</v>
      </c>
      <c r="M126" s="73">
        <v>-43</v>
      </c>
      <c r="N126" s="34"/>
    </row>
    <row r="127" spans="1:14" x14ac:dyDescent="0.2">
      <c r="A127" s="34"/>
      <c r="B127" s="58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34"/>
    </row>
    <row r="128" spans="1:14" s="9" customFormat="1" x14ac:dyDescent="0.2">
      <c r="A128" s="37"/>
      <c r="B128" s="4" t="s">
        <v>55</v>
      </c>
      <c r="C128" s="73">
        <v>-4</v>
      </c>
      <c r="D128" s="73">
        <v>-5</v>
      </c>
      <c r="E128" s="73">
        <v>-6</v>
      </c>
      <c r="F128" s="73">
        <v>-11</v>
      </c>
      <c r="G128" s="73">
        <v>-26</v>
      </c>
      <c r="H128" s="73"/>
      <c r="I128" s="73">
        <v>-12</v>
      </c>
      <c r="J128" s="73">
        <v>-13</v>
      </c>
      <c r="K128" s="73">
        <v>-7</v>
      </c>
      <c r="L128" s="73">
        <v>-2</v>
      </c>
      <c r="M128" s="73">
        <v>-34</v>
      </c>
      <c r="N128" s="37"/>
    </row>
    <row r="129" spans="1:14" x14ac:dyDescent="0.2">
      <c r="A129" s="34"/>
      <c r="B129" s="58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34"/>
    </row>
    <row r="130" spans="1:14" ht="11.4" x14ac:dyDescent="0.2">
      <c r="A130" s="34"/>
      <c r="B130" s="4" t="s">
        <v>58</v>
      </c>
      <c r="C130" s="73">
        <v>-3</v>
      </c>
      <c r="D130" s="73">
        <v>-7</v>
      </c>
      <c r="E130" s="73">
        <v>-6</v>
      </c>
      <c r="F130" s="73">
        <v>-81</v>
      </c>
      <c r="G130" s="73">
        <v>-97</v>
      </c>
      <c r="H130" s="73"/>
      <c r="I130" s="73">
        <v>-1</v>
      </c>
      <c r="J130" s="73">
        <v>-3</v>
      </c>
      <c r="K130" s="73">
        <v>-7</v>
      </c>
      <c r="L130" s="73">
        <v>-3</v>
      </c>
      <c r="M130" s="73">
        <v>-14</v>
      </c>
      <c r="N130" s="34"/>
    </row>
    <row r="131" spans="1:14" x14ac:dyDescent="0.2">
      <c r="A131" s="34"/>
      <c r="B131" s="60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34"/>
    </row>
    <row r="132" spans="1:14" x14ac:dyDescent="0.2">
      <c r="A132" s="34"/>
      <c r="B132" s="7" t="s">
        <v>67</v>
      </c>
      <c r="C132" s="75">
        <v>89</v>
      </c>
      <c r="D132" s="75">
        <v>15</v>
      </c>
      <c r="E132" s="75">
        <v>91</v>
      </c>
      <c r="F132" s="75">
        <v>-31</v>
      </c>
      <c r="G132" s="75">
        <v>164</v>
      </c>
      <c r="H132" s="75"/>
      <c r="I132" s="75">
        <v>80</v>
      </c>
      <c r="J132" s="75">
        <v>10</v>
      </c>
      <c r="K132" s="75">
        <v>106</v>
      </c>
      <c r="L132" s="75">
        <v>12</v>
      </c>
      <c r="M132" s="75">
        <v>208</v>
      </c>
      <c r="N132" s="34"/>
    </row>
    <row r="133" spans="1:14" x14ac:dyDescent="0.2">
      <c r="A133" s="34"/>
      <c r="B133" s="64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34"/>
    </row>
    <row r="134" spans="1:14" x14ac:dyDescent="0.2">
      <c r="A134" s="34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34"/>
    </row>
    <row r="135" spans="1:14" x14ac:dyDescent="0.2">
      <c r="A135" s="34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34"/>
    </row>
    <row r="136" spans="1:14" x14ac:dyDescent="0.2">
      <c r="A136" s="34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34"/>
    </row>
    <row r="137" spans="1:14" s="9" customFormat="1" x14ac:dyDescent="0.2">
      <c r="A137" s="37"/>
      <c r="B137" s="31" t="s">
        <v>63</v>
      </c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37"/>
    </row>
    <row r="138" spans="1:14" s="15" customFormat="1" x14ac:dyDescent="0.2">
      <c r="A138" s="38"/>
      <c r="B138" s="31" t="s">
        <v>61</v>
      </c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38"/>
    </row>
    <row r="139" spans="1:14" s="15" customFormat="1" x14ac:dyDescent="0.2">
      <c r="A139" s="38"/>
      <c r="B139" s="64" t="s">
        <v>62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38"/>
    </row>
    <row r="140" spans="1:14" s="15" customFormat="1" x14ac:dyDescent="0.2">
      <c r="A140" s="38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38"/>
    </row>
    <row r="141" spans="1:14" x14ac:dyDescent="0.2">
      <c r="A141" s="34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34"/>
    </row>
    <row r="142" spans="1:14" x14ac:dyDescent="0.2">
      <c r="A142" s="34"/>
      <c r="B142" s="64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34"/>
    </row>
    <row r="143" spans="1:14" x14ac:dyDescent="0.2">
      <c r="A143" s="34"/>
      <c r="B143" s="64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34"/>
    </row>
    <row r="144" spans="1:14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</sheetData>
  <mergeCells count="8">
    <mergeCell ref="B4:M4"/>
    <mergeCell ref="B5:M5"/>
    <mergeCell ref="B76:M76"/>
    <mergeCell ref="B77:M77"/>
    <mergeCell ref="C80:F80"/>
    <mergeCell ref="I80:L80"/>
    <mergeCell ref="C8:G8"/>
    <mergeCell ref="I8:M8"/>
  </mergeCells>
  <printOptions horizontalCentered="1" verticalCentered="1"/>
  <pageMargins left="0.5" right="0.5" top="0.5" bottom="0.5" header="0.25" footer="0.25"/>
  <pageSetup scale="85" orientation="portrait" r:id="rId1"/>
  <headerFooter alignWithMargins="0"/>
  <rowBreaks count="1" manualBreakCount="1">
    <brk id="7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Convergys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cp:lastPrinted>2004-03-11T13:26:39Z</cp:lastPrinted>
  <dcterms:created xsi:type="dcterms:W3CDTF">2003-12-09T13:52:21Z</dcterms:created>
  <dcterms:modified xsi:type="dcterms:W3CDTF">2024-02-03T22:13:37Z</dcterms:modified>
</cp:coreProperties>
</file>