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05210BA7-AAAD-4471-8BA3-A50F32E7D25C}" xr6:coauthVersionLast="47" xr6:coauthVersionMax="47" xr10:uidLastSave="{00000000-0000-0000-0000-000000000000}"/>
  <bookViews>
    <workbookView xWindow="3348" yWindow="3348" windowWidth="17280" windowHeight="8880"/>
  </bookViews>
  <sheets>
    <sheet name="Financi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0" i="1"/>
  <c r="G12" i="1" s="1"/>
  <c r="G19" i="1" s="1"/>
  <c r="G21" i="1" s="1"/>
  <c r="D12" i="1"/>
  <c r="F12" i="1"/>
  <c r="E12" i="1"/>
  <c r="C12" i="1"/>
  <c r="B12" i="1"/>
</calcChain>
</file>

<file path=xl/sharedStrings.xml><?xml version="1.0" encoding="utf-8"?>
<sst xmlns="http://schemas.openxmlformats.org/spreadsheetml/2006/main" count="42" uniqueCount="36">
  <si>
    <t>Key figures</t>
  </si>
  <si>
    <t>DKK million</t>
  </si>
  <si>
    <t>Diabetes care</t>
  </si>
  <si>
    <t>Haemostasis management (NovoSeven®)</t>
  </si>
  <si>
    <t>Growth hormone therapy</t>
  </si>
  <si>
    <t>Hormone replacement therapy</t>
  </si>
  <si>
    <t>Other</t>
  </si>
  <si>
    <t>Net turnover</t>
  </si>
  <si>
    <t>Operating profit (EBIT)</t>
  </si>
  <si>
    <t>Net financials</t>
  </si>
  <si>
    <t>Profit before taxation</t>
  </si>
  <si>
    <t>Net profit</t>
  </si>
  <si>
    <t>Shareholders' funds</t>
  </si>
  <si>
    <t>Total assets</t>
  </si>
  <si>
    <t>Capital expenditure (net)</t>
  </si>
  <si>
    <t>Free cash flow</t>
  </si>
  <si>
    <t>Ratios</t>
  </si>
  <si>
    <t>N/A</t>
  </si>
  <si>
    <t>Operating profit margin</t>
  </si>
  <si>
    <t>Return on invested capital (ROIC)</t>
  </si>
  <si>
    <t>Cash to earnings</t>
  </si>
  <si>
    <t>Cash to earnings three year average</t>
  </si>
  <si>
    <t>Net profit margin</t>
  </si>
  <si>
    <t>Return on shareholders' funds</t>
  </si>
  <si>
    <t>Equity ratio</t>
  </si>
  <si>
    <t>Change in market capitalisation</t>
  </si>
  <si>
    <t>Production costs</t>
  </si>
  <si>
    <t>Gross profit</t>
  </si>
  <si>
    <t>Sales and distribution costs</t>
  </si>
  <si>
    <t>Research and development costs</t>
  </si>
  <si>
    <t>Administrative expenses</t>
  </si>
  <si>
    <t>Restructuring expenses</t>
  </si>
  <si>
    <t>Lincence fees and other operating income (net)</t>
  </si>
  <si>
    <t>The Group accounting policies have been changed in 2001 in accordance with the new Danish Company Accounts Act of 2001 and figures for 1997–2000 have been restated,</t>
  </si>
  <si>
    <t>see Annual Financial Report for further information on the changes.</t>
  </si>
  <si>
    <t>Figures for 1997–1999 are derived from the consolidated accounts of the former Novo Nordisk Group (prior to the demerger) – all dividends are allocated to the continuing Novo Nordisk.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</si>
</sst>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%"/>
  </numFmts>
  <fonts count="5" x14ac:knownFonts="1">
    <font>
      <sz val="10"/>
      <name val="Arial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sz val="8"/>
      <name val="Arial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1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horizontal="right" wrapText="1"/>
    </xf>
    <xf numFmtId="3" fontId="2" fillId="2" borderId="3" xfId="0" applyNumberFormat="1" applyFont="1" applyFill="1" applyBorder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0" xfId="0" applyFont="1" applyFill="1" applyBorder="1" applyAlignment="1">
      <alignment horizontal="right" wrapText="1"/>
    </xf>
    <xf numFmtId="3" fontId="1" fillId="2" borderId="0" xfId="0" applyNumberFormat="1" applyFont="1" applyFill="1" applyBorder="1" applyAlignment="1">
      <alignment horizontal="right" wrapText="1"/>
    </xf>
    <xf numFmtId="3" fontId="2" fillId="2" borderId="5" xfId="0" applyNumberFormat="1" applyFont="1" applyFill="1" applyBorder="1" applyAlignment="1">
      <alignment horizontal="right"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right" wrapText="1"/>
    </xf>
    <xf numFmtId="0" fontId="1" fillId="2" borderId="0" xfId="0" applyFont="1" applyFill="1" applyAlignment="1">
      <alignment wrapText="1"/>
    </xf>
    <xf numFmtId="0" fontId="2" fillId="2" borderId="9" xfId="0" applyFont="1" applyFill="1" applyBorder="1" applyAlignment="1">
      <alignment wrapText="1"/>
    </xf>
    <xf numFmtId="3" fontId="1" fillId="2" borderId="10" xfId="0" applyNumberFormat="1" applyFont="1" applyFill="1" applyBorder="1" applyAlignment="1">
      <alignment horizontal="right" wrapText="1"/>
    </xf>
    <xf numFmtId="3" fontId="2" fillId="2" borderId="11" xfId="0" applyNumberFormat="1" applyFont="1" applyFill="1" applyBorder="1" applyAlignment="1">
      <alignment horizontal="right" wrapText="1"/>
    </xf>
    <xf numFmtId="0" fontId="1" fillId="2" borderId="9" xfId="0" applyFont="1" applyFill="1" applyBorder="1" applyAlignment="1">
      <alignment wrapText="1"/>
    </xf>
    <xf numFmtId="3" fontId="1" fillId="2" borderId="11" xfId="0" applyNumberFormat="1" applyFont="1" applyFill="1" applyBorder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2" borderId="5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3" fontId="1" fillId="2" borderId="7" xfId="0" applyNumberFormat="1" applyFont="1" applyFill="1" applyBorder="1" applyAlignment="1">
      <alignment horizontal="right" wrapText="1"/>
    </xf>
    <xf numFmtId="3" fontId="2" fillId="2" borderId="8" xfId="0" applyNumberFormat="1" applyFont="1" applyFill="1" applyBorder="1" applyAlignment="1">
      <alignment horizontal="right" wrapText="1"/>
    </xf>
    <xf numFmtId="0" fontId="1" fillId="2" borderId="12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2" borderId="0" xfId="0" applyFill="1" applyBorder="1"/>
    <xf numFmtId="0" fontId="0" fillId="2" borderId="5" xfId="0" applyFill="1" applyBorder="1"/>
    <xf numFmtId="0" fontId="1" fillId="2" borderId="13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1" fillId="2" borderId="13" xfId="0" applyFont="1" applyFill="1" applyBorder="1" applyAlignment="1">
      <alignment wrapText="1"/>
    </xf>
    <xf numFmtId="182" fontId="1" fillId="2" borderId="13" xfId="0" applyNumberFormat="1" applyFont="1" applyFill="1" applyBorder="1" applyAlignment="1">
      <alignment horizontal="right" wrapText="1"/>
    </xf>
    <xf numFmtId="182" fontId="1" fillId="2" borderId="2" xfId="0" applyNumberFormat="1" applyFont="1" applyFill="1" applyBorder="1" applyAlignment="1">
      <alignment horizontal="right" wrapText="1"/>
    </xf>
    <xf numFmtId="182" fontId="2" fillId="2" borderId="3" xfId="0" applyNumberFormat="1" applyFont="1" applyFill="1" applyBorder="1" applyAlignment="1">
      <alignment horizontal="right" wrapText="1"/>
    </xf>
    <xf numFmtId="182" fontId="1" fillId="2" borderId="12" xfId="0" applyNumberFormat="1" applyFont="1" applyFill="1" applyBorder="1" applyAlignment="1">
      <alignment horizontal="right" wrapText="1"/>
    </xf>
    <xf numFmtId="182" fontId="1" fillId="2" borderId="0" xfId="0" applyNumberFormat="1" applyFont="1" applyFill="1" applyBorder="1" applyAlignment="1">
      <alignment horizontal="right" wrapText="1"/>
    </xf>
    <xf numFmtId="182" fontId="2" fillId="2" borderId="5" xfId="0" applyNumberFormat="1" applyFont="1" applyFill="1" applyBorder="1" applyAlignment="1">
      <alignment horizontal="right" wrapText="1"/>
    </xf>
    <xf numFmtId="0" fontId="1" fillId="2" borderId="14" xfId="0" applyFont="1" applyFill="1" applyBorder="1" applyAlignment="1">
      <alignment wrapText="1"/>
    </xf>
    <xf numFmtId="182" fontId="1" fillId="2" borderId="14" xfId="0" applyNumberFormat="1" applyFont="1" applyFill="1" applyBorder="1" applyAlignment="1">
      <alignment horizontal="right" wrapText="1"/>
    </xf>
    <xf numFmtId="182" fontId="1" fillId="2" borderId="7" xfId="0" applyNumberFormat="1" applyFont="1" applyFill="1" applyBorder="1" applyAlignment="1">
      <alignment horizontal="right" wrapText="1"/>
    </xf>
    <xf numFmtId="182" fontId="2" fillId="2" borderId="8" xfId="0" applyNumberFormat="1" applyFont="1" applyFill="1" applyBorder="1" applyAlignment="1">
      <alignment horizontal="right" wrapText="1"/>
    </xf>
    <xf numFmtId="0" fontId="4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tabSelected="1" workbookViewId="0">
      <selection sqref="A1:A3"/>
    </sheetView>
  </sheetViews>
  <sheetFormatPr defaultColWidth="9.109375" defaultRowHeight="13.2" x14ac:dyDescent="0.25"/>
  <cols>
    <col min="1" max="1" width="62.109375" style="4" customWidth="1"/>
    <col min="2" max="16384" width="9.109375" style="4"/>
  </cols>
  <sheetData>
    <row r="1" spans="1:11" x14ac:dyDescent="0.25">
      <c r="A1" s="50" t="s">
        <v>0</v>
      </c>
      <c r="B1" s="2">
        <v>1997</v>
      </c>
      <c r="C1" s="2">
        <v>1998</v>
      </c>
      <c r="D1" s="2">
        <v>1999</v>
      </c>
      <c r="E1" s="2">
        <v>2000</v>
      </c>
      <c r="F1" s="2">
        <v>2001</v>
      </c>
      <c r="G1" s="3">
        <v>2002</v>
      </c>
      <c r="H1" s="2"/>
      <c r="I1" s="2"/>
    </row>
    <row r="2" spans="1:11" ht="21" x14ac:dyDescent="0.25">
      <c r="A2" s="50"/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3" t="s">
        <v>1</v>
      </c>
      <c r="H2" s="2"/>
      <c r="I2" s="2"/>
    </row>
    <row r="3" spans="1:11" x14ac:dyDescent="0.25">
      <c r="A3" s="50"/>
      <c r="B3" s="5"/>
      <c r="C3" s="5"/>
      <c r="D3" s="5"/>
      <c r="E3" s="5"/>
      <c r="F3" s="5"/>
      <c r="G3" s="5"/>
      <c r="H3" s="5"/>
      <c r="I3" s="5"/>
    </row>
    <row r="4" spans="1:11" x14ac:dyDescent="0.25">
      <c r="A4" s="6" t="s">
        <v>2</v>
      </c>
      <c r="B4" s="7">
        <v>8889</v>
      </c>
      <c r="C4" s="7">
        <v>9818</v>
      </c>
      <c r="D4" s="7">
        <v>11777</v>
      </c>
      <c r="E4" s="7">
        <v>14578</v>
      </c>
      <c r="F4" s="7">
        <v>16624</v>
      </c>
      <c r="G4" s="8">
        <v>17665</v>
      </c>
      <c r="H4" s="9"/>
      <c r="I4" s="9"/>
    </row>
    <row r="5" spans="1:11" x14ac:dyDescent="0.25">
      <c r="A5" s="10" t="s">
        <v>3</v>
      </c>
      <c r="B5" s="11">
        <v>369</v>
      </c>
      <c r="C5" s="11">
        <v>576</v>
      </c>
      <c r="D5" s="12">
        <v>1313</v>
      </c>
      <c r="E5" s="12">
        <v>2270</v>
      </c>
      <c r="F5" s="12">
        <v>3096</v>
      </c>
      <c r="G5" s="13">
        <v>3621</v>
      </c>
      <c r="H5" s="2"/>
      <c r="I5" s="2"/>
    </row>
    <row r="6" spans="1:11" x14ac:dyDescent="0.25">
      <c r="A6" s="10" t="s">
        <v>4</v>
      </c>
      <c r="B6" s="12">
        <v>1569</v>
      </c>
      <c r="C6" s="12">
        <v>1498</v>
      </c>
      <c r="D6" s="12">
        <v>1721</v>
      </c>
      <c r="E6" s="12">
        <v>2107</v>
      </c>
      <c r="F6" s="12">
        <v>2164</v>
      </c>
      <c r="G6" s="13">
        <v>2131</v>
      </c>
      <c r="H6" s="2"/>
      <c r="I6" s="2"/>
    </row>
    <row r="7" spans="1:11" x14ac:dyDescent="0.25">
      <c r="A7" s="10" t="s">
        <v>5</v>
      </c>
      <c r="B7" s="12">
        <v>1012</v>
      </c>
      <c r="C7" s="12">
        <v>1094</v>
      </c>
      <c r="D7" s="12">
        <v>1130</v>
      </c>
      <c r="E7" s="12">
        <v>1306</v>
      </c>
      <c r="F7" s="12">
        <v>1435</v>
      </c>
      <c r="G7" s="13">
        <v>1342</v>
      </c>
      <c r="H7" s="2"/>
      <c r="I7" s="2"/>
    </row>
    <row r="8" spans="1:11" x14ac:dyDescent="0.25">
      <c r="A8" s="14" t="s">
        <v>6</v>
      </c>
      <c r="B8" s="15">
        <v>746</v>
      </c>
      <c r="C8" s="15">
        <v>661</v>
      </c>
      <c r="D8" s="15">
        <v>482</v>
      </c>
      <c r="E8" s="15">
        <v>550</v>
      </c>
      <c r="F8" s="15">
        <v>457</v>
      </c>
      <c r="G8" s="16">
        <v>428</v>
      </c>
      <c r="H8" s="2"/>
      <c r="I8" s="2"/>
    </row>
    <row r="9" spans="1:11" x14ac:dyDescent="0.25">
      <c r="A9" s="17"/>
      <c r="B9" s="2"/>
      <c r="C9" s="2"/>
      <c r="D9" s="2"/>
      <c r="E9" s="2"/>
      <c r="F9" s="2"/>
      <c r="G9" s="2"/>
      <c r="H9" s="2"/>
      <c r="I9" s="2"/>
    </row>
    <row r="10" spans="1:11" x14ac:dyDescent="0.25">
      <c r="A10" s="18" t="s">
        <v>7</v>
      </c>
      <c r="B10" s="19">
        <v>12585</v>
      </c>
      <c r="C10" s="19">
        <v>13647</v>
      </c>
      <c r="D10" s="19">
        <v>16423</v>
      </c>
      <c r="E10" s="19">
        <v>20811</v>
      </c>
      <c r="F10" s="19">
        <v>23776</v>
      </c>
      <c r="G10" s="20">
        <f>+SUM(G4:G8)</f>
        <v>25187</v>
      </c>
      <c r="H10" s="9"/>
      <c r="I10" s="9"/>
    </row>
    <row r="11" spans="1:11" x14ac:dyDescent="0.25">
      <c r="A11" s="21" t="s">
        <v>26</v>
      </c>
      <c r="B11" s="19">
        <v>3638</v>
      </c>
      <c r="C11" s="19">
        <v>3751</v>
      </c>
      <c r="D11" s="19">
        <v>4227</v>
      </c>
      <c r="E11" s="19">
        <v>5044</v>
      </c>
      <c r="F11" s="19">
        <v>5979</v>
      </c>
      <c r="G11" s="20">
        <v>6633</v>
      </c>
      <c r="H11" s="9"/>
      <c r="I11" s="9"/>
    </row>
    <row r="12" spans="1:11" x14ac:dyDescent="0.25">
      <c r="A12" s="18" t="s">
        <v>27</v>
      </c>
      <c r="B12" s="19">
        <f t="shared" ref="B12:G12" si="0">+B10-B11</f>
        <v>8947</v>
      </c>
      <c r="C12" s="19">
        <f t="shared" si="0"/>
        <v>9896</v>
      </c>
      <c r="D12" s="19">
        <f t="shared" si="0"/>
        <v>12196</v>
      </c>
      <c r="E12" s="19">
        <f t="shared" si="0"/>
        <v>15767</v>
      </c>
      <c r="F12" s="19">
        <f t="shared" si="0"/>
        <v>17797</v>
      </c>
      <c r="G12" s="22">
        <f t="shared" si="0"/>
        <v>18554</v>
      </c>
      <c r="H12" s="9"/>
      <c r="I12" s="9"/>
    </row>
    <row r="13" spans="1:11" x14ac:dyDescent="0.25">
      <c r="A13" s="1"/>
      <c r="B13" s="9"/>
      <c r="C13" s="9"/>
      <c r="D13" s="9"/>
      <c r="E13" s="9"/>
      <c r="F13" s="9"/>
      <c r="G13" s="23"/>
      <c r="H13" s="9"/>
      <c r="I13" s="9"/>
    </row>
    <row r="14" spans="1:11" x14ac:dyDescent="0.25">
      <c r="A14" s="6" t="s">
        <v>28</v>
      </c>
      <c r="B14" s="7">
        <v>3506</v>
      </c>
      <c r="C14" s="7">
        <v>4212</v>
      </c>
      <c r="D14" s="7">
        <v>4812</v>
      </c>
      <c r="E14" s="7">
        <v>6254</v>
      </c>
      <c r="F14" s="7">
        <v>7215</v>
      </c>
      <c r="G14" s="8">
        <v>7479</v>
      </c>
      <c r="H14" s="9"/>
      <c r="I14" s="9"/>
    </row>
    <row r="15" spans="1:11" x14ac:dyDescent="0.25">
      <c r="A15" s="10" t="s">
        <v>29</v>
      </c>
      <c r="B15" s="12">
        <v>2191</v>
      </c>
      <c r="C15" s="12">
        <v>2795</v>
      </c>
      <c r="D15" s="12">
        <v>2748</v>
      </c>
      <c r="E15" s="12">
        <v>3390</v>
      </c>
      <c r="F15" s="12">
        <v>3970</v>
      </c>
      <c r="G15" s="13">
        <v>4139</v>
      </c>
      <c r="H15" s="9"/>
      <c r="I15" s="9"/>
    </row>
    <row r="16" spans="1:11" x14ac:dyDescent="0.25">
      <c r="A16" s="10" t="s">
        <v>30</v>
      </c>
      <c r="B16" s="12">
        <v>1518</v>
      </c>
      <c r="C16" s="12">
        <v>1397</v>
      </c>
      <c r="D16" s="12">
        <v>1721</v>
      </c>
      <c r="E16" s="12">
        <v>1878</v>
      </c>
      <c r="F16" s="12">
        <v>1865</v>
      </c>
      <c r="G16" s="13">
        <v>1951</v>
      </c>
      <c r="H16" s="9"/>
      <c r="I16" s="9"/>
      <c r="K16" s="2"/>
    </row>
    <row r="17" spans="1:11" x14ac:dyDescent="0.25">
      <c r="A17" s="10" t="s">
        <v>31</v>
      </c>
      <c r="B17" s="12"/>
      <c r="C17" s="12"/>
      <c r="D17" s="12">
        <v>350</v>
      </c>
      <c r="E17" s="12"/>
      <c r="F17" s="12"/>
      <c r="G17" s="13"/>
      <c r="H17" s="9"/>
      <c r="I17" s="9"/>
      <c r="K17" s="2"/>
    </row>
    <row r="18" spans="1:11" x14ac:dyDescent="0.25">
      <c r="A18" s="10" t="s">
        <v>32</v>
      </c>
      <c r="B18" s="12">
        <v>708</v>
      </c>
      <c r="C18" s="12">
        <v>1441</v>
      </c>
      <c r="D18" s="12">
        <v>962</v>
      </c>
      <c r="E18" s="12">
        <v>571</v>
      </c>
      <c r="F18" s="12">
        <v>867</v>
      </c>
      <c r="G18" s="13">
        <v>994</v>
      </c>
      <c r="H18" s="9"/>
      <c r="I18" s="9"/>
      <c r="K18" s="2"/>
    </row>
    <row r="19" spans="1:11" x14ac:dyDescent="0.25">
      <c r="A19" s="24" t="s">
        <v>8</v>
      </c>
      <c r="B19" s="7">
        <v>2440</v>
      </c>
      <c r="C19" s="7">
        <v>2933</v>
      </c>
      <c r="D19" s="7">
        <v>3527</v>
      </c>
      <c r="E19" s="7">
        <v>4816</v>
      </c>
      <c r="F19" s="7">
        <v>5614</v>
      </c>
      <c r="G19" s="8">
        <f>+G12-SUM(G14:G17)+G18</f>
        <v>5979</v>
      </c>
      <c r="H19" s="2"/>
      <c r="I19" s="2"/>
    </row>
    <row r="20" spans="1:11" x14ac:dyDescent="0.25">
      <c r="A20" s="10" t="s">
        <v>9</v>
      </c>
      <c r="B20" s="11">
        <v>385</v>
      </c>
      <c r="C20" s="11">
        <v>243</v>
      </c>
      <c r="D20" s="11">
        <v>-178</v>
      </c>
      <c r="E20" s="11">
        <v>24</v>
      </c>
      <c r="F20" s="11">
        <v>416</v>
      </c>
      <c r="G20" s="25">
        <f>27+475-181</f>
        <v>321</v>
      </c>
      <c r="H20" s="2"/>
      <c r="I20" s="2"/>
    </row>
    <row r="21" spans="1:11" x14ac:dyDescent="0.25">
      <c r="A21" s="26" t="s">
        <v>10</v>
      </c>
      <c r="B21" s="12">
        <v>2825</v>
      </c>
      <c r="C21" s="12">
        <v>3176</v>
      </c>
      <c r="D21" s="12">
        <v>3349</v>
      </c>
      <c r="E21" s="12">
        <v>4840</v>
      </c>
      <c r="F21" s="12">
        <v>6030</v>
      </c>
      <c r="G21" s="13">
        <f>+G19+G20</f>
        <v>6300</v>
      </c>
      <c r="H21" s="2"/>
      <c r="I21" s="2"/>
    </row>
    <row r="22" spans="1:11" x14ac:dyDescent="0.25">
      <c r="A22" s="27" t="s">
        <v>11</v>
      </c>
      <c r="B22" s="28">
        <v>1772</v>
      </c>
      <c r="C22" s="28">
        <v>2016</v>
      </c>
      <c r="D22" s="28">
        <v>2001</v>
      </c>
      <c r="E22" s="28">
        <v>3087</v>
      </c>
      <c r="F22" s="28">
        <v>3865</v>
      </c>
      <c r="G22" s="29">
        <v>4095</v>
      </c>
      <c r="H22" s="2"/>
      <c r="I22" s="2"/>
    </row>
    <row r="23" spans="1:11" x14ac:dyDescent="0.25">
      <c r="A23" s="30"/>
      <c r="B23" s="31"/>
      <c r="C23" s="31"/>
      <c r="D23" s="31"/>
      <c r="E23" s="32"/>
      <c r="F23" s="32"/>
      <c r="G23" s="33"/>
    </row>
    <row r="24" spans="1:11" x14ac:dyDescent="0.25">
      <c r="A24" s="6" t="s">
        <v>12</v>
      </c>
      <c r="B24" s="7">
        <v>16304</v>
      </c>
      <c r="C24" s="7">
        <v>15776</v>
      </c>
      <c r="D24" s="7">
        <v>15876</v>
      </c>
      <c r="E24" s="7">
        <v>16981</v>
      </c>
      <c r="F24" s="7">
        <v>20137</v>
      </c>
      <c r="G24" s="8">
        <v>22928</v>
      </c>
      <c r="H24" s="9"/>
      <c r="I24" s="9"/>
    </row>
    <row r="25" spans="1:11" x14ac:dyDescent="0.25">
      <c r="A25" s="10" t="s">
        <v>13</v>
      </c>
      <c r="B25" s="12">
        <v>22515</v>
      </c>
      <c r="C25" s="12">
        <v>22085</v>
      </c>
      <c r="D25" s="12">
        <v>23082</v>
      </c>
      <c r="E25" s="12">
        <v>24920</v>
      </c>
      <c r="F25" s="12">
        <v>28905</v>
      </c>
      <c r="G25" s="13">
        <v>31496</v>
      </c>
      <c r="H25" s="9"/>
      <c r="I25" s="9"/>
    </row>
    <row r="26" spans="1:11" x14ac:dyDescent="0.25">
      <c r="A26" s="10" t="s">
        <v>14</v>
      </c>
      <c r="B26" s="12">
        <v>1825</v>
      </c>
      <c r="C26" s="12">
        <v>1648</v>
      </c>
      <c r="D26" s="12">
        <v>1265</v>
      </c>
      <c r="E26" s="12">
        <v>2141</v>
      </c>
      <c r="F26" s="12">
        <v>3846</v>
      </c>
      <c r="G26" s="13">
        <v>4011</v>
      </c>
      <c r="H26" s="2"/>
      <c r="I26" s="2"/>
    </row>
    <row r="27" spans="1:11" x14ac:dyDescent="0.25">
      <c r="A27" s="14" t="s">
        <v>15</v>
      </c>
      <c r="B27" s="15">
        <v>596</v>
      </c>
      <c r="C27" s="15">
        <v>706</v>
      </c>
      <c r="D27" s="28">
        <v>1533</v>
      </c>
      <c r="E27" s="28">
        <v>2712</v>
      </c>
      <c r="F27" s="28">
        <v>186</v>
      </c>
      <c r="G27" s="16">
        <v>497</v>
      </c>
      <c r="H27" s="2"/>
      <c r="I27" s="2"/>
    </row>
    <row r="28" spans="1:11" x14ac:dyDescent="0.25">
      <c r="A28" s="17"/>
      <c r="B28" s="17"/>
      <c r="C28" s="17"/>
      <c r="D28" s="17"/>
    </row>
    <row r="29" spans="1:11" x14ac:dyDescent="0.25">
      <c r="A29" s="18" t="s">
        <v>16</v>
      </c>
      <c r="B29" s="34">
        <v>1997</v>
      </c>
      <c r="C29" s="35">
        <v>1998</v>
      </c>
      <c r="D29" s="35">
        <v>1999</v>
      </c>
      <c r="E29" s="35">
        <v>2000</v>
      </c>
      <c r="F29" s="35">
        <v>2001</v>
      </c>
      <c r="G29" s="36">
        <v>2002</v>
      </c>
    </row>
    <row r="30" spans="1:11" x14ac:dyDescent="0.25">
      <c r="A30" s="37" t="s">
        <v>18</v>
      </c>
      <c r="B30" s="38">
        <v>0.191</v>
      </c>
      <c r="C30" s="39">
        <v>0.215</v>
      </c>
      <c r="D30" s="39">
        <v>0.215</v>
      </c>
      <c r="E30" s="39">
        <v>0.23100000000000001</v>
      </c>
      <c r="F30" s="39">
        <v>0.23599999999999999</v>
      </c>
      <c r="G30" s="40">
        <v>0.23699999999999999</v>
      </c>
    </row>
    <row r="31" spans="1:11" x14ac:dyDescent="0.25">
      <c r="A31" s="30" t="s">
        <v>19</v>
      </c>
      <c r="B31" s="41">
        <v>0.126</v>
      </c>
      <c r="C31" s="42">
        <v>0.14399999999999999</v>
      </c>
      <c r="D31" s="42">
        <v>0.153</v>
      </c>
      <c r="E31" s="42">
        <v>0.22</v>
      </c>
      <c r="F31" s="42">
        <v>0.23100000000000001</v>
      </c>
      <c r="G31" s="43">
        <v>0.20100000000000001</v>
      </c>
    </row>
    <row r="32" spans="1:11" x14ac:dyDescent="0.25">
      <c r="A32" s="30" t="s">
        <v>20</v>
      </c>
      <c r="B32" s="41">
        <v>0.33600000000000002</v>
      </c>
      <c r="C32" s="42">
        <v>0.35</v>
      </c>
      <c r="D32" s="42">
        <v>0.76600000000000001</v>
      </c>
      <c r="E32" s="42">
        <v>0.879</v>
      </c>
      <c r="F32" s="42">
        <v>4.8000000000000001E-2</v>
      </c>
      <c r="G32" s="43">
        <v>0.121</v>
      </c>
    </row>
    <row r="33" spans="1:7" x14ac:dyDescent="0.25">
      <c r="A33" s="30" t="s">
        <v>21</v>
      </c>
      <c r="B33" s="41" t="s">
        <v>17</v>
      </c>
      <c r="C33" s="42" t="s">
        <v>17</v>
      </c>
      <c r="D33" s="42">
        <v>0.48399999999999999</v>
      </c>
      <c r="E33" s="42">
        <v>0.66500000000000004</v>
      </c>
      <c r="F33" s="42">
        <v>0.56399999999999995</v>
      </c>
      <c r="G33" s="43">
        <v>0.34899999999999998</v>
      </c>
    </row>
    <row r="34" spans="1:7" x14ac:dyDescent="0.25">
      <c r="A34" s="30" t="s">
        <v>22</v>
      </c>
      <c r="B34" s="41">
        <v>0.14099999999999999</v>
      </c>
      <c r="C34" s="42">
        <v>0.14799999999999999</v>
      </c>
      <c r="D34" s="42">
        <v>0.122</v>
      </c>
      <c r="E34" s="42">
        <v>0.14799999999999999</v>
      </c>
      <c r="F34" s="42">
        <v>0.16300000000000001</v>
      </c>
      <c r="G34" s="43">
        <v>0.16300000000000001</v>
      </c>
    </row>
    <row r="35" spans="1:7" x14ac:dyDescent="0.25">
      <c r="A35" s="30" t="s">
        <v>23</v>
      </c>
      <c r="B35" s="41">
        <v>0.115</v>
      </c>
      <c r="C35" s="42">
        <v>0.126</v>
      </c>
      <c r="D35" s="42">
        <v>0.126</v>
      </c>
      <c r="E35" s="42">
        <v>0.188</v>
      </c>
      <c r="F35" s="42">
        <v>0.20799999999999999</v>
      </c>
      <c r="G35" s="43">
        <v>0.19</v>
      </c>
    </row>
    <row r="36" spans="1:7" x14ac:dyDescent="0.25">
      <c r="A36" s="30" t="s">
        <v>24</v>
      </c>
      <c r="B36" s="41">
        <v>0.72399999999999998</v>
      </c>
      <c r="C36" s="42">
        <v>0.71399999999999997</v>
      </c>
      <c r="D36" s="42">
        <v>0.68799999999999994</v>
      </c>
      <c r="E36" s="42">
        <v>0.68100000000000005</v>
      </c>
      <c r="F36" s="42">
        <v>0.69699999999999995</v>
      </c>
      <c r="G36" s="43">
        <v>0.72799999999999998</v>
      </c>
    </row>
    <row r="37" spans="1:7" x14ac:dyDescent="0.25">
      <c r="A37" s="44" t="s">
        <v>25</v>
      </c>
      <c r="B37" s="45">
        <v>0.79900000000000004</v>
      </c>
      <c r="C37" s="46">
        <v>-0.16500000000000001</v>
      </c>
      <c r="D37" s="46">
        <v>0.13700000000000001</v>
      </c>
      <c r="E37" s="46">
        <v>0.56200000000000006</v>
      </c>
      <c r="F37" s="46">
        <v>0.20399999999999999</v>
      </c>
      <c r="G37" s="47">
        <v>-0.40400000000000003</v>
      </c>
    </row>
    <row r="38" spans="1:7" x14ac:dyDescent="0.25">
      <c r="A38" s="48" t="s">
        <v>33</v>
      </c>
    </row>
    <row r="39" spans="1:7" x14ac:dyDescent="0.25">
      <c r="A39" s="48" t="s">
        <v>34</v>
      </c>
    </row>
    <row r="40" spans="1:7" x14ac:dyDescent="0.25">
      <c r="A40" s="48" t="s">
        <v>35</v>
      </c>
    </row>
    <row r="42" spans="1:7" x14ac:dyDescent="0.25">
      <c r="A42" s="49"/>
    </row>
    <row r="43" spans="1:7" x14ac:dyDescent="0.25">
      <c r="A43" s="49"/>
    </row>
  </sheetData>
  <mergeCells count="1">
    <mergeCell ref="A1:A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data</vt:lpstr>
    </vt:vector>
  </TitlesOfParts>
  <Company>Novo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cka</dc:creator>
  <cp:lastModifiedBy>Aniket Gupta</cp:lastModifiedBy>
  <dcterms:created xsi:type="dcterms:W3CDTF">2002-12-12T11:22:19Z</dcterms:created>
  <dcterms:modified xsi:type="dcterms:W3CDTF">2024-02-03T22:14:17Z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-1075064928</vt:i4>
  </property>
  <property fmtid="{D5CDD505-2E9C-101B-9397-08002B2CF9AE}" pid="3" name="_EmailSubject">
    <vt:lpwstr>Data til IR siten</vt:lpwstr>
  </property>
  <property fmtid="{D5CDD505-2E9C-101B-9397-08002B2CF9AE}" pid="4" name="_AuthorEmail">
    <vt:lpwstr>cka@novonordisk.com</vt:lpwstr>
  </property>
  <property fmtid="{D5CDD505-2E9C-101B-9397-08002B2CF9AE}" pid="5" name="_AuthorEmailDisplayName">
    <vt:lpwstr>CKA (Christian Kanstrup)</vt:lpwstr>
  </property>
  <property fmtid="{D5CDD505-2E9C-101B-9397-08002B2CF9AE}" pid="6" name="_ReviewingToolsShownOnce">
    <vt:lpwstr/>
  </property>
</Properties>
</file>