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1B13579-82EF-4A00-A9FD-CE773398B2B4}" xr6:coauthVersionLast="47" xr6:coauthVersionMax="47" xr10:uidLastSave="{00000000-0000-0000-0000-000000000000}"/>
  <bookViews>
    <workbookView xWindow="3348" yWindow="3348" windowWidth="17280" windowHeight="8880" activeTab="1"/>
  </bookViews>
  <sheets>
    <sheet name="Overview" sheetId="5" r:id="rId1"/>
    <sheet name="Souhrn" sheetId="6" r:id="rId2"/>
  </sheets>
  <definedNames>
    <definedName name="_xlnm.Print_Area" localSheetId="0">Overview!$1:$1048576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K19" i="5" s="1"/>
  <c r="K22" i="5" s="1"/>
  <c r="F8" i="5"/>
  <c r="F19" i="5" s="1"/>
  <c r="F22" i="5" s="1"/>
  <c r="K8" i="5"/>
  <c r="F9" i="5"/>
  <c r="K9" i="5"/>
  <c r="K10" i="5"/>
  <c r="K12" i="5"/>
  <c r="K13" i="5"/>
  <c r="K14" i="5"/>
  <c r="K15" i="5"/>
  <c r="K17" i="5"/>
  <c r="K18" i="5"/>
  <c r="C19" i="5"/>
  <c r="D19" i="5"/>
  <c r="D22" i="5" s="1"/>
  <c r="E19" i="5"/>
  <c r="G19" i="5"/>
  <c r="H19" i="5"/>
  <c r="I19" i="5"/>
  <c r="I22" i="5" s="1"/>
  <c r="K20" i="5"/>
  <c r="C22" i="5"/>
  <c r="E22" i="5"/>
  <c r="G22" i="5"/>
  <c r="H22" i="5"/>
  <c r="K7" i="6"/>
  <c r="F8" i="6"/>
  <c r="K8" i="6"/>
  <c r="F9" i="6"/>
  <c r="F19" i="6" s="1"/>
  <c r="F22" i="6" s="1"/>
  <c r="K9" i="6"/>
  <c r="K19" i="6" s="1"/>
  <c r="K22" i="6" s="1"/>
  <c r="K10" i="6"/>
  <c r="K12" i="6"/>
  <c r="K13" i="6"/>
  <c r="K14" i="6"/>
  <c r="K15" i="6"/>
  <c r="K17" i="6"/>
  <c r="K18" i="6"/>
  <c r="C19" i="6"/>
  <c r="D19" i="6"/>
  <c r="D22" i="6" s="1"/>
  <c r="E19" i="6"/>
  <c r="G19" i="6"/>
  <c r="G22" i="6" s="1"/>
  <c r="H19" i="6"/>
  <c r="I19" i="6"/>
  <c r="K20" i="6"/>
  <c r="C22" i="6"/>
  <c r="E22" i="6"/>
  <c r="H22" i="6"/>
  <c r="I22" i="6"/>
</calcChain>
</file>

<file path=xl/sharedStrings.xml><?xml version="1.0" encoding="utf-8"?>
<sst xmlns="http://schemas.openxmlformats.org/spreadsheetml/2006/main" count="101" uniqueCount="93">
  <si>
    <t>Financial table for the SAPARD Rural Development  Plan of the Czech Republic (Council Regulation N°1268/1999)</t>
  </si>
  <si>
    <r>
      <t xml:space="preserve">MAXIMUM EU CONTRIBUTION </t>
    </r>
    <r>
      <rPr>
        <b/>
        <sz val="8"/>
        <rFont val="Arial"/>
        <family val="2"/>
      </rPr>
      <t>(1)</t>
    </r>
  </si>
  <si>
    <t>(figures given in prices 2002 for 2002 - 2006, €)</t>
  </si>
  <si>
    <t>2000-2006</t>
  </si>
  <si>
    <t>Measure 1.1.</t>
  </si>
  <si>
    <t xml:space="preserve"> Investments in agricultural holdings </t>
  </si>
  <si>
    <t>Measure 1.2.</t>
  </si>
  <si>
    <t xml:space="preserve">Processing and marketing of agricultural and fishery products </t>
  </si>
  <si>
    <t>Measure 1.3.</t>
  </si>
  <si>
    <t xml:space="preserve">Improving the structures for quality control, for the quality of foodstuffs and for consumer protection </t>
  </si>
  <si>
    <t>Measure 1.4.</t>
  </si>
  <si>
    <t xml:space="preserve">Land improvement and reparcelling </t>
  </si>
  <si>
    <t>Measure 2.1a</t>
  </si>
  <si>
    <t xml:space="preserve">Renovation and development of villages </t>
  </si>
  <si>
    <t>Measure 2.1b.</t>
  </si>
  <si>
    <t>Measure 2.2.</t>
  </si>
  <si>
    <t xml:space="preserve">Development and diversification of economic activities, providing for multiple activities and alternative income </t>
  </si>
  <si>
    <t>Measure 2.3.</t>
  </si>
  <si>
    <t xml:space="preserve">Agricultural production methods designed to protect the environment and maintain the countryside </t>
  </si>
  <si>
    <t>Priority III.  Technical support</t>
  </si>
  <si>
    <t>Measure 3.1.</t>
  </si>
  <si>
    <t>Measure 3.2.</t>
  </si>
  <si>
    <t>Technical assistance (3)</t>
  </si>
  <si>
    <t xml:space="preserve">Total  of measures </t>
  </si>
  <si>
    <t xml:space="preserve">Assistance as referred to by art.7 (4) of Regulation 1268/1999 </t>
  </si>
  <si>
    <r>
      <t xml:space="preserve">TOTAL  </t>
    </r>
    <r>
      <rPr>
        <b/>
        <sz val="8"/>
        <rFont val="Arial"/>
        <family val="2"/>
      </rPr>
      <t>(5)</t>
    </r>
  </si>
  <si>
    <t>(5) : the amount of each year will be determined in the annual bilateral agreement of that year</t>
  </si>
  <si>
    <t>Priority I. Increasing the competitiveness of agriculture</t>
  </si>
  <si>
    <t>Priority II.  Sustainable development of rural areas</t>
  </si>
  <si>
    <t>Improvement of vocational training</t>
  </si>
  <si>
    <t>(1) : provided there is  prior agreement by the Monitoring Committee, communicated to the Commission,  and subject to respect of the Community contribution pursuant to the concluded</t>
  </si>
  <si>
    <t>(3) : for this measure and subject to respect of points a-e, g and h of article 4, the Community contribution to financing shall, as a general rule, be 80% of the total eligible cost.</t>
  </si>
  <si>
    <t xml:space="preserve">        However, in accordance with the provisions of the Plan, point f article 4, it may amount to up to 100 % of the total eligible cost.</t>
  </si>
  <si>
    <t xml:space="preserve">        total for 2000-2006, at any time during that period</t>
  </si>
  <si>
    <t xml:space="preserve">        annual financing agreement(s) shown in line "Total of measures", the cumulated amount per measure, for all measures 1.1 to 3.2 may be exceeded by 10 % of the corresponding</t>
  </si>
  <si>
    <t>1.1 + 1.2 without Flood damage</t>
  </si>
  <si>
    <t>1.3, 1.4, 2.2, 3.1</t>
  </si>
  <si>
    <t>2.1.a + 2.1.b for 2000 to 2002</t>
  </si>
  <si>
    <t>2.1.a + 2.1.b for 2003 to 2006</t>
  </si>
  <si>
    <t>1.1 + 1.2 for Flood damage</t>
  </si>
  <si>
    <t>75% of the total eligible public expenditure</t>
  </si>
  <si>
    <t>60% of the total eligible public expenditure</t>
  </si>
  <si>
    <t>85% of the total eligible public expenditure</t>
  </si>
  <si>
    <t>only for Flood damage 2002 : 2.1.a + 2.1.b + 2.2.</t>
  </si>
  <si>
    <t>(2) the Community contribution is for measure:</t>
  </si>
  <si>
    <t>Development of rural infrastructure</t>
  </si>
  <si>
    <t>(4) : the amount shown is for indicative purposes only and does not prejudge any possible allocation the Commission may make to the Czech Republic under this heading</t>
  </si>
  <si>
    <t>The working version</t>
  </si>
  <si>
    <t>Finanční tabulky pro program SAPARD-PRZV (Nařízení Rady č.1268/1999)</t>
  </si>
  <si>
    <t>Priorita I - Zvyšování konkurenceschopnosti zemědělství (2)</t>
  </si>
  <si>
    <t>1.1.</t>
  </si>
  <si>
    <t>- Investice do zemědělského majetku</t>
  </si>
  <si>
    <t>1.2.</t>
  </si>
  <si>
    <t>- Zlepšování zpracovávání a marketingu zemědělských produktů a produktů rybolovu</t>
  </si>
  <si>
    <t>1.3.</t>
  </si>
  <si>
    <t xml:space="preserve">- Zlepšování struktur pro kontrolu kvality, pro kvalitu potravin a ochranu spotřebitele </t>
  </si>
  <si>
    <t>1.4.</t>
  </si>
  <si>
    <t>- Meliorace a pozemkové úpravy</t>
  </si>
  <si>
    <t>Priorita II - Trvale udržitelný rozvoj venkovských oblastí (2)</t>
  </si>
  <si>
    <t>2.1.a.</t>
  </si>
  <si>
    <t>- Renovace a rozvoj vesnic</t>
  </si>
  <si>
    <t>2.1.b.</t>
  </si>
  <si>
    <t>- Rozvoj venkovské infrastruktury</t>
  </si>
  <si>
    <t>2.2.</t>
  </si>
  <si>
    <t>2.3.</t>
  </si>
  <si>
    <t>- Metody zemědělské produkce určené k ochraně životního prostředí a uchování krajiny</t>
  </si>
  <si>
    <t>Priorita III -  Odborná pomoc</t>
  </si>
  <si>
    <t>3.1.</t>
  </si>
  <si>
    <t xml:space="preserve"> - Zlepšování profesního vzdělávání (2)</t>
  </si>
  <si>
    <t>3.2.</t>
  </si>
  <si>
    <t>- Technická pomoc (3)</t>
  </si>
  <si>
    <t>Celkem za Opatření</t>
  </si>
  <si>
    <t>Asistence z iniciativy Komise podle článku.7 (4) NR č. 1268/1999 (4)</t>
  </si>
  <si>
    <t>Celkem  (5)</t>
  </si>
  <si>
    <t>- Rozvoj a diverzif. hospod. činností zajišťující rozmanitost aktivit a altern. zdroje příjmů</t>
  </si>
  <si>
    <t>(1) : Poskytnutí podpory je podmíněno předchozím souhlasem Monitorovacího výboru po projednání s Komisí tak, aby byl respektován podíl Komise v souladu s roční finanční</t>
  </si>
  <si>
    <t xml:space="preserve">       dohodou /dohodami (řádek Celkem za opatření). Celk. částka za Opatření 1-7 může být překročena o 10% částky odpovídající celkovému objemu prostředků na období 2000-2006,</t>
  </si>
  <si>
    <t>(3) : Pro toto Opatření, vzhledem k bodům a-e, g a h článku 4, jako obecné pravidlo bude příspěvek společenství 80 % celkových přijatelných výdajů.</t>
  </si>
  <si>
    <t xml:space="preserve">        V souladu s ustanovením tohoto Plánu, bod f článek 4, může dosáhnout až 100% celkových přijatelných výdajů.</t>
  </si>
  <si>
    <t>(4) : Uvedená částka je pouze orientační a nelze z ní vyvozovat jednoznačnou alokaci této částky České republice z tohoto titulu.</t>
  </si>
  <si>
    <t>2.1.a + 2.1.b od 2000 do 2002</t>
  </si>
  <si>
    <t>2.1.a + 2.1.b od 2003 do 2006</t>
  </si>
  <si>
    <t>1.1 + 1.2 bez povodňových škod</t>
  </si>
  <si>
    <t>1.1 + 1.2 pro povodňové škody</t>
  </si>
  <si>
    <t>povodňové škody 2002 : 2.1.a + 2.1.b + 2.2.</t>
  </si>
  <si>
    <t>75% celkových přijatelných výdajů</t>
  </si>
  <si>
    <t>60% celkových přijatelných výdajů</t>
  </si>
  <si>
    <t>85% celkových přijatelných výdajů</t>
  </si>
  <si>
    <t>(2) : Příspěvek společenství činí  pro opatření  :</t>
  </si>
  <si>
    <t>MAXIMUM PODÍLU EU  (1)</t>
  </si>
  <si>
    <t>(V cenách roku 2002 na období 2002-2006, EUR)</t>
  </si>
  <si>
    <t>(5) : Objem prostředků na každý rok bude stanoven jednoletými smlouvami o financování na každý rok.</t>
  </si>
  <si>
    <t xml:space="preserve">       v kteroukoliv dobu tohoto období.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</si>
</sst>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0"/>
      <name val="Arial CE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i/>
      <sz val="8"/>
      <name val="Times New Roman CE"/>
      <family val="1"/>
      <charset val="238"/>
    </font>
    <font>
      <sz val="8"/>
      <name val="Arial"/>
    </font>
    <font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  <charset val="238"/>
    </font>
    <font>
      <sz val="8"/>
      <name val="Times New Roman CE"/>
      <family val="1"/>
      <charset val="238"/>
    </font>
    <font>
      <b/>
      <sz val="11"/>
      <name val="Times New Roman CE"/>
    </font>
    <font>
      <b/>
      <i/>
      <sz val="10"/>
      <name val="Times New Roman CE"/>
    </font>
    <font>
      <b/>
      <sz val="8"/>
      <name val="Times New Roman CE"/>
      <family val="1"/>
      <charset val="238"/>
    </font>
    <font>
      <b/>
      <sz val="8"/>
      <name val="Times New Roman CE"/>
    </font>
    <font>
      <sz val="10"/>
      <name val="Times New Roman CE"/>
    </font>
    <font>
      <b/>
      <sz val="10"/>
      <name val="Times New Roman CE"/>
    </font>
    <font>
      <sz val="10"/>
      <name val="Arial"/>
    </font>
    <font>
      <b/>
      <sz val="12"/>
      <name val="Arial"/>
      <family val="2"/>
    </font>
    <font>
      <sz val="8"/>
      <name val="Arial CE"/>
      <family val="2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7"/>
      <name val="Times New Roman CE"/>
      <family val="1"/>
      <charset val="238"/>
    </font>
    <font>
      <sz val="10"/>
      <color indexed="10"/>
      <name val="Times New Roman CE"/>
      <family val="1"/>
      <charset val="238"/>
    </font>
    <font>
      <sz val="10"/>
      <color indexed="12"/>
      <name val="Times New Roman CE"/>
      <family val="1"/>
      <charset val="238"/>
    </font>
    <font>
      <sz val="10"/>
      <color indexed="10"/>
      <name val="Arial CE"/>
      <family val="2"/>
      <charset val="238"/>
    </font>
    <font>
      <b/>
      <sz val="11"/>
      <name val="Times New Roman CE"/>
      <family val="1"/>
      <charset val="238"/>
    </font>
    <font>
      <b/>
      <sz val="9"/>
      <name val="Times New Roman CE"/>
      <family val="1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name val="Arial CE"/>
      <charset val="238"/>
    </font>
    <font>
      <b/>
      <sz val="10"/>
      <name val="Arial"/>
      <family val="2"/>
      <charset val="238"/>
    </font>
    <font>
      <b/>
      <i/>
      <sz val="10"/>
      <name val="Arial CE"/>
      <family val="2"/>
      <charset val="238"/>
    </font>
    <font>
      <i/>
      <sz val="10"/>
      <name val="Times New Roman CE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Border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3" fontId="12" fillId="0" borderId="1" xfId="0" applyNumberFormat="1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3" fontId="14" fillId="0" borderId="13" xfId="0" quotePrefix="1" applyNumberFormat="1" applyFont="1" applyBorder="1" applyAlignment="1">
      <alignment horizontal="left" vertical="center" wrapText="1"/>
    </xf>
    <xf numFmtId="3" fontId="15" fillId="0" borderId="14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2" fillId="0" borderId="12" xfId="0" applyNumberFormat="1" applyFont="1" applyBorder="1" applyAlignment="1">
      <alignment vertical="center"/>
    </xf>
    <xf numFmtId="0" fontId="14" fillId="0" borderId="13" xfId="0" quotePrefix="1" applyFont="1" applyBorder="1" applyAlignment="1">
      <alignment horizontal="left" vertical="center" wrapText="1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3" fontId="13" fillId="0" borderId="13" xfId="0" applyNumberFormat="1" applyFont="1" applyBorder="1" applyAlignment="1">
      <alignment horizontal="left"/>
    </xf>
    <xf numFmtId="3" fontId="1" fillId="0" borderId="21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4" fillId="0" borderId="7" xfId="0" quotePrefix="1" applyFont="1" applyBorder="1" applyAlignment="1">
      <alignment horizontal="left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13" fillId="0" borderId="13" xfId="0" quotePrefix="1" applyFont="1" applyBorder="1" applyAlignment="1">
      <alignment horizontal="left"/>
    </xf>
    <xf numFmtId="3" fontId="1" fillId="0" borderId="13" xfId="0" applyNumberFormat="1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3" fontId="1" fillId="0" borderId="18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2" fillId="0" borderId="27" xfId="0" applyFont="1" applyBorder="1"/>
    <xf numFmtId="0" fontId="14" fillId="0" borderId="28" xfId="0" quotePrefix="1" applyFont="1" applyBorder="1" applyAlignment="1">
      <alignment horizontal="left"/>
    </xf>
    <xf numFmtId="0" fontId="16" fillId="2" borderId="29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center"/>
    </xf>
    <xf numFmtId="3" fontId="16" fillId="2" borderId="30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3" fontId="16" fillId="2" borderId="6" xfId="0" applyNumberFormat="1" applyFont="1" applyFill="1" applyBorder="1" applyAlignment="1">
      <alignment horizontal="center"/>
    </xf>
    <xf numFmtId="3" fontId="10" fillId="0" borderId="31" xfId="0" applyNumberFormat="1" applyFont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Border="1"/>
    <xf numFmtId="0" fontId="18" fillId="0" borderId="33" xfId="0" applyFont="1" applyBorder="1" applyAlignment="1">
      <alignment horizontal="center"/>
    </xf>
    <xf numFmtId="3" fontId="7" fillId="0" borderId="34" xfId="0" applyNumberFormat="1" applyFont="1" applyBorder="1"/>
    <xf numFmtId="3" fontId="7" fillId="0" borderId="4" xfId="0" applyNumberFormat="1" applyFont="1" applyBorder="1"/>
    <xf numFmtId="3" fontId="7" fillId="0" borderId="2" xfId="0" applyNumberFormat="1" applyFont="1" applyBorder="1"/>
    <xf numFmtId="3" fontId="7" fillId="0" borderId="0" xfId="0" applyNumberFormat="1" applyFont="1" applyBorder="1"/>
    <xf numFmtId="3" fontId="7" fillId="0" borderId="33" xfId="0" applyNumberFormat="1" applyFont="1" applyBorder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/>
    <xf numFmtId="0" fontId="19" fillId="0" borderId="0" xfId="0" applyFont="1"/>
    <xf numFmtId="0" fontId="20" fillId="0" borderId="0" xfId="0" applyFont="1"/>
    <xf numFmtId="0" fontId="20" fillId="0" borderId="0" xfId="0" applyFont="1" applyBorder="1"/>
    <xf numFmtId="9" fontId="21" fillId="0" borderId="0" xfId="0" applyNumberFormat="1" applyFont="1"/>
    <xf numFmtId="0" fontId="21" fillId="0" borderId="0" xfId="0" applyFont="1"/>
    <xf numFmtId="9" fontId="20" fillId="0" borderId="0" xfId="0" applyNumberFormat="1" applyFont="1" applyAlignment="1">
      <alignment horizontal="left"/>
    </xf>
    <xf numFmtId="0" fontId="16" fillId="0" borderId="12" xfId="0" applyFont="1" applyBorder="1" applyAlignment="1">
      <alignment horizontal="left" vertical="center"/>
    </xf>
    <xf numFmtId="3" fontId="13" fillId="0" borderId="13" xfId="0" applyNumberFormat="1" applyFont="1" applyBorder="1" applyAlignment="1">
      <alignment horizontal="left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3" fontId="10" fillId="0" borderId="23" xfId="0" applyNumberFormat="1" applyFont="1" applyBorder="1" applyAlignment="1">
      <alignment horizontal="center" vertical="center"/>
    </xf>
    <xf numFmtId="0" fontId="22" fillId="0" borderId="13" xfId="0" quotePrefix="1" applyFont="1" applyBorder="1" applyAlignment="1">
      <alignment horizontal="left" vertical="center" wrapText="1"/>
    </xf>
    <xf numFmtId="3" fontId="22" fillId="0" borderId="7" xfId="0" quotePrefix="1" applyNumberFormat="1" applyFont="1" applyBorder="1" applyAlignment="1">
      <alignment horizontal="left" vertical="center" wrapText="1"/>
    </xf>
    <xf numFmtId="3" fontId="1" fillId="0" borderId="15" xfId="0" applyNumberFormat="1" applyFont="1" applyFill="1" applyBorder="1" applyAlignment="1">
      <alignment horizontal="center" vertical="center"/>
    </xf>
    <xf numFmtId="3" fontId="23" fillId="0" borderId="19" xfId="0" applyNumberFormat="1" applyFont="1" applyBorder="1" applyAlignment="1">
      <alignment horizontal="center" vertical="center"/>
    </xf>
    <xf numFmtId="3" fontId="24" fillId="0" borderId="15" xfId="0" applyNumberFormat="1" applyFont="1" applyFill="1" applyBorder="1" applyAlignment="1">
      <alignment horizontal="center" vertical="center"/>
    </xf>
    <xf numFmtId="0" fontId="25" fillId="0" borderId="0" xfId="0" applyFont="1"/>
    <xf numFmtId="3" fontId="10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Border="1"/>
    <xf numFmtId="3" fontId="1" fillId="0" borderId="31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1" fontId="0" fillId="0" borderId="0" xfId="0" applyNumberFormat="1" applyBorder="1" applyAlignment="1">
      <alignment vertical="center"/>
    </xf>
    <xf numFmtId="16" fontId="2" fillId="0" borderId="35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14" fillId="2" borderId="29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3" fontId="17" fillId="0" borderId="0" xfId="0" applyNumberFormat="1" applyFont="1" applyFill="1"/>
    <xf numFmtId="0" fontId="28" fillId="0" borderId="33" xfId="0" applyFont="1" applyBorder="1" applyAlignment="1">
      <alignment horizontal="center"/>
    </xf>
    <xf numFmtId="3" fontId="8" fillId="0" borderId="0" xfId="0" applyNumberFormat="1" applyFont="1" applyBorder="1"/>
    <xf numFmtId="0" fontId="29" fillId="0" borderId="0" xfId="0" applyFont="1" applyAlignment="1"/>
    <xf numFmtId="0" fontId="0" fillId="0" borderId="0" xfId="0" applyAlignment="1"/>
    <xf numFmtId="0" fontId="5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4" fillId="0" borderId="0" xfId="0" applyFont="1" applyFill="1"/>
    <xf numFmtId="0" fontId="2" fillId="0" borderId="35" xfId="0" applyFont="1" applyBorder="1" applyAlignment="1">
      <alignment horizontal="left"/>
    </xf>
    <xf numFmtId="3" fontId="14" fillId="0" borderId="16" xfId="0" quotePrefix="1" applyNumberFormat="1" applyFont="1" applyBorder="1" applyAlignment="1">
      <alignment horizontal="left" vertical="center" wrapText="1"/>
    </xf>
    <xf numFmtId="0" fontId="22" fillId="0" borderId="16" xfId="0" quotePrefix="1" applyFont="1" applyBorder="1" applyAlignment="1">
      <alignment horizontal="left" vertical="center" wrapText="1"/>
    </xf>
    <xf numFmtId="0" fontId="14" fillId="0" borderId="16" xfId="0" quotePrefix="1" applyFont="1" applyBorder="1" applyAlignment="1">
      <alignment horizontal="left" vertical="center" wrapText="1"/>
    </xf>
    <xf numFmtId="3" fontId="22" fillId="0" borderId="16" xfId="0" quotePrefix="1" applyNumberFormat="1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37" xfId="0" quotePrefix="1" applyFont="1" applyBorder="1" applyAlignment="1">
      <alignment horizontal="left" vertical="center" wrapText="1"/>
    </xf>
    <xf numFmtId="3" fontId="2" fillId="0" borderId="38" xfId="0" applyNumberFormat="1" applyFont="1" applyBorder="1" applyAlignment="1">
      <alignment horizontal="left"/>
    </xf>
    <xf numFmtId="0" fontId="4" fillId="0" borderId="39" xfId="0" applyFont="1" applyBorder="1"/>
    <xf numFmtId="0" fontId="10" fillId="0" borderId="40" xfId="0" applyFont="1" applyBorder="1"/>
    <xf numFmtId="0" fontId="1" fillId="0" borderId="29" xfId="0" applyFont="1" applyBorder="1"/>
    <xf numFmtId="0" fontId="30" fillId="0" borderId="0" xfId="0" applyFont="1"/>
    <xf numFmtId="0" fontId="28" fillId="0" borderId="0" xfId="0" applyFont="1" applyBorder="1" applyAlignment="1">
      <alignment horizontal="center"/>
    </xf>
    <xf numFmtId="0" fontId="29" fillId="0" borderId="0" xfId="0" applyFont="1"/>
    <xf numFmtId="0" fontId="29" fillId="0" borderId="0" xfId="0" applyFont="1" applyFill="1"/>
    <xf numFmtId="0" fontId="7" fillId="0" borderId="0" xfId="0" applyFont="1"/>
    <xf numFmtId="0" fontId="31" fillId="0" borderId="0" xfId="0" applyFont="1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3" fontId="1" fillId="0" borderId="46" xfId="0" applyNumberFormat="1" applyFont="1" applyBorder="1" applyAlignment="1">
      <alignment horizontal="center" vertical="center"/>
    </xf>
    <xf numFmtId="3" fontId="1" fillId="0" borderId="28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47" xfId="0" applyNumberFormat="1" applyFont="1" applyBorder="1" applyAlignment="1">
      <alignment horizontal="center" vertical="center"/>
    </xf>
    <xf numFmtId="0" fontId="17" fillId="0" borderId="48" xfId="0" applyFont="1" applyBorder="1"/>
    <xf numFmtId="0" fontId="27" fillId="0" borderId="22" xfId="0" quotePrefix="1" applyFont="1" applyBorder="1" applyAlignment="1">
      <alignment horizontal="left"/>
    </xf>
    <xf numFmtId="3" fontId="1" fillId="0" borderId="13" xfId="0" applyNumberFormat="1" applyFont="1" applyBorder="1" applyAlignment="1">
      <alignment horizontal="center" vertical="center"/>
    </xf>
    <xf numFmtId="3" fontId="26" fillId="0" borderId="22" xfId="0" applyNumberFormat="1" applyFont="1" applyBorder="1" applyAlignment="1">
      <alignment horizontal="left"/>
    </xf>
    <xf numFmtId="0" fontId="26" fillId="0" borderId="9" xfId="0" applyFont="1" applyBorder="1" applyAlignment="1">
      <alignment horizontal="left"/>
    </xf>
    <xf numFmtId="0" fontId="34" fillId="0" borderId="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4" fillId="0" borderId="29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50" xfId="0" applyFont="1" applyBorder="1" applyAlignment="1">
      <alignment horizontal="left" vertical="center" wrapText="1"/>
    </xf>
    <xf numFmtId="0" fontId="4" fillId="0" borderId="5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9" workbookViewId="0">
      <selection activeCell="A4" sqref="A4"/>
    </sheetView>
  </sheetViews>
  <sheetFormatPr defaultColWidth="9" defaultRowHeight="13.2"/>
  <cols>
    <col min="1" max="1" width="11.33203125" customWidth="1"/>
    <col min="2" max="2" width="33.88671875" style="3" customWidth="1"/>
    <col min="3" max="9" width="10.109375" customWidth="1"/>
    <col min="10" max="10" width="1.5546875" style="4" customWidth="1"/>
    <col min="11" max="11" width="11.109375" customWidth="1"/>
  </cols>
  <sheetData>
    <row r="1" spans="1:11">
      <c r="B1" s="158" t="s">
        <v>0</v>
      </c>
      <c r="C1" s="158"/>
      <c r="D1" s="158"/>
      <c r="E1" s="158"/>
      <c r="F1" s="158"/>
      <c r="G1" s="158"/>
      <c r="H1" s="158"/>
      <c r="I1" s="158"/>
      <c r="J1" s="158"/>
      <c r="K1" s="158"/>
    </row>
    <row r="2" spans="1:11">
      <c r="B2" s="5"/>
      <c r="C2" s="2"/>
      <c r="D2" s="2"/>
      <c r="E2" s="2"/>
      <c r="F2" s="2"/>
      <c r="G2" s="2"/>
      <c r="H2" s="2"/>
      <c r="I2" s="2"/>
      <c r="J2" s="2"/>
      <c r="K2" s="2"/>
    </row>
    <row r="3" spans="1:11">
      <c r="C3" s="159" t="s">
        <v>1</v>
      </c>
      <c r="D3" s="159"/>
      <c r="E3" s="159"/>
      <c r="F3" s="159"/>
      <c r="G3" s="159"/>
      <c r="H3" s="159"/>
      <c r="I3" s="159"/>
      <c r="K3" s="2"/>
    </row>
    <row r="4" spans="1:11" ht="13.8" thickBot="1">
      <c r="G4" s="6" t="s">
        <v>2</v>
      </c>
    </row>
    <row r="5" spans="1:11" ht="14.4" thickBot="1">
      <c r="A5" s="127"/>
      <c r="B5" s="7"/>
      <c r="C5" s="8">
        <v>2000</v>
      </c>
      <c r="D5" s="9">
        <v>2001</v>
      </c>
      <c r="E5" s="9">
        <v>2002</v>
      </c>
      <c r="F5" s="9">
        <v>2003</v>
      </c>
      <c r="G5" s="9">
        <v>2004</v>
      </c>
      <c r="H5" s="9">
        <v>2005</v>
      </c>
      <c r="I5" s="10">
        <v>2006</v>
      </c>
      <c r="J5" s="11"/>
      <c r="K5" s="12" t="s">
        <v>3</v>
      </c>
    </row>
    <row r="6" spans="1:11" ht="13.8">
      <c r="A6" s="13" t="s">
        <v>27</v>
      </c>
      <c r="B6" s="14"/>
      <c r="C6" s="15"/>
      <c r="D6" s="16"/>
      <c r="E6" s="16"/>
      <c r="F6" s="16"/>
      <c r="G6" s="16"/>
      <c r="H6" s="16"/>
      <c r="I6" s="17"/>
      <c r="J6" s="18"/>
      <c r="K6" s="19"/>
    </row>
    <row r="7" spans="1:11" s="27" customFormat="1">
      <c r="A7" s="20" t="s">
        <v>4</v>
      </c>
      <c r="B7" s="21" t="s">
        <v>5</v>
      </c>
      <c r="C7" s="22">
        <v>4266768</v>
      </c>
      <c r="D7" s="23">
        <v>4665026</v>
      </c>
      <c r="E7" s="23">
        <v>4392254</v>
      </c>
      <c r="F7" s="23">
        <v>4062294</v>
      </c>
      <c r="G7" s="23">
        <v>3915050</v>
      </c>
      <c r="H7" s="23">
        <v>3630202</v>
      </c>
      <c r="I7" s="24">
        <v>3630202</v>
      </c>
      <c r="J7" s="25"/>
      <c r="K7" s="26">
        <f>SUM(C7:I7)</f>
        <v>28561796</v>
      </c>
    </row>
    <row r="8" spans="1:11" s="27" customFormat="1" ht="20.399999999999999">
      <c r="A8" s="28" t="s">
        <v>6</v>
      </c>
      <c r="B8" s="29" t="s">
        <v>7</v>
      </c>
      <c r="C8" s="30">
        <v>4092241</v>
      </c>
      <c r="D8" s="92">
        <v>4141929</v>
      </c>
      <c r="E8" s="92">
        <v>4601705</v>
      </c>
      <c r="F8" s="94">
        <f>4581392+1432027</f>
        <v>6013419</v>
      </c>
      <c r="G8" s="23">
        <v>3877569</v>
      </c>
      <c r="H8" s="23">
        <v>3378552</v>
      </c>
      <c r="I8" s="24">
        <v>3317513</v>
      </c>
      <c r="J8" s="25"/>
      <c r="K8" s="26">
        <f>SUM(C8:I8)</f>
        <v>29422928</v>
      </c>
    </row>
    <row r="9" spans="1:11" s="27" customFormat="1" ht="19.2">
      <c r="A9" s="20" t="s">
        <v>8</v>
      </c>
      <c r="B9" s="90" t="s">
        <v>9</v>
      </c>
      <c r="C9" s="31">
        <v>1800938</v>
      </c>
      <c r="D9" s="32">
        <v>2470423</v>
      </c>
      <c r="E9" s="32">
        <v>2494024</v>
      </c>
      <c r="F9" s="93">
        <f>2062469-1432027</f>
        <v>630442</v>
      </c>
      <c r="G9" s="32">
        <v>1625560</v>
      </c>
      <c r="H9" s="32">
        <v>1902911</v>
      </c>
      <c r="I9" s="33">
        <v>1963950</v>
      </c>
      <c r="J9" s="25"/>
      <c r="K9" s="26">
        <f>SUM(C9:I9)</f>
        <v>12888248</v>
      </c>
    </row>
    <row r="10" spans="1:11" s="27" customFormat="1">
      <c r="A10" s="20" t="s">
        <v>10</v>
      </c>
      <c r="B10" s="29" t="s">
        <v>11</v>
      </c>
      <c r="C10" s="30">
        <v>5182789</v>
      </c>
      <c r="D10" s="23">
        <v>4316729</v>
      </c>
      <c r="E10" s="23">
        <v>3760847</v>
      </c>
      <c r="F10" s="23">
        <v>4051049</v>
      </c>
      <c r="G10" s="23">
        <v>4581122</v>
      </c>
      <c r="H10" s="23">
        <v>5159384</v>
      </c>
      <c r="I10" s="24">
        <v>5159384</v>
      </c>
      <c r="J10" s="25"/>
      <c r="K10" s="26">
        <f>SUM(C10:I10)</f>
        <v>32211304</v>
      </c>
    </row>
    <row r="11" spans="1:11" ht="13.8">
      <c r="A11" s="34" t="s">
        <v>28</v>
      </c>
      <c r="B11" s="35"/>
      <c r="C11" s="36"/>
      <c r="D11" s="37"/>
      <c r="E11" s="37"/>
      <c r="F11" s="37"/>
      <c r="G11" s="37"/>
      <c r="H11" s="37"/>
      <c r="I11" s="38"/>
      <c r="J11" s="39"/>
      <c r="K11" s="40"/>
    </row>
    <row r="12" spans="1:11" s="27" customFormat="1">
      <c r="A12" s="85" t="s">
        <v>12</v>
      </c>
      <c r="B12" s="86" t="s">
        <v>13</v>
      </c>
      <c r="C12" s="87">
        <v>3247664</v>
      </c>
      <c r="D12" s="88">
        <v>3321960</v>
      </c>
      <c r="E12" s="88">
        <v>2941000</v>
      </c>
      <c r="F12" s="88">
        <v>2489384</v>
      </c>
      <c r="G12" s="88">
        <v>1991507</v>
      </c>
      <c r="H12" s="88">
        <v>1500698</v>
      </c>
      <c r="I12" s="24">
        <v>1500698</v>
      </c>
      <c r="J12" s="25"/>
      <c r="K12" s="41">
        <f>SUM(C12:I12)</f>
        <v>16992911</v>
      </c>
    </row>
    <row r="13" spans="1:11" s="27" customFormat="1" ht="13.5" customHeight="1">
      <c r="A13" s="42" t="s">
        <v>14</v>
      </c>
      <c r="B13" s="43" t="s">
        <v>45</v>
      </c>
      <c r="C13" s="44">
        <v>1762433</v>
      </c>
      <c r="D13" s="45">
        <v>1793500</v>
      </c>
      <c r="E13" s="45">
        <v>1611929</v>
      </c>
      <c r="F13" s="45">
        <v>1386121</v>
      </c>
      <c r="G13" s="45">
        <v>995754</v>
      </c>
      <c r="H13" s="45">
        <v>750350</v>
      </c>
      <c r="I13" s="46">
        <v>750350</v>
      </c>
      <c r="J13" s="25"/>
      <c r="K13" s="41">
        <f>SUM(C13:I13)</f>
        <v>9050437</v>
      </c>
    </row>
    <row r="14" spans="1:11" s="27" customFormat="1" ht="19.2">
      <c r="A14" s="47" t="s">
        <v>15</v>
      </c>
      <c r="B14" s="90" t="s">
        <v>16</v>
      </c>
      <c r="C14" s="30">
        <v>2087784</v>
      </c>
      <c r="D14" s="23">
        <v>2135547</v>
      </c>
      <c r="E14" s="23">
        <v>2941000</v>
      </c>
      <c r="F14" s="23">
        <v>3734075</v>
      </c>
      <c r="G14" s="23">
        <v>4480891</v>
      </c>
      <c r="H14" s="23">
        <v>5252442</v>
      </c>
      <c r="I14" s="24">
        <v>5252442</v>
      </c>
      <c r="J14" s="25"/>
      <c r="K14" s="26">
        <f>SUM(C14:I14)</f>
        <v>25884181</v>
      </c>
    </row>
    <row r="15" spans="1:11" s="27" customFormat="1" ht="19.2">
      <c r="A15" s="20" t="s">
        <v>17</v>
      </c>
      <c r="B15" s="91" t="s">
        <v>18</v>
      </c>
      <c r="C15" s="30">
        <v>0</v>
      </c>
      <c r="D15" s="23">
        <v>0</v>
      </c>
      <c r="E15" s="23">
        <v>267714</v>
      </c>
      <c r="F15" s="23">
        <v>267714</v>
      </c>
      <c r="G15" s="23">
        <v>1070856</v>
      </c>
      <c r="H15" s="23">
        <v>1070856</v>
      </c>
      <c r="I15" s="24">
        <v>1070856</v>
      </c>
      <c r="J15" s="25"/>
      <c r="K15" s="26">
        <f>SUM(C15:I15)</f>
        <v>3747996</v>
      </c>
    </row>
    <row r="16" spans="1:11" ht="13.8">
      <c r="A16" s="34" t="s">
        <v>19</v>
      </c>
      <c r="B16" s="48"/>
      <c r="C16" s="36"/>
      <c r="D16" s="36"/>
      <c r="E16" s="36"/>
      <c r="F16" s="36"/>
      <c r="G16" s="36"/>
      <c r="H16" s="36"/>
      <c r="I16" s="49"/>
      <c r="J16" s="39"/>
      <c r="K16" s="40"/>
    </row>
    <row r="17" spans="1:11">
      <c r="A17" s="1" t="s">
        <v>20</v>
      </c>
      <c r="B17" s="50" t="s">
        <v>29</v>
      </c>
      <c r="C17" s="51">
        <v>0</v>
      </c>
      <c r="D17" s="52">
        <v>0</v>
      </c>
      <c r="E17" s="52">
        <v>320000</v>
      </c>
      <c r="F17" s="52">
        <v>292900</v>
      </c>
      <c r="G17" s="52">
        <v>348029</v>
      </c>
      <c r="H17" s="52">
        <v>240943</v>
      </c>
      <c r="I17" s="53">
        <v>240943</v>
      </c>
      <c r="J17" s="39"/>
      <c r="K17" s="54">
        <f>SUM(C17:I17)</f>
        <v>1442815</v>
      </c>
    </row>
    <row r="18" spans="1:11" ht="13.8" thickBot="1">
      <c r="A18" s="55" t="s">
        <v>21</v>
      </c>
      <c r="B18" s="56" t="s">
        <v>22</v>
      </c>
      <c r="C18" s="51">
        <v>0</v>
      </c>
      <c r="D18" s="52">
        <v>51613</v>
      </c>
      <c r="E18" s="52">
        <v>196322</v>
      </c>
      <c r="F18" s="52">
        <v>196323</v>
      </c>
      <c r="G18" s="52">
        <v>237383</v>
      </c>
      <c r="H18" s="52">
        <v>237383</v>
      </c>
      <c r="I18" s="53">
        <v>237383</v>
      </c>
      <c r="J18" s="39"/>
      <c r="K18" s="54">
        <f>SUM(C18:I18)</f>
        <v>1156407</v>
      </c>
    </row>
    <row r="19" spans="1:11" s="4" customFormat="1" ht="13.8" thickBot="1">
      <c r="A19" s="57" t="s">
        <v>23</v>
      </c>
      <c r="B19" s="58"/>
      <c r="C19" s="59">
        <f>SUM(C7+C8+C9+C10+C12+C13+C14+C15+C17+C18)</f>
        <v>22440617</v>
      </c>
      <c r="D19" s="59">
        <f t="shared" ref="D19:I19" si="0">SUM(D7+D8+D9+D10+D12+D13+D14+D15+D17+D18)</f>
        <v>22896727</v>
      </c>
      <c r="E19" s="59">
        <f t="shared" si="0"/>
        <v>23526795</v>
      </c>
      <c r="F19" s="59">
        <f t="shared" si="0"/>
        <v>23123721</v>
      </c>
      <c r="G19" s="59">
        <f t="shared" si="0"/>
        <v>23123721</v>
      </c>
      <c r="H19" s="59">
        <f t="shared" si="0"/>
        <v>23123721</v>
      </c>
      <c r="I19" s="60">
        <f t="shared" si="0"/>
        <v>23123721</v>
      </c>
      <c r="J19" s="61"/>
      <c r="K19" s="62">
        <f>SUM(K7+K8+K9+K10+K12+K13+K14+K15+K17+K18)</f>
        <v>161359023</v>
      </c>
    </row>
    <row r="20" spans="1:11" ht="24" customHeight="1" thickBot="1">
      <c r="A20" s="160" t="s">
        <v>24</v>
      </c>
      <c r="B20" s="161"/>
      <c r="C20" s="89">
        <v>0</v>
      </c>
      <c r="D20" s="63">
        <v>0</v>
      </c>
      <c r="E20" s="63">
        <v>0</v>
      </c>
      <c r="F20" s="63">
        <v>424288</v>
      </c>
      <c r="G20" s="63">
        <v>424288</v>
      </c>
      <c r="H20" s="63">
        <v>424288</v>
      </c>
      <c r="I20" s="64">
        <v>424288</v>
      </c>
      <c r="J20" s="25"/>
      <c r="K20" s="65">
        <f>SUM(C20:I20)</f>
        <v>1697152</v>
      </c>
    </row>
    <row r="21" spans="1:11" ht="7.5" customHeight="1" thickBot="1">
      <c r="C21" s="66"/>
      <c r="D21" s="66"/>
      <c r="E21" s="66"/>
      <c r="F21" s="66"/>
      <c r="G21" s="66"/>
      <c r="H21" s="66"/>
      <c r="I21" s="66"/>
      <c r="J21" s="67"/>
      <c r="K21" s="66"/>
    </row>
    <row r="22" spans="1:11" ht="16.2" thickBot="1">
      <c r="B22" s="68" t="s">
        <v>25</v>
      </c>
      <c r="C22" s="69">
        <f t="shared" ref="C22:I22" si="1">C19+C20</f>
        <v>22440617</v>
      </c>
      <c r="D22" s="70">
        <f t="shared" si="1"/>
        <v>22896727</v>
      </c>
      <c r="E22" s="70">
        <f t="shared" si="1"/>
        <v>23526795</v>
      </c>
      <c r="F22" s="70">
        <f t="shared" si="1"/>
        <v>23548009</v>
      </c>
      <c r="G22" s="70">
        <f t="shared" si="1"/>
        <v>23548009</v>
      </c>
      <c r="H22" s="70">
        <f t="shared" si="1"/>
        <v>23548009</v>
      </c>
      <c r="I22" s="71">
        <f t="shared" si="1"/>
        <v>23548009</v>
      </c>
      <c r="J22" s="72"/>
      <c r="K22" s="73">
        <f>K19+K20</f>
        <v>163056175</v>
      </c>
    </row>
    <row r="24" spans="1:11" ht="11.1" customHeight="1">
      <c r="A24" s="74" t="s">
        <v>30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</row>
    <row r="25" spans="1:11">
      <c r="A25" s="79" t="s">
        <v>34</v>
      </c>
    </row>
    <row r="26" spans="1:11" s="76" customFormat="1" ht="10.199999999999999">
      <c r="A26" s="76" t="s">
        <v>33</v>
      </c>
      <c r="J26" s="78"/>
    </row>
    <row r="27" spans="1:11">
      <c r="A27" s="3" t="s">
        <v>31</v>
      </c>
    </row>
    <row r="28" spans="1:11" ht="11.1" customHeight="1">
      <c r="A28" s="76" t="s">
        <v>32</v>
      </c>
      <c r="B28" s="77"/>
      <c r="C28" s="77"/>
      <c r="D28" s="77"/>
      <c r="E28" s="77"/>
      <c r="F28" s="77"/>
      <c r="G28" s="77"/>
    </row>
    <row r="29" spans="1:11" ht="11.1" customHeight="1">
      <c r="A29" s="79" t="s">
        <v>46</v>
      </c>
      <c r="B29" s="77"/>
      <c r="C29" s="77"/>
      <c r="D29" s="77"/>
      <c r="E29" s="77"/>
      <c r="F29" s="77"/>
      <c r="G29" s="77"/>
    </row>
    <row r="30" spans="1:11" ht="11.1" customHeight="1">
      <c r="A30" s="3" t="s">
        <v>26</v>
      </c>
    </row>
    <row r="31" spans="1:11" ht="11.1" customHeight="1">
      <c r="A31" s="3"/>
    </row>
    <row r="32" spans="1:11" s="80" customFormat="1" ht="10.199999999999999">
      <c r="A32" s="80" t="s">
        <v>44</v>
      </c>
      <c r="J32" s="81"/>
    </row>
    <row r="33" spans="1:10" s="80" customFormat="1" ht="10.199999999999999">
      <c r="B33" s="80" t="s">
        <v>35</v>
      </c>
      <c r="C33" s="84" t="s">
        <v>40</v>
      </c>
      <c r="J33" s="81"/>
    </row>
    <row r="34" spans="1:10" s="80" customFormat="1" ht="10.199999999999999">
      <c r="B34" s="80" t="s">
        <v>36</v>
      </c>
      <c r="C34" s="84" t="s">
        <v>40</v>
      </c>
      <c r="J34" s="81"/>
    </row>
    <row r="35" spans="1:10" s="80" customFormat="1" ht="10.199999999999999">
      <c r="B35" s="80" t="s">
        <v>37</v>
      </c>
      <c r="C35" s="84" t="s">
        <v>40</v>
      </c>
      <c r="J35" s="81"/>
    </row>
    <row r="36" spans="1:10" s="80" customFormat="1" ht="10.199999999999999">
      <c r="B36" s="80" t="s">
        <v>38</v>
      </c>
      <c r="C36" s="84" t="s">
        <v>41</v>
      </c>
      <c r="J36" s="81"/>
    </row>
    <row r="37" spans="1:10" s="80" customFormat="1" ht="10.199999999999999">
      <c r="B37" s="79" t="s">
        <v>39</v>
      </c>
      <c r="C37" s="84" t="s">
        <v>42</v>
      </c>
      <c r="F37" s="82"/>
      <c r="G37" s="83"/>
      <c r="J37" s="81"/>
    </row>
    <row r="38" spans="1:10" s="80" customFormat="1" ht="10.199999999999999">
      <c r="B38" s="79" t="s">
        <v>43</v>
      </c>
      <c r="C38" s="84" t="s">
        <v>42</v>
      </c>
      <c r="F38" s="82"/>
      <c r="G38" s="83"/>
      <c r="J38" s="81"/>
    </row>
    <row r="40" spans="1:10">
      <c r="A40" s="95" t="s">
        <v>47</v>
      </c>
    </row>
    <row r="42" spans="1:10" s="76" customFormat="1" ht="10.199999999999999">
      <c r="J42" s="78"/>
    </row>
    <row r="43" spans="1:10" s="76" customFormat="1" ht="10.199999999999999">
      <c r="J43" s="78"/>
    </row>
  </sheetData>
  <mergeCells count="3">
    <mergeCell ref="B1:K1"/>
    <mergeCell ref="C3:I3"/>
    <mergeCell ref="A20:B20"/>
  </mergeCells>
  <printOptions horizontalCentered="1" verticalCentered="1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18" workbookViewId="0">
      <selection activeCell="A40" sqref="A40"/>
    </sheetView>
  </sheetViews>
  <sheetFormatPr defaultRowHeight="13.2"/>
  <cols>
    <col min="1" max="1" width="5.44140625" customWidth="1"/>
    <col min="2" max="2" width="31" style="3" customWidth="1"/>
    <col min="3" max="3" width="10" customWidth="1"/>
    <col min="4" max="4" width="11" customWidth="1"/>
    <col min="5" max="5" width="11.44140625" customWidth="1"/>
    <col min="6" max="6" width="10.88671875" customWidth="1"/>
    <col min="7" max="7" width="11.5546875" customWidth="1"/>
    <col min="8" max="8" width="11.109375" customWidth="1"/>
    <col min="9" max="9" width="11.5546875" customWidth="1"/>
    <col min="10" max="10" width="0.6640625" style="4" customWidth="1"/>
    <col min="11" max="11" width="11.88671875" customWidth="1"/>
    <col min="12" max="12" width="16.44140625" customWidth="1"/>
    <col min="13" max="13" width="13.33203125" customWidth="1"/>
    <col min="14" max="14" width="11.109375" customWidth="1"/>
    <col min="15" max="15" width="11.88671875" customWidth="1"/>
    <col min="16" max="17" width="12" customWidth="1"/>
    <col min="18" max="18" width="11.88671875" customWidth="1"/>
  </cols>
  <sheetData>
    <row r="1" spans="1:15">
      <c r="C1" s="137" t="s">
        <v>48</v>
      </c>
    </row>
    <row r="2" spans="1:15" ht="8.25" customHeight="1"/>
    <row r="3" spans="1:15" s="134" customFormat="1">
      <c r="A3" s="132"/>
      <c r="B3" s="5"/>
      <c r="C3" s="135"/>
      <c r="E3" s="136" t="s">
        <v>89</v>
      </c>
      <c r="F3" s="135"/>
      <c r="G3" s="135"/>
      <c r="H3" s="135"/>
      <c r="I3" s="135"/>
      <c r="J3" s="135"/>
      <c r="K3" s="135"/>
      <c r="L3" s="133"/>
      <c r="M3" s="25"/>
    </row>
    <row r="4" spans="1:15" ht="13.8" thickBot="1">
      <c r="A4" s="3"/>
      <c r="B4" s="97"/>
      <c r="C4" s="76"/>
      <c r="D4" s="3"/>
      <c r="E4" s="3"/>
      <c r="F4" s="3"/>
      <c r="G4" s="157" t="s">
        <v>90</v>
      </c>
      <c r="H4" s="3"/>
      <c r="I4" s="3"/>
      <c r="J4" s="98"/>
      <c r="K4" s="3"/>
    </row>
    <row r="5" spans="1:15" ht="15" thickTop="1" thickBot="1">
      <c r="A5" s="125"/>
      <c r="B5" s="126"/>
      <c r="C5" s="138">
        <v>2000</v>
      </c>
      <c r="D5" s="139">
        <v>2001</v>
      </c>
      <c r="E5" s="139">
        <v>2002</v>
      </c>
      <c r="F5" s="139">
        <v>2003</v>
      </c>
      <c r="G5" s="139">
        <v>2004</v>
      </c>
      <c r="H5" s="139">
        <v>2005</v>
      </c>
      <c r="I5" s="140">
        <v>2006</v>
      </c>
      <c r="J5" s="141"/>
      <c r="K5" s="142" t="s">
        <v>3</v>
      </c>
      <c r="L5" s="11"/>
    </row>
    <row r="6" spans="1:15" ht="13.8">
      <c r="A6" s="124" t="s">
        <v>49</v>
      </c>
      <c r="B6" s="154"/>
      <c r="C6" s="156"/>
      <c r="D6" s="156"/>
      <c r="E6" s="156"/>
      <c r="F6" s="156"/>
      <c r="G6" s="156"/>
      <c r="H6" s="156"/>
      <c r="I6" s="155"/>
      <c r="J6" s="143"/>
      <c r="K6" s="144"/>
    </row>
    <row r="7" spans="1:15" s="27" customFormat="1">
      <c r="A7" s="100" t="s">
        <v>50</v>
      </c>
      <c r="B7" s="118" t="s">
        <v>51</v>
      </c>
      <c r="C7" s="22">
        <v>4266768</v>
      </c>
      <c r="D7" s="23">
        <v>4665026</v>
      </c>
      <c r="E7" s="23">
        <v>4392254</v>
      </c>
      <c r="F7" s="23">
        <v>4062294</v>
      </c>
      <c r="G7" s="23">
        <v>3915050</v>
      </c>
      <c r="H7" s="23">
        <v>3630202</v>
      </c>
      <c r="I7" s="24">
        <v>3630202</v>
      </c>
      <c r="J7" s="25"/>
      <c r="K7" s="26">
        <f>SUM(C7:J7)</f>
        <v>28561796</v>
      </c>
      <c r="M7" s="96"/>
      <c r="N7" s="96"/>
      <c r="O7" s="101"/>
    </row>
    <row r="8" spans="1:15" s="27" customFormat="1" ht="19.2">
      <c r="A8" s="102" t="s">
        <v>52</v>
      </c>
      <c r="B8" s="119" t="s">
        <v>53</v>
      </c>
      <c r="C8" s="30">
        <v>4092241</v>
      </c>
      <c r="D8" s="23">
        <v>4141929</v>
      </c>
      <c r="E8" s="23">
        <v>4601705</v>
      </c>
      <c r="F8" s="94">
        <f>4581392+1432027</f>
        <v>6013419</v>
      </c>
      <c r="G8" s="23">
        <v>3877569</v>
      </c>
      <c r="H8" s="23">
        <v>3378552</v>
      </c>
      <c r="I8" s="24">
        <v>3317513</v>
      </c>
      <c r="J8" s="25"/>
      <c r="K8" s="26">
        <f>SUM(C8:J8)</f>
        <v>29422928</v>
      </c>
      <c r="M8" s="96"/>
      <c r="N8" s="96"/>
      <c r="O8" s="101"/>
    </row>
    <row r="9" spans="1:15" s="27" customFormat="1" ht="19.2">
      <c r="A9" s="100" t="s">
        <v>54</v>
      </c>
      <c r="B9" s="119" t="s">
        <v>55</v>
      </c>
      <c r="C9" s="31">
        <v>1800938</v>
      </c>
      <c r="D9" s="23">
        <v>2470423</v>
      </c>
      <c r="E9" s="23">
        <v>2494024</v>
      </c>
      <c r="F9" s="93">
        <f>2062469-1432027</f>
        <v>630442</v>
      </c>
      <c r="G9" s="23">
        <v>1625560</v>
      </c>
      <c r="H9" s="23">
        <v>1902911</v>
      </c>
      <c r="I9" s="24">
        <v>1963950</v>
      </c>
      <c r="J9" s="25"/>
      <c r="K9" s="26">
        <f>SUM(C9:J9)</f>
        <v>12888248</v>
      </c>
      <c r="M9" s="103"/>
      <c r="N9" s="103"/>
      <c r="O9" s="101"/>
    </row>
    <row r="10" spans="1:15" s="27" customFormat="1">
      <c r="A10" s="100" t="s">
        <v>56</v>
      </c>
      <c r="B10" s="120" t="s">
        <v>57</v>
      </c>
      <c r="C10" s="30">
        <v>5182789</v>
      </c>
      <c r="D10" s="23">
        <v>4316729</v>
      </c>
      <c r="E10" s="23">
        <v>3760847</v>
      </c>
      <c r="F10" s="23">
        <v>4051049</v>
      </c>
      <c r="G10" s="23">
        <v>4581122</v>
      </c>
      <c r="H10" s="23">
        <v>5159384</v>
      </c>
      <c r="I10" s="24">
        <v>5159384</v>
      </c>
      <c r="J10" s="25"/>
      <c r="K10" s="26">
        <f>SUM(C10:J10)</f>
        <v>32211304</v>
      </c>
    </row>
    <row r="11" spans="1:15" ht="13.8">
      <c r="A11" s="117" t="s">
        <v>58</v>
      </c>
      <c r="B11" s="153"/>
      <c r="C11" s="36"/>
      <c r="D11" s="36"/>
      <c r="E11" s="87"/>
      <c r="F11" s="87"/>
      <c r="G11" s="87"/>
      <c r="H11" s="87"/>
      <c r="I11" s="152"/>
      <c r="J11" s="39"/>
      <c r="K11" s="26"/>
    </row>
    <row r="12" spans="1:15" s="27" customFormat="1">
      <c r="A12" s="100" t="s">
        <v>59</v>
      </c>
      <c r="B12" s="120" t="s">
        <v>60</v>
      </c>
      <c r="C12" s="145">
        <v>3247664</v>
      </c>
      <c r="D12" s="23">
        <v>3321960</v>
      </c>
      <c r="E12" s="23">
        <v>2941000</v>
      </c>
      <c r="F12" s="23">
        <v>2489384</v>
      </c>
      <c r="G12" s="23">
        <v>1991507</v>
      </c>
      <c r="H12" s="23">
        <v>1500698</v>
      </c>
      <c r="I12" s="24">
        <v>1500698</v>
      </c>
      <c r="J12" s="25"/>
      <c r="K12" s="26">
        <f>SUM(C12:J12)</f>
        <v>16992911</v>
      </c>
    </row>
    <row r="13" spans="1:15" s="103" customFormat="1" ht="13.5" customHeight="1">
      <c r="A13" s="100" t="s">
        <v>61</v>
      </c>
      <c r="B13" s="120" t="s">
        <v>62</v>
      </c>
      <c r="C13" s="30">
        <v>1762433</v>
      </c>
      <c r="D13" s="23">
        <v>1793500</v>
      </c>
      <c r="E13" s="23">
        <v>1611929</v>
      </c>
      <c r="F13" s="23">
        <v>1386121</v>
      </c>
      <c r="G13" s="23">
        <v>995754</v>
      </c>
      <c r="H13" s="23">
        <v>750350</v>
      </c>
      <c r="I13" s="24">
        <v>750350</v>
      </c>
      <c r="J13" s="146"/>
      <c r="K13" s="26">
        <f>SUM(C13:J13)</f>
        <v>9050437</v>
      </c>
    </row>
    <row r="14" spans="1:15" s="27" customFormat="1" ht="19.2">
      <c r="A14" s="100" t="s">
        <v>63</v>
      </c>
      <c r="B14" s="119" t="s">
        <v>74</v>
      </c>
      <c r="C14" s="30">
        <v>2087784</v>
      </c>
      <c r="D14" s="23">
        <v>2135547</v>
      </c>
      <c r="E14" s="23">
        <v>2941000</v>
      </c>
      <c r="F14" s="23">
        <v>3734075</v>
      </c>
      <c r="G14" s="23">
        <v>4480891</v>
      </c>
      <c r="H14" s="23">
        <v>5252442</v>
      </c>
      <c r="I14" s="24">
        <v>5252442</v>
      </c>
      <c r="J14" s="25"/>
      <c r="K14" s="26">
        <f>SUM(C14:J14)</f>
        <v>25884181</v>
      </c>
    </row>
    <row r="15" spans="1:15" s="27" customFormat="1" ht="19.2">
      <c r="A15" s="100" t="s">
        <v>64</v>
      </c>
      <c r="B15" s="121" t="s">
        <v>65</v>
      </c>
      <c r="C15" s="30">
        <v>0</v>
      </c>
      <c r="D15" s="23">
        <v>0</v>
      </c>
      <c r="E15" s="23">
        <v>267714</v>
      </c>
      <c r="F15" s="23">
        <v>267714</v>
      </c>
      <c r="G15" s="23">
        <v>1070856</v>
      </c>
      <c r="H15" s="23">
        <v>1070856</v>
      </c>
      <c r="I15" s="24">
        <v>1070856</v>
      </c>
      <c r="J15" s="25"/>
      <c r="K15" s="26">
        <f>SUM(C15:J15)</f>
        <v>3747996</v>
      </c>
    </row>
    <row r="16" spans="1:15">
      <c r="A16" s="117" t="s">
        <v>66</v>
      </c>
      <c r="B16" s="151"/>
      <c r="C16" s="36"/>
      <c r="D16" s="36"/>
      <c r="E16" s="87"/>
      <c r="F16" s="87"/>
      <c r="G16" s="87"/>
      <c r="H16" s="87"/>
      <c r="I16" s="152"/>
      <c r="J16" s="39"/>
      <c r="K16" s="26"/>
    </row>
    <row r="17" spans="1:13">
      <c r="A17" s="104" t="s">
        <v>67</v>
      </c>
      <c r="B17" s="122" t="s">
        <v>68</v>
      </c>
      <c r="C17" s="51">
        <v>0</v>
      </c>
      <c r="D17" s="23">
        <v>0</v>
      </c>
      <c r="E17" s="23">
        <v>320000</v>
      </c>
      <c r="F17" s="23">
        <v>292900</v>
      </c>
      <c r="G17" s="23">
        <v>348029</v>
      </c>
      <c r="H17" s="23">
        <v>240943</v>
      </c>
      <c r="I17" s="24">
        <v>240943</v>
      </c>
      <c r="J17" s="39"/>
      <c r="K17" s="26">
        <f>SUM(C17:J17)</f>
        <v>1442815</v>
      </c>
    </row>
    <row r="18" spans="1:13" ht="13.8" thickBot="1">
      <c r="A18" s="105" t="s">
        <v>69</v>
      </c>
      <c r="B18" s="123" t="s">
        <v>70</v>
      </c>
      <c r="C18" s="51">
        <v>0</v>
      </c>
      <c r="D18" s="23">
        <v>51613</v>
      </c>
      <c r="E18" s="23">
        <v>196322</v>
      </c>
      <c r="F18" s="23">
        <v>196323</v>
      </c>
      <c r="G18" s="23">
        <v>237383</v>
      </c>
      <c r="H18" s="23">
        <v>237383</v>
      </c>
      <c r="I18" s="24">
        <v>237383</v>
      </c>
      <c r="J18" s="39"/>
      <c r="K18" s="26">
        <f>SUM(C18:J18)</f>
        <v>1156407</v>
      </c>
    </row>
    <row r="19" spans="1:13" s="4" customFormat="1" ht="13.8" thickBot="1">
      <c r="A19" s="106" t="s">
        <v>71</v>
      </c>
      <c r="B19" s="58"/>
      <c r="C19" s="59">
        <f t="shared" ref="C19:I19" si="0">SUM(C7:C18)</f>
        <v>22440617</v>
      </c>
      <c r="D19" s="59">
        <f t="shared" si="0"/>
        <v>22896727</v>
      </c>
      <c r="E19" s="59">
        <f t="shared" si="0"/>
        <v>23526795</v>
      </c>
      <c r="F19" s="59">
        <f t="shared" si="0"/>
        <v>23123721</v>
      </c>
      <c r="G19" s="59">
        <f t="shared" si="0"/>
        <v>23123721</v>
      </c>
      <c r="H19" s="59">
        <f t="shared" si="0"/>
        <v>23123721</v>
      </c>
      <c r="I19" s="60">
        <f t="shared" si="0"/>
        <v>23123721</v>
      </c>
      <c r="J19" s="61"/>
      <c r="K19" s="62">
        <f>SUM(K7:K18)</f>
        <v>161359023</v>
      </c>
      <c r="L19"/>
      <c r="M19" s="107"/>
    </row>
    <row r="20" spans="1:13" ht="24" customHeight="1">
      <c r="A20" s="162" t="s">
        <v>72</v>
      </c>
      <c r="B20" s="163"/>
      <c r="C20" s="44">
        <v>0</v>
      </c>
      <c r="D20" s="99">
        <v>0</v>
      </c>
      <c r="E20" s="99">
        <v>0</v>
      </c>
      <c r="F20" s="99">
        <v>424288</v>
      </c>
      <c r="G20" s="99">
        <v>424288</v>
      </c>
      <c r="H20" s="99">
        <v>424288</v>
      </c>
      <c r="I20" s="147">
        <v>424288</v>
      </c>
      <c r="J20" s="148"/>
      <c r="K20" s="149">
        <f>SUM(C20:I20)</f>
        <v>1697152</v>
      </c>
      <c r="L20" s="108"/>
      <c r="M20" s="109"/>
    </row>
    <row r="21" spans="1:13" ht="7.5" customHeight="1" thickBot="1">
      <c r="A21" s="3"/>
      <c r="C21" s="66"/>
      <c r="D21" s="66"/>
      <c r="E21" s="66"/>
      <c r="F21" s="66"/>
      <c r="G21" s="66"/>
      <c r="H21" s="66"/>
      <c r="I21" s="150"/>
      <c r="J21" s="67"/>
      <c r="K21" s="150"/>
    </row>
    <row r="22" spans="1:13" ht="13.8" thickBot="1">
      <c r="A22" s="3"/>
      <c r="B22" s="110" t="s">
        <v>73</v>
      </c>
      <c r="C22" s="69">
        <f t="shared" ref="C22:I22" si="1">C19+C20</f>
        <v>22440617</v>
      </c>
      <c r="D22" s="70">
        <f t="shared" si="1"/>
        <v>22896727</v>
      </c>
      <c r="E22" s="70">
        <f t="shared" si="1"/>
        <v>23526795</v>
      </c>
      <c r="F22" s="70">
        <f t="shared" si="1"/>
        <v>23548009</v>
      </c>
      <c r="G22" s="70">
        <f t="shared" si="1"/>
        <v>23548009</v>
      </c>
      <c r="H22" s="70">
        <f t="shared" si="1"/>
        <v>23548009</v>
      </c>
      <c r="I22" s="71">
        <f t="shared" si="1"/>
        <v>23548009</v>
      </c>
      <c r="J22" s="72"/>
      <c r="K22" s="73">
        <f>K19+K20</f>
        <v>163056175</v>
      </c>
      <c r="L22" s="72"/>
    </row>
    <row r="23" spans="1:13">
      <c r="A23" s="3"/>
      <c r="B23" s="129"/>
      <c r="C23" s="111"/>
      <c r="D23" s="111"/>
      <c r="E23" s="111"/>
      <c r="F23" s="111"/>
      <c r="G23" s="111"/>
      <c r="H23" s="111"/>
      <c r="I23" s="111"/>
      <c r="J23" s="111"/>
      <c r="K23" s="111"/>
      <c r="L23" s="72"/>
    </row>
    <row r="24" spans="1:13" ht="9.75" customHeight="1">
      <c r="A24" s="112" t="s">
        <v>75</v>
      </c>
      <c r="B24" s="113"/>
      <c r="C24" s="76"/>
      <c r="D24" s="76"/>
      <c r="E24" s="76"/>
      <c r="F24" s="76"/>
      <c r="G24" s="76"/>
      <c r="H24" s="76"/>
      <c r="I24" s="76"/>
      <c r="J24" s="76"/>
      <c r="K24" s="76"/>
      <c r="L24" s="75"/>
    </row>
    <row r="25" spans="1:13" s="114" customFormat="1">
      <c r="A25" s="112" t="s">
        <v>76</v>
      </c>
      <c r="C25" s="3"/>
      <c r="D25" s="3"/>
      <c r="E25" s="3"/>
      <c r="F25" s="3"/>
      <c r="G25" s="3"/>
      <c r="H25" s="3"/>
      <c r="I25" s="3"/>
      <c r="J25" s="3"/>
      <c r="K25" s="3"/>
      <c r="L25" s="75"/>
    </row>
    <row r="26" spans="1:13" s="76" customFormat="1" ht="12.75" customHeight="1">
      <c r="A26" s="130" t="s">
        <v>92</v>
      </c>
      <c r="C26" s="3"/>
      <c r="D26" s="3"/>
      <c r="E26" s="3"/>
      <c r="F26" s="3"/>
      <c r="G26" s="3"/>
      <c r="H26" s="3"/>
      <c r="I26" s="3"/>
      <c r="J26" s="3"/>
      <c r="K26" s="3"/>
      <c r="L26" s="115"/>
    </row>
    <row r="27" spans="1:13" ht="11.1" customHeight="1">
      <c r="A27" s="130" t="s">
        <v>77</v>
      </c>
      <c r="C27" s="3"/>
      <c r="D27" s="3"/>
      <c r="E27" s="3"/>
      <c r="F27" s="3"/>
      <c r="G27" s="3"/>
      <c r="H27" s="3"/>
      <c r="I27" s="3"/>
      <c r="J27" s="3"/>
      <c r="K27" s="3"/>
    </row>
    <row r="28" spans="1:13" s="108" customFormat="1" ht="11.1" customHeight="1">
      <c r="A28" s="130" t="s">
        <v>78</v>
      </c>
      <c r="B28" s="3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3" ht="11.1" customHeight="1">
      <c r="A29" s="131" t="s">
        <v>79</v>
      </c>
      <c r="B29" s="116"/>
      <c r="C29" s="76"/>
      <c r="D29" s="76"/>
      <c r="E29" s="76"/>
      <c r="F29" s="76"/>
      <c r="G29" s="76"/>
      <c r="H29" s="76"/>
      <c r="I29" s="76"/>
      <c r="J29" s="76"/>
      <c r="K29" s="76"/>
    </row>
    <row r="30" spans="1:13">
      <c r="A30" s="130" t="s">
        <v>91</v>
      </c>
      <c r="B30" s="76"/>
      <c r="C30" s="3"/>
      <c r="D30" s="3"/>
      <c r="E30" s="3"/>
      <c r="F30" s="3"/>
      <c r="G30" s="3"/>
      <c r="H30" s="3"/>
      <c r="I30" s="3"/>
      <c r="J30" s="98"/>
      <c r="K30" s="3"/>
    </row>
    <row r="31" spans="1:13">
      <c r="A31" s="130"/>
      <c r="B31" s="76"/>
      <c r="C31" s="3"/>
      <c r="D31" s="3"/>
      <c r="E31" s="3"/>
      <c r="F31" s="3"/>
      <c r="G31" s="3"/>
      <c r="H31" s="3"/>
      <c r="I31" s="3"/>
      <c r="J31" s="98"/>
      <c r="K31" s="3"/>
    </row>
    <row r="32" spans="1:13">
      <c r="A32" s="130" t="s">
        <v>88</v>
      </c>
      <c r="B32" s="76"/>
      <c r="C32" s="3"/>
      <c r="D32" s="3"/>
      <c r="E32" s="3"/>
      <c r="F32" s="3"/>
      <c r="G32" s="3"/>
      <c r="H32" s="3"/>
      <c r="I32" s="3"/>
      <c r="J32" s="98"/>
      <c r="K32" s="3"/>
    </row>
    <row r="33" spans="1:11">
      <c r="A33" s="130"/>
      <c r="B33" s="80" t="s">
        <v>82</v>
      </c>
      <c r="C33" s="84" t="s">
        <v>85</v>
      </c>
      <c r="D33" s="3"/>
      <c r="E33" s="3"/>
      <c r="F33" s="3"/>
      <c r="G33" s="3"/>
      <c r="H33" s="3"/>
      <c r="I33" s="3"/>
      <c r="J33" s="98"/>
      <c r="K33" s="3"/>
    </row>
    <row r="34" spans="1:11">
      <c r="A34" s="130"/>
      <c r="B34" s="80" t="s">
        <v>36</v>
      </c>
      <c r="C34" s="84" t="s">
        <v>85</v>
      </c>
      <c r="D34" s="3"/>
      <c r="E34" s="3"/>
      <c r="F34" s="3"/>
      <c r="G34" s="3"/>
      <c r="H34" s="3"/>
      <c r="I34" s="3"/>
      <c r="J34" s="98"/>
      <c r="K34" s="3"/>
    </row>
    <row r="35" spans="1:11">
      <c r="A35" s="130"/>
      <c r="B35" s="80" t="s">
        <v>80</v>
      </c>
      <c r="C35" s="84" t="s">
        <v>85</v>
      </c>
      <c r="D35" s="3"/>
      <c r="E35" s="3"/>
      <c r="F35" s="3"/>
      <c r="G35" s="3"/>
      <c r="H35" s="3"/>
      <c r="I35" s="3"/>
      <c r="J35" s="98"/>
      <c r="K35" s="3"/>
    </row>
    <row r="36" spans="1:11">
      <c r="A36" s="130"/>
      <c r="B36" s="80" t="s">
        <v>81</v>
      </c>
      <c r="C36" s="84" t="s">
        <v>86</v>
      </c>
      <c r="D36" s="3"/>
      <c r="E36" s="3"/>
      <c r="F36" s="3"/>
      <c r="G36" s="3"/>
      <c r="H36" s="3"/>
      <c r="I36" s="3"/>
      <c r="J36" s="98"/>
      <c r="K36" s="3"/>
    </row>
    <row r="37" spans="1:11">
      <c r="A37" s="130"/>
      <c r="B37" s="79" t="s">
        <v>83</v>
      </c>
      <c r="C37" s="84" t="s">
        <v>87</v>
      </c>
      <c r="D37" s="3"/>
      <c r="E37" s="3"/>
      <c r="F37" s="3"/>
      <c r="G37" s="3"/>
      <c r="H37" s="3"/>
      <c r="I37" s="3"/>
      <c r="J37" s="98"/>
      <c r="K37" s="3"/>
    </row>
    <row r="38" spans="1:11">
      <c r="A38" s="3"/>
      <c r="B38" s="79" t="s">
        <v>84</v>
      </c>
      <c r="C38" s="84" t="s">
        <v>87</v>
      </c>
      <c r="D38" s="3"/>
      <c r="E38" s="3"/>
      <c r="F38" s="3"/>
      <c r="G38" s="3"/>
      <c r="H38" s="3"/>
      <c r="I38" s="3"/>
      <c r="J38" s="98"/>
      <c r="K38" s="3"/>
    </row>
    <row r="39" spans="1:11">
      <c r="A39" s="3"/>
      <c r="B39" s="79"/>
      <c r="C39" s="84"/>
      <c r="D39" s="3"/>
      <c r="E39" s="3"/>
      <c r="F39" s="3"/>
      <c r="G39" s="3"/>
      <c r="H39" s="3"/>
      <c r="I39" s="3"/>
      <c r="J39" s="98"/>
      <c r="K39" s="3"/>
    </row>
    <row r="40" spans="1:11">
      <c r="A40" s="128"/>
      <c r="C40" s="3"/>
      <c r="D40" s="3"/>
      <c r="E40" s="3"/>
      <c r="F40" s="3"/>
      <c r="G40" s="3"/>
      <c r="H40" s="3"/>
      <c r="I40" s="3"/>
      <c r="J40" s="98"/>
      <c r="K40" s="3"/>
    </row>
    <row r="42" spans="1:11" s="76" customFormat="1" ht="10.199999999999999">
      <c r="J42" s="78"/>
    </row>
    <row r="43" spans="1:11" s="76" customFormat="1" ht="10.199999999999999">
      <c r="J43" s="78"/>
    </row>
  </sheetData>
  <mergeCells count="1">
    <mergeCell ref="A20:B20"/>
  </mergeCells>
  <printOptions horizontalCentered="1" verticalCentered="1"/>
  <pageMargins left="0.59055118110236227" right="0.59055118110236227" top="0.39370078740157483" bottom="0.39370078740157483" header="0.31496062992125984" footer="0.31496062992125984"/>
  <pageSetup paperSize="9" orientation="landscape" r:id="rId1"/>
  <headerFooter alignWithMargins="0">
    <oddHeader>&amp;L&amp;"Times New Roman CE,tučné kurzíva"Příloha č. 5&amp;R&amp;"Times New Roman CE,tučné kurzíva"Verze chválená Výborem STAR a NMV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Overview</vt:lpstr>
      <vt:lpstr>Souhrn</vt:lpstr>
      <vt:lpstr>Overview!Print_Area</vt:lpstr>
    </vt:vector>
  </TitlesOfParts>
  <Company>Tesnov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Nodl - MZe</dc:creator>
  <cp:lastModifiedBy>Aniket Gupta</cp:lastModifiedBy>
  <cp:lastPrinted>2003-01-08T15:41:05Z</cp:lastPrinted>
  <dcterms:created xsi:type="dcterms:W3CDTF">2002-10-30T14:19:27Z</dcterms:created>
  <dcterms:modified xsi:type="dcterms:W3CDTF">2024-02-03T22:14:18Z</dcterms:modified>
</cp:coreProperties>
</file>