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6DAA052E-3628-4CF9-BFD6-D2C9546E577D}" xr6:coauthVersionLast="47" xr6:coauthVersionMax="47" xr10:uidLastSave="{00000000-0000-0000-0000-000000000000}"/>
  <bookViews>
    <workbookView xWindow="3348" yWindow="3348" windowWidth="17280" windowHeight="8880"/>
  </bookViews>
  <sheets>
    <sheet name="Income Statement" sheetId="4" r:id="rId1"/>
    <sheet name="Cash Flow Forecast" sheetId="1" r:id="rId2"/>
    <sheet name="Balance Sheet" sheetId="6" r:id="rId3"/>
    <sheet name="Start-Up Co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6" l="1"/>
  <c r="B18" i="6"/>
  <c r="G18" i="6"/>
  <c r="O10" i="1"/>
  <c r="C14" i="1"/>
  <c r="D14" i="1"/>
  <c r="O14" i="1" s="1"/>
  <c r="E14" i="1"/>
  <c r="F14" i="1"/>
  <c r="G14" i="1"/>
  <c r="H14" i="1"/>
  <c r="I14" i="1"/>
  <c r="J14" i="1"/>
  <c r="K14" i="1"/>
  <c r="L14" i="1"/>
  <c r="M14" i="1"/>
  <c r="N14" i="1"/>
  <c r="E19" i="1"/>
  <c r="F19" i="1"/>
  <c r="F32" i="1" s="1"/>
  <c r="G19" i="1"/>
  <c r="G32" i="1" s="1"/>
  <c r="H19" i="1"/>
  <c r="I19" i="1"/>
  <c r="J19" i="1"/>
  <c r="J32" i="1" s="1"/>
  <c r="K19" i="1"/>
  <c r="L19" i="1"/>
  <c r="M19" i="1"/>
  <c r="N19" i="1"/>
  <c r="N32" i="1" s="1"/>
  <c r="O21" i="1"/>
  <c r="O22" i="1"/>
  <c r="O23" i="1"/>
  <c r="O32" i="1" s="1"/>
  <c r="O24" i="1"/>
  <c r="O25" i="1"/>
  <c r="O26" i="1"/>
  <c r="O27" i="1"/>
  <c r="O29" i="1"/>
  <c r="O30" i="1"/>
  <c r="C32" i="1"/>
  <c r="D32" i="1"/>
  <c r="E32" i="1"/>
  <c r="H32" i="1"/>
  <c r="I32" i="1"/>
  <c r="K32" i="1"/>
  <c r="L32" i="1"/>
  <c r="M32" i="1"/>
  <c r="C34" i="1"/>
  <c r="D6" i="1" s="1"/>
  <c r="D34" i="1" s="1"/>
  <c r="E6" i="1" s="1"/>
  <c r="E34" i="1" s="1"/>
  <c r="F6" i="1" s="1"/>
  <c r="F34" i="1" s="1"/>
  <c r="G6" i="1" s="1"/>
  <c r="G34" i="1" s="1"/>
  <c r="H6" i="1" s="1"/>
  <c r="H34" i="1" s="1"/>
  <c r="I6" i="1" s="1"/>
  <c r="I34" i="1" s="1"/>
  <c r="J6" i="1" s="1"/>
  <c r="J34" i="1" s="1"/>
  <c r="K6" i="1" s="1"/>
  <c r="K34" i="1" s="1"/>
  <c r="L6" i="1" s="1"/>
  <c r="L34" i="1" s="1"/>
  <c r="M6" i="1" s="1"/>
  <c r="M34" i="1" s="1"/>
  <c r="N6" i="1" s="1"/>
  <c r="N34" i="1" s="1"/>
  <c r="O6" i="1" s="1"/>
  <c r="O34" i="1" s="1"/>
  <c r="D13" i="4"/>
  <c r="D25" i="4"/>
  <c r="D27" i="4"/>
  <c r="B14" i="5"/>
  <c r="O19" i="1" l="1"/>
</calcChain>
</file>

<file path=xl/sharedStrings.xml><?xml version="1.0" encoding="utf-8"?>
<sst xmlns="http://schemas.openxmlformats.org/spreadsheetml/2006/main" count="109" uniqueCount="91">
  <si>
    <t>Insurance</t>
  </si>
  <si>
    <t>Office Supplies</t>
  </si>
  <si>
    <t>Starting Balance</t>
  </si>
  <si>
    <t>INFLOWS</t>
  </si>
  <si>
    <t>Revenue</t>
  </si>
  <si>
    <t>Investment</t>
  </si>
  <si>
    <t>OUTFLOWS</t>
  </si>
  <si>
    <t>Rent</t>
  </si>
  <si>
    <t>Utilities</t>
  </si>
  <si>
    <t>Wages</t>
  </si>
  <si>
    <t>Equipment*</t>
  </si>
  <si>
    <t>TOTAL INFLOWS</t>
  </si>
  <si>
    <t>TOTAL OUTFLOWS</t>
  </si>
  <si>
    <t>JAN</t>
  </si>
  <si>
    <t>FEB</t>
  </si>
  <si>
    <t>MAR</t>
  </si>
  <si>
    <t>APR</t>
  </si>
  <si>
    <t>MAY</t>
  </si>
  <si>
    <t>JUN</t>
  </si>
  <si>
    <t>JUL</t>
  </si>
  <si>
    <t>AUG</t>
  </si>
  <si>
    <t>NOV</t>
  </si>
  <si>
    <t>DEC</t>
  </si>
  <si>
    <t>TOTAL</t>
  </si>
  <si>
    <t>Ending Balance</t>
  </si>
  <si>
    <t>SEP</t>
  </si>
  <si>
    <t>OCT</t>
  </si>
  <si>
    <t>Loan</t>
  </si>
  <si>
    <t>Inventory Purchases</t>
  </si>
  <si>
    <t>Other Asset Purchases*</t>
  </si>
  <si>
    <t>CASH FLOW FORECAST  - Retail Store</t>
  </si>
  <si>
    <t>Taxes Payable</t>
  </si>
  <si>
    <t xml:space="preserve">NOTES:   </t>
  </si>
  <si>
    <t xml:space="preserve">1.      In order to properly forcast your cash position it is very important to indicate the month in which you will actually pay for expenses. For example </t>
  </si>
  <si>
    <t xml:space="preserve">         taxes payable are paid 30 days after the end of each quarter hence there is an entry for July,October, January and April</t>
  </si>
  <si>
    <t>2.     For the purposes of accuracy it is important to properly estimate expenses that will vary depending your volume of sales. In this example of a retail</t>
  </si>
  <si>
    <t xml:space="preserve">        store inventory purchases and wages vary due to sales volumes. </t>
  </si>
  <si>
    <t xml:space="preserve">3.      Note the negative ending balance for the month of October (-837) - by completing the cash flow forecast the business owner can recognize this in </t>
  </si>
  <si>
    <t>REVENUE</t>
  </si>
  <si>
    <t>EXPENSES</t>
  </si>
  <si>
    <t xml:space="preserve">       For Period 5/1/00 to 4/30/01</t>
  </si>
  <si>
    <t xml:space="preserve">             Retail Store. Inc.</t>
  </si>
  <si>
    <t>Revenue from Sales</t>
  </si>
  <si>
    <t>Costs of Goods Sold</t>
  </si>
  <si>
    <t>Inventory</t>
  </si>
  <si>
    <t>Gross Income</t>
  </si>
  <si>
    <t>Payroll Taxes</t>
  </si>
  <si>
    <t>Total Expenses</t>
  </si>
  <si>
    <t>NET PROFIT</t>
  </si>
  <si>
    <t xml:space="preserve">         advance and make necessary adjustments such as postponing  the purchase of 15000 in equipment or spreading out the payments over several </t>
  </si>
  <si>
    <t xml:space="preserve">         months</t>
  </si>
  <si>
    <t xml:space="preserve">       Income Statement</t>
  </si>
  <si>
    <t>1.      It is worth noting the difference between cash flow forecast and the income statement, the income statement</t>
  </si>
  <si>
    <t xml:space="preserve">         are other sources of cash (investment and loans) as well as the purchase of assets.</t>
  </si>
  <si>
    <t xml:space="preserve">         summarizes all revenues and expenses to determine the businesses profitability - other items not included</t>
  </si>
  <si>
    <t xml:space="preserve">        only the value of the inventory that has actually been sold. </t>
  </si>
  <si>
    <t xml:space="preserve">2.     Also notice that the full value of the inventory purchased ($108750) does not appear on the Income Statement </t>
  </si>
  <si>
    <t>START-UP COSTS  - Retail Store</t>
  </si>
  <si>
    <t>Initial Inventory Investment</t>
  </si>
  <si>
    <t>Computer</t>
  </si>
  <si>
    <t>Signage</t>
  </si>
  <si>
    <t>Cashier Computer</t>
  </si>
  <si>
    <t>Shelving and Display Cases</t>
  </si>
  <si>
    <t>Promotional Material</t>
  </si>
  <si>
    <t xml:space="preserve">Licenses </t>
  </si>
  <si>
    <t>Professional Fees</t>
  </si>
  <si>
    <t>Renovations</t>
  </si>
  <si>
    <t>TOTAL START UP COSTS</t>
  </si>
  <si>
    <t>Owner's Investment</t>
  </si>
  <si>
    <t>Financing Sought</t>
  </si>
  <si>
    <t xml:space="preserve">          Balance Sheet</t>
  </si>
  <si>
    <t xml:space="preserve">       As at Apr 30, 2001</t>
  </si>
  <si>
    <t>Assets</t>
  </si>
  <si>
    <t>Liabilties</t>
  </si>
  <si>
    <t>Cash</t>
  </si>
  <si>
    <t>Accounts Receivable</t>
  </si>
  <si>
    <t>Advertising and Promotions</t>
  </si>
  <si>
    <t>Equipment</t>
  </si>
  <si>
    <t>Leasehold Renovations</t>
  </si>
  <si>
    <t>Total Assets</t>
  </si>
  <si>
    <t>Loan Payable</t>
  </si>
  <si>
    <t>Owners Equity</t>
  </si>
  <si>
    <t>Total Liabilities</t>
  </si>
  <si>
    <t>Retained Earnings</t>
  </si>
  <si>
    <t>Owners Investment</t>
  </si>
  <si>
    <t xml:space="preserve">    Total Liabilites and Owners Equity</t>
  </si>
  <si>
    <t>1.      It is important to note that all of the information captured on the balance sheet is found in the other financial statements</t>
  </si>
  <si>
    <t>2.      It is also important to note that the Total Assets equals the Total Liabilities and Equity.</t>
  </si>
  <si>
    <t>3.      You will noticed that the Net Profit from the Income Statement appears on the Balance sheet under the heading Retained Earnings</t>
  </si>
  <si>
    <t xml:space="preserve">                           actual costs or margins associated with running any business including a retail store</t>
  </si>
  <si>
    <t>DISCLAIMER:  This Financial Statement is to be used for informational purposes only and not to be assumed to reflect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</si>
</sst>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;\(#,##0.00\)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8"/>
      <name val="Times New Roman"/>
      <family val="1"/>
    </font>
    <font>
      <sz val="8"/>
      <name val="Arial"/>
      <family val="2"/>
    </font>
    <font>
      <u val="singleAccounting"/>
      <sz val="8"/>
      <name val="Arial"/>
      <family val="2"/>
    </font>
    <font>
      <b/>
      <u val="singleAccounting"/>
      <sz val="10"/>
      <name val="Arial"/>
      <family val="2"/>
    </font>
    <font>
      <b/>
      <sz val="8"/>
      <name val="Arial"/>
      <family val="2"/>
    </font>
    <font>
      <u val="singleAccounting"/>
      <sz val="10"/>
      <name val="Arial"/>
      <family val="2"/>
    </font>
    <font>
      <b/>
      <sz val="10"/>
      <name val="Arial"/>
    </font>
    <font>
      <b/>
      <sz val="12"/>
      <name val="Arial"/>
    </font>
    <font>
      <b/>
      <u val="doubleAccounting"/>
      <sz val="14"/>
      <name val="Arial"/>
      <family val="2"/>
    </font>
    <font>
      <sz val="6"/>
      <name val="Arial"/>
      <family val="2"/>
    </font>
    <font>
      <b/>
      <sz val="11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u val="doubleAccounting"/>
      <sz val="12"/>
      <name val="Arial"/>
      <family val="2"/>
    </font>
    <font>
      <sz val="1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0" fontId="5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2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left"/>
    </xf>
    <xf numFmtId="43" fontId="7" fillId="0" borderId="0" xfId="0" applyNumberFormat="1" applyFont="1"/>
    <xf numFmtId="0" fontId="7" fillId="0" borderId="0" xfId="0" applyFont="1"/>
    <xf numFmtId="43" fontId="8" fillId="0" borderId="0" xfId="0" applyNumberFormat="1" applyFont="1"/>
    <xf numFmtId="43" fontId="0" fillId="0" borderId="0" xfId="0" applyNumberFormat="1"/>
    <xf numFmtId="0" fontId="0" fillId="0" borderId="0" xfId="0" applyNumberFormat="1" applyAlignment="1">
      <alignment horizontal="left"/>
    </xf>
    <xf numFmtId="44" fontId="9" fillId="0" borderId="0" xfId="0" applyNumberFormat="1" applyFont="1"/>
    <xf numFmtId="0" fontId="10" fillId="0" borderId="0" xfId="0" applyFont="1"/>
    <xf numFmtId="2" fontId="7" fillId="0" borderId="0" xfId="0" applyNumberFormat="1" applyFont="1"/>
    <xf numFmtId="164" fontId="7" fillId="0" borderId="0" xfId="0" applyNumberFormat="1" applyFont="1"/>
    <xf numFmtId="43" fontId="11" fillId="0" borderId="0" xfId="0" applyNumberFormat="1" applyFont="1"/>
    <xf numFmtId="0" fontId="12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left"/>
    </xf>
    <xf numFmtId="44" fontId="14" fillId="0" borderId="0" xfId="0" applyNumberFormat="1" applyFont="1"/>
    <xf numFmtId="0" fontId="15" fillId="0" borderId="0" xfId="0" applyFont="1"/>
    <xf numFmtId="0" fontId="16" fillId="0" borderId="0" xfId="0" applyFont="1"/>
    <xf numFmtId="43" fontId="12" fillId="0" borderId="0" xfId="0" applyNumberFormat="1" applyFont="1"/>
    <xf numFmtId="2" fontId="1" fillId="0" borderId="0" xfId="0" applyNumberFormat="1" applyFont="1"/>
    <xf numFmtId="0" fontId="18" fillId="0" borderId="0" xfId="0" applyFont="1"/>
    <xf numFmtId="42" fontId="4" fillId="0" borderId="0" xfId="0" applyNumberFormat="1" applyFont="1"/>
    <xf numFmtId="42" fontId="2" fillId="0" borderId="0" xfId="0" applyNumberFormat="1" applyFont="1"/>
    <xf numFmtId="42" fontId="0" fillId="0" borderId="0" xfId="0" applyNumberFormat="1"/>
    <xf numFmtId="42" fontId="17" fillId="0" borderId="0" xfId="0" applyNumberFormat="1" applyFont="1"/>
    <xf numFmtId="42" fontId="19" fillId="0" borderId="0" xfId="0" applyNumberFormat="1" applyFont="1"/>
    <xf numFmtId="0" fontId="20" fillId="0" borderId="0" xfId="0" applyFont="1"/>
    <xf numFmtId="0" fontId="21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tabSelected="1" zoomScale="75" workbookViewId="0"/>
  </sheetViews>
  <sheetFormatPr defaultRowHeight="13.2" x14ac:dyDescent="0.25"/>
  <cols>
    <col min="1" max="1" width="28.6640625" customWidth="1"/>
    <col min="2" max="2" width="3.33203125" customWidth="1"/>
    <col min="3" max="3" width="12.88671875" bestFit="1" customWidth="1"/>
    <col min="4" max="4" width="11.44140625" bestFit="1" customWidth="1"/>
    <col min="14" max="14" width="9.33203125" customWidth="1"/>
    <col min="15" max="15" width="12.6640625" customWidth="1"/>
  </cols>
  <sheetData>
    <row r="1" spans="1:22" ht="22.8" x14ac:dyDescent="0.4">
      <c r="A1" s="6"/>
      <c r="B1" s="6"/>
      <c r="C1" s="36" t="s">
        <v>51</v>
      </c>
      <c r="G1" s="6"/>
      <c r="H1" s="6"/>
      <c r="I1" s="6"/>
      <c r="J1" s="6"/>
      <c r="K1" s="6"/>
      <c r="L1" s="6"/>
      <c r="M1" s="6"/>
      <c r="N1" s="6"/>
      <c r="O1" s="6"/>
      <c r="Q1" s="10"/>
      <c r="R1" s="10"/>
    </row>
    <row r="2" spans="1:22" ht="21" x14ac:dyDescent="0.4">
      <c r="A2" s="5"/>
      <c r="B2" s="6"/>
      <c r="C2" s="37" t="s">
        <v>41</v>
      </c>
      <c r="D2" s="37"/>
      <c r="E2" s="37"/>
      <c r="G2" s="6"/>
      <c r="H2" s="6"/>
      <c r="I2" s="6"/>
      <c r="J2" s="6"/>
      <c r="K2" s="6"/>
      <c r="L2" s="6"/>
      <c r="M2" s="6"/>
      <c r="N2" s="6"/>
      <c r="O2" s="6"/>
    </row>
    <row r="3" spans="1:22" ht="17.399999999999999" x14ac:dyDescent="0.3">
      <c r="A3" s="6"/>
      <c r="B3" s="6"/>
      <c r="C3" s="37" t="s">
        <v>40</v>
      </c>
      <c r="D3" s="37"/>
      <c r="E3" s="37"/>
      <c r="G3" s="6"/>
      <c r="H3" s="6"/>
      <c r="I3" s="6"/>
      <c r="J3" s="6"/>
      <c r="K3" s="6"/>
      <c r="L3" s="6"/>
      <c r="M3" s="6"/>
      <c r="N3" s="6"/>
      <c r="O3" s="6"/>
    </row>
    <row r="4" spans="1:22" ht="15.6" x14ac:dyDescent="0.3">
      <c r="A4" s="6"/>
      <c r="B4" s="6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22" ht="15.6" x14ac:dyDescent="0.3">
      <c r="A5" s="11" t="s">
        <v>38</v>
      </c>
      <c r="B5" s="6"/>
      <c r="D5" s="6"/>
      <c r="E5" s="7"/>
      <c r="F5" s="6"/>
      <c r="G5" s="7"/>
      <c r="H5" s="6"/>
      <c r="I5" s="6"/>
      <c r="J5" s="6"/>
      <c r="K5" s="6"/>
      <c r="L5" s="6"/>
      <c r="M5" s="6"/>
      <c r="N5" s="6"/>
      <c r="O5" s="6"/>
    </row>
    <row r="6" spans="1:22" ht="15" x14ac:dyDescent="0.25">
      <c r="A6" s="6"/>
      <c r="B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22" ht="15.6" x14ac:dyDescent="0.3">
      <c r="A7" s="6" t="s">
        <v>42</v>
      </c>
      <c r="B7" s="6"/>
      <c r="C7" s="31">
        <v>190000</v>
      </c>
      <c r="D7" s="32"/>
      <c r="E7" s="4"/>
      <c r="F7" s="4"/>
      <c r="G7" s="4"/>
      <c r="H7" s="6"/>
      <c r="I7" s="6"/>
      <c r="J7" s="6"/>
      <c r="K7" s="6"/>
      <c r="L7" s="6"/>
      <c r="M7" s="6"/>
      <c r="N7" s="6"/>
      <c r="O7" s="6"/>
      <c r="Q7" s="12"/>
      <c r="R7" s="13"/>
      <c r="S7" s="13"/>
      <c r="T7" s="14"/>
      <c r="U7" s="14"/>
      <c r="V7" s="14"/>
    </row>
    <row r="8" spans="1:22" ht="15.6" x14ac:dyDescent="0.3">
      <c r="A8" s="4"/>
      <c r="B8" s="6"/>
      <c r="C8" s="33"/>
      <c r="D8" s="32"/>
      <c r="E8" s="4"/>
      <c r="F8" s="4"/>
      <c r="G8" s="4"/>
      <c r="H8" s="6"/>
      <c r="I8" s="6"/>
      <c r="J8" s="6"/>
      <c r="K8" s="6"/>
      <c r="L8" s="6"/>
      <c r="M8" s="6"/>
      <c r="N8" s="6"/>
      <c r="O8" s="6"/>
      <c r="Q8" s="12"/>
      <c r="R8" s="13"/>
      <c r="S8" s="13"/>
      <c r="T8" s="14"/>
      <c r="U8" s="14"/>
      <c r="V8" s="14"/>
    </row>
    <row r="9" spans="1:22" ht="15.6" x14ac:dyDescent="0.3">
      <c r="A9" s="4" t="s">
        <v>43</v>
      </c>
      <c r="B9" s="6"/>
      <c r="C9" s="33"/>
      <c r="D9" s="3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Q9" s="12"/>
      <c r="R9" s="13"/>
      <c r="S9" s="13"/>
      <c r="T9" s="14"/>
      <c r="U9" s="14"/>
      <c r="V9" s="14"/>
    </row>
    <row r="10" spans="1:22" ht="15" x14ac:dyDescent="0.25">
      <c r="A10" s="6"/>
      <c r="B10" s="6"/>
      <c r="C10" s="33"/>
      <c r="D10" s="31"/>
      <c r="E10" s="6"/>
      <c r="F10" s="6"/>
      <c r="G10" s="6"/>
      <c r="H10" s="6"/>
      <c r="I10" s="6"/>
      <c r="J10" s="6"/>
      <c r="K10" s="6"/>
      <c r="L10" s="6"/>
      <c r="M10" s="6"/>
      <c r="N10" s="6"/>
      <c r="Q10" s="12"/>
      <c r="R10" s="13"/>
      <c r="S10" s="13"/>
      <c r="T10" s="14"/>
      <c r="U10" s="14"/>
      <c r="V10" s="14"/>
    </row>
    <row r="11" spans="1:22" ht="15" x14ac:dyDescent="0.25">
      <c r="A11" s="6" t="s">
        <v>44</v>
      </c>
      <c r="B11" s="6"/>
      <c r="C11" s="34">
        <v>95000</v>
      </c>
      <c r="D11" s="31"/>
      <c r="E11" s="6"/>
      <c r="F11" s="6"/>
      <c r="G11" s="6"/>
      <c r="H11" s="6"/>
      <c r="I11" s="6"/>
      <c r="J11" s="6"/>
      <c r="K11" s="6"/>
      <c r="L11" s="6"/>
      <c r="M11" s="6"/>
      <c r="N11" s="6"/>
      <c r="Q11" s="12"/>
      <c r="R11" s="13"/>
      <c r="S11" s="13"/>
      <c r="T11" s="14"/>
      <c r="U11" s="14"/>
      <c r="V11" s="14"/>
    </row>
    <row r="12" spans="1:22" ht="15" x14ac:dyDescent="0.25">
      <c r="A12" s="6"/>
      <c r="B12" s="6"/>
      <c r="C12" s="31"/>
      <c r="D12" s="31"/>
      <c r="E12" s="6"/>
      <c r="F12" s="6"/>
      <c r="G12" s="6"/>
      <c r="H12" s="6"/>
      <c r="I12" s="6"/>
      <c r="J12" s="6"/>
      <c r="K12" s="6"/>
      <c r="L12" s="6"/>
      <c r="M12" s="6"/>
      <c r="N12" s="6"/>
      <c r="Q12" s="12"/>
      <c r="R12" s="13"/>
      <c r="S12" s="13"/>
      <c r="T12" s="14"/>
      <c r="U12" s="14"/>
      <c r="V12" s="14"/>
    </row>
    <row r="13" spans="1:22" ht="15.6" x14ac:dyDescent="0.3">
      <c r="A13" s="4" t="s">
        <v>45</v>
      </c>
      <c r="B13" s="6"/>
      <c r="C13" s="31"/>
      <c r="D13" s="31">
        <f>+C7-C11</f>
        <v>95000</v>
      </c>
      <c r="E13" s="6"/>
      <c r="F13" s="6"/>
      <c r="G13" s="6"/>
      <c r="H13" s="6"/>
      <c r="I13" s="6"/>
      <c r="J13" s="6"/>
      <c r="K13" s="6"/>
      <c r="L13" s="6"/>
      <c r="M13" s="6"/>
      <c r="N13" s="6"/>
      <c r="Q13" s="12"/>
      <c r="R13" s="13"/>
      <c r="S13" s="13"/>
      <c r="T13" s="14"/>
      <c r="U13" s="14"/>
      <c r="V13" s="14"/>
    </row>
    <row r="14" spans="1:22" ht="15.6" x14ac:dyDescent="0.3">
      <c r="A14" s="4"/>
      <c r="B14" s="6"/>
      <c r="C14" s="31"/>
      <c r="D14" s="31"/>
      <c r="E14" s="6"/>
      <c r="F14" s="6"/>
      <c r="G14" s="6"/>
      <c r="H14" s="6"/>
      <c r="I14" s="6"/>
      <c r="J14" s="6"/>
      <c r="K14" s="6"/>
      <c r="L14" s="6"/>
      <c r="M14" s="6"/>
      <c r="N14" s="6"/>
      <c r="Q14" s="12"/>
      <c r="R14" s="13"/>
      <c r="S14" s="13"/>
      <c r="T14" s="14"/>
      <c r="U14" s="14"/>
      <c r="V14" s="14"/>
    </row>
    <row r="15" spans="1:22" ht="15.6" x14ac:dyDescent="0.3">
      <c r="A15" s="4" t="s">
        <v>39</v>
      </c>
      <c r="B15" s="6"/>
      <c r="C15" s="31"/>
      <c r="D15" s="31"/>
      <c r="E15" s="6"/>
      <c r="F15" s="6"/>
      <c r="G15" s="6"/>
      <c r="H15" s="6"/>
      <c r="I15" s="6"/>
      <c r="J15" s="6"/>
      <c r="K15" s="6"/>
      <c r="L15" s="6"/>
      <c r="M15" s="6"/>
      <c r="N15" s="6"/>
      <c r="Q15" s="12"/>
      <c r="R15" s="13"/>
      <c r="S15" s="13"/>
      <c r="T15" s="14"/>
      <c r="U15" s="14"/>
      <c r="V15" s="14"/>
    </row>
    <row r="16" spans="1:22" ht="15" x14ac:dyDescent="0.25">
      <c r="A16" s="6"/>
      <c r="B16" s="6"/>
      <c r="C16" s="31"/>
      <c r="D16" s="31"/>
      <c r="E16" s="6"/>
      <c r="F16" s="6"/>
      <c r="G16" s="6"/>
      <c r="H16" s="6"/>
      <c r="I16" s="6"/>
      <c r="J16" s="6"/>
      <c r="K16" s="6"/>
      <c r="L16" s="6"/>
      <c r="M16" s="6"/>
      <c r="N16" s="6"/>
      <c r="Q16" s="12"/>
      <c r="R16" s="13"/>
      <c r="S16" s="13"/>
      <c r="T16" s="14"/>
      <c r="U16" s="14"/>
      <c r="V16" s="14"/>
    </row>
    <row r="17" spans="1:22" ht="15" x14ac:dyDescent="0.25">
      <c r="A17" s="6" t="s">
        <v>7</v>
      </c>
      <c r="B17" s="6"/>
      <c r="C17" s="31">
        <v>42000</v>
      </c>
      <c r="D17" s="31"/>
      <c r="E17" s="6"/>
      <c r="F17" s="6"/>
      <c r="G17" s="6"/>
      <c r="H17" s="6"/>
      <c r="I17" s="6"/>
      <c r="J17" s="6"/>
      <c r="K17" s="6"/>
      <c r="L17" s="6"/>
      <c r="M17" s="6"/>
      <c r="N17" s="6"/>
      <c r="Q17" s="12"/>
      <c r="R17" s="13"/>
      <c r="S17" s="13"/>
      <c r="T17" s="14"/>
      <c r="U17" s="14"/>
      <c r="V17" s="14"/>
    </row>
    <row r="18" spans="1:22" ht="15" x14ac:dyDescent="0.25">
      <c r="A18" s="6" t="s">
        <v>8</v>
      </c>
      <c r="B18" s="6"/>
      <c r="C18" s="31">
        <v>2550</v>
      </c>
      <c r="D18" s="31"/>
      <c r="E18" s="6"/>
      <c r="F18" s="6"/>
      <c r="G18" s="6"/>
      <c r="H18" s="6"/>
      <c r="I18" s="6"/>
      <c r="J18" s="6"/>
      <c r="K18" s="6"/>
      <c r="L18" s="6"/>
      <c r="M18" s="6"/>
      <c r="N18" s="6"/>
      <c r="Q18" s="12"/>
      <c r="R18" s="13"/>
      <c r="S18" s="13"/>
      <c r="T18" s="14"/>
      <c r="U18" s="14"/>
      <c r="V18" s="14"/>
    </row>
    <row r="19" spans="1:22" ht="15" x14ac:dyDescent="0.25">
      <c r="A19" s="6" t="s">
        <v>0</v>
      </c>
      <c r="B19" s="6"/>
      <c r="C19" s="31">
        <v>16000</v>
      </c>
      <c r="D19" s="31"/>
      <c r="E19" s="6"/>
      <c r="F19" s="6"/>
      <c r="G19" s="6"/>
      <c r="H19" s="6"/>
      <c r="I19" s="6"/>
      <c r="J19" s="6"/>
      <c r="K19" s="6"/>
      <c r="L19" s="6"/>
      <c r="M19" s="6"/>
      <c r="N19" s="6"/>
      <c r="Q19" s="12"/>
      <c r="R19" s="13"/>
      <c r="S19" s="13"/>
      <c r="T19" s="14"/>
      <c r="U19" s="14"/>
      <c r="V19" s="14"/>
    </row>
    <row r="20" spans="1:22" ht="15" x14ac:dyDescent="0.25">
      <c r="A20" s="6" t="s">
        <v>9</v>
      </c>
      <c r="B20" s="6"/>
      <c r="C20" s="31">
        <v>21250</v>
      </c>
      <c r="D20" s="31"/>
      <c r="E20" s="6"/>
      <c r="F20" s="6"/>
      <c r="G20" s="6"/>
      <c r="H20" s="6"/>
      <c r="I20" s="6"/>
      <c r="J20" s="6"/>
      <c r="K20" s="6"/>
      <c r="L20" s="6"/>
      <c r="M20" s="6"/>
      <c r="N20" s="6"/>
      <c r="Q20" s="12"/>
      <c r="R20" s="13"/>
      <c r="S20" s="13"/>
      <c r="T20" s="14"/>
      <c r="U20" s="14"/>
      <c r="V20" s="14"/>
    </row>
    <row r="21" spans="1:22" ht="15" x14ac:dyDescent="0.25">
      <c r="A21" s="6" t="s">
        <v>1</v>
      </c>
      <c r="B21" s="6"/>
      <c r="C21" s="31">
        <v>1800</v>
      </c>
      <c r="D21" s="31"/>
      <c r="E21" s="6"/>
      <c r="F21" s="6"/>
      <c r="G21" s="6"/>
      <c r="H21" s="6"/>
      <c r="I21" s="6"/>
      <c r="J21" s="6"/>
      <c r="K21" s="6"/>
      <c r="L21" s="6"/>
      <c r="M21" s="6"/>
      <c r="N21" s="6"/>
      <c r="Q21" s="12"/>
      <c r="R21" s="13"/>
      <c r="S21" s="13"/>
      <c r="T21" s="14"/>
      <c r="U21" s="14"/>
      <c r="V21" s="14"/>
    </row>
    <row r="22" spans="1:22" ht="15" x14ac:dyDescent="0.25">
      <c r="A22" s="6" t="s">
        <v>76</v>
      </c>
      <c r="B22" s="6"/>
      <c r="C22" s="31">
        <v>2400</v>
      </c>
      <c r="D22" s="31"/>
      <c r="E22" s="6"/>
      <c r="F22" s="6"/>
      <c r="G22" s="6"/>
      <c r="H22" s="6"/>
      <c r="I22" s="6"/>
      <c r="J22" s="6"/>
      <c r="K22" s="6"/>
      <c r="L22" s="6"/>
      <c r="M22" s="6"/>
      <c r="N22" s="6"/>
      <c r="Q22" s="12"/>
      <c r="R22" s="13"/>
      <c r="S22" s="13"/>
      <c r="T22" s="14"/>
      <c r="U22" s="14"/>
      <c r="V22" s="14"/>
    </row>
    <row r="23" spans="1:22" ht="15" x14ac:dyDescent="0.25">
      <c r="A23" s="6" t="s">
        <v>46</v>
      </c>
      <c r="B23" s="6"/>
      <c r="C23" s="34">
        <v>600</v>
      </c>
      <c r="D23" s="31"/>
      <c r="E23" s="6"/>
      <c r="F23" s="6"/>
      <c r="G23" s="6"/>
      <c r="H23" s="6"/>
      <c r="I23" s="6"/>
      <c r="J23" s="6"/>
      <c r="K23" s="6"/>
      <c r="L23" s="6"/>
      <c r="M23" s="6"/>
      <c r="N23" s="6"/>
      <c r="Q23" s="12"/>
      <c r="R23" s="13"/>
      <c r="S23" s="13"/>
      <c r="T23" s="14"/>
      <c r="U23" s="14"/>
      <c r="V23" s="14"/>
    </row>
    <row r="24" spans="1:22" ht="15" x14ac:dyDescent="0.25">
      <c r="A24" s="6"/>
      <c r="B24" s="6"/>
      <c r="C24" s="31"/>
      <c r="D24" s="31"/>
      <c r="E24" s="6"/>
      <c r="F24" s="6"/>
      <c r="G24" s="6"/>
      <c r="H24" s="6"/>
      <c r="I24" s="6"/>
      <c r="J24" s="6"/>
      <c r="K24" s="6"/>
      <c r="L24" s="6"/>
      <c r="M24" s="6"/>
      <c r="N24" s="6"/>
      <c r="Q24" s="12"/>
      <c r="R24" s="13"/>
      <c r="S24" s="13"/>
      <c r="T24" s="14"/>
      <c r="U24" s="14"/>
      <c r="V24" s="14"/>
    </row>
    <row r="25" spans="1:22" ht="15" x14ac:dyDescent="0.25">
      <c r="A25" s="6" t="s">
        <v>47</v>
      </c>
      <c r="B25" s="6"/>
      <c r="C25" s="31"/>
      <c r="D25" s="34">
        <f>SUM(C17:C23)</f>
        <v>86600</v>
      </c>
      <c r="E25" s="6"/>
      <c r="F25" s="6"/>
      <c r="G25" s="6"/>
      <c r="H25" s="6"/>
      <c r="I25" s="6"/>
      <c r="J25" s="6"/>
      <c r="K25" s="6"/>
      <c r="L25" s="6"/>
      <c r="M25" s="6"/>
      <c r="N25" s="6"/>
      <c r="Q25" s="12"/>
      <c r="R25" s="13"/>
      <c r="S25" s="13"/>
      <c r="T25" s="14"/>
      <c r="U25" s="14"/>
      <c r="V25" s="14"/>
    </row>
    <row r="26" spans="1:22" ht="15" x14ac:dyDescent="0.25">
      <c r="A26" s="6"/>
      <c r="B26" s="6"/>
      <c r="C26" s="31"/>
      <c r="D26" s="31"/>
      <c r="E26" s="6"/>
      <c r="F26" s="6"/>
      <c r="G26" s="6"/>
      <c r="H26" s="6"/>
      <c r="I26" s="6"/>
      <c r="J26" s="6"/>
      <c r="K26" s="6"/>
      <c r="L26" s="6"/>
      <c r="M26" s="6"/>
      <c r="N26" s="6"/>
      <c r="Q26" s="12"/>
      <c r="R26" s="13"/>
      <c r="S26" s="13"/>
      <c r="T26" s="14"/>
      <c r="U26" s="14"/>
      <c r="V26" s="14"/>
    </row>
    <row r="27" spans="1:22" ht="16.8" x14ac:dyDescent="0.4">
      <c r="A27" s="4" t="s">
        <v>48</v>
      </c>
      <c r="C27" s="33"/>
      <c r="D27" s="35">
        <f>+D13-D25</f>
        <v>8400</v>
      </c>
      <c r="E27" s="6"/>
      <c r="F27" s="6"/>
      <c r="G27" s="6"/>
      <c r="H27" s="6"/>
      <c r="I27" s="6"/>
      <c r="J27" s="6"/>
      <c r="K27" s="6"/>
      <c r="L27" s="6"/>
      <c r="M27" s="6"/>
      <c r="N27" s="6"/>
      <c r="Q27" s="12"/>
      <c r="R27" s="13"/>
      <c r="S27" s="13"/>
      <c r="T27" s="14"/>
      <c r="U27" s="14"/>
      <c r="V27" s="14"/>
    </row>
    <row r="28" spans="1:22" ht="15" x14ac:dyDescent="0.25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Q28" s="12"/>
      <c r="R28" s="13"/>
      <c r="S28" s="13"/>
      <c r="T28" s="14"/>
      <c r="U28" s="14"/>
      <c r="V28" s="14"/>
    </row>
    <row r="29" spans="1:22" ht="15.6" x14ac:dyDescent="0.3">
      <c r="A29" s="8" t="s">
        <v>32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Q29" s="12"/>
      <c r="R29" s="13"/>
      <c r="S29" s="13"/>
      <c r="T29" s="14"/>
      <c r="U29" s="14"/>
      <c r="V29" s="14"/>
    </row>
    <row r="30" spans="1:22" ht="15" x14ac:dyDescent="0.25">
      <c r="A30" s="6" t="s">
        <v>52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Q30" s="12"/>
      <c r="R30" s="13"/>
      <c r="S30" s="13"/>
      <c r="T30" s="14"/>
      <c r="U30" s="14"/>
      <c r="V30" s="14"/>
    </row>
    <row r="31" spans="1:22" ht="15" x14ac:dyDescent="0.25">
      <c r="A31" s="6" t="s">
        <v>54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Q31" s="12"/>
      <c r="R31" s="13"/>
      <c r="S31" s="13"/>
      <c r="T31" s="14"/>
      <c r="U31" s="14"/>
      <c r="V31" s="14"/>
    </row>
    <row r="32" spans="1:22" ht="15" x14ac:dyDescent="0.25">
      <c r="A32" s="6" t="s">
        <v>53</v>
      </c>
      <c r="J32" s="6"/>
      <c r="K32" s="6"/>
      <c r="L32" s="6"/>
      <c r="M32" s="6"/>
      <c r="N32" s="6"/>
      <c r="O32" s="6"/>
      <c r="Q32" s="12"/>
      <c r="R32" s="13"/>
      <c r="S32" s="13"/>
      <c r="T32" s="14"/>
      <c r="U32" s="14"/>
      <c r="V32" s="14"/>
    </row>
    <row r="33" spans="1:22" ht="15" x14ac:dyDescent="0.25">
      <c r="A33" s="6" t="s">
        <v>56</v>
      </c>
      <c r="J33" s="6"/>
      <c r="K33" s="6"/>
      <c r="L33" s="6"/>
      <c r="M33" s="6"/>
      <c r="N33" s="6"/>
      <c r="O33" s="6"/>
      <c r="Q33" s="12"/>
      <c r="R33" s="13"/>
      <c r="S33" s="13"/>
      <c r="T33" s="14"/>
      <c r="U33" s="14"/>
      <c r="V33" s="14"/>
    </row>
    <row r="34" spans="1:22" ht="16.2" x14ac:dyDescent="0.35">
      <c r="A34" s="6" t="s">
        <v>55</v>
      </c>
      <c r="Q34" s="12"/>
      <c r="R34" s="14"/>
      <c r="S34" s="15"/>
      <c r="T34" s="14"/>
      <c r="U34" s="14"/>
      <c r="V34" s="14"/>
    </row>
    <row r="35" spans="1:22" ht="15" x14ac:dyDescent="0.25">
      <c r="A35" s="38"/>
      <c r="S35" s="16"/>
    </row>
    <row r="36" spans="1:22" ht="15" x14ac:dyDescent="0.25">
      <c r="A36" s="30" t="s">
        <v>90</v>
      </c>
      <c r="Q36" s="17"/>
      <c r="R36" s="16"/>
      <c r="S36" s="16"/>
    </row>
    <row r="37" spans="1:22" ht="18.600000000000001" x14ac:dyDescent="0.55000000000000004">
      <c r="A37" s="30" t="s">
        <v>89</v>
      </c>
      <c r="Q37" s="1"/>
      <c r="R37" s="16"/>
      <c r="S37" s="18"/>
    </row>
    <row r="38" spans="1:22" x14ac:dyDescent="0.25">
      <c r="R38" s="16"/>
      <c r="S38" s="16"/>
    </row>
    <row r="39" spans="1:22" ht="15.6" x14ac:dyDescent="0.3">
      <c r="Q39" s="11"/>
      <c r="R39" s="16"/>
      <c r="S39" s="16"/>
    </row>
    <row r="40" spans="1:22" x14ac:dyDescent="0.25">
      <c r="R40" s="16"/>
      <c r="S40" s="16"/>
    </row>
    <row r="41" spans="1:22" x14ac:dyDescent="0.25">
      <c r="Q41" s="12"/>
      <c r="R41" s="13"/>
      <c r="S41" s="13"/>
      <c r="T41" s="12"/>
    </row>
    <row r="42" spans="1:22" x14ac:dyDescent="0.25">
      <c r="Q42" s="12"/>
      <c r="R42" s="13"/>
      <c r="S42" s="13"/>
      <c r="T42" s="14"/>
    </row>
    <row r="43" spans="1:22" x14ac:dyDescent="0.25">
      <c r="D43" s="2"/>
      <c r="E43" s="2"/>
      <c r="F43" s="2"/>
      <c r="G43" s="2"/>
      <c r="H43" s="2"/>
      <c r="Q43" s="12"/>
      <c r="R43" s="13"/>
      <c r="S43" s="13"/>
      <c r="T43" s="14"/>
    </row>
    <row r="44" spans="1:22" x14ac:dyDescent="0.25">
      <c r="Q44" s="12"/>
      <c r="R44" s="13"/>
      <c r="S44" s="13"/>
      <c r="T44" s="12"/>
    </row>
    <row r="45" spans="1:22" x14ac:dyDescent="0.25">
      <c r="Q45" s="12"/>
      <c r="R45" s="13"/>
      <c r="S45" s="13"/>
      <c r="T45" s="12"/>
      <c r="U45" s="14"/>
      <c r="V45" s="14"/>
    </row>
    <row r="46" spans="1:22" x14ac:dyDescent="0.25">
      <c r="Q46" s="12"/>
      <c r="R46" s="13"/>
      <c r="S46" s="13"/>
      <c r="T46" s="12"/>
      <c r="U46" s="14"/>
      <c r="V46" s="14"/>
    </row>
    <row r="47" spans="1:22" x14ac:dyDescent="0.25">
      <c r="Q47" s="12"/>
      <c r="R47" s="13"/>
      <c r="S47" s="13"/>
      <c r="T47" s="12"/>
      <c r="U47" s="14"/>
      <c r="V47" s="14"/>
    </row>
    <row r="48" spans="1:22" x14ac:dyDescent="0.25">
      <c r="Q48" s="12"/>
      <c r="R48" s="13"/>
      <c r="S48" s="13"/>
      <c r="T48" s="12"/>
      <c r="U48" s="14"/>
      <c r="V48" s="14"/>
    </row>
    <row r="49" spans="17:22" x14ac:dyDescent="0.25">
      <c r="Q49" s="12"/>
      <c r="R49" s="13"/>
      <c r="S49" s="13"/>
      <c r="T49" s="12"/>
      <c r="U49" s="14"/>
      <c r="V49" s="14"/>
    </row>
    <row r="50" spans="17:22" x14ac:dyDescent="0.25">
      <c r="Q50" s="12"/>
      <c r="R50" s="13"/>
      <c r="S50" s="13"/>
      <c r="T50" s="12"/>
      <c r="U50" s="14"/>
      <c r="V50" s="14"/>
    </row>
    <row r="51" spans="17:22" x14ac:dyDescent="0.25">
      <c r="Q51" s="12"/>
      <c r="R51" s="13"/>
      <c r="S51" s="13"/>
      <c r="T51" s="12"/>
      <c r="U51" s="14"/>
      <c r="V51" s="14"/>
    </row>
    <row r="52" spans="17:22" x14ac:dyDescent="0.25">
      <c r="Q52" s="12"/>
      <c r="R52" s="13"/>
      <c r="S52" s="13"/>
      <c r="T52" s="12"/>
      <c r="U52" s="14"/>
      <c r="V52" s="14"/>
    </row>
    <row r="53" spans="17:22" x14ac:dyDescent="0.25">
      <c r="Q53" s="14"/>
      <c r="R53" s="14"/>
      <c r="S53" s="14"/>
      <c r="T53" s="12"/>
      <c r="U53" s="14"/>
      <c r="V53" s="14"/>
    </row>
    <row r="54" spans="17:22" x14ac:dyDescent="0.25">
      <c r="Q54" s="19"/>
      <c r="R54" s="14"/>
      <c r="S54" s="14"/>
      <c r="T54" s="14"/>
      <c r="U54" s="14"/>
      <c r="V54" s="14"/>
    </row>
    <row r="55" spans="17:22" x14ac:dyDescent="0.25">
      <c r="Q55" s="14"/>
      <c r="R55" s="14"/>
      <c r="S55" s="14"/>
      <c r="T55" s="14"/>
      <c r="U55" s="14"/>
      <c r="V55" s="14"/>
    </row>
    <row r="56" spans="17:22" x14ac:dyDescent="0.25">
      <c r="Q56" s="12"/>
      <c r="R56" s="13"/>
      <c r="S56" s="13"/>
      <c r="T56" s="14"/>
      <c r="U56" s="14"/>
      <c r="V56" s="14"/>
    </row>
    <row r="57" spans="17:22" x14ac:dyDescent="0.25">
      <c r="Q57" s="12"/>
      <c r="R57" s="13"/>
      <c r="S57" s="13"/>
      <c r="T57" s="14"/>
      <c r="U57" s="14"/>
      <c r="V57" s="14"/>
    </row>
    <row r="58" spans="17:22" x14ac:dyDescent="0.25">
      <c r="Q58" s="12"/>
      <c r="R58" s="13"/>
      <c r="S58" s="13"/>
      <c r="T58" s="12"/>
      <c r="U58" s="14"/>
      <c r="V58" s="14"/>
    </row>
    <row r="59" spans="17:22" x14ac:dyDescent="0.25">
      <c r="Q59" s="12"/>
      <c r="R59" s="13"/>
      <c r="S59" s="20"/>
      <c r="T59" s="12"/>
      <c r="U59" s="14"/>
      <c r="V59" s="14"/>
    </row>
    <row r="60" spans="17:22" x14ac:dyDescent="0.25">
      <c r="Q60" s="14"/>
      <c r="R60" s="13"/>
      <c r="S60" s="13"/>
      <c r="T60" s="12"/>
      <c r="U60" s="14"/>
      <c r="V60" s="14"/>
    </row>
    <row r="61" spans="17:22" x14ac:dyDescent="0.25">
      <c r="Q61" s="12"/>
      <c r="R61" s="13"/>
      <c r="S61" s="13"/>
      <c r="T61" s="12"/>
      <c r="U61" s="14"/>
      <c r="V61" s="14"/>
    </row>
    <row r="62" spans="17:22" x14ac:dyDescent="0.25">
      <c r="Q62" s="12"/>
      <c r="R62" s="13"/>
      <c r="S62" s="13"/>
      <c r="T62" s="12"/>
      <c r="U62" s="14"/>
      <c r="V62" s="14"/>
    </row>
    <row r="63" spans="17:22" x14ac:dyDescent="0.25">
      <c r="Q63" s="12"/>
      <c r="R63" s="13"/>
      <c r="S63" s="13"/>
      <c r="T63" s="12"/>
      <c r="U63" s="14"/>
      <c r="V63" s="14"/>
    </row>
    <row r="64" spans="17:22" x14ac:dyDescent="0.25">
      <c r="Q64" s="12"/>
      <c r="R64" s="13"/>
      <c r="S64" s="13"/>
      <c r="T64" s="12"/>
      <c r="U64" s="14"/>
      <c r="V64" s="14"/>
    </row>
    <row r="65" spans="17:22" x14ac:dyDescent="0.25">
      <c r="Q65" s="12"/>
      <c r="R65" s="13"/>
      <c r="S65" s="13"/>
      <c r="T65" s="12"/>
      <c r="U65" s="14"/>
      <c r="V65" s="14"/>
    </row>
    <row r="66" spans="17:22" x14ac:dyDescent="0.25">
      <c r="Q66" s="12"/>
      <c r="R66" s="13"/>
      <c r="S66" s="13"/>
      <c r="T66" s="12"/>
      <c r="U66" s="14"/>
      <c r="V66" s="14"/>
    </row>
    <row r="67" spans="17:22" x14ac:dyDescent="0.25">
      <c r="Q67" s="12"/>
      <c r="R67" s="13"/>
      <c r="S67" s="13"/>
      <c r="T67" s="14"/>
      <c r="U67" s="14"/>
      <c r="V67" s="14"/>
    </row>
    <row r="68" spans="17:22" x14ac:dyDescent="0.25">
      <c r="Q68" s="12"/>
      <c r="R68" s="13"/>
      <c r="S68" s="13"/>
      <c r="T68" s="12"/>
      <c r="U68" s="14"/>
      <c r="V68" s="14"/>
    </row>
    <row r="69" spans="17:22" x14ac:dyDescent="0.25">
      <c r="Q69" s="12"/>
      <c r="R69" s="13"/>
      <c r="S69" s="13"/>
      <c r="T69" s="12"/>
      <c r="U69" s="14"/>
      <c r="V69" s="14"/>
    </row>
    <row r="70" spans="17:22" x14ac:dyDescent="0.25">
      <c r="Q70" s="12"/>
      <c r="R70" s="13"/>
      <c r="S70" s="13"/>
      <c r="T70" s="12"/>
      <c r="U70" s="14"/>
      <c r="V70" s="14"/>
    </row>
    <row r="71" spans="17:22" x14ac:dyDescent="0.25">
      <c r="Q71" s="12"/>
      <c r="R71" s="13"/>
      <c r="S71" s="13"/>
      <c r="T71" s="12"/>
      <c r="U71" s="14"/>
      <c r="V71" s="14"/>
    </row>
    <row r="72" spans="17:22" x14ac:dyDescent="0.25">
      <c r="Q72" s="12"/>
      <c r="R72" s="13"/>
      <c r="S72" s="13"/>
      <c r="T72" s="14"/>
      <c r="U72" s="14"/>
      <c r="V72" s="14"/>
    </row>
    <row r="73" spans="17:22" x14ac:dyDescent="0.25">
      <c r="Q73" s="12"/>
      <c r="R73" s="13"/>
      <c r="S73" s="13"/>
      <c r="T73" s="14"/>
      <c r="U73" s="14"/>
      <c r="V73" s="14"/>
    </row>
    <row r="74" spans="17:22" x14ac:dyDescent="0.25">
      <c r="Q74" s="12"/>
      <c r="R74" s="13"/>
      <c r="S74" s="13"/>
      <c r="T74" s="14"/>
      <c r="U74" s="14"/>
      <c r="V74" s="14"/>
    </row>
    <row r="75" spans="17:22" x14ac:dyDescent="0.25">
      <c r="Q75" s="12"/>
      <c r="R75" s="13"/>
      <c r="S75" s="13"/>
      <c r="T75" s="14"/>
      <c r="U75" s="14"/>
      <c r="V75" s="14"/>
    </row>
    <row r="76" spans="17:22" x14ac:dyDescent="0.25">
      <c r="Q76" s="12"/>
      <c r="R76" s="13"/>
      <c r="S76" s="13"/>
      <c r="T76" s="14"/>
      <c r="U76" s="14"/>
      <c r="V76" s="14"/>
    </row>
    <row r="77" spans="17:22" x14ac:dyDescent="0.25">
      <c r="Q77" s="12"/>
      <c r="R77" s="13"/>
      <c r="S77" s="13"/>
      <c r="T77" s="14"/>
      <c r="U77" s="14"/>
      <c r="V77" s="14"/>
    </row>
    <row r="78" spans="17:22" x14ac:dyDescent="0.25">
      <c r="Q78" s="12"/>
      <c r="R78" s="13"/>
      <c r="S78" s="13"/>
      <c r="T78" s="14"/>
      <c r="U78" s="14"/>
      <c r="V78" s="14"/>
    </row>
    <row r="79" spans="17:22" x14ac:dyDescent="0.25">
      <c r="Q79" s="12"/>
      <c r="R79" s="14"/>
      <c r="S79" s="13"/>
      <c r="T79" s="14"/>
      <c r="U79" s="14"/>
      <c r="V79" s="14"/>
    </row>
    <row r="80" spans="17:22" x14ac:dyDescent="0.25">
      <c r="Q80" s="12"/>
      <c r="R80" s="13"/>
      <c r="S80" s="13"/>
      <c r="T80" s="21"/>
      <c r="U80" s="14"/>
      <c r="V80" s="14"/>
    </row>
    <row r="81" spans="17:22" x14ac:dyDescent="0.25">
      <c r="Q81" s="12"/>
      <c r="R81" s="13"/>
      <c r="S81" s="13"/>
      <c r="T81" s="21"/>
      <c r="U81" s="14"/>
      <c r="V81" s="14"/>
    </row>
    <row r="82" spans="17:22" x14ac:dyDescent="0.25">
      <c r="Q82" s="12"/>
      <c r="R82" s="13"/>
      <c r="S82" s="13"/>
      <c r="T82" s="14"/>
      <c r="U82" s="14"/>
      <c r="V82" s="14"/>
    </row>
    <row r="83" spans="17:22" x14ac:dyDescent="0.25">
      <c r="Q83" s="12"/>
      <c r="R83" s="13"/>
      <c r="S83" s="13"/>
      <c r="T83" s="13"/>
      <c r="U83" s="14"/>
      <c r="V83" s="14"/>
    </row>
    <row r="84" spans="17:22" x14ac:dyDescent="0.25">
      <c r="Q84" s="12"/>
      <c r="R84" s="13"/>
      <c r="S84" s="13"/>
      <c r="T84" s="14"/>
      <c r="U84" s="14"/>
      <c r="V84" s="14"/>
    </row>
    <row r="85" spans="17:22" x14ac:dyDescent="0.25">
      <c r="Q85" s="12"/>
      <c r="R85" s="13"/>
      <c r="S85" s="13"/>
      <c r="T85" s="14"/>
      <c r="U85" s="14"/>
      <c r="V85" s="14"/>
    </row>
    <row r="86" spans="17:22" x14ac:dyDescent="0.25">
      <c r="Q86" s="12"/>
      <c r="R86" s="13"/>
      <c r="S86" s="13"/>
      <c r="T86" s="14"/>
      <c r="U86" s="14"/>
      <c r="V86" s="14"/>
    </row>
    <row r="87" spans="17:22" x14ac:dyDescent="0.25">
      <c r="Q87" s="12"/>
      <c r="R87" s="13"/>
      <c r="S87" s="13"/>
      <c r="T87" s="14"/>
      <c r="U87" s="14"/>
      <c r="V87" s="14"/>
    </row>
    <row r="88" spans="17:22" x14ac:dyDescent="0.25">
      <c r="Q88" s="12"/>
      <c r="R88" s="13"/>
      <c r="S88" s="13"/>
      <c r="T88" s="14"/>
      <c r="U88" s="14"/>
      <c r="V88" s="14"/>
    </row>
    <row r="89" spans="17:22" x14ac:dyDescent="0.25">
      <c r="Q89" s="12"/>
      <c r="R89" s="13"/>
      <c r="S89" s="13"/>
      <c r="T89" s="14"/>
      <c r="U89" s="14"/>
      <c r="V89" s="14"/>
    </row>
    <row r="90" spans="17:22" x14ac:dyDescent="0.25">
      <c r="Q90" s="12"/>
      <c r="R90" s="13"/>
      <c r="S90" s="13"/>
      <c r="T90" s="14"/>
      <c r="U90" s="14"/>
      <c r="V90" s="14"/>
    </row>
    <row r="91" spans="17:22" x14ac:dyDescent="0.25">
      <c r="Q91" s="12"/>
      <c r="R91" s="13"/>
      <c r="S91" s="13"/>
      <c r="T91" s="14"/>
      <c r="U91" s="14"/>
      <c r="V91" s="14"/>
    </row>
    <row r="92" spans="17:22" x14ac:dyDescent="0.25">
      <c r="Q92" s="12"/>
      <c r="R92" s="13"/>
      <c r="S92" s="13"/>
      <c r="T92" s="14"/>
      <c r="U92" s="14"/>
      <c r="V92" s="14"/>
    </row>
    <row r="93" spans="17:22" x14ac:dyDescent="0.25">
      <c r="Q93" s="12"/>
      <c r="R93" s="13"/>
      <c r="S93" s="13"/>
      <c r="T93" s="14"/>
      <c r="U93" s="14"/>
      <c r="V93" s="14"/>
    </row>
    <row r="94" spans="17:22" x14ac:dyDescent="0.25">
      <c r="Q94" s="12"/>
      <c r="R94" s="13"/>
      <c r="S94" s="13"/>
      <c r="T94" s="14"/>
      <c r="U94" s="14"/>
      <c r="V94" s="14"/>
    </row>
    <row r="95" spans="17:22" x14ac:dyDescent="0.25">
      <c r="Q95" s="12"/>
      <c r="R95" s="13"/>
      <c r="S95" s="13"/>
      <c r="T95" s="14"/>
      <c r="U95" s="14"/>
      <c r="V95" s="14"/>
    </row>
    <row r="96" spans="17:22" x14ac:dyDescent="0.25">
      <c r="Q96" s="12"/>
      <c r="R96" s="13"/>
      <c r="S96" s="13"/>
      <c r="T96" s="14"/>
      <c r="U96" s="14"/>
      <c r="V96" s="14"/>
    </row>
    <row r="97" spans="17:22" x14ac:dyDescent="0.25">
      <c r="Q97" s="12"/>
      <c r="R97" s="13"/>
      <c r="S97" s="13"/>
      <c r="T97" s="14"/>
      <c r="U97" s="14"/>
      <c r="V97" s="14"/>
    </row>
    <row r="98" spans="17:22" ht="15" x14ac:dyDescent="0.4">
      <c r="R98" s="16"/>
      <c r="S98" s="22"/>
    </row>
    <row r="99" spans="17:22" x14ac:dyDescent="0.25">
      <c r="R99" s="16"/>
      <c r="S99" s="16"/>
    </row>
    <row r="100" spans="17:22" ht="16.8" x14ac:dyDescent="0.55000000000000004">
      <c r="Q100" s="23"/>
      <c r="R100" s="16"/>
      <c r="S100" s="18"/>
    </row>
    <row r="101" spans="17:22" x14ac:dyDescent="0.25">
      <c r="T101" s="16"/>
    </row>
    <row r="102" spans="17:22" x14ac:dyDescent="0.25">
      <c r="Q102" s="17"/>
      <c r="R102" s="16"/>
      <c r="S102" s="16"/>
    </row>
    <row r="103" spans="17:22" ht="19.2" x14ac:dyDescent="0.45">
      <c r="Q103" s="24"/>
      <c r="S103" s="25"/>
    </row>
    <row r="104" spans="17:22" x14ac:dyDescent="0.25">
      <c r="Q104" s="17"/>
    </row>
    <row r="105" spans="17:22" x14ac:dyDescent="0.25">
      <c r="R105" s="26"/>
    </row>
    <row r="108" spans="17:22" ht="21" x14ac:dyDescent="0.4">
      <c r="T108" s="5"/>
    </row>
    <row r="118" spans="17:19" ht="13.8" x14ac:dyDescent="0.25">
      <c r="Q118" s="27"/>
      <c r="S118" s="28"/>
    </row>
    <row r="120" spans="17:19" ht="13.8" x14ac:dyDescent="0.25">
      <c r="Q120" s="27"/>
      <c r="S120" s="29"/>
    </row>
    <row r="122" spans="17:19" ht="19.2" x14ac:dyDescent="0.45">
      <c r="Q122" s="24"/>
      <c r="S122" s="25"/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opLeftCell="A5" zoomScale="75" workbookViewId="0">
      <selection activeCell="A45" sqref="A45:A46"/>
    </sheetView>
  </sheetViews>
  <sheetFormatPr defaultRowHeight="13.2" x14ac:dyDescent="0.25"/>
  <cols>
    <col min="1" max="1" width="29.109375" customWidth="1"/>
    <col min="2" max="2" width="2.44140625" customWidth="1"/>
    <col min="3" max="14" width="8.6640625" customWidth="1"/>
    <col min="15" max="15" width="14.109375" customWidth="1"/>
  </cols>
  <sheetData>
    <row r="1" spans="1:17" ht="15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21" x14ac:dyDescent="0.4">
      <c r="A2" s="5" t="s">
        <v>30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1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ht="15.6" x14ac:dyDescent="0.3">
      <c r="A4" s="6"/>
      <c r="B4" s="6"/>
      <c r="C4" s="9" t="s">
        <v>17</v>
      </c>
      <c r="D4" s="9" t="s">
        <v>18</v>
      </c>
      <c r="E4" s="9" t="s">
        <v>19</v>
      </c>
      <c r="F4" s="9" t="s">
        <v>20</v>
      </c>
      <c r="G4" s="9" t="s">
        <v>25</v>
      </c>
      <c r="H4" s="9" t="s">
        <v>26</v>
      </c>
      <c r="I4" s="9" t="s">
        <v>21</v>
      </c>
      <c r="J4" s="9" t="s">
        <v>22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23</v>
      </c>
      <c r="P4" s="6"/>
      <c r="Q4" s="6"/>
    </row>
    <row r="5" spans="1:17" ht="15" x14ac:dyDescent="0.25">
      <c r="A5" s="6"/>
      <c r="B5" s="6"/>
      <c r="C5" s="7"/>
      <c r="D5" s="6"/>
      <c r="E5" s="7"/>
      <c r="F5" s="6"/>
      <c r="G5" s="7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ht="15" x14ac:dyDescent="0.25">
      <c r="A6" s="6" t="s">
        <v>2</v>
      </c>
      <c r="B6" s="6"/>
      <c r="C6" s="6">
        <v>0</v>
      </c>
      <c r="D6" s="6">
        <f t="shared" ref="D6:O6" si="0">+C34</f>
        <v>3500</v>
      </c>
      <c r="E6" s="6">
        <f t="shared" si="0"/>
        <v>4500</v>
      </c>
      <c r="F6" s="6">
        <f t="shared" si="0"/>
        <v>8700</v>
      </c>
      <c r="G6" s="6">
        <f t="shared" si="0"/>
        <v>21700</v>
      </c>
      <c r="H6" s="6">
        <f t="shared" si="0"/>
        <v>16700</v>
      </c>
      <c r="I6" s="6">
        <f t="shared" si="0"/>
        <v>-1400</v>
      </c>
      <c r="J6" s="6">
        <f t="shared" si="0"/>
        <v>2050</v>
      </c>
      <c r="K6" s="6">
        <f t="shared" si="0"/>
        <v>21900</v>
      </c>
      <c r="L6" s="6">
        <f t="shared" si="0"/>
        <v>6200</v>
      </c>
      <c r="M6" s="6">
        <f t="shared" si="0"/>
        <v>5050</v>
      </c>
      <c r="N6" s="6">
        <f t="shared" si="0"/>
        <v>6150</v>
      </c>
      <c r="O6" s="6">
        <f t="shared" si="0"/>
        <v>8050</v>
      </c>
      <c r="P6" s="6"/>
      <c r="Q6" s="6"/>
    </row>
    <row r="7" spans="1:17" ht="15.6" x14ac:dyDescent="0.3">
      <c r="A7" s="4"/>
      <c r="B7" s="6"/>
      <c r="C7" s="4"/>
      <c r="D7" s="4"/>
      <c r="E7" s="4"/>
      <c r="F7" s="4"/>
      <c r="G7" s="4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15.6" x14ac:dyDescent="0.3">
      <c r="A8" s="4" t="s">
        <v>3</v>
      </c>
      <c r="B8" s="6"/>
      <c r="C8" s="4"/>
      <c r="D8" s="4"/>
      <c r="E8" s="4"/>
      <c r="F8" s="4"/>
      <c r="G8" s="4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ht="15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ht="15" x14ac:dyDescent="0.25">
      <c r="A10" s="6" t="s">
        <v>4</v>
      </c>
      <c r="B10" s="6"/>
      <c r="C10" s="6">
        <v>10000</v>
      </c>
      <c r="D10" s="6">
        <v>17500</v>
      </c>
      <c r="E10" s="6">
        <v>20000</v>
      </c>
      <c r="F10" s="6">
        <v>30000</v>
      </c>
      <c r="G10" s="6">
        <v>15000</v>
      </c>
      <c r="H10" s="6">
        <v>10000</v>
      </c>
      <c r="I10" s="6">
        <v>15000</v>
      </c>
      <c r="J10" s="6">
        <v>35000</v>
      </c>
      <c r="K10" s="6">
        <v>7500</v>
      </c>
      <c r="L10" s="6">
        <v>7500</v>
      </c>
      <c r="M10" s="6">
        <v>10000</v>
      </c>
      <c r="N10" s="6">
        <v>12500</v>
      </c>
      <c r="O10" s="6">
        <f>SUM(C10:N10)</f>
        <v>190000</v>
      </c>
      <c r="P10" s="6"/>
      <c r="Q10" s="6"/>
    </row>
    <row r="11" spans="1:17" ht="15" x14ac:dyDescent="0.25">
      <c r="A11" s="6" t="s">
        <v>5</v>
      </c>
      <c r="B11" s="6"/>
      <c r="C11" s="6">
        <v>15000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ht="15" x14ac:dyDescent="0.25">
      <c r="A12" s="6" t="s">
        <v>27</v>
      </c>
      <c r="B12" s="6"/>
      <c r="C12" s="6">
        <v>15000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ht="1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ht="15.6" x14ac:dyDescent="0.3">
      <c r="A14" s="4" t="s">
        <v>11</v>
      </c>
      <c r="B14" s="6"/>
      <c r="C14" s="6">
        <f t="shared" ref="C14:N14" si="1">SUM(C10:C13)</f>
        <v>40000</v>
      </c>
      <c r="D14" s="6">
        <f t="shared" si="1"/>
        <v>17500</v>
      </c>
      <c r="E14" s="6">
        <f t="shared" si="1"/>
        <v>20000</v>
      </c>
      <c r="F14" s="6">
        <f t="shared" si="1"/>
        <v>30000</v>
      </c>
      <c r="G14" s="6">
        <f t="shared" si="1"/>
        <v>15000</v>
      </c>
      <c r="H14" s="6">
        <f t="shared" si="1"/>
        <v>10000</v>
      </c>
      <c r="I14" s="6">
        <f t="shared" si="1"/>
        <v>15000</v>
      </c>
      <c r="J14" s="6">
        <f t="shared" si="1"/>
        <v>35000</v>
      </c>
      <c r="K14" s="6">
        <f t="shared" si="1"/>
        <v>7500</v>
      </c>
      <c r="L14" s="6">
        <f t="shared" si="1"/>
        <v>7500</v>
      </c>
      <c r="M14" s="6">
        <f t="shared" si="1"/>
        <v>10000</v>
      </c>
      <c r="N14" s="6">
        <f t="shared" si="1"/>
        <v>12500</v>
      </c>
      <c r="O14" s="6">
        <f>SUM(C14:N14)</f>
        <v>220000</v>
      </c>
      <c r="P14" s="6"/>
      <c r="Q14" s="6"/>
    </row>
    <row r="15" spans="1:17" ht="1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ht="1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ht="15.6" x14ac:dyDescent="0.3">
      <c r="A17" s="4" t="s">
        <v>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ht="1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ht="15" x14ac:dyDescent="0.25">
      <c r="A19" s="6" t="s">
        <v>28</v>
      </c>
      <c r="B19" s="6"/>
      <c r="C19" s="6">
        <v>15000</v>
      </c>
      <c r="D19" s="6">
        <v>10000</v>
      </c>
      <c r="E19" s="6">
        <f t="shared" ref="E19:N19" si="2">+D10*0.5</f>
        <v>8750</v>
      </c>
      <c r="F19" s="6">
        <f t="shared" si="2"/>
        <v>10000</v>
      </c>
      <c r="G19" s="6">
        <f t="shared" si="2"/>
        <v>15000</v>
      </c>
      <c r="H19" s="6">
        <f t="shared" si="2"/>
        <v>7500</v>
      </c>
      <c r="I19" s="6">
        <f t="shared" si="2"/>
        <v>5000</v>
      </c>
      <c r="J19" s="6">
        <f t="shared" si="2"/>
        <v>7500</v>
      </c>
      <c r="K19" s="6">
        <f t="shared" si="2"/>
        <v>17500</v>
      </c>
      <c r="L19" s="6">
        <f t="shared" si="2"/>
        <v>3750</v>
      </c>
      <c r="M19" s="6">
        <f t="shared" si="2"/>
        <v>3750</v>
      </c>
      <c r="N19" s="6">
        <f t="shared" si="2"/>
        <v>5000</v>
      </c>
      <c r="O19" s="6">
        <f>SUM(C19:N19)</f>
        <v>108750</v>
      </c>
      <c r="P19" s="6"/>
      <c r="Q19" s="6"/>
    </row>
    <row r="20" spans="1:17" ht="1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15" x14ac:dyDescent="0.25">
      <c r="A21" s="6" t="s">
        <v>7</v>
      </c>
      <c r="B21" s="6"/>
      <c r="C21" s="6">
        <v>3500</v>
      </c>
      <c r="D21" s="6">
        <v>3500</v>
      </c>
      <c r="E21" s="6">
        <v>3500</v>
      </c>
      <c r="F21" s="6">
        <v>3500</v>
      </c>
      <c r="G21" s="6">
        <v>3500</v>
      </c>
      <c r="H21" s="6">
        <v>3500</v>
      </c>
      <c r="I21" s="6">
        <v>3500</v>
      </c>
      <c r="J21" s="6">
        <v>3500</v>
      </c>
      <c r="K21" s="6">
        <v>3500</v>
      </c>
      <c r="L21" s="6">
        <v>3500</v>
      </c>
      <c r="M21" s="6">
        <v>3500</v>
      </c>
      <c r="N21" s="6">
        <v>3500</v>
      </c>
      <c r="O21" s="6">
        <f t="shared" ref="O21:O27" si="3">SUM(C21:N21)</f>
        <v>42000</v>
      </c>
      <c r="P21" s="6"/>
      <c r="Q21" s="6"/>
    </row>
    <row r="22" spans="1:17" ht="15" x14ac:dyDescent="0.25">
      <c r="A22" s="6" t="s">
        <v>8</v>
      </c>
      <c r="B22" s="6"/>
      <c r="C22" s="6">
        <v>150</v>
      </c>
      <c r="D22" s="6">
        <v>150</v>
      </c>
      <c r="E22" s="6">
        <v>150</v>
      </c>
      <c r="F22" s="6">
        <v>150</v>
      </c>
      <c r="G22" s="6">
        <v>150</v>
      </c>
      <c r="H22" s="6">
        <v>200</v>
      </c>
      <c r="I22" s="6">
        <v>200</v>
      </c>
      <c r="J22" s="6">
        <v>300</v>
      </c>
      <c r="K22" s="6">
        <v>300</v>
      </c>
      <c r="L22" s="6">
        <v>300</v>
      </c>
      <c r="M22" s="6">
        <v>300</v>
      </c>
      <c r="N22" s="6">
        <v>200</v>
      </c>
      <c r="O22" s="6">
        <f t="shared" si="3"/>
        <v>2550</v>
      </c>
      <c r="P22" s="6"/>
      <c r="Q22" s="6"/>
    </row>
    <row r="23" spans="1:17" ht="15" x14ac:dyDescent="0.25">
      <c r="A23" s="6" t="s">
        <v>0</v>
      </c>
      <c r="B23" s="6"/>
      <c r="C23" s="6"/>
      <c r="D23" s="6"/>
      <c r="E23" s="6">
        <v>400</v>
      </c>
      <c r="F23" s="6"/>
      <c r="G23" s="6"/>
      <c r="H23" s="6">
        <v>400</v>
      </c>
      <c r="I23" s="6"/>
      <c r="J23" s="6"/>
      <c r="K23" s="6">
        <v>400</v>
      </c>
      <c r="L23" s="6"/>
      <c r="M23" s="6"/>
      <c r="N23" s="6">
        <v>400</v>
      </c>
      <c r="O23" s="6">
        <f t="shared" si="3"/>
        <v>1600</v>
      </c>
      <c r="P23" s="6"/>
      <c r="Q23" s="6"/>
    </row>
    <row r="24" spans="1:17" ht="15" x14ac:dyDescent="0.25">
      <c r="A24" s="6" t="s">
        <v>9</v>
      </c>
      <c r="B24" s="6"/>
      <c r="C24" s="6">
        <v>1500</v>
      </c>
      <c r="D24" s="6">
        <v>2500</v>
      </c>
      <c r="E24" s="6">
        <v>2500</v>
      </c>
      <c r="F24" s="6">
        <v>3000</v>
      </c>
      <c r="G24" s="6">
        <v>1000</v>
      </c>
      <c r="H24" s="6">
        <v>1000</v>
      </c>
      <c r="I24" s="6">
        <v>2500</v>
      </c>
      <c r="J24" s="6">
        <v>3500</v>
      </c>
      <c r="K24" s="6">
        <v>1000</v>
      </c>
      <c r="L24" s="6">
        <v>750</v>
      </c>
      <c r="M24" s="6">
        <v>1000</v>
      </c>
      <c r="N24" s="6">
        <v>1000</v>
      </c>
      <c r="O24" s="6">
        <f t="shared" si="3"/>
        <v>21250</v>
      </c>
      <c r="P24" s="6"/>
      <c r="Q24" s="6"/>
    </row>
    <row r="25" spans="1:17" ht="15" x14ac:dyDescent="0.25">
      <c r="A25" s="6" t="s">
        <v>1</v>
      </c>
      <c r="B25" s="6"/>
      <c r="C25" s="6">
        <v>150</v>
      </c>
      <c r="D25" s="6">
        <v>150</v>
      </c>
      <c r="E25" s="6">
        <v>150</v>
      </c>
      <c r="F25" s="6">
        <v>150</v>
      </c>
      <c r="G25" s="6">
        <v>150</v>
      </c>
      <c r="H25" s="6">
        <v>150</v>
      </c>
      <c r="I25" s="6">
        <v>150</v>
      </c>
      <c r="J25" s="6">
        <v>150</v>
      </c>
      <c r="K25" s="6">
        <v>150</v>
      </c>
      <c r="L25" s="6">
        <v>150</v>
      </c>
      <c r="M25" s="6">
        <v>150</v>
      </c>
      <c r="N25" s="6">
        <v>150</v>
      </c>
      <c r="O25" s="6">
        <f t="shared" si="3"/>
        <v>1800</v>
      </c>
      <c r="P25" s="6"/>
      <c r="Q25" s="6"/>
    </row>
    <row r="26" spans="1:17" ht="15" x14ac:dyDescent="0.25">
      <c r="A26" s="6" t="s">
        <v>76</v>
      </c>
      <c r="B26" s="6"/>
      <c r="C26" s="6">
        <v>200</v>
      </c>
      <c r="D26" s="6">
        <v>200</v>
      </c>
      <c r="E26" s="6">
        <v>200</v>
      </c>
      <c r="F26" s="6">
        <v>200</v>
      </c>
      <c r="G26" s="6">
        <v>200</v>
      </c>
      <c r="H26" s="6">
        <v>200</v>
      </c>
      <c r="I26" s="6">
        <v>200</v>
      </c>
      <c r="J26" s="6">
        <v>200</v>
      </c>
      <c r="K26" s="6">
        <v>200</v>
      </c>
      <c r="L26" s="6">
        <v>200</v>
      </c>
      <c r="M26" s="6">
        <v>200</v>
      </c>
      <c r="N26" s="6">
        <v>200</v>
      </c>
      <c r="O26" s="6">
        <f t="shared" si="3"/>
        <v>2400</v>
      </c>
      <c r="P26" s="6"/>
      <c r="Q26" s="6"/>
    </row>
    <row r="27" spans="1:17" ht="15" x14ac:dyDescent="0.25">
      <c r="A27" s="6" t="s">
        <v>31</v>
      </c>
      <c r="B27" s="6"/>
      <c r="C27" s="6"/>
      <c r="D27" s="6"/>
      <c r="E27" s="6">
        <v>150</v>
      </c>
      <c r="F27" s="6"/>
      <c r="G27" s="6"/>
      <c r="H27" s="6">
        <v>150</v>
      </c>
      <c r="I27" s="6"/>
      <c r="J27" s="6"/>
      <c r="K27" s="6">
        <v>150</v>
      </c>
      <c r="L27" s="6"/>
      <c r="M27" s="6"/>
      <c r="N27" s="6">
        <v>150</v>
      </c>
      <c r="O27" s="6">
        <f t="shared" si="3"/>
        <v>600</v>
      </c>
      <c r="P27" s="6"/>
      <c r="Q27" s="6"/>
    </row>
    <row r="28" spans="1:17" ht="1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15" x14ac:dyDescent="0.25">
      <c r="A29" s="6" t="s">
        <v>10</v>
      </c>
      <c r="B29" s="6"/>
      <c r="C29" s="6">
        <v>14000</v>
      </c>
      <c r="D29" s="6"/>
      <c r="E29" s="6"/>
      <c r="F29" s="6"/>
      <c r="G29" s="6"/>
      <c r="H29" s="6">
        <v>15000</v>
      </c>
      <c r="I29" s="6"/>
      <c r="J29" s="6"/>
      <c r="K29" s="6"/>
      <c r="L29" s="6"/>
      <c r="M29" s="6"/>
      <c r="N29" s="6"/>
      <c r="O29" s="6">
        <f>SUM(C29:N29)</f>
        <v>29000</v>
      </c>
      <c r="P29" s="6"/>
      <c r="Q29" s="6"/>
    </row>
    <row r="30" spans="1:17" ht="15" x14ac:dyDescent="0.25">
      <c r="A30" s="6" t="s">
        <v>29</v>
      </c>
      <c r="B30" s="6"/>
      <c r="C30" s="6">
        <v>2000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>
        <f>SUM(C30:N30)</f>
        <v>2000</v>
      </c>
      <c r="P30" s="6"/>
      <c r="Q30" s="6"/>
    </row>
    <row r="31" spans="1:17" ht="1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ht="15.6" x14ac:dyDescent="0.3">
      <c r="A32" s="4" t="s">
        <v>12</v>
      </c>
      <c r="B32" s="6"/>
      <c r="C32" s="6">
        <f t="shared" ref="C32:N32" si="4">SUM(C19:C31)</f>
        <v>36500</v>
      </c>
      <c r="D32" s="6">
        <f t="shared" si="4"/>
        <v>16500</v>
      </c>
      <c r="E32" s="6">
        <f t="shared" si="4"/>
        <v>15800</v>
      </c>
      <c r="F32" s="6">
        <f t="shared" si="4"/>
        <v>17000</v>
      </c>
      <c r="G32" s="6">
        <f t="shared" si="4"/>
        <v>20000</v>
      </c>
      <c r="H32" s="6">
        <f t="shared" si="4"/>
        <v>28100</v>
      </c>
      <c r="I32" s="6">
        <f t="shared" si="4"/>
        <v>11550</v>
      </c>
      <c r="J32" s="6">
        <f t="shared" si="4"/>
        <v>15150</v>
      </c>
      <c r="K32" s="6">
        <f t="shared" si="4"/>
        <v>23200</v>
      </c>
      <c r="L32" s="6">
        <f t="shared" si="4"/>
        <v>8650</v>
      </c>
      <c r="M32" s="6">
        <f t="shared" si="4"/>
        <v>8900</v>
      </c>
      <c r="N32" s="6">
        <f t="shared" si="4"/>
        <v>10600</v>
      </c>
      <c r="O32" s="6">
        <f>SUM(O21:O31)</f>
        <v>103200</v>
      </c>
      <c r="P32" s="6"/>
      <c r="Q32" s="6"/>
    </row>
    <row r="33" spans="1:17" ht="1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ht="15.6" x14ac:dyDescent="0.3">
      <c r="A34" s="4" t="s">
        <v>24</v>
      </c>
      <c r="B34" s="6"/>
      <c r="C34" s="6">
        <f t="shared" ref="C34:O34" si="5">+C6+C14-C32</f>
        <v>3500</v>
      </c>
      <c r="D34" s="6">
        <f t="shared" si="5"/>
        <v>4500</v>
      </c>
      <c r="E34" s="6">
        <f t="shared" si="5"/>
        <v>8700</v>
      </c>
      <c r="F34" s="6">
        <f t="shared" si="5"/>
        <v>21700</v>
      </c>
      <c r="G34" s="6">
        <f t="shared" si="5"/>
        <v>16700</v>
      </c>
      <c r="H34" s="8">
        <f t="shared" si="5"/>
        <v>-1400</v>
      </c>
      <c r="I34" s="6">
        <f t="shared" si="5"/>
        <v>2050</v>
      </c>
      <c r="J34" s="6">
        <f t="shared" si="5"/>
        <v>21900</v>
      </c>
      <c r="K34" s="6">
        <f t="shared" si="5"/>
        <v>6200</v>
      </c>
      <c r="L34" s="6">
        <f t="shared" si="5"/>
        <v>5050</v>
      </c>
      <c r="M34" s="6">
        <f t="shared" si="5"/>
        <v>6150</v>
      </c>
      <c r="N34" s="6">
        <f t="shared" si="5"/>
        <v>8050</v>
      </c>
      <c r="O34" s="6">
        <f t="shared" si="5"/>
        <v>124850</v>
      </c>
      <c r="P34" s="6"/>
      <c r="Q34" s="6"/>
    </row>
    <row r="35" spans="1:17" ht="1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ht="15.6" x14ac:dyDescent="0.3">
      <c r="A36" s="8" t="s">
        <v>32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ht="15" x14ac:dyDescent="0.25">
      <c r="A37" s="6" t="s">
        <v>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ht="15" x14ac:dyDescent="0.25">
      <c r="A38" s="6" t="s">
        <v>34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ht="15" x14ac:dyDescent="0.25">
      <c r="A39" s="6" t="s">
        <v>35</v>
      </c>
    </row>
    <row r="40" spans="1:17" ht="15" x14ac:dyDescent="0.25">
      <c r="A40" s="6" t="s">
        <v>36</v>
      </c>
    </row>
    <row r="41" spans="1:17" ht="15" x14ac:dyDescent="0.25">
      <c r="A41" s="6" t="s">
        <v>37</v>
      </c>
    </row>
    <row r="42" spans="1:17" ht="15" x14ac:dyDescent="0.25">
      <c r="A42" s="6" t="s">
        <v>49</v>
      </c>
    </row>
    <row r="43" spans="1:17" ht="15" x14ac:dyDescent="0.25">
      <c r="A43" s="6" t="s">
        <v>50</v>
      </c>
      <c r="D43" s="2"/>
      <c r="E43" s="2"/>
      <c r="F43" s="2"/>
      <c r="G43" s="2"/>
      <c r="H43" s="2"/>
    </row>
    <row r="44" spans="1:17" x14ac:dyDescent="0.25">
      <c r="D44" s="2"/>
      <c r="F44" s="2"/>
      <c r="H44" s="2"/>
    </row>
    <row r="45" spans="1:17" ht="15" x14ac:dyDescent="0.25">
      <c r="A45" s="30" t="s">
        <v>90</v>
      </c>
    </row>
    <row r="46" spans="1:17" ht="15" x14ac:dyDescent="0.25">
      <c r="A46" s="30" t="s">
        <v>89</v>
      </c>
      <c r="D46" s="2"/>
      <c r="F46" s="2"/>
      <c r="H46" s="2"/>
    </row>
    <row r="50" spans="4:8" x14ac:dyDescent="0.25">
      <c r="D50" s="2"/>
      <c r="E50" s="2"/>
      <c r="F50" s="2"/>
      <c r="G50" s="2"/>
      <c r="H50" s="2"/>
    </row>
    <row r="51" spans="4:8" x14ac:dyDescent="0.25">
      <c r="D51" s="2"/>
      <c r="E51" s="2"/>
      <c r="F51" s="2"/>
      <c r="G51" s="2"/>
      <c r="H51" s="2"/>
    </row>
    <row r="56" spans="4:8" x14ac:dyDescent="0.25">
      <c r="D56" s="3"/>
      <c r="E56" s="3"/>
      <c r="F56" s="3"/>
      <c r="G56" s="3"/>
      <c r="H56" s="3"/>
    </row>
    <row r="57" spans="4:8" x14ac:dyDescent="0.25">
      <c r="D57" s="3"/>
      <c r="E57" s="3"/>
      <c r="F57" s="3"/>
      <c r="G57" s="3"/>
      <c r="H57" s="3"/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="75" workbookViewId="0">
      <selection activeCell="L18" sqref="L18"/>
    </sheetView>
  </sheetViews>
  <sheetFormatPr defaultRowHeight="13.2" x14ac:dyDescent="0.25"/>
  <cols>
    <col min="1" max="1" width="24" customWidth="1"/>
    <col min="2" max="2" width="14.88671875" customWidth="1"/>
    <col min="3" max="3" width="6.6640625" customWidth="1"/>
    <col min="4" max="4" width="3" customWidth="1"/>
    <col min="5" max="5" width="19.33203125" customWidth="1"/>
    <col min="6" max="6" width="17.44140625" customWidth="1"/>
    <col min="7" max="7" width="11.44140625" bestFit="1" customWidth="1"/>
  </cols>
  <sheetData>
    <row r="1" spans="1:7" ht="22.8" x14ac:dyDescent="0.4">
      <c r="B1" s="36" t="s">
        <v>70</v>
      </c>
    </row>
    <row r="2" spans="1:7" ht="17.399999999999999" x14ac:dyDescent="0.3">
      <c r="B2" s="37" t="s">
        <v>41</v>
      </c>
      <c r="C2" s="37"/>
      <c r="F2" s="37"/>
    </row>
    <row r="3" spans="1:7" ht="17.399999999999999" x14ac:dyDescent="0.3">
      <c r="B3" s="37" t="s">
        <v>71</v>
      </c>
      <c r="C3" s="37"/>
      <c r="F3" s="37"/>
    </row>
    <row r="5" spans="1:7" ht="15.6" x14ac:dyDescent="0.3">
      <c r="A5" s="4" t="s">
        <v>72</v>
      </c>
      <c r="E5" s="4" t="s">
        <v>73</v>
      </c>
    </row>
    <row r="7" spans="1:7" ht="15" x14ac:dyDescent="0.25">
      <c r="A7" s="6" t="s">
        <v>74</v>
      </c>
      <c r="B7" s="31">
        <v>8050</v>
      </c>
      <c r="C7" s="6"/>
      <c r="D7" s="6"/>
      <c r="E7" s="6" t="s">
        <v>80</v>
      </c>
      <c r="F7" s="6"/>
      <c r="G7" s="31">
        <v>15000</v>
      </c>
    </row>
    <row r="8" spans="1:7" ht="15" x14ac:dyDescent="0.25">
      <c r="A8" s="6" t="s">
        <v>75</v>
      </c>
      <c r="B8" s="31">
        <v>0</v>
      </c>
      <c r="C8" s="6"/>
      <c r="D8" s="6"/>
      <c r="E8" s="6" t="s">
        <v>31</v>
      </c>
      <c r="F8" s="6"/>
      <c r="G8" s="31">
        <v>150</v>
      </c>
    </row>
    <row r="9" spans="1:7" ht="15" x14ac:dyDescent="0.25">
      <c r="A9" s="6" t="s">
        <v>44</v>
      </c>
      <c r="B9" s="31">
        <v>13750</v>
      </c>
      <c r="C9" s="6"/>
      <c r="D9" s="6"/>
      <c r="E9" s="6"/>
      <c r="F9" s="6"/>
      <c r="G9" s="31"/>
    </row>
    <row r="10" spans="1:7" ht="15" x14ac:dyDescent="0.25">
      <c r="A10" s="6" t="s">
        <v>63</v>
      </c>
      <c r="B10" s="31">
        <v>3000</v>
      </c>
      <c r="C10" s="6"/>
      <c r="D10" s="6"/>
      <c r="E10" s="6" t="s">
        <v>82</v>
      </c>
      <c r="F10" s="6"/>
      <c r="G10" s="31">
        <f>SUM(G7:G8)</f>
        <v>15150</v>
      </c>
    </row>
    <row r="11" spans="1:7" ht="15" x14ac:dyDescent="0.25">
      <c r="A11" s="6" t="s">
        <v>77</v>
      </c>
      <c r="B11" s="31">
        <v>27000</v>
      </c>
      <c r="C11" s="6"/>
      <c r="D11" s="6"/>
      <c r="E11" s="6"/>
      <c r="F11" s="6"/>
      <c r="G11" s="31"/>
    </row>
    <row r="12" spans="1:7" ht="15.6" x14ac:dyDescent="0.3">
      <c r="A12" s="6" t="s">
        <v>78</v>
      </c>
      <c r="B12" s="31">
        <v>1900</v>
      </c>
      <c r="C12" s="6"/>
      <c r="D12" s="6"/>
      <c r="E12" s="4" t="s">
        <v>81</v>
      </c>
      <c r="F12" s="6"/>
      <c r="G12" s="31"/>
    </row>
    <row r="13" spans="1:7" ht="15" x14ac:dyDescent="0.25">
      <c r="A13" s="6"/>
      <c r="B13" s="31"/>
      <c r="C13" s="6"/>
      <c r="D13" s="6"/>
      <c r="E13" s="6"/>
      <c r="F13" s="6"/>
      <c r="G13" s="31"/>
    </row>
    <row r="14" spans="1:7" ht="15" x14ac:dyDescent="0.25">
      <c r="A14" s="6"/>
      <c r="B14" s="31"/>
      <c r="C14" s="6"/>
      <c r="D14" s="6"/>
      <c r="E14" s="6" t="s">
        <v>83</v>
      </c>
      <c r="F14" s="6"/>
      <c r="G14" s="31">
        <v>8400</v>
      </c>
    </row>
    <row r="15" spans="1:7" ht="15" x14ac:dyDescent="0.25">
      <c r="A15" s="6"/>
      <c r="B15" s="31"/>
      <c r="C15" s="6"/>
      <c r="D15" s="6"/>
      <c r="E15" s="6" t="s">
        <v>84</v>
      </c>
      <c r="F15" s="6"/>
      <c r="G15" s="31">
        <v>15000</v>
      </c>
    </row>
    <row r="16" spans="1:7" ht="15" x14ac:dyDescent="0.25">
      <c r="A16" s="6"/>
      <c r="B16" s="31"/>
      <c r="C16" s="6"/>
      <c r="D16" s="6"/>
      <c r="E16" s="6"/>
      <c r="F16" s="6"/>
      <c r="G16" s="31"/>
    </row>
    <row r="17" spans="1:15" ht="15" x14ac:dyDescent="0.25">
      <c r="A17" s="6"/>
      <c r="B17" s="31"/>
      <c r="C17" s="6"/>
      <c r="D17" s="6"/>
      <c r="E17" s="6"/>
      <c r="F17" s="6"/>
      <c r="G17" s="31"/>
    </row>
    <row r="18" spans="1:15" ht="15.6" x14ac:dyDescent="0.3">
      <c r="A18" s="4" t="s">
        <v>79</v>
      </c>
      <c r="B18" s="31">
        <f>SUM(B7:B17)</f>
        <v>53700</v>
      </c>
      <c r="C18" s="4" t="s">
        <v>85</v>
      </c>
      <c r="D18" s="6"/>
      <c r="E18" s="6"/>
      <c r="F18" s="6"/>
      <c r="G18" s="31">
        <f>SUM(G7:G15)</f>
        <v>53700</v>
      </c>
    </row>
    <row r="21" spans="1:15" ht="15.6" x14ac:dyDescent="0.3">
      <c r="A21" s="8" t="s">
        <v>32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ht="15" x14ac:dyDescent="0.25">
      <c r="A22" s="6" t="s">
        <v>86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ht="15" x14ac:dyDescent="0.25">
      <c r="A23" s="6" t="s">
        <v>87</v>
      </c>
    </row>
    <row r="24" spans="1:15" ht="15" x14ac:dyDescent="0.25">
      <c r="A24" s="6" t="s">
        <v>88</v>
      </c>
    </row>
    <row r="26" spans="1:15" ht="15" x14ac:dyDescent="0.25">
      <c r="A26" s="30" t="s">
        <v>90</v>
      </c>
    </row>
    <row r="27" spans="1:15" ht="15" x14ac:dyDescent="0.25">
      <c r="A27" s="30" t="s">
        <v>89</v>
      </c>
      <c r="D27" s="2"/>
      <c r="E27" s="2"/>
      <c r="F27" s="2"/>
      <c r="G27" s="2"/>
      <c r="H27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zoomScale="75" workbookViewId="0">
      <selection activeCell="B14" sqref="B14"/>
    </sheetView>
  </sheetViews>
  <sheetFormatPr defaultRowHeight="13.2" x14ac:dyDescent="0.25"/>
  <cols>
    <col min="1" max="1" width="31" customWidth="1"/>
    <col min="2" max="2" width="16.6640625" customWidth="1"/>
  </cols>
  <sheetData>
    <row r="2" spans="1:7" ht="21" x14ac:dyDescent="0.4">
      <c r="A2" s="5" t="s">
        <v>57</v>
      </c>
    </row>
    <row r="3" spans="1:7" ht="15" x14ac:dyDescent="0.25">
      <c r="A3" s="6"/>
      <c r="B3" s="6"/>
      <c r="C3" s="6"/>
      <c r="D3" s="6"/>
      <c r="E3" s="6"/>
      <c r="F3" s="6"/>
      <c r="G3" s="6"/>
    </row>
    <row r="4" spans="1:7" ht="15" x14ac:dyDescent="0.25">
      <c r="A4" s="6" t="s">
        <v>58</v>
      </c>
      <c r="B4" s="31">
        <v>15000</v>
      </c>
      <c r="C4" s="6"/>
      <c r="D4" s="6"/>
      <c r="E4" s="6"/>
      <c r="F4" s="6"/>
      <c r="G4" s="6"/>
    </row>
    <row r="5" spans="1:7" ht="15" x14ac:dyDescent="0.25">
      <c r="A5" s="6" t="s">
        <v>59</v>
      </c>
      <c r="B5" s="31">
        <v>2000</v>
      </c>
      <c r="C5" s="6"/>
      <c r="D5" s="6"/>
      <c r="E5" s="6"/>
      <c r="F5" s="6"/>
      <c r="G5" s="6"/>
    </row>
    <row r="6" spans="1:7" ht="15" x14ac:dyDescent="0.25">
      <c r="A6" s="6" t="s">
        <v>60</v>
      </c>
      <c r="B6" s="31">
        <v>1000</v>
      </c>
      <c r="C6" s="6"/>
      <c r="D6" s="6"/>
      <c r="E6" s="6"/>
      <c r="F6" s="6"/>
      <c r="G6" s="6"/>
    </row>
    <row r="7" spans="1:7" ht="15" x14ac:dyDescent="0.25">
      <c r="A7" s="6" t="s">
        <v>61</v>
      </c>
      <c r="B7" s="31">
        <v>4000</v>
      </c>
      <c r="C7" s="6"/>
      <c r="D7" s="6"/>
      <c r="E7" s="6"/>
      <c r="F7" s="6"/>
      <c r="G7" s="6"/>
    </row>
    <row r="8" spans="1:7" ht="15" x14ac:dyDescent="0.25">
      <c r="A8" s="6" t="s">
        <v>62</v>
      </c>
      <c r="B8" s="31">
        <v>4000</v>
      </c>
      <c r="C8" s="6"/>
      <c r="D8" s="6"/>
      <c r="E8" s="6"/>
      <c r="F8" s="6"/>
      <c r="G8" s="6"/>
    </row>
    <row r="9" spans="1:7" ht="15" x14ac:dyDescent="0.25">
      <c r="A9" s="6" t="s">
        <v>63</v>
      </c>
      <c r="B9" s="31">
        <v>2000</v>
      </c>
      <c r="C9" s="6"/>
      <c r="D9" s="6"/>
      <c r="E9" s="6"/>
      <c r="F9" s="6"/>
      <c r="G9" s="6"/>
    </row>
    <row r="10" spans="1:7" ht="15" x14ac:dyDescent="0.25">
      <c r="A10" s="6" t="s">
        <v>64</v>
      </c>
      <c r="B10" s="31">
        <v>100</v>
      </c>
      <c r="C10" s="6"/>
      <c r="D10" s="6"/>
      <c r="E10" s="6"/>
      <c r="F10" s="6"/>
      <c r="G10" s="6"/>
    </row>
    <row r="11" spans="1:7" ht="15" x14ac:dyDescent="0.25">
      <c r="A11" s="6" t="s">
        <v>65</v>
      </c>
      <c r="B11" s="31">
        <v>1000</v>
      </c>
      <c r="C11" s="6"/>
      <c r="D11" s="6"/>
      <c r="E11" s="6"/>
      <c r="F11" s="6"/>
      <c r="G11" s="6"/>
    </row>
    <row r="12" spans="1:7" ht="15" x14ac:dyDescent="0.25">
      <c r="A12" s="6" t="s">
        <v>66</v>
      </c>
      <c r="B12" s="31">
        <v>1900</v>
      </c>
      <c r="C12" s="6"/>
      <c r="D12" s="6"/>
      <c r="E12" s="6"/>
      <c r="F12" s="6"/>
      <c r="G12" s="6"/>
    </row>
    <row r="13" spans="1:7" ht="15" x14ac:dyDescent="0.25">
      <c r="A13" s="6"/>
      <c r="B13" s="31"/>
      <c r="C13" s="6"/>
      <c r="D13" s="6"/>
      <c r="E13" s="6"/>
      <c r="F13" s="6"/>
      <c r="G13" s="6"/>
    </row>
    <row r="14" spans="1:7" ht="15.6" x14ac:dyDescent="0.3">
      <c r="A14" s="4" t="s">
        <v>67</v>
      </c>
      <c r="B14" s="31">
        <f>SUM(B4:B12)</f>
        <v>31000</v>
      </c>
      <c r="C14" s="6"/>
      <c r="D14" s="6"/>
      <c r="E14" s="6"/>
      <c r="F14" s="6"/>
      <c r="G14" s="6"/>
    </row>
    <row r="15" spans="1:7" ht="15" x14ac:dyDescent="0.25">
      <c r="A15" s="6"/>
      <c r="B15" s="31"/>
      <c r="C15" s="6"/>
      <c r="D15" s="6"/>
      <c r="E15" s="6"/>
      <c r="F15" s="6"/>
      <c r="G15" s="6"/>
    </row>
    <row r="16" spans="1:7" ht="15" x14ac:dyDescent="0.25">
      <c r="A16" s="6"/>
      <c r="B16" s="31"/>
      <c r="C16" s="6"/>
      <c r="D16" s="6"/>
      <c r="E16" s="6"/>
      <c r="F16" s="6"/>
      <c r="G16" s="6"/>
    </row>
    <row r="17" spans="1:7" ht="15" x14ac:dyDescent="0.25">
      <c r="A17" s="6" t="s">
        <v>68</v>
      </c>
      <c r="B17" s="31">
        <v>15000</v>
      </c>
      <c r="C17" s="6"/>
      <c r="D17" s="6"/>
      <c r="E17" s="6"/>
      <c r="F17" s="6"/>
      <c r="G17" s="6"/>
    </row>
    <row r="18" spans="1:7" ht="15" x14ac:dyDescent="0.25">
      <c r="A18" s="6" t="s">
        <v>69</v>
      </c>
      <c r="B18" s="31">
        <v>15000</v>
      </c>
      <c r="C18" s="6"/>
      <c r="D18" s="6"/>
      <c r="E18" s="6"/>
      <c r="F18" s="6"/>
      <c r="G18" s="6"/>
    </row>
    <row r="19" spans="1:7" ht="15" x14ac:dyDescent="0.25">
      <c r="A19" s="6"/>
      <c r="C19" s="6"/>
      <c r="D19" s="6"/>
      <c r="E19" s="6"/>
      <c r="F19" s="6"/>
      <c r="G19" s="6"/>
    </row>
    <row r="20" spans="1:7" ht="15" x14ac:dyDescent="0.25">
      <c r="A20" s="6"/>
      <c r="B20" s="31"/>
      <c r="C20" s="6"/>
      <c r="D20" s="6"/>
      <c r="E20" s="6"/>
      <c r="F20" s="6"/>
      <c r="G20" s="6"/>
    </row>
    <row r="21" spans="1:7" ht="15" x14ac:dyDescent="0.25">
      <c r="A21" s="6"/>
      <c r="B21" s="31"/>
      <c r="C21" s="6"/>
      <c r="D21" s="6"/>
      <c r="E21" s="6"/>
      <c r="F21" s="6"/>
      <c r="G21" s="6"/>
    </row>
    <row r="22" spans="1:7" ht="15" x14ac:dyDescent="0.25">
      <c r="A22" s="30" t="s">
        <v>90</v>
      </c>
      <c r="B22" s="31"/>
      <c r="C22" s="6"/>
      <c r="D22" s="6"/>
      <c r="E22" s="6"/>
      <c r="F22" s="6"/>
      <c r="G22" s="6"/>
    </row>
    <row r="23" spans="1:7" ht="15" x14ac:dyDescent="0.25">
      <c r="A23" s="30" t="s">
        <v>89</v>
      </c>
      <c r="B23" s="31"/>
      <c r="C23" s="6"/>
      <c r="D23" s="6"/>
      <c r="E23" s="6"/>
      <c r="F23" s="6"/>
      <c r="G23" s="6"/>
    </row>
    <row r="24" spans="1:7" ht="15" x14ac:dyDescent="0.25">
      <c r="A24" s="6"/>
      <c r="B24" s="31"/>
      <c r="C24" s="6"/>
      <c r="D24" s="6"/>
      <c r="E24" s="6"/>
      <c r="F24" s="6"/>
      <c r="G24" s="6"/>
    </row>
    <row r="25" spans="1:7" ht="15" x14ac:dyDescent="0.25">
      <c r="A25" s="6"/>
      <c r="B25" s="31"/>
      <c r="C25" s="6"/>
      <c r="D25" s="6"/>
      <c r="E25" s="6"/>
      <c r="F25" s="6"/>
      <c r="G25" s="6"/>
    </row>
    <row r="26" spans="1:7" ht="15" x14ac:dyDescent="0.25">
      <c r="A26" s="6"/>
      <c r="B26" s="31"/>
      <c r="C26" s="6"/>
      <c r="D26" s="6"/>
      <c r="E26" s="6"/>
      <c r="F26" s="6"/>
      <c r="G26" s="6"/>
    </row>
    <row r="27" spans="1:7" ht="15" x14ac:dyDescent="0.25">
      <c r="A27" s="6"/>
      <c r="B27" s="31"/>
      <c r="C27" s="6"/>
      <c r="D27" s="6"/>
      <c r="E27" s="6"/>
      <c r="F27" s="6"/>
      <c r="G27" s="6"/>
    </row>
    <row r="28" spans="1:7" ht="15" x14ac:dyDescent="0.25">
      <c r="A28" s="6"/>
      <c r="B28" s="6"/>
      <c r="C28" s="6"/>
      <c r="D28" s="6"/>
      <c r="E28" s="6"/>
      <c r="F28" s="6"/>
      <c r="G28" s="6"/>
    </row>
    <row r="29" spans="1:7" ht="15" x14ac:dyDescent="0.25">
      <c r="A29" s="6"/>
      <c r="B29" s="6"/>
      <c r="C29" s="6"/>
      <c r="D29" s="6"/>
      <c r="E29" s="6"/>
      <c r="F29" s="6"/>
      <c r="G29" s="6"/>
    </row>
    <row r="30" spans="1:7" ht="15" x14ac:dyDescent="0.25">
      <c r="A30" s="6"/>
      <c r="B30" s="6"/>
      <c r="C30" s="6"/>
      <c r="D30" s="6"/>
      <c r="E30" s="6"/>
      <c r="F30" s="6"/>
      <c r="G30" s="6"/>
    </row>
    <row r="31" spans="1:7" ht="15" x14ac:dyDescent="0.25">
      <c r="A31" s="6"/>
      <c r="B31" s="6"/>
      <c r="C31" s="6"/>
      <c r="D31" s="6"/>
      <c r="E31" s="6"/>
      <c r="F31" s="6"/>
      <c r="G31" s="6"/>
    </row>
    <row r="32" spans="1:7" ht="15" x14ac:dyDescent="0.25">
      <c r="A32" s="6"/>
      <c r="B32" s="6"/>
      <c r="C32" s="6"/>
      <c r="D32" s="6"/>
      <c r="E32" s="6"/>
      <c r="F32" s="6"/>
      <c r="G32" s="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Cash Flow Forecast</vt:lpstr>
      <vt:lpstr>Balance Sheet</vt:lpstr>
      <vt:lpstr>Start-Up Costs</vt:lpstr>
    </vt:vector>
  </TitlesOfParts>
  <Company>KEDCO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PVIL</dc:creator>
  <cp:lastModifiedBy>Aniket Gupta</cp:lastModifiedBy>
  <cp:lastPrinted>2001-05-25T14:45:42Z</cp:lastPrinted>
  <dcterms:created xsi:type="dcterms:W3CDTF">1999-09-14T17:03:32Z</dcterms:created>
  <dcterms:modified xsi:type="dcterms:W3CDTF">2024-02-03T22:14:14Z</dcterms:modified>
</cp:coreProperties>
</file>