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D127EAC-9264-45C9-8DB4-28EBEE2665A2}" xr6:coauthVersionLast="47" xr6:coauthVersionMax="47" xr10:uidLastSave="{00000000-0000-0000-0000-000000000000}"/>
  <bookViews>
    <workbookView xWindow="3348" yWindow="3348" windowWidth="17280" windowHeight="8880"/>
  </bookViews>
  <sheets>
    <sheet name="Table of Contents" sheetId="10" r:id="rId1"/>
    <sheet name="Orig" sheetId="1" r:id="rId2"/>
    <sheet name="Whole" sheetId="3" r:id="rId3"/>
    <sheet name="BCorig" sheetId="9" r:id="rId4"/>
    <sheet name="BCcorr" sheetId="19" r:id="rId5"/>
    <sheet name="Online" sheetId="21" r:id="rId6"/>
    <sheet name="Servvol" sheetId="7" r:id="rId7"/>
    <sheet name="Subservnum" sheetId="22" r:id="rId8"/>
    <sheet name="PMInew" sheetId="13" r:id="rId9"/>
  </sheets>
  <externalReferences>
    <externalReference r:id="rId10"/>
  </externalReferences>
  <definedNames>
    <definedName name="_xlnm.Print_Titles" localSheetId="3">BCorig!$1:$4</definedName>
    <definedName name="_xlnm.Print_Titles" localSheetId="5">Online!$1:$4</definedName>
    <definedName name="_xlnm.Print_Titles" localSheetId="1">Orig!$1:$4</definedName>
    <definedName name="_xlnm.Print_Titles" localSheetId="6">Servvol!$1:$4</definedName>
    <definedName name="_xlnm.Print_Titles" localSheetId="2">Whole!$1:$4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10" i="19"/>
  <c r="F11" i="19"/>
  <c r="F12" i="19"/>
  <c r="F13" i="19"/>
  <c r="F14" i="19"/>
  <c r="D15" i="19"/>
  <c r="E15" i="19"/>
  <c r="F15" i="19"/>
  <c r="F5" i="9"/>
  <c r="F6" i="9"/>
  <c r="F7" i="9"/>
  <c r="F8" i="9"/>
  <c r="F9" i="9"/>
  <c r="F10" i="9"/>
  <c r="F11" i="9"/>
  <c r="F12" i="9"/>
  <c r="F13" i="9"/>
  <c r="F14" i="9"/>
  <c r="D15" i="9"/>
  <c r="F15" i="9" s="1"/>
  <c r="E15" i="9"/>
  <c r="F5" i="21"/>
  <c r="F6" i="21"/>
  <c r="F7" i="21"/>
  <c r="F8" i="21"/>
  <c r="F9" i="21"/>
  <c r="D10" i="21"/>
  <c r="F10" i="21" s="1"/>
  <c r="E10" i="21"/>
  <c r="D15" i="1"/>
  <c r="E15" i="1"/>
  <c r="F15" i="1"/>
  <c r="G15" i="1"/>
  <c r="H15" i="1"/>
  <c r="F5" i="7"/>
  <c r="F6" i="7"/>
  <c r="F7" i="7"/>
  <c r="F8" i="7"/>
  <c r="F9" i="7"/>
  <c r="D10" i="7"/>
  <c r="F10" i="7" s="1"/>
  <c r="E10" i="7"/>
  <c r="F11" i="7"/>
  <c r="D4" i="22"/>
  <c r="E4" i="22"/>
  <c r="F5" i="22"/>
  <c r="F6" i="22"/>
  <c r="F7" i="22"/>
  <c r="F8" i="22"/>
  <c r="F9" i="22"/>
  <c r="D10" i="22"/>
  <c r="F10" i="22" s="1"/>
  <c r="E10" i="22"/>
  <c r="F5" i="3"/>
  <c r="F6" i="3"/>
  <c r="F7" i="3"/>
  <c r="F8" i="3"/>
  <c r="F9" i="3"/>
  <c r="F10" i="3"/>
  <c r="F11" i="3"/>
  <c r="F12" i="3"/>
  <c r="F13" i="3"/>
  <c r="F14" i="3"/>
  <c r="D15" i="3"/>
  <c r="E15" i="3"/>
  <c r="F15" i="3"/>
</calcChain>
</file>

<file path=xl/sharedStrings.xml><?xml version="1.0" encoding="utf-8"?>
<sst xmlns="http://schemas.openxmlformats.org/spreadsheetml/2006/main" count="288" uniqueCount="139">
  <si>
    <t>Organization Name</t>
  </si>
  <si>
    <t>Location</t>
  </si>
  <si>
    <t>Troy, MI</t>
  </si>
  <si>
    <t>Charlotte, NC</t>
  </si>
  <si>
    <t>Houston, TX</t>
  </si>
  <si>
    <t>Cendant Mortgage</t>
  </si>
  <si>
    <t>Mt. Laurel, NJ</t>
  </si>
  <si>
    <t>Edison, NJ</t>
  </si>
  <si>
    <t>CitiMortgage, Inc.</t>
  </si>
  <si>
    <t>St. Louis, MO</t>
  </si>
  <si>
    <t>Seattle, WA</t>
  </si>
  <si>
    <t>Calabasas, CA</t>
  </si>
  <si>
    <t>Salt Lake City, UT</t>
  </si>
  <si>
    <t>Bloomington, MN</t>
  </si>
  <si>
    <t>Horsham, PA</t>
  </si>
  <si>
    <t>GreenPoint Mortgage Funding</t>
  </si>
  <si>
    <t>National City Mortgage</t>
  </si>
  <si>
    <t>Miamisburg, OH</t>
  </si>
  <si>
    <t>Wells Fargo Home Mortgage</t>
  </si>
  <si>
    <t>Des Moines, IA</t>
  </si>
  <si>
    <t>Principal Residential Mortgage</t>
  </si>
  <si>
    <t>Washington Mutual</t>
  </si>
  <si>
    <t>Rank</t>
  </si>
  <si>
    <t>(dollars in millions)</t>
  </si>
  <si>
    <t>%</t>
  </si>
  <si>
    <t>change</t>
  </si>
  <si>
    <t>Market</t>
  </si>
  <si>
    <t>Share</t>
  </si>
  <si>
    <t>Mkt Shr</t>
  </si>
  <si>
    <t>% pt. +/-</t>
  </si>
  <si>
    <t xml:space="preserve">% </t>
  </si>
  <si>
    <t>Correspondent Vol</t>
  </si>
  <si>
    <t>Servicing Volume</t>
  </si>
  <si>
    <t>Change</t>
  </si>
  <si>
    <t>Edison,  NJ</t>
  </si>
  <si>
    <t>Charlotte,  NC</t>
  </si>
  <si>
    <t>Calabasas,  CA</t>
  </si>
  <si>
    <t>Seattle,  WA</t>
  </si>
  <si>
    <t>Subprime Volume</t>
  </si>
  <si>
    <t>Household Financial Services (E)</t>
  </si>
  <si>
    <t>Prospect Heights, IL</t>
  </si>
  <si>
    <t>Baltimore, MD</t>
  </si>
  <si>
    <t>Option One Mortgage Corp.</t>
  </si>
  <si>
    <t>Irvine, CA</t>
  </si>
  <si>
    <t>Orange, CA</t>
  </si>
  <si>
    <t>First Franklin Financial</t>
  </si>
  <si>
    <t>San Jose, CA</t>
  </si>
  <si>
    <t>New Century Financial Corp.</t>
  </si>
  <si>
    <t>Chase Home Finance</t>
  </si>
  <si>
    <t>Woodcliff Lake, NJ</t>
  </si>
  <si>
    <t>Saxon Mortgage</t>
  </si>
  <si>
    <t>Glen Allen, VA</t>
  </si>
  <si>
    <t>National Mortgage News</t>
  </si>
  <si>
    <t>Table of Contents</t>
  </si>
  <si>
    <t>Click Item to go to table</t>
  </si>
  <si>
    <t>Return with the arrow keys at either left-hand corner</t>
  </si>
  <si>
    <t>Originators Ranked by Number of Loans</t>
  </si>
  <si>
    <t>Top Subprime Originators</t>
  </si>
  <si>
    <t>Servicing</t>
  </si>
  <si>
    <t>Servicers Ranked by Number of Loans Serviced</t>
  </si>
  <si>
    <t>PMI Group</t>
  </si>
  <si>
    <t>New Ins. Written</t>
  </si>
  <si>
    <t>Mortgage Guaranty Ins.</t>
  </si>
  <si>
    <t>Milwaukee, WI</t>
  </si>
  <si>
    <t>San Francisco, CA</t>
  </si>
  <si>
    <t>Philadelphia, PA</t>
  </si>
  <si>
    <t>Mortgage Industry Activity</t>
  </si>
  <si>
    <t>Private Mortgage Insurance: New Policies Written</t>
  </si>
  <si>
    <t>Private Mortgage Insurance: Policies in Force</t>
  </si>
  <si>
    <t>Flagstar Bank, FSB</t>
  </si>
  <si>
    <t xml:space="preserve">(dollars in millions) </t>
  </si>
  <si>
    <t>Ocwen Financial Corp.</t>
  </si>
  <si>
    <t>West Palm Beach, FL</t>
  </si>
  <si>
    <t>Fairbanks Capital Corp.</t>
  </si>
  <si>
    <t>Ann Arbor, MI</t>
  </si>
  <si>
    <t>Top Subprime Servicers</t>
  </si>
  <si>
    <t>Top Servicers</t>
  </si>
  <si>
    <t>Top Correspondent Originators</t>
  </si>
  <si>
    <t>Top Wholesale Originators</t>
  </si>
  <si>
    <t>Top Retail Originators</t>
  </si>
  <si>
    <t>Top Originators</t>
  </si>
  <si>
    <t>Top Subprime Retail Originators</t>
  </si>
  <si>
    <t>Top Subprime Wholesale Originators</t>
  </si>
  <si>
    <t>Top Subprime Correspondent Originators</t>
  </si>
  <si>
    <t>Subprime Originators Ranked by Number of Loans</t>
  </si>
  <si>
    <t xml:space="preserve"> </t>
  </si>
  <si>
    <t>Special Mid-Year Data Report</t>
  </si>
  <si>
    <t>Aegis Mortgage Corporation (E)</t>
  </si>
  <si>
    <t>CitiFinancial</t>
  </si>
  <si>
    <t>Equity One, Inc.</t>
  </si>
  <si>
    <t>Marlton, NJ</t>
  </si>
  <si>
    <t>Homecomings/GMAC-RFC</t>
  </si>
  <si>
    <t>Bank of America</t>
  </si>
  <si>
    <t>San Francisco,  CA</t>
  </si>
  <si>
    <t>Total Outstanding Receivables</t>
  </si>
  <si>
    <t>Novato, CA</t>
  </si>
  <si>
    <t>Origination Volume</t>
  </si>
  <si>
    <t>Notes: Results may vary because some firms would not disclose production data to NMN/QDR. Market share for</t>
  </si>
  <si>
    <t>Wholesale Volume</t>
  </si>
  <si>
    <t>Notes: Wholesale lending entails the "table funding" of loans through and intermediary, usually a loan broker.</t>
  </si>
  <si>
    <t>1H 2002</t>
  </si>
  <si>
    <t>Top Online Originators</t>
  </si>
  <si>
    <t>Online Volume</t>
  </si>
  <si>
    <t>Subprime Servicers Ranked by Number of Loans Serviced</t>
  </si>
  <si>
    <t>No. Loans Serviced</t>
  </si>
  <si>
    <t>Originations: First-Half 2003</t>
  </si>
  <si>
    <t>Countrywide Financial Corp.</t>
  </si>
  <si>
    <t>ABN Amro Mortgage</t>
  </si>
  <si>
    <t>GMAC Residential Holdings</t>
  </si>
  <si>
    <t>Notes: Includes subservicing contracts. Market share based on total estimated U.S. housing receivables of $6.697 trillion at 6/30/03.</t>
  </si>
  <si>
    <t>This ranking excludes subprime servicing specialists. Results may be incomplete because some firms would not respond. (E) Estimate.</t>
  </si>
  <si>
    <t>Top Residential Servicers at Mid-Year 2003</t>
  </si>
  <si>
    <t>Ameriquest Mortgage Corp. (E)</t>
  </si>
  <si>
    <t>Subprime Servicers Ranked by Number of Loans Serviced at 6/30/03</t>
  </si>
  <si>
    <t xml:space="preserve">Notes: Results may vary because some firms would not disclose the number of loans they service. (E) Estimate. </t>
  </si>
  <si>
    <t>Top Residential Originators in First Half - 2003</t>
  </si>
  <si>
    <t>Top Residential Wholesale Lenders at Mid-Year 2003</t>
  </si>
  <si>
    <t>Private Mortgage Insurers Ranked by New Policies Written in First-Half of 2003</t>
  </si>
  <si>
    <t>Notes: Reflects policies written in Q1 and Q2 2003.</t>
  </si>
  <si>
    <t>1H 2003</t>
  </si>
  <si>
    <t>Radian Guaranty, Inc.</t>
  </si>
  <si>
    <t>CitiMortgage, Inc. (1)</t>
  </si>
  <si>
    <t>Excludes subprime specialists. (1) This is the 'A' paper unit of Citi. (2) Excluded Household which HSBC owns.</t>
  </si>
  <si>
    <t>Top Residential Online Originators in First-Half of 2003</t>
  </si>
  <si>
    <t>Top Subprime Lenders at Mid-Year 2003</t>
  </si>
  <si>
    <t>Notes: Marketshare based on estimated online production of $340.19 billion. Results may be incomplete</t>
  </si>
  <si>
    <t>because some firms would not respond to our survey. NMN asks lenders to ONLY include mortgages where</t>
  </si>
  <si>
    <t>the consumer qpplied or pre-applied online.</t>
  </si>
  <si>
    <t>Notes: Results may be incomplete because some firms would not disclose production numbers.</t>
  </si>
  <si>
    <t>(1) Decision One is the wholesale arm of Household. (2) Represents "home equity" loans.</t>
  </si>
  <si>
    <t>(E) Estimates.</t>
  </si>
  <si>
    <t>Top Subprime Correspondent Lenders at Mid-Year 2003</t>
  </si>
  <si>
    <t>Notes: Results may be incomplete because some firms would not respond to our survey. (E) Estimate.</t>
  </si>
  <si>
    <t>Top 10 Totals:</t>
  </si>
  <si>
    <t xml:space="preserve">first-half 2003 based on estimated six month production of $2.037 trillion. </t>
  </si>
  <si>
    <t>Top 5 Totals:</t>
  </si>
  <si>
    <t>2003 - DEMO ONLY</t>
  </si>
  <si>
    <t>This is just a DEMO.</t>
  </si>
  <si>
    <t>To receive a full version you must submitt a ORDER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</si>
</sst>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&quot;$&quot;#,##0;\(&quot;$&quot;#,##0\)"/>
    <numFmt numFmtId="167" formatCode="0.0%"/>
    <numFmt numFmtId="168" formatCode="\+0.00%;\-0.00%;0.00%"/>
    <numFmt numFmtId="170" formatCode="&quot;$&quot;#,##0"/>
    <numFmt numFmtId="171" formatCode="&quot;$&quot;#,##0.00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i/>
      <sz val="10"/>
      <color indexed="9"/>
      <name val="Times New Roman"/>
      <family val="1"/>
    </font>
    <font>
      <b/>
      <sz val="10"/>
      <color indexed="9"/>
      <name val="Arial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6"/>
      <name val="Times New Roman"/>
      <family val="1"/>
    </font>
    <font>
      <b/>
      <i/>
      <sz val="16"/>
      <color indexed="10"/>
      <name val="Verdana"/>
      <family val="2"/>
    </font>
    <font>
      <b/>
      <i/>
      <sz val="14"/>
      <color indexed="10"/>
      <name val="Baskerville BE Regular"/>
      <family val="1"/>
    </font>
    <font>
      <b/>
      <sz val="20"/>
      <name val="Times New Roman"/>
      <family val="1"/>
    </font>
    <font>
      <b/>
      <i/>
      <sz val="14"/>
      <name val="Bookman Old Style"/>
      <family val="1"/>
    </font>
    <font>
      <u/>
      <sz val="10"/>
      <color indexed="12"/>
      <name val="Arial"/>
    </font>
    <font>
      <b/>
      <i/>
      <sz val="18"/>
      <name val="Arial Black"/>
      <family val="2"/>
    </font>
    <font>
      <sz val="14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10"/>
      <color indexed="9"/>
      <name val="Arial"/>
      <family val="2"/>
    </font>
    <font>
      <sz val="10"/>
      <color indexed="9"/>
      <name val="Times New Roman"/>
      <family val="1"/>
    </font>
    <font>
      <b/>
      <sz val="13.5"/>
      <name val="Times New Roman"/>
      <family val="1"/>
    </font>
    <font>
      <b/>
      <i/>
      <sz val="10"/>
      <color indexed="10"/>
      <name val="Times New Roman"/>
      <family val="1"/>
    </font>
    <font>
      <b/>
      <i/>
      <sz val="14"/>
      <color indexed="10"/>
      <name val="Times New Roman"/>
      <family val="1"/>
    </font>
    <font>
      <sz val="14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8"/>
      </patternFill>
    </fill>
  </fills>
  <borders count="16">
    <border>
      <left/>
      <right/>
      <top/>
      <bottom/>
      <diagonal/>
    </border>
    <border>
      <left style="thin">
        <color indexed="39"/>
      </left>
      <right/>
      <top style="thin">
        <color indexed="39"/>
      </top>
      <bottom/>
      <diagonal/>
    </border>
    <border>
      <left/>
      <right/>
      <top style="thin">
        <color indexed="39"/>
      </top>
      <bottom/>
      <diagonal/>
    </border>
    <border>
      <left/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6" applyNumberFormat="1" applyFont="1"/>
    <xf numFmtId="0" fontId="10" fillId="0" borderId="0" xfId="0" applyFont="1"/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1" fillId="2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3" borderId="0" xfId="1" applyFill="1" applyAlignment="1" applyProtection="1">
      <alignment horizontal="center"/>
    </xf>
    <xf numFmtId="0" fontId="0" fillId="3" borderId="0" xfId="0" applyFill="1"/>
    <xf numFmtId="0" fontId="7" fillId="0" borderId="0" xfId="0" applyFont="1"/>
    <xf numFmtId="170" fontId="0" fillId="0" borderId="0" xfId="0" applyNumberFormat="1"/>
    <xf numFmtId="170" fontId="0" fillId="0" borderId="0" xfId="0" applyNumberFormat="1" applyAlignment="1">
      <alignment horizontal="right"/>
    </xf>
    <xf numFmtId="9" fontId="0" fillId="0" borderId="0" xfId="6" applyFont="1"/>
    <xf numFmtId="0" fontId="16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5" fillId="3" borderId="0" xfId="1" applyFont="1" applyFill="1" applyAlignment="1" applyProtection="1">
      <alignment horizontal="center"/>
    </xf>
    <xf numFmtId="0" fontId="18" fillId="0" borderId="0" xfId="0" applyFont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5" applyFont="1" applyFill="1" applyBorder="1" applyAlignment="1">
      <alignment horizontal="left"/>
    </xf>
    <xf numFmtId="0" fontId="8" fillId="4" borderId="5" xfId="5" applyFont="1" applyFill="1" applyBorder="1" applyAlignment="1">
      <alignment horizontal="left"/>
    </xf>
    <xf numFmtId="0" fontId="8" fillId="4" borderId="5" xfId="0" applyFont="1" applyFill="1" applyBorder="1"/>
    <xf numFmtId="0" fontId="8" fillId="4" borderId="6" xfId="0" applyFont="1" applyFill="1" applyBorder="1"/>
    <xf numFmtId="0" fontId="9" fillId="0" borderId="7" xfId="5" applyFont="1" applyFill="1" applyBorder="1" applyAlignment="1">
      <alignment horizontal="right"/>
    </xf>
    <xf numFmtId="0" fontId="9" fillId="0" borderId="7" xfId="5" applyFont="1" applyFill="1" applyBorder="1" applyAlignment="1">
      <alignment horizontal="left"/>
    </xf>
    <xf numFmtId="166" fontId="9" fillId="0" borderId="7" xfId="5" applyNumberFormat="1" applyFont="1" applyFill="1" applyBorder="1" applyAlignment="1">
      <alignment horizontal="right"/>
    </xf>
    <xf numFmtId="166" fontId="7" fillId="0" borderId="7" xfId="0" applyNumberFormat="1" applyFont="1" applyBorder="1" applyAlignment="1">
      <alignment horizontal="right"/>
    </xf>
    <xf numFmtId="9" fontId="7" fillId="0" borderId="7" xfId="6" applyFont="1" applyBorder="1" applyAlignment="1">
      <alignment horizontal="right"/>
    </xf>
    <xf numFmtId="10" fontId="7" fillId="0" borderId="7" xfId="6" applyNumberFormat="1" applyFont="1" applyBorder="1" applyAlignment="1">
      <alignment horizontal="right"/>
    </xf>
    <xf numFmtId="168" fontId="7" fillId="0" borderId="7" xfId="0" applyNumberFormat="1" applyFont="1" applyBorder="1" applyAlignment="1">
      <alignment horizontal="right"/>
    </xf>
    <xf numFmtId="0" fontId="9" fillId="0" borderId="8" xfId="5" applyFont="1" applyFill="1" applyBorder="1" applyAlignment="1">
      <alignment horizontal="right"/>
    </xf>
    <xf numFmtId="0" fontId="9" fillId="0" borderId="8" xfId="5" applyFont="1" applyFill="1" applyBorder="1" applyAlignment="1">
      <alignment horizontal="left"/>
    </xf>
    <xf numFmtId="166" fontId="9" fillId="0" borderId="8" xfId="5" applyNumberFormat="1" applyFont="1" applyFill="1" applyBorder="1" applyAlignment="1">
      <alignment horizontal="right"/>
    </xf>
    <xf numFmtId="166" fontId="7" fillId="0" borderId="8" xfId="0" applyNumberFormat="1" applyFont="1" applyBorder="1" applyAlignment="1">
      <alignment horizontal="right"/>
    </xf>
    <xf numFmtId="9" fontId="7" fillId="0" borderId="8" xfId="6" applyFont="1" applyBorder="1" applyAlignment="1">
      <alignment horizontal="right"/>
    </xf>
    <xf numFmtId="10" fontId="7" fillId="0" borderId="8" xfId="6" applyNumberFormat="1" applyFont="1" applyBorder="1" applyAlignment="1">
      <alignment horizontal="right"/>
    </xf>
    <xf numFmtId="168" fontId="7" fillId="0" borderId="8" xfId="0" applyNumberFormat="1" applyFont="1" applyBorder="1" applyAlignment="1">
      <alignment horizontal="right"/>
    </xf>
    <xf numFmtId="0" fontId="8" fillId="4" borderId="9" xfId="0" applyFont="1" applyFill="1" applyBorder="1"/>
    <xf numFmtId="0" fontId="8" fillId="4" borderId="10" xfId="0" applyFont="1" applyFill="1" applyBorder="1"/>
    <xf numFmtId="166" fontId="8" fillId="5" borderId="10" xfId="5" applyNumberFormat="1" applyFont="1" applyFill="1" applyBorder="1" applyAlignment="1">
      <alignment horizontal="right"/>
    </xf>
    <xf numFmtId="9" fontId="8" fillId="4" borderId="10" xfId="6" applyFont="1" applyFill="1" applyBorder="1"/>
    <xf numFmtId="168" fontId="8" fillId="4" borderId="11" xfId="0" applyNumberFormat="1" applyFont="1" applyFill="1" applyBorder="1"/>
    <xf numFmtId="0" fontId="8" fillId="4" borderId="4" xfId="4" applyFont="1" applyFill="1" applyBorder="1" applyAlignment="1">
      <alignment horizontal="left"/>
    </xf>
    <xf numFmtId="0" fontId="8" fillId="4" borderId="5" xfId="4" applyFont="1" applyFill="1" applyBorder="1" applyAlignment="1">
      <alignment horizontal="left"/>
    </xf>
    <xf numFmtId="0" fontId="9" fillId="0" borderId="7" xfId="4" applyFont="1" applyFill="1" applyBorder="1" applyAlignment="1">
      <alignment horizontal="right"/>
    </xf>
    <xf numFmtId="0" fontId="9" fillId="0" borderId="7" xfId="4" applyFont="1" applyFill="1" applyBorder="1" applyAlignment="1">
      <alignment horizontal="left"/>
    </xf>
    <xf numFmtId="166" fontId="9" fillId="0" borderId="7" xfId="4" applyNumberFormat="1" applyFont="1" applyFill="1" applyBorder="1" applyAlignment="1">
      <alignment horizontal="right"/>
    </xf>
    <xf numFmtId="0" fontId="9" fillId="0" borderId="8" xfId="4" applyFont="1" applyFill="1" applyBorder="1" applyAlignment="1">
      <alignment horizontal="right"/>
    </xf>
    <xf numFmtId="170" fontId="8" fillId="4" borderId="10" xfId="0" applyNumberFormat="1" applyFont="1" applyFill="1" applyBorder="1"/>
    <xf numFmtId="167" fontId="8" fillId="4" borderId="10" xfId="0" applyNumberFormat="1" applyFont="1" applyFill="1" applyBorder="1"/>
    <xf numFmtId="0" fontId="8" fillId="4" borderId="1" xfId="4" applyFont="1" applyFill="1" applyBorder="1" applyAlignment="1">
      <alignment horizontal="left"/>
    </xf>
    <xf numFmtId="0" fontId="8" fillId="4" borderId="2" xfId="4" applyFont="1" applyFill="1" applyBorder="1" applyAlignment="1">
      <alignment horizontal="left"/>
    </xf>
    <xf numFmtId="0" fontId="8" fillId="4" borderId="3" xfId="4" applyFont="1" applyFill="1" applyBorder="1" applyAlignment="1">
      <alignment horizontal="left"/>
    </xf>
    <xf numFmtId="0" fontId="8" fillId="4" borderId="6" xfId="4" applyFont="1" applyFill="1" applyBorder="1" applyAlignment="1">
      <alignment horizontal="left"/>
    </xf>
    <xf numFmtId="0" fontId="7" fillId="0" borderId="7" xfId="0" applyFont="1" applyBorder="1"/>
    <xf numFmtId="0" fontId="9" fillId="0" borderId="7" xfId="3" applyFont="1" applyFill="1" applyBorder="1" applyAlignment="1">
      <alignment horizontal="left"/>
    </xf>
    <xf numFmtId="166" fontId="9" fillId="0" borderId="7" xfId="3" applyNumberFormat="1" applyFont="1" applyFill="1" applyBorder="1" applyAlignment="1">
      <alignment horizontal="right"/>
    </xf>
    <xf numFmtId="9" fontId="9" fillId="0" borderId="7" xfId="6" applyFont="1" applyFill="1" applyBorder="1" applyAlignment="1">
      <alignment horizontal="right"/>
    </xf>
    <xf numFmtId="10" fontId="7" fillId="0" borderId="7" xfId="6" applyNumberFormat="1" applyFont="1" applyBorder="1"/>
    <xf numFmtId="0" fontId="7" fillId="0" borderId="8" xfId="0" applyFont="1" applyBorder="1"/>
    <xf numFmtId="0" fontId="9" fillId="0" borderId="8" xfId="3" applyFont="1" applyFill="1" applyBorder="1" applyAlignment="1">
      <alignment horizontal="left"/>
    </xf>
    <xf numFmtId="166" fontId="9" fillId="0" borderId="8" xfId="3" applyNumberFormat="1" applyFont="1" applyFill="1" applyBorder="1" applyAlignment="1">
      <alignment horizontal="right"/>
    </xf>
    <xf numFmtId="9" fontId="9" fillId="0" borderId="8" xfId="6" applyFont="1" applyFill="1" applyBorder="1" applyAlignment="1">
      <alignment horizontal="right"/>
    </xf>
    <xf numFmtId="10" fontId="7" fillId="0" borderId="8" xfId="6" applyNumberFormat="1" applyFont="1" applyBorder="1"/>
    <xf numFmtId="10" fontId="8" fillId="4" borderId="10" xfId="6" applyNumberFormat="1" applyFont="1" applyFill="1" applyBorder="1"/>
    <xf numFmtId="0" fontId="0" fillId="4" borderId="4" xfId="0" applyFill="1" applyBorder="1"/>
    <xf numFmtId="0" fontId="0" fillId="4" borderId="5" xfId="0" applyFill="1" applyBorder="1"/>
    <xf numFmtId="166" fontId="8" fillId="4" borderId="5" xfId="0" applyNumberFormat="1" applyFont="1" applyFill="1" applyBorder="1"/>
    <xf numFmtId="9" fontId="8" fillId="5" borderId="5" xfId="6" applyFont="1" applyFill="1" applyBorder="1" applyAlignment="1">
      <alignment horizontal="right"/>
    </xf>
    <xf numFmtId="0" fontId="0" fillId="4" borderId="6" xfId="0" applyFill="1" applyBorder="1"/>
    <xf numFmtId="166" fontId="0" fillId="0" borderId="0" xfId="0" applyNumberFormat="1"/>
    <xf numFmtId="0" fontId="8" fillId="4" borderId="2" xfId="2" applyFont="1" applyFill="1" applyBorder="1" applyAlignment="1">
      <alignment horizontal="left"/>
    </xf>
    <xf numFmtId="0" fontId="8" fillId="4" borderId="4" xfId="2" applyFont="1" applyFill="1" applyBorder="1" applyAlignment="1">
      <alignment horizontal="left"/>
    </xf>
    <xf numFmtId="0" fontId="8" fillId="4" borderId="5" xfId="2" applyFont="1" applyFill="1" applyBorder="1" applyAlignment="1">
      <alignment horizontal="left"/>
    </xf>
    <xf numFmtId="0" fontId="8" fillId="4" borderId="6" xfId="2" applyFont="1" applyFill="1" applyBorder="1" applyAlignment="1">
      <alignment horizontal="left"/>
    </xf>
    <xf numFmtId="3" fontId="8" fillId="4" borderId="10" xfId="0" applyNumberFormat="1" applyFont="1" applyFill="1" applyBorder="1"/>
    <xf numFmtId="9" fontId="8" fillId="4" borderId="10" xfId="6" applyFont="1" applyFill="1" applyBorder="1" applyAlignment="1">
      <alignment horizontal="right"/>
    </xf>
    <xf numFmtId="0" fontId="9" fillId="0" borderId="8" xfId="4" applyFont="1" applyFill="1" applyBorder="1" applyAlignment="1">
      <alignment horizontal="left"/>
    </xf>
    <xf numFmtId="166" fontId="9" fillId="0" borderId="8" xfId="4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4" xfId="4" applyFont="1" applyFill="1" applyBorder="1" applyAlignment="1">
      <alignment horizontal="left"/>
    </xf>
    <xf numFmtId="0" fontId="6" fillId="4" borderId="5" xfId="4" applyFont="1" applyFill="1" applyBorder="1" applyAlignment="1">
      <alignment horizontal="left"/>
    </xf>
    <xf numFmtId="0" fontId="6" fillId="4" borderId="6" xfId="4" applyFont="1" applyFill="1" applyBorder="1" applyAlignment="1">
      <alignment horizontal="left"/>
    </xf>
    <xf numFmtId="166" fontId="8" fillId="5" borderId="10" xfId="4" applyNumberFormat="1" applyFont="1" applyFill="1" applyBorder="1" applyAlignment="1">
      <alignment horizontal="right"/>
    </xf>
    <xf numFmtId="0" fontId="6" fillId="4" borderId="5" xfId="4" applyFont="1" applyFill="1" applyBorder="1" applyAlignment="1">
      <alignment horizontal="center"/>
    </xf>
    <xf numFmtId="0" fontId="8" fillId="4" borderId="3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19" fillId="0" borderId="0" xfId="0" applyFont="1"/>
    <xf numFmtId="168" fontId="8" fillId="4" borderId="11" xfId="0" applyNumberFormat="1" applyFont="1" applyFill="1" applyBorder="1" applyAlignment="1">
      <alignment horizontal="right"/>
    </xf>
    <xf numFmtId="10" fontId="8" fillId="4" borderId="10" xfId="6" applyNumberFormat="1" applyFont="1" applyFill="1" applyBorder="1" applyAlignment="1">
      <alignment horizontal="right"/>
    </xf>
    <xf numFmtId="0" fontId="8" fillId="4" borderId="5" xfId="5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5" xfId="4" applyFont="1" applyFill="1" applyBorder="1" applyAlignment="1">
      <alignment horizontal="center"/>
    </xf>
    <xf numFmtId="0" fontId="8" fillId="4" borderId="1" xfId="0" applyFont="1" applyFill="1" applyBorder="1" applyAlignment="1"/>
    <xf numFmtId="0" fontId="8" fillId="4" borderId="2" xfId="0" applyFont="1" applyFill="1" applyBorder="1" applyAlignment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8" fillId="4" borderId="2" xfId="0" applyFont="1" applyFill="1" applyBorder="1" applyAlignment="1">
      <alignment horizontal="right"/>
    </xf>
    <xf numFmtId="9" fontId="8" fillId="4" borderId="11" xfId="6" applyFont="1" applyFill="1" applyBorder="1" applyAlignment="1">
      <alignment horizontal="right"/>
    </xf>
    <xf numFmtId="10" fontId="8" fillId="4" borderId="11" xfId="6" applyNumberFormat="1" applyFont="1" applyFill="1" applyBorder="1"/>
    <xf numFmtId="0" fontId="8" fillId="4" borderId="4" xfId="0" applyFont="1" applyFill="1" applyBorder="1"/>
    <xf numFmtId="0" fontId="20" fillId="0" borderId="0" xfId="0" applyFont="1"/>
    <xf numFmtId="170" fontId="7" fillId="0" borderId="7" xfId="0" applyNumberFormat="1" applyFont="1" applyBorder="1"/>
    <xf numFmtId="170" fontId="7" fillId="0" borderId="8" xfId="0" applyNumberFormat="1" applyFont="1" applyBorder="1"/>
    <xf numFmtId="9" fontId="7" fillId="0" borderId="12" xfId="6" applyFont="1" applyBorder="1"/>
    <xf numFmtId="9" fontId="7" fillId="0" borderId="13" xfId="6" applyFont="1" applyBorder="1"/>
    <xf numFmtId="0" fontId="8" fillId="4" borderId="3" xfId="2" applyFont="1" applyFill="1" applyBorder="1" applyAlignment="1">
      <alignment horizontal="left"/>
    </xf>
    <xf numFmtId="14" fontId="8" fillId="4" borderId="5" xfId="4" applyNumberFormat="1" applyFont="1" applyFill="1" applyBorder="1" applyAlignment="1">
      <alignment horizontal="center"/>
    </xf>
    <xf numFmtId="166" fontId="8" fillId="4" borderId="2" xfId="0" applyNumberFormat="1" applyFont="1" applyFill="1" applyBorder="1"/>
    <xf numFmtId="9" fontId="8" fillId="5" borderId="2" xfId="6" applyFont="1" applyFill="1" applyBorder="1" applyAlignment="1">
      <alignment horizontal="right"/>
    </xf>
    <xf numFmtId="10" fontId="8" fillId="4" borderId="2" xfId="6" applyNumberFormat="1" applyFont="1" applyFill="1" applyBorder="1"/>
    <xf numFmtId="10" fontId="8" fillId="4" borderId="3" xfId="0" applyNumberFormat="1" applyFont="1" applyFill="1" applyBorder="1" applyAlignment="1">
      <alignment horizontal="right"/>
    </xf>
    <xf numFmtId="0" fontId="7" fillId="0" borderId="14" xfId="0" applyFont="1" applyBorder="1"/>
    <xf numFmtId="0" fontId="7" fillId="0" borderId="15" xfId="0" applyFont="1" applyBorder="1"/>
    <xf numFmtId="3" fontId="21" fillId="0" borderId="0" xfId="0" applyNumberFormat="1" applyFont="1"/>
    <xf numFmtId="14" fontId="8" fillId="4" borderId="5" xfId="0" applyNumberFormat="1" applyFont="1" applyFill="1" applyBorder="1" applyAlignment="1">
      <alignment horizontal="center"/>
    </xf>
    <xf numFmtId="9" fontId="7" fillId="0" borderId="14" xfId="6" applyFont="1" applyBorder="1" applyAlignment="1">
      <alignment horizontal="right"/>
    </xf>
    <xf numFmtId="9" fontId="7" fillId="0" borderId="15" xfId="6" applyFont="1" applyBorder="1" applyAlignment="1">
      <alignment horizontal="right"/>
    </xf>
    <xf numFmtId="170" fontId="21" fillId="0" borderId="0" xfId="0" applyNumberFormat="1" applyFont="1"/>
    <xf numFmtId="0" fontId="7" fillId="0" borderId="14" xfId="2" applyFont="1" applyFill="1" applyBorder="1" applyAlignment="1">
      <alignment horizontal="left"/>
    </xf>
    <xf numFmtId="3" fontId="7" fillId="0" borderId="14" xfId="2" applyNumberFormat="1" applyFont="1" applyFill="1" applyBorder="1" applyAlignment="1">
      <alignment horizontal="right"/>
    </xf>
    <xf numFmtId="10" fontId="7" fillId="0" borderId="14" xfId="6" applyNumberFormat="1" applyFont="1" applyBorder="1"/>
    <xf numFmtId="0" fontId="9" fillId="0" borderId="15" xfId="2" applyFont="1" applyFill="1" applyBorder="1" applyAlignment="1">
      <alignment horizontal="left"/>
    </xf>
    <xf numFmtId="3" fontId="9" fillId="0" borderId="15" xfId="2" applyNumberFormat="1" applyFont="1" applyFill="1" applyBorder="1" applyAlignment="1">
      <alignment horizontal="right"/>
    </xf>
    <xf numFmtId="170" fontId="22" fillId="0" borderId="0" xfId="0" applyNumberFormat="1" applyFont="1"/>
    <xf numFmtId="4" fontId="8" fillId="4" borderId="9" xfId="0" applyNumberFormat="1" applyFont="1" applyFill="1" applyBorder="1"/>
    <xf numFmtId="4" fontId="8" fillId="4" borderId="10" xfId="0" applyNumberFormat="1" applyFont="1" applyFill="1" applyBorder="1"/>
    <xf numFmtId="170" fontId="8" fillId="5" borderId="10" xfId="5" applyNumberFormat="1" applyFont="1" applyFill="1" applyBorder="1" applyAlignment="1">
      <alignment horizontal="right"/>
    </xf>
    <xf numFmtId="0" fontId="23" fillId="0" borderId="0" xfId="0" applyFont="1"/>
    <xf numFmtId="10" fontId="8" fillId="4" borderId="11" xfId="6" applyNumberFormat="1" applyFont="1" applyFill="1" applyBorder="1" applyAlignment="1">
      <alignment horizontal="right"/>
    </xf>
    <xf numFmtId="171" fontId="21" fillId="0" borderId="0" xfId="0" applyNumberFormat="1" applyFont="1"/>
    <xf numFmtId="0" fontId="24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6" fillId="0" borderId="0" xfId="0" applyFont="1"/>
    <xf numFmtId="0" fontId="8" fillId="4" borderId="2" xfId="0" applyFont="1" applyFill="1" applyBorder="1" applyAlignment="1">
      <alignment horizontal="center"/>
    </xf>
    <xf numFmtId="0" fontId="8" fillId="4" borderId="2" xfId="4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7">
    <cellStyle name="Hyperlink" xfId="1" builtinId="8"/>
    <cellStyle name="Normal" xfId="0" builtinId="0"/>
    <cellStyle name="Normal_servnum" xfId="2"/>
    <cellStyle name="Normal_servvol" xfId="3"/>
    <cellStyle name="Normal_Sheet1" xfId="4"/>
    <cellStyle name="Normal_Sheet3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for%20Sale\QDR\2003\q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Agree"/>
      <sheetName val="origvol"/>
      <sheetName val="orignum"/>
      <sheetName val="retail"/>
      <sheetName val="wholevol"/>
      <sheetName val="corrvol"/>
      <sheetName val="comporig"/>
      <sheetName val="refi%"/>
      <sheetName val="FRMorig"/>
      <sheetName val="origcost"/>
      <sheetName val="bcvol"/>
      <sheetName val="bcorignum"/>
      <sheetName val="bcret"/>
      <sheetName val="bcwhole"/>
      <sheetName val="bccorr"/>
      <sheetName val="AltA"/>
      <sheetName val="bcrefi"/>
      <sheetName val="FRMbcorig"/>
      <sheetName val="Online"/>
      <sheetName val="Onlineret"/>
      <sheetName val="Onine3p"/>
      <sheetName val="servvol"/>
      <sheetName val="subserv"/>
      <sheetName val="servnum"/>
      <sheetName val="delinqnum"/>
      <sheetName val="delinqupb"/>
      <sheetName val="servFRM"/>
      <sheetName val="servcost"/>
      <sheetName val="prepay"/>
      <sheetName val="bcserv"/>
      <sheetName val="bcsubserv"/>
      <sheetName val="bcserlns"/>
      <sheetName val="BCFRM"/>
      <sheetName val="bcdelinq"/>
      <sheetName val="histserv"/>
      <sheetName val="Earnings"/>
      <sheetName val="PMIiif"/>
      <sheetName val="PMInew"/>
      <sheetName val="Prod"/>
      <sheetName val="ComLen"/>
      <sheetName val="ComSer"/>
      <sheetName val="Issuers"/>
      <sheetName val="Servic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4">
          <cell r="D4">
            <v>37802</v>
          </cell>
          <cell r="E4">
            <v>37437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workbookViewId="0"/>
  </sheetViews>
  <sheetFormatPr defaultRowHeight="13.2"/>
  <cols>
    <col min="1" max="1" width="103.109375" customWidth="1"/>
  </cols>
  <sheetData>
    <row r="1" spans="1:1" ht="17.399999999999999">
      <c r="A1" s="22" t="s">
        <v>52</v>
      </c>
    </row>
    <row r="2" spans="1:1" ht="27.6">
      <c r="A2" s="21" t="s">
        <v>86</v>
      </c>
    </row>
    <row r="3" spans="1:1" ht="19.8">
      <c r="A3" s="10" t="s">
        <v>136</v>
      </c>
    </row>
    <row r="4" spans="1:1" ht="18">
      <c r="A4" s="11"/>
    </row>
    <row r="5" spans="1:1" ht="24.6">
      <c r="A5" s="12" t="s">
        <v>53</v>
      </c>
    </row>
    <row r="6" spans="1:1" ht="13.8">
      <c r="A6" s="13" t="s">
        <v>54</v>
      </c>
    </row>
    <row r="7" spans="1:1" ht="13.8">
      <c r="A7" s="13" t="s">
        <v>55</v>
      </c>
    </row>
    <row r="8" spans="1:1" ht="13.8">
      <c r="A8" s="13"/>
    </row>
    <row r="9" spans="1:1" s="144" customFormat="1" ht="18">
      <c r="A9" s="143" t="s">
        <v>137</v>
      </c>
    </row>
    <row r="10" spans="1:1" s="144" customFormat="1" ht="17.399999999999999">
      <c r="A10" s="142" t="s">
        <v>138</v>
      </c>
    </row>
    <row r="11" spans="1:1" ht="13.8">
      <c r="A11" s="13"/>
    </row>
    <row r="12" spans="1:1" ht="18">
      <c r="A12" s="14" t="s">
        <v>105</v>
      </c>
    </row>
    <row r="13" spans="1:1" ht="7.5" customHeight="1">
      <c r="A13" s="14"/>
    </row>
    <row r="14" spans="1:1">
      <c r="A14" s="23" t="s">
        <v>80</v>
      </c>
    </row>
    <row r="15" spans="1:1">
      <c r="A15" s="15" t="s">
        <v>56</v>
      </c>
    </row>
    <row r="16" spans="1:1">
      <c r="A16" s="23" t="s">
        <v>79</v>
      </c>
    </row>
    <row r="17" spans="1:1">
      <c r="A17" s="23" t="s">
        <v>78</v>
      </c>
    </row>
    <row r="18" spans="1:1">
      <c r="A18" s="23" t="s">
        <v>77</v>
      </c>
    </row>
    <row r="19" spans="1:1">
      <c r="A19" s="15" t="s">
        <v>57</v>
      </c>
    </row>
    <row r="20" spans="1:1">
      <c r="A20" s="15" t="s">
        <v>84</v>
      </c>
    </row>
    <row r="21" spans="1:1">
      <c r="A21" s="15" t="s">
        <v>81</v>
      </c>
    </row>
    <row r="22" spans="1:1">
      <c r="A22" s="15" t="s">
        <v>82</v>
      </c>
    </row>
    <row r="23" spans="1:1">
      <c r="A23" s="15" t="s">
        <v>83</v>
      </c>
    </row>
    <row r="24" spans="1:1">
      <c r="A24" s="15" t="s">
        <v>101</v>
      </c>
    </row>
    <row r="25" spans="1:1">
      <c r="A25" s="23"/>
    </row>
    <row r="26" spans="1:1" ht="18">
      <c r="A26" s="14" t="s">
        <v>58</v>
      </c>
    </row>
    <row r="27" spans="1:1" ht="7.5" customHeight="1">
      <c r="A27" s="14"/>
    </row>
    <row r="28" spans="1:1">
      <c r="A28" s="23" t="s">
        <v>76</v>
      </c>
    </row>
    <row r="29" spans="1:1">
      <c r="A29" s="15" t="s">
        <v>59</v>
      </c>
    </row>
    <row r="30" spans="1:1">
      <c r="A30" s="15" t="s">
        <v>75</v>
      </c>
    </row>
    <row r="31" spans="1:1">
      <c r="A31" s="15" t="s">
        <v>103</v>
      </c>
    </row>
    <row r="32" spans="1:1" s="16" customFormat="1"/>
    <row r="33" spans="1:1" s="16" customFormat="1" ht="18">
      <c r="A33" s="14" t="s">
        <v>66</v>
      </c>
    </row>
    <row r="34" spans="1:1" s="16" customFormat="1" ht="6" customHeight="1">
      <c r="A34" s="14"/>
    </row>
    <row r="35" spans="1:1" s="16" customFormat="1">
      <c r="A35" s="15" t="s">
        <v>67</v>
      </c>
    </row>
    <row r="36" spans="1:1" s="16" customFormat="1">
      <c r="A36" s="15" t="s">
        <v>68</v>
      </c>
    </row>
    <row r="37" spans="1:1" s="16" customFormat="1"/>
    <row r="38" spans="1:1" s="16" customFormat="1"/>
    <row r="39" spans="1:1" s="16" customFormat="1"/>
    <row r="40" spans="1:1" s="16" customFormat="1"/>
    <row r="41" spans="1:1" s="16" customFormat="1"/>
    <row r="42" spans="1:1" s="16" customFormat="1"/>
    <row r="43" spans="1:1" s="16" customFormat="1"/>
    <row r="44" spans="1:1" s="16" customFormat="1"/>
    <row r="45" spans="1:1" s="16" customFormat="1"/>
    <row r="46" spans="1:1" s="16" customFormat="1"/>
    <row r="47" spans="1:1" s="16" customFormat="1"/>
    <row r="48" spans="1:1" s="16" customFormat="1"/>
    <row r="49" s="16" customFormat="1"/>
    <row r="50" s="16" customFormat="1"/>
    <row r="51" s="16" customFormat="1"/>
    <row r="52" s="16" customFormat="1"/>
  </sheetData>
  <phoneticPr fontId="0" type="noConversion"/>
  <hyperlinks>
    <hyperlink ref="A14" location="Orig!A1" display="Top Conventional Originators"/>
    <hyperlink ref="A16" location="retail!A1" display="Top Conventional Retail Originators"/>
    <hyperlink ref="A17" location="Whole!A1" display="Top Conventional Wholesale Originators"/>
    <hyperlink ref="A18" location="Corr!A1" display="Top Conventional Correspondent Originators"/>
    <hyperlink ref="A15" location="orignum!A1" display="Originators Ranked by Number of Loans"/>
    <hyperlink ref="A19" location="BCorig!A1" display="Top Subprime Originators"/>
    <hyperlink ref="A28" location="servvol!A1" display="Top Conventional Servicers"/>
    <hyperlink ref="A29" location="servnum!A1" display="Servicers Ranked by Number of Loans Serviced"/>
    <hyperlink ref="A35" location="PMInew!A1" display="Private Mortgage Insurance: New Policies Written"/>
    <hyperlink ref="A36" location="PMIpif!A1" display="Private Mortgage Insurance: Policies in Force"/>
    <hyperlink ref="A30" location="Subservol!A1" display="Subservol!A1"/>
    <hyperlink ref="A21" location="BCretail!A1" display="BCretail!A1"/>
    <hyperlink ref="A22" location="BCWhole!A1" display="BCWhole!A1"/>
    <hyperlink ref="A23" location="BCcorr!A1" display="BCcorr!A1"/>
    <hyperlink ref="A20" location="BCorignum!A1" display="BCorignum!A1"/>
    <hyperlink ref="A24" location="Online!A1" display="Online!A1"/>
    <hyperlink ref="A31" location="Subservnum!A1" display="Subservnum!A1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workbookViewId="0"/>
  </sheetViews>
  <sheetFormatPr defaultRowHeight="13.2"/>
  <cols>
    <col min="1" max="1" width="5.6640625" customWidth="1"/>
    <col min="2" max="2" width="29.109375" customWidth="1"/>
    <col min="3" max="3" width="19" bestFit="1" customWidth="1"/>
    <col min="4" max="4" width="10.109375" customWidth="1"/>
    <col min="5" max="5" width="8.88671875" style="3" customWidth="1"/>
    <col min="6" max="6" width="9.109375" style="3" customWidth="1"/>
  </cols>
  <sheetData>
    <row r="1" spans="1:8" ht="17.399999999999999">
      <c r="A1" s="2" t="s">
        <v>115</v>
      </c>
    </row>
    <row r="2" spans="1:8" ht="13.8">
      <c r="A2" s="1" t="s">
        <v>23</v>
      </c>
    </row>
    <row r="3" spans="1:8" s="4" customFormat="1" ht="13.8">
      <c r="A3" s="88"/>
      <c r="B3" s="89"/>
      <c r="C3" s="89"/>
      <c r="D3" s="89" t="s">
        <v>96</v>
      </c>
      <c r="E3" s="89"/>
      <c r="F3" s="89" t="s">
        <v>24</v>
      </c>
      <c r="G3" s="89" t="s">
        <v>26</v>
      </c>
      <c r="H3" s="90" t="s">
        <v>28</v>
      </c>
    </row>
    <row r="4" spans="1:8" s="4" customFormat="1">
      <c r="A4" s="91" t="s">
        <v>22</v>
      </c>
      <c r="B4" s="92" t="s">
        <v>0</v>
      </c>
      <c r="C4" s="92" t="s">
        <v>1</v>
      </c>
      <c r="D4" s="95">
        <v>2003</v>
      </c>
      <c r="E4" s="95">
        <v>2002</v>
      </c>
      <c r="F4" s="92" t="s">
        <v>25</v>
      </c>
      <c r="G4" s="92" t="s">
        <v>27</v>
      </c>
      <c r="H4" s="93" t="s">
        <v>29</v>
      </c>
    </row>
    <row r="5" spans="1:8">
      <c r="A5" s="56">
        <v>1</v>
      </c>
      <c r="B5" s="86" t="s">
        <v>18</v>
      </c>
      <c r="C5" s="86" t="s">
        <v>64</v>
      </c>
      <c r="D5" s="87">
        <v>237861</v>
      </c>
      <c r="E5" s="42">
        <v>131732</v>
      </c>
      <c r="F5" s="43">
        <v>0.80564327574165739</v>
      </c>
      <c r="G5" s="72">
        <v>0.11676711704642039</v>
      </c>
      <c r="H5" s="45">
        <v>-8.7027944386859762E-3</v>
      </c>
    </row>
    <row r="6" spans="1:8">
      <c r="A6" s="53">
        <v>2</v>
      </c>
      <c r="B6" s="54" t="s">
        <v>21</v>
      </c>
      <c r="C6" s="54" t="s">
        <v>10</v>
      </c>
      <c r="D6" s="55">
        <v>234892</v>
      </c>
      <c r="E6" s="35">
        <v>128376</v>
      </c>
      <c r="F6" s="36">
        <v>0.82971895058266343</v>
      </c>
      <c r="G6" s="72">
        <v>0.11530962056523673</v>
      </c>
      <c r="H6" s="45">
        <v>-6.9638236761929428E-3</v>
      </c>
    </row>
    <row r="7" spans="1:8">
      <c r="A7" s="53">
        <v>3</v>
      </c>
      <c r="B7" s="54" t="s">
        <v>106</v>
      </c>
      <c r="C7" s="54" t="s">
        <v>11</v>
      </c>
      <c r="D7" s="55">
        <v>232613</v>
      </c>
      <c r="E7" s="35">
        <v>86163</v>
      </c>
      <c r="F7" s="36">
        <v>1.6996854798463379</v>
      </c>
      <c r="G7" s="72">
        <v>0.11419084842626148</v>
      </c>
      <c r="H7" s="45">
        <v>3.2123742610732836E-2</v>
      </c>
    </row>
    <row r="8" spans="1:8">
      <c r="A8" s="53">
        <v>4</v>
      </c>
      <c r="B8" s="54" t="s">
        <v>48</v>
      </c>
      <c r="C8" s="54" t="s">
        <v>7</v>
      </c>
      <c r="D8" s="55">
        <v>139583</v>
      </c>
      <c r="E8" s="35">
        <v>59262</v>
      </c>
      <c r="F8" s="36">
        <v>1.3553541898687187</v>
      </c>
      <c r="G8" s="72">
        <v>6.8521970809382354E-2</v>
      </c>
      <c r="H8" s="45">
        <v>1.2077083504624414E-2</v>
      </c>
    </row>
    <row r="9" spans="1:8">
      <c r="A9" s="53">
        <v>5</v>
      </c>
      <c r="B9" s="54" t="s">
        <v>92</v>
      </c>
      <c r="C9" s="54" t="s">
        <v>3</v>
      </c>
      <c r="D9" s="55">
        <v>73015</v>
      </c>
      <c r="E9" s="35">
        <v>32250</v>
      </c>
      <c r="F9" s="36">
        <v>1.2640310077519379</v>
      </c>
      <c r="G9" s="72">
        <v>3.5843417168616901E-2</v>
      </c>
      <c r="H9" s="45">
        <v>5.126471814453297E-3</v>
      </c>
    </row>
    <row r="10" spans="1:8">
      <c r="A10" s="53">
        <v>6</v>
      </c>
      <c r="B10" s="54" t="s">
        <v>107</v>
      </c>
      <c r="C10" s="54" t="s">
        <v>74</v>
      </c>
      <c r="D10" s="55">
        <v>71372</v>
      </c>
      <c r="E10" s="35">
        <v>45277.9</v>
      </c>
      <c r="F10" s="36">
        <v>0.57630985535989954</v>
      </c>
      <c r="G10" s="72">
        <v>3.5036860510285907E-2</v>
      </c>
      <c r="H10" s="45">
        <v>-8.0886830571957752E-3</v>
      </c>
    </row>
    <row r="11" spans="1:8">
      <c r="A11" s="53">
        <v>7</v>
      </c>
      <c r="B11" s="54" t="s">
        <v>16</v>
      </c>
      <c r="C11" s="54" t="s">
        <v>17</v>
      </c>
      <c r="D11" s="55">
        <v>58688.46</v>
      </c>
      <c r="E11" s="35">
        <v>28228.19</v>
      </c>
      <c r="F11" s="36">
        <v>1.0790727283612589</v>
      </c>
      <c r="G11" s="72">
        <v>2.8810449288005014E-2</v>
      </c>
      <c r="H11" s="45">
        <v>1.9241308484097414E-3</v>
      </c>
    </row>
    <row r="12" spans="1:8">
      <c r="A12" s="53">
        <v>8</v>
      </c>
      <c r="B12" s="54" t="s">
        <v>108</v>
      </c>
      <c r="C12" s="54" t="s">
        <v>14</v>
      </c>
      <c r="D12" s="55">
        <v>56778</v>
      </c>
      <c r="E12" s="35">
        <v>27692</v>
      </c>
      <c r="F12" s="36">
        <v>1.0503394482160915</v>
      </c>
      <c r="G12" s="72">
        <v>2.7872595220156546E-2</v>
      </c>
      <c r="H12" s="45">
        <v>1.4969781427147284E-3</v>
      </c>
    </row>
    <row r="13" spans="1:8">
      <c r="A13" s="53">
        <v>9</v>
      </c>
      <c r="B13" s="54" t="s">
        <v>8</v>
      </c>
      <c r="C13" s="54" t="s">
        <v>9</v>
      </c>
      <c r="D13" s="55">
        <v>47296</v>
      </c>
      <c r="E13" s="35">
        <v>23900</v>
      </c>
      <c r="F13" s="36">
        <v>0.97891213389121345</v>
      </c>
      <c r="G13" s="72">
        <v>2.3217835491431964E-2</v>
      </c>
      <c r="H13" s="45">
        <v>4.5395970958668833E-4</v>
      </c>
    </row>
    <row r="14" spans="1:8">
      <c r="A14" s="53">
        <v>10</v>
      </c>
      <c r="B14" s="54" t="s">
        <v>5</v>
      </c>
      <c r="C14" s="54" t="s">
        <v>6</v>
      </c>
      <c r="D14" s="55">
        <v>41165</v>
      </c>
      <c r="E14" s="35">
        <v>25058</v>
      </c>
      <c r="F14" s="36">
        <v>0.64278873014606108</v>
      </c>
      <c r="G14" s="72">
        <v>2.0208097894215089E-2</v>
      </c>
      <c r="H14" s="45">
        <v>-3.6587305301145727E-3</v>
      </c>
    </row>
    <row r="15" spans="1:8">
      <c r="A15" s="46"/>
      <c r="B15" s="47" t="s">
        <v>133</v>
      </c>
      <c r="C15" s="47"/>
      <c r="D15" s="94">
        <f>SUM(D5:D14)</f>
        <v>1193263.46</v>
      </c>
      <c r="E15" s="94">
        <f>SUM(E5:E14)</f>
        <v>587939.09000000008</v>
      </c>
      <c r="F15" s="85">
        <f xml:space="preserve"> D15/E15-1</f>
        <v>1.0295698658172223</v>
      </c>
      <c r="G15" s="73">
        <f>SUM(G5:G14)</f>
        <v>0.5857788124200124</v>
      </c>
      <c r="H15" s="99">
        <f>SUM(H5:H14)</f>
        <v>2.5788334928332438E-2</v>
      </c>
    </row>
    <row r="16" spans="1:8">
      <c r="D16" s="135" t="s">
        <v>85</v>
      </c>
      <c r="E16" s="135" t="s">
        <v>85</v>
      </c>
      <c r="G16" s="72" t="s">
        <v>85</v>
      </c>
    </row>
    <row r="17" spans="1:1">
      <c r="A17" t="s">
        <v>97</v>
      </c>
    </row>
    <row r="18" spans="1:1">
      <c r="A18" t="s">
        <v>134</v>
      </c>
    </row>
    <row r="19" spans="1:1">
      <c r="A19" t="s">
        <v>85</v>
      </c>
    </row>
    <row r="20" spans="1:1">
      <c r="A20" t="s">
        <v>85</v>
      </c>
    </row>
    <row r="21" spans="1:1">
      <c r="A21" t="s">
        <v>85</v>
      </c>
    </row>
  </sheetData>
  <phoneticPr fontId="0" type="noConversion"/>
  <printOptions horizontalCentered="1"/>
  <pageMargins left="0.75" right="0.75" top="1" bottom="1" header="0.5" footer="0.5"/>
  <pageSetup scale="84" fitToHeight="2" orientation="portrait" r:id="rId1"/>
  <headerFooter alignWithMargins="0">
    <oddHeader>&amp;LNational Mortgage News&amp;CMid-Year Data Report&amp;R&amp;F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2"/>
  <cols>
    <col min="1" max="1" width="5.33203125" bestFit="1" customWidth="1"/>
    <col min="2" max="2" width="28.44140625" customWidth="1"/>
    <col min="3" max="3" width="19" bestFit="1" customWidth="1"/>
    <col min="4" max="4" width="9.5546875" customWidth="1"/>
    <col min="5" max="5" width="9" customWidth="1"/>
    <col min="6" max="6" width="8.33203125" customWidth="1"/>
    <col min="7" max="8" width="9.33203125" bestFit="1" customWidth="1"/>
  </cols>
  <sheetData>
    <row r="1" spans="1:8" ht="17.399999999999999">
      <c r="A1" s="2" t="s">
        <v>116</v>
      </c>
    </row>
    <row r="2" spans="1:8">
      <c r="A2" s="98" t="s">
        <v>23</v>
      </c>
    </row>
    <row r="3" spans="1:8">
      <c r="A3" s="25"/>
      <c r="B3" s="26"/>
      <c r="C3" s="26"/>
      <c r="D3" s="145" t="s">
        <v>98</v>
      </c>
      <c r="E3" s="145"/>
      <c r="F3" s="26" t="s">
        <v>30</v>
      </c>
      <c r="G3" s="26" t="s">
        <v>26</v>
      </c>
      <c r="H3" s="27" t="s">
        <v>28</v>
      </c>
    </row>
    <row r="4" spans="1:8" s="4" customFormat="1">
      <c r="A4" s="28" t="s">
        <v>22</v>
      </c>
      <c r="B4" s="29" t="s">
        <v>0</v>
      </c>
      <c r="C4" s="29" t="s">
        <v>1</v>
      </c>
      <c r="D4" s="101">
        <v>2003</v>
      </c>
      <c r="E4" s="102">
        <v>2002</v>
      </c>
      <c r="F4" s="30" t="s">
        <v>25</v>
      </c>
      <c r="G4" s="30" t="s">
        <v>27</v>
      </c>
      <c r="H4" s="31" t="s">
        <v>29</v>
      </c>
    </row>
    <row r="5" spans="1:8">
      <c r="A5" s="39">
        <v>1</v>
      </c>
      <c r="B5" s="40" t="s">
        <v>106</v>
      </c>
      <c r="C5" s="40" t="s">
        <v>11</v>
      </c>
      <c r="D5" s="41">
        <v>54077</v>
      </c>
      <c r="E5" s="42">
        <v>25372</v>
      </c>
      <c r="F5" s="43">
        <f>D5/E5-1</f>
        <v>1.1313652845656628</v>
      </c>
      <c r="G5" s="44">
        <v>9.371290830369465E-2</v>
      </c>
      <c r="H5" s="45">
        <v>1.5431467679346653E-2</v>
      </c>
    </row>
    <row r="6" spans="1:8">
      <c r="A6" s="32">
        <v>2</v>
      </c>
      <c r="B6" s="33" t="s">
        <v>21</v>
      </c>
      <c r="C6" s="33" t="s">
        <v>10</v>
      </c>
      <c r="D6" s="34">
        <v>51277</v>
      </c>
      <c r="E6" s="35">
        <v>36797</v>
      </c>
      <c r="F6" s="36">
        <f t="shared" ref="F6:F14" si="0">D6/E6-1</f>
        <v>0.39351034051689004</v>
      </c>
      <c r="G6" s="44">
        <v>8.8860639441695186E-2</v>
      </c>
      <c r="H6" s="45">
        <v>-2.467089810576395E-2</v>
      </c>
    </row>
    <row r="7" spans="1:8">
      <c r="A7" s="32">
        <v>3</v>
      </c>
      <c r="B7" s="33" t="s">
        <v>107</v>
      </c>
      <c r="C7" s="33" t="s">
        <v>74</v>
      </c>
      <c r="D7" s="34">
        <v>49697</v>
      </c>
      <c r="E7" s="35">
        <v>35017.040000000001</v>
      </c>
      <c r="F7" s="36">
        <f t="shared" si="0"/>
        <v>0.41922332670037221</v>
      </c>
      <c r="G7" s="44">
        <v>8.6122573440995484E-2</v>
      </c>
      <c r="H7" s="45">
        <v>-2.1917168699963796E-2</v>
      </c>
    </row>
    <row r="8" spans="1:8">
      <c r="A8" s="32">
        <v>4</v>
      </c>
      <c r="B8" s="33" t="s">
        <v>18</v>
      </c>
      <c r="C8" s="33" t="s">
        <v>64</v>
      </c>
      <c r="D8" s="34">
        <v>43647</v>
      </c>
      <c r="E8" s="35">
        <v>36244</v>
      </c>
      <c r="F8" s="36">
        <f t="shared" si="0"/>
        <v>0.20425449729610423</v>
      </c>
      <c r="G8" s="44">
        <v>7.5638206792746646E-2</v>
      </c>
      <c r="H8" s="45">
        <v>-3.618713350320435E-2</v>
      </c>
    </row>
    <row r="9" spans="1:8">
      <c r="A9" s="32">
        <v>5</v>
      </c>
      <c r="B9" s="33" t="s">
        <v>48</v>
      </c>
      <c r="C9" s="33" t="s">
        <v>7</v>
      </c>
      <c r="D9" s="34">
        <v>31751</v>
      </c>
      <c r="E9" s="35">
        <v>13498</v>
      </c>
      <c r="F9" s="36">
        <f t="shared" si="0"/>
        <v>1.3522744110238554</v>
      </c>
      <c r="G9" s="44">
        <v>5.5022995941908924E-2</v>
      </c>
      <c r="H9" s="45">
        <v>1.3376973336381208E-2</v>
      </c>
    </row>
    <row r="10" spans="1:8">
      <c r="A10" s="32">
        <v>6</v>
      </c>
      <c r="B10" s="33" t="s">
        <v>16</v>
      </c>
      <c r="C10" s="33" t="s">
        <v>17</v>
      </c>
      <c r="D10" s="34">
        <v>29023.23</v>
      </c>
      <c r="E10" s="35">
        <v>14300.62</v>
      </c>
      <c r="F10" s="36">
        <f t="shared" si="0"/>
        <v>1.0295085108198103</v>
      </c>
      <c r="G10" s="44">
        <v>5.0295898287017395E-2</v>
      </c>
      <c r="H10" s="45">
        <v>6.1735139491109065E-3</v>
      </c>
    </row>
    <row r="11" spans="1:8">
      <c r="A11" s="32">
        <v>7</v>
      </c>
      <c r="B11" s="33" t="s">
        <v>92</v>
      </c>
      <c r="C11" s="33" t="s">
        <v>3</v>
      </c>
      <c r="D11" s="34">
        <v>23041</v>
      </c>
      <c r="E11" s="35">
        <v>9753</v>
      </c>
      <c r="F11" s="36">
        <f t="shared" si="0"/>
        <v>1.3624525786937354</v>
      </c>
      <c r="G11" s="44">
        <v>3.992897387476059E-2</v>
      </c>
      <c r="H11" s="45">
        <v>9.8375782256487354E-3</v>
      </c>
    </row>
    <row r="12" spans="1:8">
      <c r="A12" s="32">
        <v>8</v>
      </c>
      <c r="B12" s="33" t="s">
        <v>69</v>
      </c>
      <c r="C12" s="33" t="s">
        <v>2</v>
      </c>
      <c r="D12" s="34">
        <v>19070</v>
      </c>
      <c r="E12" s="35">
        <v>9525</v>
      </c>
      <c r="F12" s="36">
        <f t="shared" si="0"/>
        <v>1.0020997375328085</v>
      </c>
      <c r="G12" s="44">
        <v>3.3047416856546351E-2</v>
      </c>
      <c r="H12" s="45">
        <v>3.6594804720707606E-3</v>
      </c>
    </row>
    <row r="13" spans="1:8">
      <c r="A13" s="32">
        <v>9</v>
      </c>
      <c r="B13" s="33" t="s">
        <v>15</v>
      </c>
      <c r="C13" s="33" t="s">
        <v>95</v>
      </c>
      <c r="D13" s="34">
        <v>16631</v>
      </c>
      <c r="E13" s="35">
        <v>11507</v>
      </c>
      <c r="F13" s="36">
        <f t="shared" si="0"/>
        <v>0.44529416876683747</v>
      </c>
      <c r="G13" s="44">
        <v>2.8820744087111817E-2</v>
      </c>
      <c r="H13" s="45">
        <v>-6.6823513434562283E-3</v>
      </c>
    </row>
    <row r="14" spans="1:8">
      <c r="A14" s="32">
        <v>10</v>
      </c>
      <c r="B14" s="33" t="s">
        <v>121</v>
      </c>
      <c r="C14" s="33" t="s">
        <v>9</v>
      </c>
      <c r="D14" s="34">
        <v>12653</v>
      </c>
      <c r="E14" s="35">
        <v>5680</v>
      </c>
      <c r="F14" s="36">
        <f t="shared" si="0"/>
        <v>1.2276408450704226</v>
      </c>
      <c r="G14" s="44">
        <v>2.192705639674258E-2</v>
      </c>
      <c r="H14" s="45">
        <v>4.4022817338741985E-3</v>
      </c>
    </row>
    <row r="15" spans="1:8">
      <c r="A15" s="136"/>
      <c r="B15" s="137" t="s">
        <v>133</v>
      </c>
      <c r="C15" s="137"/>
      <c r="D15" s="138">
        <f>SUM(D5:D14)</f>
        <v>330867.23</v>
      </c>
      <c r="E15" s="138">
        <f>SUM(E5:E14)</f>
        <v>197693.66</v>
      </c>
      <c r="F15" s="73">
        <f>D15/E15-1</f>
        <v>0.67363601847423937</v>
      </c>
      <c r="G15" s="100" t="s">
        <v>85</v>
      </c>
      <c r="H15" s="99" t="s">
        <v>85</v>
      </c>
    </row>
    <row r="16" spans="1:8">
      <c r="D16" s="135" t="s">
        <v>85</v>
      </c>
      <c r="E16" s="135" t="s">
        <v>85</v>
      </c>
    </row>
    <row r="17" spans="1:1">
      <c r="A17" t="s">
        <v>99</v>
      </c>
    </row>
    <row r="18" spans="1:1">
      <c r="A18" t="s">
        <v>122</v>
      </c>
    </row>
  </sheetData>
  <mergeCells count="1">
    <mergeCell ref="D3:E3"/>
  </mergeCells>
  <phoneticPr fontId="0" type="noConversion"/>
  <printOptions horizontalCentered="1"/>
  <pageMargins left="0.5" right="0.5" top="1" bottom="1" header="0.5" footer="0.5"/>
  <pageSetup scale="95" fitToHeight="2" orientation="portrait" r:id="rId1"/>
  <headerFooter alignWithMargins="0">
    <oddHeader>&amp;LNational Mortgage News&amp;CMid-Year Data Report&amp;R&amp;F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workbookViewId="0">
      <selection activeCell="B16" sqref="B16"/>
    </sheetView>
  </sheetViews>
  <sheetFormatPr defaultRowHeight="13.2"/>
  <cols>
    <col min="1" max="1" width="5.6640625" customWidth="1"/>
    <col min="2" max="2" width="27.88671875" bestFit="1" customWidth="1"/>
    <col min="3" max="3" width="18.44140625" bestFit="1" customWidth="1"/>
    <col min="5" max="5" width="8.6640625" style="3" customWidth="1"/>
    <col min="6" max="6" width="9.109375" style="3" customWidth="1"/>
  </cols>
  <sheetData>
    <row r="1" spans="1:6" ht="17.399999999999999">
      <c r="A1" s="7" t="s">
        <v>124</v>
      </c>
      <c r="B1" s="8"/>
      <c r="C1" s="8"/>
      <c r="D1" s="8"/>
    </row>
    <row r="2" spans="1:6" ht="13.8">
      <c r="A2" s="9" t="s">
        <v>70</v>
      </c>
      <c r="B2" s="8"/>
      <c r="C2" s="8"/>
      <c r="D2" s="8"/>
    </row>
    <row r="3" spans="1:6">
      <c r="A3" s="104"/>
      <c r="B3" s="105"/>
      <c r="C3" s="105"/>
      <c r="D3" s="105" t="s">
        <v>38</v>
      </c>
      <c r="E3" s="108"/>
      <c r="F3" s="96" t="s">
        <v>24</v>
      </c>
    </row>
    <row r="4" spans="1:6">
      <c r="A4" s="51" t="s">
        <v>22</v>
      </c>
      <c r="B4" s="52" t="s">
        <v>0</v>
      </c>
      <c r="C4" s="52" t="s">
        <v>1</v>
      </c>
      <c r="D4" s="103">
        <v>2003</v>
      </c>
      <c r="E4" s="103">
        <v>2002</v>
      </c>
      <c r="F4" s="97" t="s">
        <v>25</v>
      </c>
    </row>
    <row r="5" spans="1:6">
      <c r="A5" s="56">
        <v>1</v>
      </c>
      <c r="B5" s="86" t="s">
        <v>39</v>
      </c>
      <c r="C5" s="86" t="s">
        <v>40</v>
      </c>
      <c r="D5" s="87">
        <v>13620</v>
      </c>
      <c r="E5" s="42">
        <v>10000</v>
      </c>
      <c r="F5" s="43">
        <f t="shared" ref="F5:F15" si="0">D5/E5-1</f>
        <v>0.3620000000000001</v>
      </c>
    </row>
    <row r="6" spans="1:6">
      <c r="A6" s="53">
        <v>2</v>
      </c>
      <c r="B6" s="54" t="s">
        <v>47</v>
      </c>
      <c r="C6" s="54" t="s">
        <v>43</v>
      </c>
      <c r="D6" s="55">
        <v>10500</v>
      </c>
      <c r="E6" s="35">
        <v>5855.7</v>
      </c>
      <c r="F6" s="36">
        <f t="shared" si="0"/>
        <v>0.7931246477790872</v>
      </c>
    </row>
    <row r="7" spans="1:6">
      <c r="A7" s="53">
        <v>3</v>
      </c>
      <c r="B7" s="54" t="s">
        <v>88</v>
      </c>
      <c r="C7" s="54" t="s">
        <v>41</v>
      </c>
      <c r="D7" s="55">
        <v>10079</v>
      </c>
      <c r="E7" s="35">
        <v>8828</v>
      </c>
      <c r="F7" s="36">
        <f t="shared" si="0"/>
        <v>0.1417082011780697</v>
      </c>
    </row>
    <row r="8" spans="1:6">
      <c r="A8" s="53">
        <v>4</v>
      </c>
      <c r="B8" s="54" t="s">
        <v>21</v>
      </c>
      <c r="C8" s="54" t="s">
        <v>10</v>
      </c>
      <c r="D8" s="55">
        <v>9233.7900000000009</v>
      </c>
      <c r="E8" s="35">
        <v>7949.6</v>
      </c>
      <c r="F8" s="36">
        <f t="shared" si="0"/>
        <v>0.1615414612055952</v>
      </c>
    </row>
    <row r="9" spans="1:6">
      <c r="A9" s="53">
        <v>5</v>
      </c>
      <c r="B9" s="54" t="s">
        <v>112</v>
      </c>
      <c r="C9" s="54" t="s">
        <v>44</v>
      </c>
      <c r="D9" s="55">
        <v>8500</v>
      </c>
      <c r="E9" s="35">
        <v>5050</v>
      </c>
      <c r="F9" s="36">
        <f t="shared" si="0"/>
        <v>0.68316831683168311</v>
      </c>
    </row>
    <row r="10" spans="1:6">
      <c r="A10" s="53">
        <v>6</v>
      </c>
      <c r="B10" s="54" t="s">
        <v>42</v>
      </c>
      <c r="C10" s="54" t="s">
        <v>43</v>
      </c>
      <c r="D10" s="55">
        <v>8097.4</v>
      </c>
      <c r="E10" s="35">
        <v>5538.5</v>
      </c>
      <c r="F10" s="36">
        <f t="shared" si="0"/>
        <v>0.46202040263609279</v>
      </c>
    </row>
    <row r="11" spans="1:6">
      <c r="A11" s="53">
        <v>7</v>
      </c>
      <c r="B11" s="54" t="s">
        <v>45</v>
      </c>
      <c r="C11" s="54" t="s">
        <v>46</v>
      </c>
      <c r="D11" s="55">
        <v>7930.8969999999999</v>
      </c>
      <c r="E11" s="35">
        <v>4382.04</v>
      </c>
      <c r="F11" s="36">
        <f t="shared" si="0"/>
        <v>0.80986412721015788</v>
      </c>
    </row>
    <row r="12" spans="1:6">
      <c r="A12" s="53">
        <v>8</v>
      </c>
      <c r="B12" s="54" t="s">
        <v>106</v>
      </c>
      <c r="C12" s="54" t="s">
        <v>11</v>
      </c>
      <c r="D12" s="55">
        <v>7579</v>
      </c>
      <c r="E12" s="35">
        <v>3818</v>
      </c>
      <c r="F12" s="36">
        <f t="shared" si="0"/>
        <v>0.98507071765322163</v>
      </c>
    </row>
    <row r="13" spans="1:6">
      <c r="A13" s="53">
        <v>9</v>
      </c>
      <c r="B13" s="54" t="s">
        <v>18</v>
      </c>
      <c r="C13" s="54" t="s">
        <v>64</v>
      </c>
      <c r="D13" s="55">
        <v>6156</v>
      </c>
      <c r="E13" s="35">
        <v>3061</v>
      </c>
      <c r="F13" s="36">
        <f t="shared" si="0"/>
        <v>1.0111074812152889</v>
      </c>
    </row>
    <row r="14" spans="1:6">
      <c r="A14" s="53">
        <v>10</v>
      </c>
      <c r="B14" s="54" t="s">
        <v>91</v>
      </c>
      <c r="C14" s="54" t="s">
        <v>13</v>
      </c>
      <c r="D14" s="55">
        <v>5744</v>
      </c>
      <c r="E14" s="35">
        <v>5946</v>
      </c>
      <c r="F14" s="36">
        <f t="shared" si="0"/>
        <v>-3.3972418432559714E-2</v>
      </c>
    </row>
    <row r="15" spans="1:6">
      <c r="A15" s="106"/>
      <c r="B15" s="107" t="s">
        <v>133</v>
      </c>
      <c r="C15" s="107"/>
      <c r="D15" s="94">
        <f>SUM(D4:D14)</f>
        <v>89443.087</v>
      </c>
      <c r="E15" s="94">
        <f>SUM(E4:E14)</f>
        <v>62430.840000000004</v>
      </c>
      <c r="F15" s="109">
        <f t="shared" si="0"/>
        <v>0.4326747325520528</v>
      </c>
    </row>
    <row r="17" spans="1:1">
      <c r="A17" t="s">
        <v>128</v>
      </c>
    </row>
    <row r="18" spans="1:1">
      <c r="A18" t="s">
        <v>129</v>
      </c>
    </row>
    <row r="19" spans="1:1">
      <c r="A19" t="s">
        <v>130</v>
      </c>
    </row>
  </sheetData>
  <phoneticPr fontId="0" type="noConversion"/>
  <printOptions horizontalCentered="1"/>
  <pageMargins left="0.5" right="0.5" top="1" bottom="1" header="0.5" footer="0.5"/>
  <pageSetup scale="90" fitToHeight="2" orientation="portrait" r:id="rId1"/>
  <headerFooter alignWithMargins="0">
    <oddHeader>&amp;LNational Mortgage News&amp;CMid-Year Data Report&amp;R&amp;F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3.2"/>
  <cols>
    <col min="1" max="1" width="5.5546875" customWidth="1"/>
    <col min="2" max="2" width="29.44140625" bestFit="1" customWidth="1"/>
    <col min="3" max="3" width="16.5546875" bestFit="1" customWidth="1"/>
    <col min="4" max="4" width="9" customWidth="1"/>
    <col min="5" max="5" width="8.88671875" customWidth="1"/>
  </cols>
  <sheetData>
    <row r="1" spans="1:8" ht="17.399999999999999">
      <c r="A1" s="2" t="s">
        <v>131</v>
      </c>
    </row>
    <row r="2" spans="1:8" ht="13.8">
      <c r="A2" s="1" t="s">
        <v>23</v>
      </c>
    </row>
    <row r="3" spans="1:8">
      <c r="A3" s="25"/>
      <c r="B3" s="26"/>
      <c r="C3" s="26"/>
      <c r="D3" s="26" t="s">
        <v>31</v>
      </c>
      <c r="E3" s="26"/>
      <c r="F3" s="26" t="s">
        <v>24</v>
      </c>
      <c r="G3" s="26" t="s">
        <v>26</v>
      </c>
      <c r="H3" s="27" t="s">
        <v>28</v>
      </c>
    </row>
    <row r="4" spans="1:8" s="4" customFormat="1">
      <c r="A4" s="51" t="s">
        <v>22</v>
      </c>
      <c r="B4" s="52" t="s">
        <v>0</v>
      </c>
      <c r="C4" s="52" t="s">
        <v>1</v>
      </c>
      <c r="D4" s="103">
        <v>2003</v>
      </c>
      <c r="E4" s="102">
        <v>2002</v>
      </c>
      <c r="F4" s="30" t="s">
        <v>25</v>
      </c>
      <c r="G4" s="30" t="s">
        <v>27</v>
      </c>
      <c r="H4" s="31" t="s">
        <v>29</v>
      </c>
    </row>
    <row r="5" spans="1:8">
      <c r="A5" s="56">
        <v>1</v>
      </c>
      <c r="B5" s="54" t="s">
        <v>91</v>
      </c>
      <c r="C5" s="54" t="s">
        <v>13</v>
      </c>
      <c r="D5" s="55">
        <v>5204</v>
      </c>
      <c r="E5" s="35">
        <v>4940</v>
      </c>
      <c r="F5" s="36">
        <f t="shared" ref="F5:F14" si="0">D5/E5-1</f>
        <v>5.3441295546558631E-2</v>
      </c>
      <c r="G5" s="37">
        <v>0.13637295655613313</v>
      </c>
      <c r="H5" s="38">
        <v>-3.4594360082241732E-2</v>
      </c>
    </row>
    <row r="6" spans="1:8">
      <c r="A6" s="53">
        <v>2</v>
      </c>
      <c r="B6" s="54" t="s">
        <v>39</v>
      </c>
      <c r="C6" s="54" t="s">
        <v>40</v>
      </c>
      <c r="D6" s="55">
        <v>4900</v>
      </c>
      <c r="E6" s="35">
        <v>3850</v>
      </c>
      <c r="F6" s="36">
        <f t="shared" si="0"/>
        <v>0.27272727272727271</v>
      </c>
      <c r="G6" s="37">
        <v>0.12840651174578255</v>
      </c>
      <c r="H6" s="38">
        <v>-4.8372471727889388E-3</v>
      </c>
    </row>
    <row r="7" spans="1:8">
      <c r="A7" s="53">
        <v>3</v>
      </c>
      <c r="B7" s="54" t="s">
        <v>106</v>
      </c>
      <c r="C7" s="54" t="s">
        <v>11</v>
      </c>
      <c r="D7" s="55">
        <v>3341</v>
      </c>
      <c r="E7" s="35">
        <v>2124.6</v>
      </c>
      <c r="F7" s="36">
        <f t="shared" si="0"/>
        <v>0.57253130000941366</v>
      </c>
      <c r="G7" s="37">
        <v>8.7552276682175412E-2</v>
      </c>
      <c r="H7" s="38">
        <v>1.4022487020254118E-2</v>
      </c>
    </row>
    <row r="8" spans="1:8">
      <c r="A8" s="53">
        <v>4</v>
      </c>
      <c r="B8" s="54" t="s">
        <v>21</v>
      </c>
      <c r="C8" s="54" t="s">
        <v>10</v>
      </c>
      <c r="D8" s="55">
        <v>3904.97</v>
      </c>
      <c r="E8" s="35">
        <v>3217.5</v>
      </c>
      <c r="F8" s="36">
        <f t="shared" si="0"/>
        <v>0.21366588966588962</v>
      </c>
      <c r="G8" s="37">
        <v>0.10233134207590376</v>
      </c>
      <c r="H8" s="38">
        <v>-9.0223707346167026E-3</v>
      </c>
    </row>
    <row r="9" spans="1:8">
      <c r="A9" s="53">
        <v>5</v>
      </c>
      <c r="B9" s="54" t="s">
        <v>88</v>
      </c>
      <c r="C9" s="54" t="s">
        <v>41</v>
      </c>
      <c r="D9" s="55">
        <v>2657</v>
      </c>
      <c r="E9" s="35">
        <v>1868</v>
      </c>
      <c r="F9" s="36">
        <f t="shared" si="0"/>
        <v>0.4223768736616702</v>
      </c>
      <c r="G9" s="37">
        <v>6.9627775858886576E-2</v>
      </c>
      <c r="H9" s="38">
        <v>4.9785962069666956E-3</v>
      </c>
    </row>
    <row r="10" spans="1:8">
      <c r="A10" s="53">
        <v>6</v>
      </c>
      <c r="B10" s="54" t="s">
        <v>89</v>
      </c>
      <c r="C10" s="54" t="s">
        <v>90</v>
      </c>
      <c r="D10" s="55">
        <v>889</v>
      </c>
      <c r="E10" s="35">
        <v>438.36199999999997</v>
      </c>
      <c r="F10" s="36">
        <f t="shared" si="0"/>
        <v>1.028004252193393</v>
      </c>
      <c r="G10" s="37">
        <v>2.3296609988163405E-2</v>
      </c>
      <c r="H10" s="38">
        <v>8.1254409889263048E-3</v>
      </c>
    </row>
    <row r="11" spans="1:8">
      <c r="A11" s="53">
        <v>7</v>
      </c>
      <c r="B11" s="54" t="s">
        <v>48</v>
      </c>
      <c r="C11" s="54" t="s">
        <v>49</v>
      </c>
      <c r="D11" s="55">
        <v>607</v>
      </c>
      <c r="E11" s="35">
        <v>385</v>
      </c>
      <c r="F11" s="36">
        <f t="shared" si="0"/>
        <v>0.57662337662337659</v>
      </c>
      <c r="G11" s="37">
        <v>1.5906684210140819E-2</v>
      </c>
      <c r="H11" s="38">
        <v>2.5823083182836687E-3</v>
      </c>
    </row>
    <row r="12" spans="1:8">
      <c r="A12" s="53">
        <v>8</v>
      </c>
      <c r="B12" s="54" t="s">
        <v>87</v>
      </c>
      <c r="C12" s="54" t="s">
        <v>4</v>
      </c>
      <c r="D12" s="55">
        <v>750</v>
      </c>
      <c r="E12" s="35">
        <v>300</v>
      </c>
      <c r="F12" s="36">
        <f t="shared" si="0"/>
        <v>1.5</v>
      </c>
      <c r="G12" s="37">
        <v>1.965405792027284E-2</v>
      </c>
      <c r="H12" s="38">
        <v>9.2714273551893472E-3</v>
      </c>
    </row>
    <row r="13" spans="1:8">
      <c r="A13" s="53">
        <v>9</v>
      </c>
      <c r="B13" s="54" t="s">
        <v>50</v>
      </c>
      <c r="C13" s="54" t="s">
        <v>51</v>
      </c>
      <c r="D13" s="55">
        <v>492.3</v>
      </c>
      <c r="E13" s="35">
        <v>401.8</v>
      </c>
      <c r="F13" s="36">
        <f t="shared" si="0"/>
        <v>0.22523643603782983</v>
      </c>
      <c r="G13" s="37">
        <v>1.2900923618867091E-2</v>
      </c>
      <c r="H13" s="38">
        <v>-1.0048795846347349E-3</v>
      </c>
    </row>
    <row r="14" spans="1:8">
      <c r="A14" s="53">
        <v>10</v>
      </c>
      <c r="B14" s="54" t="s">
        <v>42</v>
      </c>
      <c r="C14" s="54" t="s">
        <v>43</v>
      </c>
      <c r="D14" s="55">
        <v>381.7</v>
      </c>
      <c r="E14" s="35">
        <v>318.89999999999998</v>
      </c>
      <c r="F14" s="36">
        <f t="shared" si="0"/>
        <v>0.19692693634368141</v>
      </c>
      <c r="G14" s="37">
        <v>1.0002605210890856E-2</v>
      </c>
      <c r="H14" s="38">
        <v>-1.0341310797928951E-3</v>
      </c>
    </row>
    <row r="15" spans="1:8">
      <c r="A15" s="46"/>
      <c r="B15" s="47" t="s">
        <v>133</v>
      </c>
      <c r="C15" s="47"/>
      <c r="D15" s="57">
        <f>SUM(D5:D14)</f>
        <v>23126.97</v>
      </c>
      <c r="E15" s="57">
        <f>SUM(E5:E14)</f>
        <v>17844.162</v>
      </c>
      <c r="F15" s="49">
        <f>D15/E15-1</f>
        <v>0.29605245682033154</v>
      </c>
      <c r="G15" s="58" t="s">
        <v>85</v>
      </c>
      <c r="H15" s="50" t="s">
        <v>85</v>
      </c>
    </row>
    <row r="16" spans="1:8">
      <c r="D16" s="141" t="s">
        <v>85</v>
      </c>
      <c r="E16" s="141" t="s">
        <v>85</v>
      </c>
    </row>
    <row r="17" spans="1:1">
      <c r="A17" t="s">
        <v>132</v>
      </c>
    </row>
  </sheetData>
  <phoneticPr fontId="0" type="noConversion"/>
  <pageMargins left="0.5" right="0.5" top="1" bottom="1" header="0.5" footer="0.5"/>
  <pageSetup orientation="portrait" r:id="rId1"/>
  <headerFooter alignWithMargins="0">
    <oddHeader>&amp;LNatonal Mortgage News&amp;CMid-Year Data Report&amp;R&amp;F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2"/>
  <cols>
    <col min="1" max="1" width="5.33203125" customWidth="1"/>
    <col min="2" max="2" width="27" customWidth="1"/>
    <col min="3" max="3" width="18" bestFit="1" customWidth="1"/>
    <col min="4" max="4" width="8.44140625" customWidth="1"/>
    <col min="5" max="5" width="7.5546875" customWidth="1"/>
  </cols>
  <sheetData>
    <row r="1" spans="1:7" ht="17.399999999999999">
      <c r="A1" s="2" t="s">
        <v>123</v>
      </c>
    </row>
    <row r="2" spans="1:7" ht="13.8">
      <c r="A2" s="1" t="s">
        <v>23</v>
      </c>
    </row>
    <row r="3" spans="1:7">
      <c r="A3" s="25"/>
      <c r="B3" s="26"/>
      <c r="C3" s="26"/>
      <c r="D3" s="26" t="s">
        <v>102</v>
      </c>
      <c r="E3" s="26"/>
      <c r="F3" s="26" t="s">
        <v>30</v>
      </c>
      <c r="G3" s="26" t="s">
        <v>26</v>
      </c>
    </row>
    <row r="4" spans="1:7" s="4" customFormat="1">
      <c r="A4" s="28" t="s">
        <v>22</v>
      </c>
      <c r="B4" s="29" t="s">
        <v>0</v>
      </c>
      <c r="C4" s="29" t="s">
        <v>1</v>
      </c>
      <c r="D4" s="101">
        <v>2003</v>
      </c>
      <c r="E4" s="102">
        <v>2002</v>
      </c>
      <c r="F4" s="30" t="s">
        <v>25</v>
      </c>
      <c r="G4" s="30" t="s">
        <v>27</v>
      </c>
    </row>
    <row r="5" spans="1:7">
      <c r="A5" s="39">
        <v>1</v>
      </c>
      <c r="B5" s="40" t="s">
        <v>21</v>
      </c>
      <c r="C5" s="40" t="s">
        <v>10</v>
      </c>
      <c r="D5" s="41">
        <v>76752</v>
      </c>
      <c r="E5" s="42">
        <v>6299</v>
      </c>
      <c r="F5" s="43">
        <f t="shared" ref="F5:F10" si="0">D5/E5-1</f>
        <v>11.184791236704239</v>
      </c>
      <c r="G5" s="44">
        <v>0.2256141037062436</v>
      </c>
    </row>
    <row r="6" spans="1:7">
      <c r="A6" s="32">
        <v>2</v>
      </c>
      <c r="B6" s="33" t="s">
        <v>107</v>
      </c>
      <c r="C6" s="33" t="s">
        <v>74</v>
      </c>
      <c r="D6" s="34">
        <v>50387.76</v>
      </c>
      <c r="E6" s="35">
        <v>1769.3</v>
      </c>
      <c r="F6" s="36">
        <f t="shared" si="0"/>
        <v>27.478923868196464</v>
      </c>
      <c r="G6" s="44">
        <v>0.1481158707286496</v>
      </c>
    </row>
    <row r="7" spans="1:7">
      <c r="A7" s="32">
        <v>3</v>
      </c>
      <c r="B7" s="33" t="s">
        <v>48</v>
      </c>
      <c r="C7" s="33" t="s">
        <v>7</v>
      </c>
      <c r="D7" s="34">
        <v>25610</v>
      </c>
      <c r="E7" s="35">
        <v>2698</v>
      </c>
      <c r="F7" s="36">
        <f t="shared" si="0"/>
        <v>8.4922164566345444</v>
      </c>
      <c r="G7" s="44">
        <v>7.5281128777320447E-2</v>
      </c>
    </row>
    <row r="8" spans="1:7">
      <c r="A8" s="32">
        <v>4</v>
      </c>
      <c r="B8" s="33" t="s">
        <v>20</v>
      </c>
      <c r="C8" s="33" t="s">
        <v>19</v>
      </c>
      <c r="D8" s="34">
        <v>19171.97</v>
      </c>
      <c r="E8" s="35">
        <v>176.11</v>
      </c>
      <c r="F8" s="36">
        <f t="shared" si="0"/>
        <v>107.86360797229004</v>
      </c>
      <c r="G8" s="44">
        <v>5.6356405407455068E-2</v>
      </c>
    </row>
    <row r="9" spans="1:7">
      <c r="A9" s="32">
        <v>5</v>
      </c>
      <c r="B9" s="33" t="s">
        <v>8</v>
      </c>
      <c r="C9" s="33" t="s">
        <v>9</v>
      </c>
      <c r="D9" s="34">
        <v>15108</v>
      </c>
      <c r="E9" s="35">
        <v>258</v>
      </c>
      <c r="F9" s="36">
        <f t="shared" si="0"/>
        <v>57.558139534883722</v>
      </c>
      <c r="G9" s="44">
        <v>4.4410280889018244E-2</v>
      </c>
    </row>
    <row r="10" spans="1:7">
      <c r="A10" s="46"/>
      <c r="B10" s="47" t="s">
        <v>135</v>
      </c>
      <c r="C10" s="47"/>
      <c r="D10" s="48">
        <f>SUM(D5:D9)</f>
        <v>187029.73</v>
      </c>
      <c r="E10" s="48">
        <f>SUM(E5:E9)</f>
        <v>11200.41</v>
      </c>
      <c r="F10" s="49">
        <f t="shared" si="0"/>
        <v>15.698471752373351</v>
      </c>
      <c r="G10" s="140" t="s">
        <v>85</v>
      </c>
    </row>
    <row r="11" spans="1:7">
      <c r="D11" s="129" t="s">
        <v>85</v>
      </c>
      <c r="E11" s="129" t="s">
        <v>85</v>
      </c>
    </row>
    <row r="12" spans="1:7">
      <c r="A12" s="112" t="s">
        <v>125</v>
      </c>
    </row>
    <row r="13" spans="1:7">
      <c r="A13" s="112" t="s">
        <v>126</v>
      </c>
    </row>
    <row r="14" spans="1:7">
      <c r="A14" t="s">
        <v>127</v>
      </c>
    </row>
  </sheetData>
  <phoneticPr fontId="0" type="noConversion"/>
  <printOptions horizontalCentered="1"/>
  <pageMargins left="0.75" right="0.75" top="1" bottom="1" header="0.5" footer="0.5"/>
  <pageSetup orientation="portrait" horizontalDpi="400" verticalDpi="400" r:id="rId1"/>
  <headerFooter alignWithMargins="0">
    <oddHeader>&amp;LNational Mortgage News&amp;CMid-Year Data Report&amp;R&amp;F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0"/>
  <sheetViews>
    <sheetView workbookViewId="0"/>
  </sheetViews>
  <sheetFormatPr defaultRowHeight="13.2"/>
  <cols>
    <col min="1" max="1" width="6.44140625" customWidth="1"/>
    <col min="2" max="2" width="31" customWidth="1"/>
    <col min="3" max="3" width="20.109375" customWidth="1"/>
    <col min="4" max="5" width="10.109375" customWidth="1"/>
    <col min="6" max="6" width="9" customWidth="1"/>
    <col min="8" max="8" width="8.5546875" customWidth="1"/>
  </cols>
  <sheetData>
    <row r="1" spans="1:8" ht="20.399999999999999">
      <c r="A1" s="6" t="s">
        <v>111</v>
      </c>
    </row>
    <row r="2" spans="1:8" ht="13.8">
      <c r="A2" s="1" t="s">
        <v>23</v>
      </c>
    </row>
    <row r="3" spans="1:8">
      <c r="A3" s="59"/>
      <c r="B3" s="60"/>
      <c r="C3" s="60"/>
      <c r="D3" s="146" t="s">
        <v>32</v>
      </c>
      <c r="E3" s="146"/>
      <c r="F3" s="60" t="s">
        <v>30</v>
      </c>
      <c r="G3" s="60" t="s">
        <v>26</v>
      </c>
      <c r="H3" s="61" t="s">
        <v>28</v>
      </c>
    </row>
    <row r="4" spans="1:8">
      <c r="A4" s="51" t="s">
        <v>22</v>
      </c>
      <c r="B4" s="52" t="s">
        <v>0</v>
      </c>
      <c r="C4" s="52" t="s">
        <v>1</v>
      </c>
      <c r="D4" s="118">
        <v>37802</v>
      </c>
      <c r="E4" s="118">
        <v>37437</v>
      </c>
      <c r="F4" s="52" t="s">
        <v>33</v>
      </c>
      <c r="G4" s="52" t="s">
        <v>27</v>
      </c>
      <c r="H4" s="62" t="s">
        <v>29</v>
      </c>
    </row>
    <row r="5" spans="1:8">
      <c r="A5" s="68">
        <v>1</v>
      </c>
      <c r="B5" s="69" t="s">
        <v>21</v>
      </c>
      <c r="C5" s="69" t="s">
        <v>37</v>
      </c>
      <c r="D5" s="70">
        <v>726919.6</v>
      </c>
      <c r="E5" s="70">
        <v>743954</v>
      </c>
      <c r="F5" s="71">
        <f t="shared" ref="F5:F11" si="0">D5/E5-1</f>
        <v>-2.2897114606548308E-2</v>
      </c>
      <c r="G5" s="72">
        <v>0.10854406450649544</v>
      </c>
      <c r="H5" s="45">
        <v>-1.7528465573152088E-2</v>
      </c>
    </row>
    <row r="6" spans="1:8">
      <c r="A6" s="63">
        <v>2</v>
      </c>
      <c r="B6" s="64" t="s">
        <v>18</v>
      </c>
      <c r="C6" s="64" t="s">
        <v>93</v>
      </c>
      <c r="D6" s="65">
        <v>592687</v>
      </c>
      <c r="E6" s="65">
        <v>533887</v>
      </c>
      <c r="F6" s="66">
        <f t="shared" si="0"/>
        <v>0.11013566541234376</v>
      </c>
      <c r="G6" s="72">
        <v>8.850037330147828E-2</v>
      </c>
      <c r="H6" s="45">
        <v>-1.9736141582743089E-3</v>
      </c>
    </row>
    <row r="7" spans="1:8">
      <c r="A7" s="63">
        <v>3</v>
      </c>
      <c r="B7" s="64" t="s">
        <v>106</v>
      </c>
      <c r="C7" s="64" t="s">
        <v>36</v>
      </c>
      <c r="D7" s="65">
        <v>559124</v>
      </c>
      <c r="E7" s="65">
        <v>374832</v>
      </c>
      <c r="F7" s="66">
        <f t="shared" si="0"/>
        <v>0.49166559952191924</v>
      </c>
      <c r="G7" s="72">
        <v>8.3488726295356128E-2</v>
      </c>
      <c r="H7" s="45">
        <v>1.9968644953210726E-2</v>
      </c>
    </row>
    <row r="8" spans="1:8">
      <c r="A8" s="63">
        <v>4</v>
      </c>
      <c r="B8" s="64" t="s">
        <v>48</v>
      </c>
      <c r="C8" s="64" t="s">
        <v>34</v>
      </c>
      <c r="D8" s="65">
        <v>437092</v>
      </c>
      <c r="E8" s="65">
        <v>435862</v>
      </c>
      <c r="F8" s="66">
        <f t="shared" si="0"/>
        <v>2.8219941174041363E-3</v>
      </c>
      <c r="G8" s="72">
        <v>6.526683589667015E-2</v>
      </c>
      <c r="H8" s="45">
        <v>-8.5955603073630676E-3</v>
      </c>
    </row>
    <row r="9" spans="1:8">
      <c r="A9" s="63">
        <v>5</v>
      </c>
      <c r="B9" s="64" t="s">
        <v>92</v>
      </c>
      <c r="C9" s="64" t="s">
        <v>35</v>
      </c>
      <c r="D9" s="65">
        <v>249550</v>
      </c>
      <c r="E9" s="65">
        <v>290704</v>
      </c>
      <c r="F9" s="66">
        <f t="shared" si="0"/>
        <v>-0.14156667950905388</v>
      </c>
      <c r="G9" s="72">
        <v>3.7262953561296101E-2</v>
      </c>
      <c r="H9" s="45">
        <v>-1.2000561097236351E-2</v>
      </c>
    </row>
    <row r="10" spans="1:8">
      <c r="A10" s="25"/>
      <c r="B10" s="25" t="s">
        <v>135</v>
      </c>
      <c r="C10" s="26"/>
      <c r="D10" s="119">
        <f>SUM(D5:D9)</f>
        <v>2565372.6</v>
      </c>
      <c r="E10" s="119">
        <f>SUM(E5:E9)</f>
        <v>2379239</v>
      </c>
      <c r="F10" s="120">
        <f t="shared" si="0"/>
        <v>7.8232409606601161E-2</v>
      </c>
      <c r="G10" s="121" t="s">
        <v>85</v>
      </c>
      <c r="H10" s="122" t="s">
        <v>85</v>
      </c>
    </row>
    <row r="11" spans="1:8">
      <c r="A11" s="74"/>
      <c r="B11" s="111" t="s">
        <v>94</v>
      </c>
      <c r="C11" s="75"/>
      <c r="D11" s="76">
        <v>6697000</v>
      </c>
      <c r="E11" s="76">
        <v>5901000</v>
      </c>
      <c r="F11" s="77">
        <f t="shared" si="0"/>
        <v>0.13489239112014917</v>
      </c>
      <c r="G11" s="75"/>
      <c r="H11" s="78"/>
    </row>
    <row r="12" spans="1:8">
      <c r="D12" s="79"/>
      <c r="E12" s="79"/>
    </row>
    <row r="13" spans="1:8">
      <c r="A13" s="17" t="s">
        <v>109</v>
      </c>
      <c r="D13" s="79"/>
      <c r="E13" s="79"/>
    </row>
    <row r="14" spans="1:8">
      <c r="A14" s="17" t="s">
        <v>110</v>
      </c>
      <c r="D14" s="79"/>
      <c r="E14" s="79"/>
    </row>
    <row r="15" spans="1:8">
      <c r="D15" s="79"/>
      <c r="E15" s="79"/>
    </row>
    <row r="16" spans="1:8">
      <c r="A16" t="s">
        <v>85</v>
      </c>
      <c r="D16" s="79"/>
      <c r="E16" s="79"/>
    </row>
    <row r="17" spans="1:5">
      <c r="A17" t="s">
        <v>85</v>
      </c>
      <c r="D17" s="79"/>
      <c r="E17" s="79"/>
    </row>
    <row r="18" spans="1:5">
      <c r="D18" s="79"/>
      <c r="E18" s="79"/>
    </row>
    <row r="19" spans="1:5">
      <c r="D19" s="79"/>
      <c r="E19" s="79"/>
    </row>
    <row r="20" spans="1:5">
      <c r="D20" s="79"/>
      <c r="E20" s="79"/>
    </row>
    <row r="21" spans="1:5">
      <c r="D21" s="79"/>
      <c r="E21" s="79"/>
    </row>
    <row r="22" spans="1:5">
      <c r="D22" s="79"/>
      <c r="E22" s="79"/>
    </row>
    <row r="23" spans="1:5">
      <c r="D23" s="79"/>
      <c r="E23" s="79"/>
    </row>
    <row r="24" spans="1:5">
      <c r="D24" s="79"/>
      <c r="E24" s="79"/>
    </row>
    <row r="25" spans="1:5">
      <c r="D25" s="79"/>
      <c r="E25" s="79"/>
    </row>
    <row r="26" spans="1:5">
      <c r="D26" s="79"/>
      <c r="E26" s="79"/>
    </row>
    <row r="27" spans="1:5">
      <c r="D27" s="79"/>
      <c r="E27" s="79"/>
    </row>
    <row r="28" spans="1:5">
      <c r="D28" s="79"/>
      <c r="E28" s="79"/>
    </row>
    <row r="29" spans="1:5">
      <c r="D29" s="79"/>
      <c r="E29" s="79"/>
    </row>
    <row r="30" spans="1:5">
      <c r="D30" s="79"/>
      <c r="E30" s="79"/>
    </row>
    <row r="31" spans="1:5">
      <c r="D31" s="79"/>
      <c r="E31" s="79"/>
    </row>
    <row r="32" spans="1:5">
      <c r="D32" s="79"/>
      <c r="E32" s="79"/>
    </row>
    <row r="33" spans="4:5">
      <c r="D33" s="79"/>
      <c r="E33" s="79"/>
    </row>
    <row r="34" spans="4:5">
      <c r="D34" s="79"/>
      <c r="E34" s="79"/>
    </row>
    <row r="35" spans="4:5">
      <c r="D35" s="79"/>
      <c r="E35" s="79"/>
    </row>
    <row r="36" spans="4:5">
      <c r="D36" s="79"/>
      <c r="E36" s="79"/>
    </row>
    <row r="37" spans="4:5">
      <c r="D37" s="79"/>
      <c r="E37" s="79"/>
    </row>
    <row r="38" spans="4:5">
      <c r="D38" s="79"/>
      <c r="E38" s="79"/>
    </row>
    <row r="39" spans="4:5">
      <c r="D39" s="79"/>
      <c r="E39" s="79"/>
    </row>
    <row r="40" spans="4:5">
      <c r="D40" s="79"/>
      <c r="E40" s="79"/>
    </row>
    <row r="41" spans="4:5">
      <c r="D41" s="79"/>
      <c r="E41" s="79"/>
    </row>
    <row r="42" spans="4:5">
      <c r="D42" s="79"/>
      <c r="E42" s="79"/>
    </row>
    <row r="43" spans="4:5">
      <c r="D43" s="79"/>
      <c r="E43" s="79"/>
    </row>
    <row r="44" spans="4:5">
      <c r="D44" s="79"/>
      <c r="E44" s="79"/>
    </row>
    <row r="45" spans="4:5">
      <c r="D45" s="79"/>
      <c r="E45" s="79"/>
    </row>
    <row r="46" spans="4:5">
      <c r="D46" s="79"/>
      <c r="E46" s="79"/>
    </row>
    <row r="47" spans="4:5">
      <c r="D47" s="79"/>
      <c r="E47" s="79"/>
    </row>
    <row r="48" spans="4:5">
      <c r="D48" s="79"/>
      <c r="E48" s="79"/>
    </row>
    <row r="49" spans="4:5">
      <c r="D49" s="79"/>
      <c r="E49" s="79"/>
    </row>
    <row r="50" spans="4:5">
      <c r="D50" s="79"/>
      <c r="E50" s="79"/>
    </row>
    <row r="51" spans="4:5">
      <c r="D51" s="79"/>
      <c r="E51" s="79"/>
    </row>
    <row r="52" spans="4:5">
      <c r="D52" s="79"/>
      <c r="E52" s="79"/>
    </row>
    <row r="53" spans="4:5">
      <c r="D53" s="79"/>
      <c r="E53" s="79"/>
    </row>
    <row r="54" spans="4:5">
      <c r="D54" s="79"/>
      <c r="E54" s="79"/>
    </row>
    <row r="55" spans="4:5">
      <c r="D55" s="79"/>
      <c r="E55" s="79"/>
    </row>
    <row r="56" spans="4:5">
      <c r="D56" s="79"/>
      <c r="E56" s="79"/>
    </row>
    <row r="57" spans="4:5">
      <c r="D57" s="79"/>
      <c r="E57" s="79"/>
    </row>
    <row r="58" spans="4:5">
      <c r="D58" s="79"/>
      <c r="E58" s="79"/>
    </row>
    <row r="59" spans="4:5">
      <c r="D59" s="79"/>
      <c r="E59" s="79"/>
    </row>
    <row r="60" spans="4:5">
      <c r="D60" s="79"/>
      <c r="E60" s="79"/>
    </row>
    <row r="61" spans="4:5">
      <c r="D61" s="79"/>
      <c r="E61" s="79"/>
    </row>
    <row r="62" spans="4:5">
      <c r="D62" s="79"/>
      <c r="E62" s="79"/>
    </row>
    <row r="63" spans="4:5">
      <c r="D63" s="79"/>
      <c r="E63" s="79"/>
    </row>
    <row r="64" spans="4:5">
      <c r="D64" s="79"/>
      <c r="E64" s="79"/>
    </row>
    <row r="65" spans="4:5">
      <c r="D65" s="79"/>
      <c r="E65" s="79"/>
    </row>
    <row r="66" spans="4:5">
      <c r="D66" s="79"/>
      <c r="E66" s="79"/>
    </row>
    <row r="67" spans="4:5">
      <c r="D67" s="79"/>
      <c r="E67" s="79"/>
    </row>
    <row r="68" spans="4:5">
      <c r="D68" s="79"/>
      <c r="E68" s="79"/>
    </row>
    <row r="69" spans="4:5">
      <c r="D69" s="79"/>
      <c r="E69" s="79"/>
    </row>
    <row r="70" spans="4:5">
      <c r="D70" s="79"/>
      <c r="E70" s="79"/>
    </row>
    <row r="71" spans="4:5">
      <c r="D71" s="79"/>
      <c r="E71" s="79"/>
    </row>
    <row r="72" spans="4:5">
      <c r="D72" s="79"/>
      <c r="E72" s="79"/>
    </row>
    <row r="73" spans="4:5">
      <c r="D73" s="79"/>
      <c r="E73" s="79"/>
    </row>
    <row r="74" spans="4:5">
      <c r="D74" s="79"/>
      <c r="E74" s="79"/>
    </row>
    <row r="75" spans="4:5">
      <c r="D75" s="79"/>
      <c r="E75" s="79"/>
    </row>
    <row r="76" spans="4:5">
      <c r="D76" s="79"/>
      <c r="E76" s="79"/>
    </row>
    <row r="77" spans="4:5">
      <c r="D77" s="79"/>
      <c r="E77" s="79"/>
    </row>
    <row r="78" spans="4:5">
      <c r="D78" s="79"/>
      <c r="E78" s="79"/>
    </row>
    <row r="79" spans="4:5">
      <c r="D79" s="79"/>
      <c r="E79" s="79"/>
    </row>
    <row r="80" spans="4:5">
      <c r="D80" s="79"/>
      <c r="E80" s="79"/>
    </row>
    <row r="81" spans="4:5">
      <c r="D81" s="79"/>
      <c r="E81" s="79"/>
    </row>
    <row r="82" spans="4:5">
      <c r="D82" s="79"/>
      <c r="E82" s="79"/>
    </row>
    <row r="83" spans="4:5">
      <c r="D83" s="79"/>
      <c r="E83" s="79"/>
    </row>
    <row r="84" spans="4:5">
      <c r="D84" s="79"/>
      <c r="E84" s="79"/>
    </row>
    <row r="85" spans="4:5">
      <c r="D85" s="79"/>
      <c r="E85" s="79"/>
    </row>
    <row r="86" spans="4:5">
      <c r="D86" s="79"/>
      <c r="E86" s="79"/>
    </row>
    <row r="87" spans="4:5">
      <c r="D87" s="79"/>
      <c r="E87" s="79"/>
    </row>
    <row r="88" spans="4:5">
      <c r="D88" s="79"/>
      <c r="E88" s="79"/>
    </row>
    <row r="89" spans="4:5">
      <c r="D89" s="79"/>
      <c r="E89" s="79"/>
    </row>
    <row r="90" spans="4:5">
      <c r="D90" s="79"/>
      <c r="E90" s="79"/>
    </row>
    <row r="91" spans="4:5">
      <c r="D91" s="79"/>
      <c r="E91" s="79"/>
    </row>
    <row r="92" spans="4:5">
      <c r="D92" s="79"/>
      <c r="E92" s="79"/>
    </row>
    <row r="93" spans="4:5">
      <c r="D93" s="79"/>
      <c r="E93" s="79"/>
    </row>
    <row r="94" spans="4:5">
      <c r="D94" s="79"/>
      <c r="E94" s="79"/>
    </row>
    <row r="95" spans="4:5">
      <c r="D95" s="79"/>
      <c r="E95" s="79"/>
    </row>
    <row r="96" spans="4:5">
      <c r="D96" s="79"/>
      <c r="E96" s="79"/>
    </row>
    <row r="97" spans="4:5">
      <c r="D97" s="79"/>
      <c r="E97" s="79"/>
    </row>
    <row r="98" spans="4:5">
      <c r="D98" s="79"/>
      <c r="E98" s="79"/>
    </row>
    <row r="99" spans="4:5">
      <c r="D99" s="79"/>
      <c r="E99" s="79"/>
    </row>
    <row r="100" spans="4:5">
      <c r="D100" s="79"/>
      <c r="E100" s="79"/>
    </row>
    <row r="101" spans="4:5">
      <c r="D101" s="79"/>
      <c r="E101" s="79"/>
    </row>
    <row r="102" spans="4:5">
      <c r="D102" s="79"/>
      <c r="E102" s="79"/>
    </row>
    <row r="103" spans="4:5">
      <c r="D103" s="79"/>
      <c r="E103" s="79"/>
    </row>
    <row r="104" spans="4:5">
      <c r="D104" s="79"/>
      <c r="E104" s="79"/>
    </row>
    <row r="105" spans="4:5">
      <c r="D105" s="79"/>
      <c r="E105" s="79"/>
    </row>
    <row r="106" spans="4:5">
      <c r="D106" s="79"/>
      <c r="E106" s="79"/>
    </row>
    <row r="107" spans="4:5">
      <c r="D107" s="79"/>
      <c r="E107" s="79"/>
    </row>
    <row r="108" spans="4:5">
      <c r="D108" s="79"/>
      <c r="E108" s="79"/>
    </row>
    <row r="109" spans="4:5">
      <c r="D109" s="79"/>
      <c r="E109" s="79"/>
    </row>
    <row r="110" spans="4:5">
      <c r="D110" s="79"/>
      <c r="E110" s="79"/>
    </row>
    <row r="111" spans="4:5">
      <c r="D111" s="79"/>
      <c r="E111" s="79"/>
    </row>
    <row r="112" spans="4:5">
      <c r="D112" s="79"/>
      <c r="E112" s="79"/>
    </row>
    <row r="113" spans="4:5">
      <c r="D113" s="79"/>
      <c r="E113" s="79"/>
    </row>
    <row r="114" spans="4:5">
      <c r="D114" s="79"/>
      <c r="E114" s="79"/>
    </row>
    <row r="115" spans="4:5">
      <c r="D115" s="79"/>
      <c r="E115" s="79"/>
    </row>
    <row r="116" spans="4:5">
      <c r="D116" s="79"/>
      <c r="E116" s="79"/>
    </row>
    <row r="117" spans="4:5">
      <c r="D117" s="79"/>
      <c r="E117" s="79"/>
    </row>
    <row r="118" spans="4:5">
      <c r="D118" s="79"/>
      <c r="E118" s="79"/>
    </row>
    <row r="119" spans="4:5">
      <c r="D119" s="79"/>
      <c r="E119" s="79"/>
    </row>
    <row r="120" spans="4:5">
      <c r="D120" s="79"/>
      <c r="E120" s="79"/>
    </row>
    <row r="121" spans="4:5">
      <c r="D121" s="79"/>
      <c r="E121" s="79"/>
    </row>
    <row r="122" spans="4:5">
      <c r="D122" s="79"/>
      <c r="E122" s="79"/>
    </row>
    <row r="123" spans="4:5">
      <c r="D123" s="79"/>
      <c r="E123" s="79"/>
    </row>
    <row r="124" spans="4:5">
      <c r="D124" s="79"/>
      <c r="E124" s="79"/>
    </row>
    <row r="125" spans="4:5">
      <c r="D125" s="79"/>
      <c r="E125" s="79"/>
    </row>
    <row r="126" spans="4:5">
      <c r="D126" s="79"/>
      <c r="E126" s="79"/>
    </row>
    <row r="127" spans="4:5">
      <c r="D127" s="79"/>
      <c r="E127" s="79"/>
    </row>
    <row r="128" spans="4:5">
      <c r="D128" s="79"/>
      <c r="E128" s="79"/>
    </row>
    <row r="129" spans="4:5">
      <c r="D129" s="79"/>
      <c r="E129" s="79"/>
    </row>
    <row r="130" spans="4:5">
      <c r="D130" s="79"/>
      <c r="E130" s="79"/>
    </row>
    <row r="131" spans="4:5">
      <c r="D131" s="79"/>
      <c r="E131" s="79"/>
    </row>
    <row r="132" spans="4:5">
      <c r="D132" s="79"/>
      <c r="E132" s="79"/>
    </row>
    <row r="133" spans="4:5">
      <c r="D133" s="79"/>
      <c r="E133" s="79"/>
    </row>
    <row r="134" spans="4:5">
      <c r="D134" s="79"/>
      <c r="E134" s="79"/>
    </row>
    <row r="135" spans="4:5">
      <c r="D135" s="79"/>
      <c r="E135" s="79"/>
    </row>
    <row r="136" spans="4:5">
      <c r="D136" s="79"/>
      <c r="E136" s="79"/>
    </row>
    <row r="137" spans="4:5">
      <c r="D137" s="79"/>
      <c r="E137" s="79"/>
    </row>
    <row r="138" spans="4:5">
      <c r="D138" s="79"/>
      <c r="E138" s="79"/>
    </row>
    <row r="139" spans="4:5">
      <c r="D139" s="79"/>
      <c r="E139" s="79"/>
    </row>
    <row r="140" spans="4:5">
      <c r="D140" s="79"/>
      <c r="E140" s="79"/>
    </row>
    <row r="141" spans="4:5">
      <c r="D141" s="79"/>
      <c r="E141" s="79"/>
    </row>
    <row r="142" spans="4:5">
      <c r="D142" s="79"/>
      <c r="E142" s="79"/>
    </row>
    <row r="143" spans="4:5">
      <c r="D143" s="79"/>
      <c r="E143" s="79"/>
    </row>
    <row r="144" spans="4:5">
      <c r="D144" s="79"/>
      <c r="E144" s="79"/>
    </row>
    <row r="145" spans="4:5">
      <c r="D145" s="79"/>
      <c r="E145" s="79"/>
    </row>
    <row r="146" spans="4:5">
      <c r="D146" s="79"/>
      <c r="E146" s="79"/>
    </row>
    <row r="147" spans="4:5">
      <c r="D147" s="79"/>
      <c r="E147" s="79"/>
    </row>
    <row r="148" spans="4:5">
      <c r="D148" s="79"/>
      <c r="E148" s="79"/>
    </row>
    <row r="149" spans="4:5">
      <c r="D149" s="79"/>
      <c r="E149" s="79"/>
    </row>
    <row r="150" spans="4:5">
      <c r="D150" s="79"/>
      <c r="E150" s="79"/>
    </row>
    <row r="151" spans="4:5">
      <c r="D151" s="79"/>
      <c r="E151" s="79"/>
    </row>
    <row r="152" spans="4:5">
      <c r="D152" s="79"/>
      <c r="E152" s="79"/>
    </row>
    <row r="153" spans="4:5">
      <c r="D153" s="79"/>
      <c r="E153" s="79"/>
    </row>
    <row r="154" spans="4:5">
      <c r="D154" s="79"/>
      <c r="E154" s="79"/>
    </row>
    <row r="155" spans="4:5">
      <c r="D155" s="79"/>
      <c r="E155" s="79"/>
    </row>
    <row r="156" spans="4:5">
      <c r="D156" s="79"/>
      <c r="E156" s="79"/>
    </row>
    <row r="157" spans="4:5">
      <c r="D157" s="79"/>
      <c r="E157" s="79"/>
    </row>
    <row r="158" spans="4:5">
      <c r="D158" s="79"/>
      <c r="E158" s="79"/>
    </row>
    <row r="159" spans="4:5">
      <c r="D159" s="79"/>
      <c r="E159" s="79"/>
    </row>
    <row r="160" spans="4:5">
      <c r="D160" s="79"/>
      <c r="E160" s="79"/>
    </row>
    <row r="161" spans="4:5">
      <c r="D161" s="79"/>
      <c r="E161" s="79"/>
    </row>
    <row r="162" spans="4:5">
      <c r="D162" s="79"/>
      <c r="E162" s="79"/>
    </row>
    <row r="163" spans="4:5">
      <c r="D163" s="79"/>
      <c r="E163" s="79"/>
    </row>
    <row r="164" spans="4:5">
      <c r="D164" s="79"/>
      <c r="E164" s="79"/>
    </row>
    <row r="165" spans="4:5">
      <c r="D165" s="79"/>
      <c r="E165" s="79"/>
    </row>
    <row r="166" spans="4:5">
      <c r="D166" s="79"/>
      <c r="E166" s="79"/>
    </row>
    <row r="167" spans="4:5">
      <c r="D167" s="79"/>
      <c r="E167" s="79"/>
    </row>
    <row r="168" spans="4:5">
      <c r="D168" s="79"/>
      <c r="E168" s="79"/>
    </row>
    <row r="169" spans="4:5">
      <c r="D169" s="79"/>
      <c r="E169" s="79"/>
    </row>
    <row r="170" spans="4:5">
      <c r="D170" s="79"/>
      <c r="E170" s="79"/>
    </row>
  </sheetData>
  <mergeCells count="1">
    <mergeCell ref="D3:E3"/>
  </mergeCells>
  <phoneticPr fontId="0" type="noConversion"/>
  <printOptions horizontalCentered="1"/>
  <pageMargins left="0.75" right="0.75" top="1" bottom="1" header="0.5" footer="0.5"/>
  <pageSetup scale="84" fitToHeight="2" orientation="portrait" r:id="rId1"/>
  <headerFooter alignWithMargins="0">
    <oddHeader>&amp;LNational Mortgage News&amp;CMid-Year Data Report&amp;R&amp;F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3.2"/>
  <cols>
    <col min="1" max="1" width="5.5546875" customWidth="1"/>
    <col min="2" max="2" width="29.109375" customWidth="1"/>
    <col min="3" max="3" width="17.109375" customWidth="1"/>
    <col min="4" max="4" width="11" customWidth="1"/>
    <col min="5" max="5" width="9.44140625" customWidth="1"/>
    <col min="6" max="6" width="8" style="3" customWidth="1"/>
    <col min="7" max="7" width="8.44140625" customWidth="1"/>
  </cols>
  <sheetData>
    <row r="1" spans="1:7" ht="20.399999999999999">
      <c r="A1" s="6" t="s">
        <v>113</v>
      </c>
    </row>
    <row r="2" spans="1:7" ht="13.8">
      <c r="A2" s="1" t="s">
        <v>23</v>
      </c>
      <c r="F2"/>
    </row>
    <row r="3" spans="1:7">
      <c r="A3" s="25"/>
      <c r="B3" s="26"/>
      <c r="C3" s="26"/>
      <c r="D3" s="145" t="s">
        <v>104</v>
      </c>
      <c r="E3" s="147"/>
      <c r="F3" s="80" t="s">
        <v>24</v>
      </c>
      <c r="G3" s="117" t="s">
        <v>26</v>
      </c>
    </row>
    <row r="4" spans="1:7">
      <c r="A4" s="81" t="s">
        <v>22</v>
      </c>
      <c r="B4" s="82" t="s">
        <v>0</v>
      </c>
      <c r="C4" s="82" t="s">
        <v>1</v>
      </c>
      <c r="D4" s="126">
        <f>[1]bcserv!D4</f>
        <v>37802</v>
      </c>
      <c r="E4" s="126">
        <f>[1]bcserv!E4</f>
        <v>37437</v>
      </c>
      <c r="F4" s="82" t="s">
        <v>25</v>
      </c>
      <c r="G4" s="83" t="s">
        <v>27</v>
      </c>
    </row>
    <row r="5" spans="1:7">
      <c r="A5" s="123">
        <v>1</v>
      </c>
      <c r="B5" s="130" t="s">
        <v>88</v>
      </c>
      <c r="C5" s="130" t="s">
        <v>41</v>
      </c>
      <c r="D5" s="131">
        <v>961072</v>
      </c>
      <c r="E5" s="131">
        <v>994066</v>
      </c>
      <c r="F5" s="127">
        <f t="shared" ref="F5:F10" si="0">D5/E5-1</f>
        <v>-3.3190955127727961E-2</v>
      </c>
      <c r="G5" s="132">
        <v>0.15898418667533751</v>
      </c>
    </row>
    <row r="6" spans="1:7">
      <c r="A6" s="124">
        <v>2</v>
      </c>
      <c r="B6" s="133" t="s">
        <v>39</v>
      </c>
      <c r="C6" s="133" t="s">
        <v>40</v>
      </c>
      <c r="D6" s="134">
        <v>675915</v>
      </c>
      <c r="E6" s="134">
        <v>685300</v>
      </c>
      <c r="F6" s="128">
        <f t="shared" si="0"/>
        <v>-1.3694732234058038E-2</v>
      </c>
      <c r="G6" s="132">
        <v>0.11181243084457851</v>
      </c>
    </row>
    <row r="7" spans="1:7">
      <c r="A7" s="124">
        <v>3</v>
      </c>
      <c r="B7" s="133" t="s">
        <v>73</v>
      </c>
      <c r="C7" s="133" t="s">
        <v>12</v>
      </c>
      <c r="D7" s="134">
        <v>458226</v>
      </c>
      <c r="E7" s="134">
        <v>446850</v>
      </c>
      <c r="F7" s="128">
        <f t="shared" si="0"/>
        <v>2.5458207452165205E-2</v>
      </c>
      <c r="G7" s="132">
        <v>7.5801488258416858E-2</v>
      </c>
    </row>
    <row r="8" spans="1:7">
      <c r="A8" s="124">
        <v>4</v>
      </c>
      <c r="B8" s="133" t="s">
        <v>71</v>
      </c>
      <c r="C8" s="133" t="s">
        <v>72</v>
      </c>
      <c r="D8" s="134">
        <v>337332</v>
      </c>
      <c r="E8" s="134">
        <v>313979</v>
      </c>
      <c r="F8" s="128">
        <f t="shared" si="0"/>
        <v>7.4377585762105181E-2</v>
      </c>
      <c r="G8" s="132">
        <v>5.5802742832550482E-2</v>
      </c>
    </row>
    <row r="9" spans="1:7">
      <c r="A9" s="124">
        <v>5</v>
      </c>
      <c r="B9" s="133" t="s">
        <v>91</v>
      </c>
      <c r="C9" s="133" t="s">
        <v>13</v>
      </c>
      <c r="D9" s="134">
        <v>303947</v>
      </c>
      <c r="E9" s="134">
        <v>213605</v>
      </c>
      <c r="F9" s="128">
        <f t="shared" si="0"/>
        <v>0.42293953793216454</v>
      </c>
      <c r="G9" s="132">
        <v>5.0280069118035703E-2</v>
      </c>
    </row>
    <row r="10" spans="1:7">
      <c r="A10" s="46"/>
      <c r="B10" s="47" t="s">
        <v>135</v>
      </c>
      <c r="C10" s="47"/>
      <c r="D10" s="84">
        <f>SUM(D5:D9)</f>
        <v>2736492</v>
      </c>
      <c r="E10" s="84">
        <f>SUM(E5:E9)</f>
        <v>2653800</v>
      </c>
      <c r="F10" s="85">
        <f t="shared" si="0"/>
        <v>3.11598462581959E-2</v>
      </c>
      <c r="G10" s="110" t="s">
        <v>85</v>
      </c>
    </row>
    <row r="11" spans="1:7">
      <c r="D11" s="125" t="s">
        <v>85</v>
      </c>
      <c r="E11" s="125" t="s">
        <v>85</v>
      </c>
    </row>
    <row r="12" spans="1:7">
      <c r="A12" s="112" t="s">
        <v>114</v>
      </c>
    </row>
    <row r="13" spans="1:7">
      <c r="A13" s="112"/>
    </row>
  </sheetData>
  <mergeCells count="1">
    <mergeCell ref="D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&amp;LNational Mortgage News&amp;CMid-Year Data Report&amp;R&amp;F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3.2"/>
  <cols>
    <col min="1" max="1" width="5.44140625" customWidth="1"/>
    <col min="2" max="2" width="23.44140625" customWidth="1"/>
    <col min="3" max="3" width="19" customWidth="1"/>
    <col min="6" max="6" width="7.88671875" customWidth="1"/>
    <col min="7" max="7" width="8" customWidth="1"/>
    <col min="8" max="8" width="8.6640625" customWidth="1"/>
  </cols>
  <sheetData>
    <row r="1" spans="1:8" ht="20.399999999999999">
      <c r="A1" s="139" t="s">
        <v>117</v>
      </c>
      <c r="B1" s="6"/>
      <c r="C1" s="6"/>
      <c r="D1" s="6"/>
      <c r="E1" s="6"/>
      <c r="F1" s="6"/>
      <c r="G1" s="6"/>
      <c r="H1" s="6"/>
    </row>
    <row r="2" spans="1:8">
      <c r="A2" s="24" t="s">
        <v>23</v>
      </c>
      <c r="C2" s="18"/>
      <c r="D2" s="19"/>
      <c r="E2" s="20"/>
      <c r="F2" s="5"/>
    </row>
    <row r="3" spans="1:8">
      <c r="A3" s="25"/>
      <c r="B3" s="26"/>
      <c r="C3" s="26"/>
      <c r="D3" s="145" t="s">
        <v>61</v>
      </c>
      <c r="E3" s="145"/>
      <c r="F3" s="26" t="s">
        <v>24</v>
      </c>
      <c r="G3" s="26" t="s">
        <v>26</v>
      </c>
      <c r="H3" s="27" t="s">
        <v>28</v>
      </c>
    </row>
    <row r="4" spans="1:8">
      <c r="A4" s="111" t="s">
        <v>22</v>
      </c>
      <c r="B4" s="30" t="s">
        <v>0</v>
      </c>
      <c r="C4" s="30" t="s">
        <v>1</v>
      </c>
      <c r="D4" s="102" t="s">
        <v>119</v>
      </c>
      <c r="E4" s="102" t="s">
        <v>100</v>
      </c>
      <c r="F4" s="30" t="s">
        <v>25</v>
      </c>
      <c r="G4" s="30" t="s">
        <v>27</v>
      </c>
      <c r="H4" s="31" t="s">
        <v>29</v>
      </c>
    </row>
    <row r="5" spans="1:8">
      <c r="A5" s="68">
        <v>1</v>
      </c>
      <c r="B5" s="68" t="s">
        <v>62</v>
      </c>
      <c r="C5" s="68" t="s">
        <v>63</v>
      </c>
      <c r="D5" s="114">
        <v>22315.5</v>
      </c>
      <c r="E5" s="114">
        <v>19648</v>
      </c>
      <c r="F5" s="115">
        <v>0.13576445439739415</v>
      </c>
      <c r="G5" s="72">
        <v>0.12943154636926982</v>
      </c>
      <c r="H5" s="45">
        <v>-8.8120812876174848E-3</v>
      </c>
    </row>
    <row r="6" spans="1:8">
      <c r="A6" s="63">
        <v>2</v>
      </c>
      <c r="B6" s="63" t="s">
        <v>120</v>
      </c>
      <c r="C6" s="63" t="s">
        <v>65</v>
      </c>
      <c r="D6" s="113">
        <v>39300.199999999997</v>
      </c>
      <c r="E6" s="113">
        <v>23990.1</v>
      </c>
      <c r="F6" s="116">
        <v>0.63818408426809392</v>
      </c>
      <c r="G6" s="67">
        <v>0.22794405944843615</v>
      </c>
      <c r="H6" s="38">
        <v>5.9149349969023879E-2</v>
      </c>
    </row>
    <row r="7" spans="1:8">
      <c r="A7" s="63">
        <v>3</v>
      </c>
      <c r="B7" s="63" t="s">
        <v>60</v>
      </c>
      <c r="C7" s="63" t="s">
        <v>64</v>
      </c>
      <c r="D7" s="113">
        <v>34460</v>
      </c>
      <c r="E7" s="113">
        <v>28791</v>
      </c>
      <c r="F7" s="116">
        <v>0.19690180959327575</v>
      </c>
      <c r="G7" s="67">
        <v>0.19987054235329874</v>
      </c>
      <c r="H7" s="38">
        <v>-2.7033727459196411E-3</v>
      </c>
    </row>
    <row r="8" spans="1:8">
      <c r="A8" s="46"/>
      <c r="B8" s="47"/>
      <c r="C8" s="47" t="s">
        <v>85</v>
      </c>
      <c r="D8" s="57" t="s">
        <v>85</v>
      </c>
      <c r="E8" s="57" t="s">
        <v>85</v>
      </c>
      <c r="F8" s="49" t="s">
        <v>85</v>
      </c>
      <c r="G8" s="49" t="s">
        <v>85</v>
      </c>
      <c r="H8" s="50" t="s">
        <v>85</v>
      </c>
    </row>
    <row r="10" spans="1:8">
      <c r="A10" t="s">
        <v>118</v>
      </c>
    </row>
    <row r="11" spans="1:8">
      <c r="A11" t="s">
        <v>85</v>
      </c>
    </row>
  </sheetData>
  <mergeCells count="1">
    <mergeCell ref="D3:E3"/>
  </mergeCells>
  <phoneticPr fontId="0" type="noConversion"/>
  <printOptions horizontalCentered="1"/>
  <pageMargins left="0.5" right="0.5" top="1" bottom="1" header="0.5" footer="0.5"/>
  <pageSetup orientation="portrait" r:id="rId1"/>
  <headerFooter alignWithMargins="0">
    <oddHeader>&amp;LNational Mortgage News&amp;CMid-Year Data Report&amp;R&amp;F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of Contents</vt:lpstr>
      <vt:lpstr>Orig</vt:lpstr>
      <vt:lpstr>Whole</vt:lpstr>
      <vt:lpstr>BCorig</vt:lpstr>
      <vt:lpstr>BCcorr</vt:lpstr>
      <vt:lpstr>Online</vt:lpstr>
      <vt:lpstr>Servvol</vt:lpstr>
      <vt:lpstr>Subservnum</vt:lpstr>
      <vt:lpstr>PMInew</vt:lpstr>
      <vt:lpstr>BCorig!Print_Titles</vt:lpstr>
      <vt:lpstr>Online!Print_Titles</vt:lpstr>
      <vt:lpstr>Orig!Print_Titles</vt:lpstr>
      <vt:lpstr>Servvol!Print_Titles</vt:lpstr>
      <vt:lpstr>Whole!Print_Titles</vt:lpstr>
    </vt:vector>
  </TitlesOfParts>
  <Company>Thomson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Aniket Gupta</cp:lastModifiedBy>
  <cp:lastPrinted>2003-09-18T15:13:15Z</cp:lastPrinted>
  <dcterms:created xsi:type="dcterms:W3CDTF">2001-02-14T16:01:34Z</dcterms:created>
  <dcterms:modified xsi:type="dcterms:W3CDTF">2024-02-03T22:14:42Z</dcterms:modified>
</cp:coreProperties>
</file>