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EE5459E-1BCE-4673-859D-617D64468D9D}" xr6:coauthVersionLast="47" xr6:coauthVersionMax="47" xr10:uidLastSave="{00000000-0000-0000-0000-000000000000}"/>
  <bookViews>
    <workbookView xWindow="3348" yWindow="3348" windowWidth="17280" windowHeight="8880"/>
  </bookViews>
  <sheets>
    <sheet name="test" sheetId="1" r:id="rId1"/>
  </sheets>
  <definedNames>
    <definedName name="_xlnm.Print_Area" localSheetId="0">test!$A$1:$K$278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K57" i="1"/>
  <c r="K69" i="1" s="1"/>
  <c r="K83" i="1" s="1"/>
  <c r="K234" i="1" s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D69" i="1"/>
  <c r="E69" i="1"/>
  <c r="H69" i="1"/>
  <c r="I83" i="1" s="1"/>
  <c r="I11" i="1" s="1"/>
  <c r="E74" i="1"/>
  <c r="I98" i="1"/>
  <c r="K98" i="1"/>
  <c r="I105" i="1"/>
  <c r="K105" i="1"/>
  <c r="I114" i="1"/>
  <c r="I148" i="1" s="1"/>
  <c r="I164" i="1" s="1"/>
  <c r="K114" i="1"/>
  <c r="I130" i="1"/>
  <c r="K130" i="1"/>
  <c r="I147" i="1"/>
  <c r="K147" i="1"/>
  <c r="K148" i="1"/>
  <c r="K164" i="1" s="1"/>
  <c r="K235" i="1" s="1"/>
  <c r="I163" i="1"/>
  <c r="K163" i="1"/>
  <c r="K201" i="1"/>
  <c r="K208" i="1"/>
  <c r="K219" i="1"/>
  <c r="K225" i="1"/>
  <c r="K229" i="1"/>
  <c r="K238" i="1" s="1"/>
  <c r="I263" i="1"/>
  <c r="I264" i="1"/>
  <c r="I265" i="1"/>
  <c r="K267" i="1"/>
  <c r="I12" i="1" l="1"/>
  <c r="I14" i="1" s="1"/>
  <c r="K236" i="1"/>
  <c r="H237" i="1"/>
  <c r="K239" i="1"/>
  <c r="K240" i="1" s="1"/>
  <c r="I16" i="1"/>
  <c r="I18" i="1" s="1"/>
  <c r="K241" i="1" s="1"/>
  <c r="B243" i="1" l="1"/>
  <c r="B244" i="1"/>
  <c r="I256" i="1" l="1"/>
  <c r="I258" i="1"/>
  <c r="K269" i="1"/>
  <c r="K274" i="1"/>
</calcChain>
</file>

<file path=xl/sharedStrings.xml><?xml version="1.0" encoding="utf-8"?>
<sst xmlns="http://schemas.openxmlformats.org/spreadsheetml/2006/main" count="288" uniqueCount="208">
  <si>
    <t>THE NATIONAL COLLEGIATE ATHLETIC ASSOCIATION</t>
  </si>
  <si>
    <t>Championship Proposed Budget and Financial Report</t>
  </si>
  <si>
    <t xml:space="preserve">HOST INSTITUTION/AGENCY </t>
  </si>
  <si>
    <t>DIVISION</t>
  </si>
  <si>
    <t>MEN'S/WOMEN'S</t>
  </si>
  <si>
    <t>SPORT</t>
  </si>
  <si>
    <t>ROUND</t>
  </si>
  <si>
    <t>DATE(S)</t>
  </si>
  <si>
    <t>SUMMARY</t>
  </si>
  <si>
    <t>Budget</t>
  </si>
  <si>
    <t xml:space="preserve">  1.  Gross Receipts (from Page 2)</t>
  </si>
  <si>
    <t xml:space="preserve">  2.  Total Budgeted Disbursements (from page 5)</t>
  </si>
  <si>
    <t xml:space="preserve">  3.  Total Unbudgeted Disbursements (from Page 6)</t>
  </si>
  <si>
    <t xml:space="preserve">  5.  Net Receipts or (DEFICIT)</t>
  </si>
  <si>
    <t xml:space="preserve">       (line 1 minus line 4)</t>
  </si>
  <si>
    <t xml:space="preserve">  6.  Guarantee - 75 percent of line 5</t>
  </si>
  <si>
    <t xml:space="preserve">       (Divisions I and II only)</t>
  </si>
  <si>
    <t xml:space="preserve">  7.  Honorarium (from page 7, line 9)</t>
  </si>
  <si>
    <t xml:space="preserve">  8.  Balance to forward to NCAA</t>
  </si>
  <si>
    <t xml:space="preserve">       (from page 7, line 10 or 11)</t>
  </si>
  <si>
    <t xml:space="preserve">  9.  Amount to be sent to host institution</t>
  </si>
  <si>
    <t>10.  Amount absorbed by host institution</t>
  </si>
  <si>
    <t xml:space="preserve">       (from page 7, line 4)</t>
  </si>
  <si>
    <t xml:space="preserve"> </t>
  </si>
  <si>
    <t>PROPOSED BUDGET</t>
  </si>
  <si>
    <t>Approved by</t>
  </si>
  <si>
    <t>Date</t>
  </si>
  <si>
    <t>Athletics Director/Designee</t>
  </si>
  <si>
    <t>Prepared by</t>
  </si>
  <si>
    <t>Name and Title</t>
  </si>
  <si>
    <t>Phone Number</t>
  </si>
  <si>
    <t>E-Mail</t>
  </si>
  <si>
    <t xml:space="preserve">Approved by NCAA </t>
  </si>
  <si>
    <t>FINANCIAL REPORT</t>
  </si>
  <si>
    <t>The original and first copy of this report should be forwarded to the NCAA National Office.  Checks for the balance to be</t>
  </si>
  <si>
    <t>forwarded to the national office should be made payable to the NCAA and attached to the original form.</t>
  </si>
  <si>
    <t>NCAA BUSINESS STAFF USE</t>
  </si>
  <si>
    <t xml:space="preserve">Reviewed by </t>
  </si>
  <si>
    <t>Posted by</t>
  </si>
  <si>
    <t>Receipts</t>
  </si>
  <si>
    <t xml:space="preserve">Ticket Sales, including taxes.  Please indicate number of sessions and show number of tickets for each day per session in price </t>
  </si>
  <si>
    <t>range.  Use separate lines to record number of "all-session" tickets sold in each price range.  If necessary, attach a separate</t>
  </si>
  <si>
    <t>sheet.</t>
  </si>
  <si>
    <t>Quantity</t>
  </si>
  <si>
    <t>Date or session</t>
  </si>
  <si>
    <t>Actual</t>
  </si>
  <si>
    <t>Price</t>
  </si>
  <si>
    <t>at       $</t>
  </si>
  <si>
    <t xml:space="preserve">TOTAL </t>
  </si>
  <si>
    <t>Postage and handling fees</t>
  </si>
  <si>
    <t>Miscellaneous (please itemize)</t>
  </si>
  <si>
    <t>a.</t>
  </si>
  <si>
    <t>b.</t>
  </si>
  <si>
    <t>GROSS RECEIPTS</t>
  </si>
  <si>
    <t>Budgeted Game Expenditures</t>
  </si>
  <si>
    <t>A.</t>
  </si>
  <si>
    <t>PROMOTION</t>
  </si>
  <si>
    <t>2.     Postage</t>
  </si>
  <si>
    <t>TOTAL PROMOTION</t>
  </si>
  <si>
    <t>B.</t>
  </si>
  <si>
    <t>TICKETS</t>
  </si>
  <si>
    <t>1.     Printing</t>
  </si>
  <si>
    <t>4.     Other (please itemize)</t>
  </si>
  <si>
    <t>TOTAL TICKETS</t>
  </si>
  <si>
    <t>C.</t>
  </si>
  <si>
    <t>EQUIPMENT</t>
  </si>
  <si>
    <t>1.     Telephone installation</t>
  </si>
  <si>
    <t>c.</t>
  </si>
  <si>
    <t>d.</t>
  </si>
  <si>
    <t>TOTAL EQUIPMENT</t>
  </si>
  <si>
    <t>D.</t>
  </si>
  <si>
    <t>E.</t>
  </si>
  <si>
    <t>FACILITY</t>
  </si>
  <si>
    <t>1.     Supplies (please itemize)</t>
  </si>
  <si>
    <t>Custodial</t>
  </si>
  <si>
    <t>Grounds</t>
  </si>
  <si>
    <t>Maintenance</t>
  </si>
  <si>
    <t>TOTAL FACILITY</t>
  </si>
  <si>
    <t>F.</t>
  </si>
  <si>
    <t>PERSONNEL</t>
  </si>
  <si>
    <t>1.     Public address announcer</t>
  </si>
  <si>
    <t>2.     Timers</t>
  </si>
  <si>
    <t>3.     Ushers</t>
  </si>
  <si>
    <t>4.     Police and security</t>
  </si>
  <si>
    <t>5.     Statisticians</t>
  </si>
  <si>
    <t>6.     Official scorer</t>
  </si>
  <si>
    <t>TOTAL PERSONNEL</t>
  </si>
  <si>
    <t>TOTAL GAMES EXPENSES</t>
  </si>
  <si>
    <t>** Please see facility rental information on page 5.</t>
  </si>
  <si>
    <t>ENTERTAINMENT</t>
  </si>
  <si>
    <t>1.     Press</t>
  </si>
  <si>
    <t>2.     Meetings</t>
  </si>
  <si>
    <t>3.     Luncheons and banquets</t>
  </si>
  <si>
    <t>4.     Pregame, halftime and postgame</t>
  </si>
  <si>
    <t>TOTAL ENTERTAINMENT</t>
  </si>
  <si>
    <t>TOTAL BUDGETED DISBURSEMENTS</t>
  </si>
  <si>
    <t>FOR INFORMATIONAL PURPOSES:</t>
  </si>
  <si>
    <t>FACILITY RENTAL CHARGES</t>
  </si>
  <si>
    <t>NAME OF FACILITY</t>
  </si>
  <si>
    <t xml:space="preserve">     IS FACILITY ON CAMPUS?</t>
  </si>
  <si>
    <t>Please note that there should not be a charge for the rental of the facility if the facility is under the control of the athletics department.</t>
  </si>
  <si>
    <t>in the proposed budget.</t>
  </si>
  <si>
    <t>receipts--estimated gross receipts are $100,000 making the estimated facility rental charge $10,000--actual gross receipts are</t>
  </si>
  <si>
    <t>$200,000--the additional $10,000 in facility rental charges shall be listed on page 6).</t>
  </si>
  <si>
    <t>I hereby agree to the terms regarding facility rental charges listed above.</t>
  </si>
  <si>
    <t>AD/Designee (Initial)</t>
  </si>
  <si>
    <t>Unbudgeted Disbursements</t>
  </si>
  <si>
    <t>of the post-championship financial report.</t>
  </si>
  <si>
    <t>Commissions to ticket agencies</t>
  </si>
  <si>
    <t>State and city taxes</t>
  </si>
  <si>
    <t>FACILITY RENTAL (only if based on a percentage and if actual</t>
  </si>
  <si>
    <t>charge exceeds proposed charge, list the difference)</t>
  </si>
  <si>
    <t xml:space="preserve">[Please attach statement of expense form(s).] </t>
  </si>
  <si>
    <t xml:space="preserve"> NCAA representative(s) </t>
  </si>
  <si>
    <t xml:space="preserve">Lodging costs for NCAA sport committee </t>
  </si>
  <si>
    <t>(please attach copy of hotel bill)</t>
  </si>
  <si>
    <t>GAME OFFICIALS (Assigned by the NCAA)</t>
  </si>
  <si>
    <t xml:space="preserve">  Lodging costs for NCAA game officials.  (Please attach copy of hotel bill.)</t>
  </si>
  <si>
    <t>CHAMPIONSHIP ENHANCEMENT FUNDS</t>
  </si>
  <si>
    <t>(Monies allocated by NCAA)</t>
  </si>
  <si>
    <t>1.     Banquet video (Division I only)</t>
  </si>
  <si>
    <t>2.     Apparel (Divisions I and II)</t>
  </si>
  <si>
    <t>3.     Décor and signage (Division I only)</t>
  </si>
  <si>
    <t>TOTAL UNBUDGETED DISBURSEMENTS</t>
  </si>
  <si>
    <t>Summary Calculation Supplement</t>
  </si>
  <si>
    <t>(Please complete when calculating actual expenses)</t>
  </si>
  <si>
    <t>Gross receipts (from page 2)</t>
  </si>
  <si>
    <t>Actual disbursements (from page 5)</t>
  </si>
  <si>
    <t>Disbursements absorbed by institution (line 2 minus line 3)</t>
  </si>
  <si>
    <t>Unbudgeted disbursements (from page 6)</t>
  </si>
  <si>
    <t>Total approved disbursements [(line 2 or 3, whichever is less) plus line 5]</t>
  </si>
  <si>
    <t>NET RECEIPTS or (DEFICIT) (line 1 minus line 6)</t>
  </si>
  <si>
    <t>Guarantee (Divisions I and II only; page 1, line 6)</t>
  </si>
  <si>
    <t>Was guarantee met?  Indicate one of the following:</t>
  </si>
  <si>
    <t>a.   Yes.  [line 1 minus (line 2 or 3, whichever is less) is greater than line 8]</t>
  </si>
  <si>
    <t>b.   No.  [line 8 is greater than line 1 minus (line 2 or 3, whichever is less)]</t>
  </si>
  <si>
    <t xml:space="preserve">Minimum -- Enter the appropriate amount depending on length of </t>
  </si>
  <si>
    <t>competition and type of championship</t>
  </si>
  <si>
    <t>TEAM</t>
  </si>
  <si>
    <t>INDIVIDUAL-TEAM</t>
  </si>
  <si>
    <t>Preliminary</t>
  </si>
  <si>
    <t>Final</t>
  </si>
  <si>
    <t>1 day</t>
  </si>
  <si>
    <t>2 day</t>
  </si>
  <si>
    <t>3 or more days</t>
  </si>
  <si>
    <t xml:space="preserve">If guarantee was met or not applicable, 15 percent of line 7 (10 percent if event </t>
  </si>
  <si>
    <t>held in off-campus facility)</t>
  </si>
  <si>
    <t xml:space="preserve">If guarantee was not reached, calculate (line 8 minus line 5) multiplied by 15 </t>
  </si>
  <si>
    <t>percent (or 10 percent if event held in off-campus facility).</t>
  </si>
  <si>
    <t xml:space="preserve">Institution/host agencies that fail to meet the 60-day reporting period may be </t>
  </si>
  <si>
    <t>assessed the following penalties (please mark applicable penalty with an X):</t>
  </si>
  <si>
    <t>Days past due</t>
  </si>
  <si>
    <t>Percentage reduction of honorarium</t>
  </si>
  <si>
    <t>60 - 90 days</t>
  </si>
  <si>
    <t>25 % reduction</t>
  </si>
  <si>
    <t>91-120 days</t>
  </si>
  <si>
    <t>50% reduction</t>
  </si>
  <si>
    <t>121 days and over</t>
  </si>
  <si>
    <t>100% reduction</t>
  </si>
  <si>
    <t>Net Honorarium (if applicable).  Amount on line 9(a) minus line 9(b).</t>
  </si>
  <si>
    <t>IF GUARANTEE WAS MET OR IS NOT APPLICABLE.</t>
  </si>
  <si>
    <t>Enter amount on line 7 minus line 9.</t>
  </si>
  <si>
    <t xml:space="preserve">If this amount is less than $0, the NCAA will reimburse institution this amount.  If </t>
  </si>
  <si>
    <t>this amount is greater than $0, please remit this amount to the NCAA.</t>
  </si>
  <si>
    <t>IF GUARANTEE WAS NOT MET.</t>
  </si>
  <si>
    <t>Enter amount on line 8 minus line 5 minus line 9.</t>
  </si>
  <si>
    <t>ACTUAL ATTENDANCE CALCULATIONS</t>
  </si>
  <si>
    <t>Total Single Session Tickets</t>
  </si>
  <si>
    <t>TOTAL ATTENDANCE</t>
  </si>
  <si>
    <t xml:space="preserve">Is there a charge for the use of the facility?   </t>
  </si>
  <si>
    <t>Accounting Use Only</t>
  </si>
  <si>
    <t>For NCAA</t>
  </si>
  <si>
    <t xml:space="preserve">    Yes</t>
  </si>
  <si>
    <t xml:space="preserve">    No</t>
  </si>
  <si>
    <t>difference shall be listed on page 6 and will be covered at 100% by the NCAA (i.e., facility rental charge is 10% of estimated gross</t>
  </si>
  <si>
    <t>E-mail Address</t>
  </si>
  <si>
    <t>4.     Mementos (all Divisions)</t>
  </si>
  <si>
    <t>(MAY NOT INCLUDE ATHLETICS DEPARTMENT STAFF MEMBERS.)</t>
  </si>
  <si>
    <t>8.     Ticket takers and ticket sellers</t>
  </si>
  <si>
    <t xml:space="preserve">  4.  Total Disbursements (line 2 plus 3)</t>
  </si>
  <si>
    <t>All Session Tickets X # of Sessions</t>
  </si>
  <si>
    <r>
      <t>IMPORTANT:</t>
    </r>
    <r>
      <rPr>
        <sz val="9"/>
        <rFont val="Arial"/>
        <family val="2"/>
      </rPr>
      <t xml:space="preserve">  In order to calculate the expenses absorbed by your institution, show the actual expenses when submitting the financial report.</t>
    </r>
  </si>
  <si>
    <t>1.     Advertising (print, radio, television)</t>
  </si>
  <si>
    <t>3.     Printing</t>
  </si>
  <si>
    <t>3.     Other (please itemize)</t>
  </si>
  <si>
    <t>2.     Temporary restrooms</t>
  </si>
  <si>
    <t>2.     **Facility rental charge</t>
  </si>
  <si>
    <t>9.     Facility labor (please itemize)</t>
  </si>
  <si>
    <t>10.     Other (please itemize)</t>
  </si>
  <si>
    <t>7.     Clerical</t>
  </si>
  <si>
    <t>5.     Participant's refreshments</t>
  </si>
  <si>
    <t>6.     Other (please itemize)</t>
  </si>
  <si>
    <t>If the charge is a flat amount, please list amount.</t>
  </si>
  <si>
    <t>If the charge is a percentage, upon what is it based and what is the percentage?</t>
  </si>
  <si>
    <t>Please note that all other charges related to the use of the facility (e.g., ticket takers, security, etc.) should be listed in items D or E</t>
  </si>
  <si>
    <t>If there is a facility rental charge based on a percentage and if the actual amount exceeds the proposed budgeted amount, the</t>
  </si>
  <si>
    <r>
      <t xml:space="preserve">This page is </t>
    </r>
    <r>
      <rPr>
        <b/>
        <sz val="10"/>
        <rFont val="Arial"/>
        <family val="2"/>
      </rPr>
      <t>NOT</t>
    </r>
    <r>
      <rPr>
        <sz val="10"/>
        <rFont val="Arial"/>
      </rPr>
      <t xml:space="preserve"> to be completed with the proposed budget.  Expenses listed here are actual and are to be included as part </t>
    </r>
  </si>
  <si>
    <t>GAMES COMMITTEE (Assigned by the NCAA)</t>
  </si>
  <si>
    <r>
      <t xml:space="preserve">PROMOTIONAL FUNDS - </t>
    </r>
    <r>
      <rPr>
        <sz val="10"/>
        <rFont val="Arial"/>
        <family val="2"/>
      </rPr>
      <t xml:space="preserve">Promotional expenses </t>
    </r>
  </si>
  <si>
    <t>before championship.)</t>
  </si>
  <si>
    <t xml:space="preserve">(e.g., official ball monies; approval required by NCAA </t>
  </si>
  <si>
    <r>
      <t xml:space="preserve">Approved </t>
    </r>
    <r>
      <rPr>
        <b/>
        <sz val="10"/>
        <rFont val="Arial"/>
        <family val="2"/>
      </rPr>
      <t>BUDGETED</t>
    </r>
    <r>
      <rPr>
        <sz val="10"/>
        <rFont val="Arial"/>
      </rPr>
      <t xml:space="preserve"> disbursements (from page 5)</t>
    </r>
  </si>
  <si>
    <t>Honorarium to host institution --  Enter highest amount from a, b, or c below.</t>
  </si>
  <si>
    <t>Note:  Amount is doubled for men's and women's cross country, fencing, Division I</t>
  </si>
  <si>
    <t>zone diving, Division II tennis, Division II swimming, and indoor and outdoor track</t>
  </si>
  <si>
    <t>championships.</t>
  </si>
  <si>
    <t>Please list the facility charge on page 4 (Item D-2).</t>
  </si>
  <si>
    <t>NCAA/5/30/03/RWB:kse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</si>
</sst>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72" formatCode="[&lt;=9999999]###\-####;\(###\)\ ###\-####"/>
    <numFmt numFmtId="173" formatCode="0."/>
    <numFmt numFmtId="175" formatCode="&quot;$&quot;#,##0.00"/>
  </numFmts>
  <fonts count="33">
    <font>
      <sz val="10"/>
      <name val="Helv"/>
    </font>
    <font>
      <sz val="10"/>
      <name val="Geneva"/>
    </font>
    <font>
      <sz val="8"/>
      <name val="Arial"/>
    </font>
    <font>
      <sz val="9"/>
      <name val="Arial"/>
    </font>
    <font>
      <b/>
      <sz val="9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b/>
      <sz val="11"/>
      <name val="Arial"/>
    </font>
    <font>
      <b/>
      <sz val="12"/>
      <name val="Arial"/>
    </font>
    <font>
      <i/>
      <sz val="10"/>
      <name val="Arial"/>
    </font>
    <font>
      <i/>
      <sz val="11"/>
      <name val="Arial"/>
    </font>
    <font>
      <u/>
      <sz val="10"/>
      <name val="Arial"/>
    </font>
    <font>
      <sz val="7"/>
      <name val="Arial"/>
    </font>
    <font>
      <sz val="10"/>
      <name val="Arial"/>
    </font>
    <font>
      <i/>
      <sz val="10"/>
      <name val="Arial"/>
    </font>
    <font>
      <sz val="9"/>
      <name val="Arial"/>
    </font>
    <font>
      <b/>
      <sz val="8"/>
      <name val="Arial"/>
    </font>
    <font>
      <u/>
      <sz val="10"/>
      <name val="Arial"/>
    </font>
    <font>
      <b/>
      <sz val="19"/>
      <name val="Arial"/>
    </font>
    <font>
      <b/>
      <sz val="15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279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Border="1"/>
    <xf numFmtId="0" fontId="4" fillId="0" borderId="0" xfId="0" applyFont="1" applyAlignment="1">
      <alignment horizontal="center"/>
    </xf>
    <xf numFmtId="175" fontId="3" fillId="0" borderId="0" xfId="0" applyNumberFormat="1" applyFont="1"/>
    <xf numFmtId="175" fontId="3" fillId="0" borderId="0" xfId="0" applyNumberFormat="1" applyFont="1" applyBorder="1" applyAlignment="1">
      <alignment horizontal="center"/>
    </xf>
    <xf numFmtId="175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Fill="1" applyBorder="1" applyAlignment="1" applyProtection="1">
      <alignment horizontal="center"/>
    </xf>
    <xf numFmtId="175" fontId="4" fillId="0" borderId="0" xfId="0" applyNumberFormat="1" applyFont="1" applyFill="1" applyBorder="1" applyAlignment="1" applyProtection="1">
      <alignment horizontal="center"/>
    </xf>
    <xf numFmtId="175" fontId="2" fillId="0" borderId="0" xfId="0" applyNumberFormat="1" applyFont="1" applyAlignment="1">
      <alignment horizontal="left" vertical="top"/>
    </xf>
    <xf numFmtId="175" fontId="6" fillId="0" borderId="0" xfId="0" applyNumberFormat="1" applyFont="1" applyProtection="1"/>
    <xf numFmtId="0" fontId="6" fillId="0" borderId="0" xfId="0" applyFont="1" applyProtection="1"/>
    <xf numFmtId="49" fontId="6" fillId="0" borderId="0" xfId="0" applyNumberFormat="1" applyFont="1" applyProtection="1"/>
    <xf numFmtId="49" fontId="6" fillId="0" borderId="0" xfId="0" applyNumberFormat="1" applyFont="1" applyBorder="1" applyProtection="1"/>
    <xf numFmtId="49" fontId="6" fillId="0" borderId="0" xfId="0" applyNumberFormat="1" applyFont="1" applyAlignment="1" applyProtection="1">
      <alignment horizontal="right"/>
    </xf>
    <xf numFmtId="49" fontId="6" fillId="0" borderId="0" xfId="0" applyNumberFormat="1" applyFont="1" applyBorder="1" applyAlignment="1" applyProtection="1">
      <alignment horizontal="center"/>
    </xf>
    <xf numFmtId="49" fontId="6" fillId="0" borderId="0" xfId="0" applyNumberFormat="1" applyFont="1" applyBorder="1" applyAlignment="1" applyProtection="1">
      <alignment horizontal="right"/>
    </xf>
    <xf numFmtId="175" fontId="6" fillId="0" borderId="1" xfId="0" applyNumberFormat="1" applyFont="1" applyBorder="1" applyAlignment="1" applyProtection="1">
      <alignment horizontal="center"/>
    </xf>
    <xf numFmtId="49" fontId="6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horizontal="right"/>
    </xf>
    <xf numFmtId="0" fontId="3" fillId="0" borderId="0" xfId="0" applyFont="1" applyProtection="1"/>
    <xf numFmtId="0" fontId="8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175" fontId="6" fillId="0" borderId="2" xfId="0" applyNumberFormat="1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right"/>
    </xf>
    <xf numFmtId="175" fontId="6" fillId="0" borderId="3" xfId="0" applyNumberFormat="1" applyFont="1" applyBorder="1" applyAlignment="1" applyProtection="1">
      <alignment horizontal="center"/>
    </xf>
    <xf numFmtId="175" fontId="6" fillId="0" borderId="4" xfId="2" applyNumberFormat="1" applyFont="1" applyBorder="1" applyProtection="1"/>
    <xf numFmtId="40" fontId="6" fillId="0" borderId="0" xfId="1" applyFont="1" applyBorder="1" applyAlignment="1" applyProtection="1">
      <alignment horizontal="right"/>
    </xf>
    <xf numFmtId="175" fontId="6" fillId="0" borderId="5" xfId="0" applyNumberFormat="1" applyFont="1" applyBorder="1" applyProtection="1"/>
    <xf numFmtId="4" fontId="6" fillId="0" borderId="0" xfId="0" applyNumberFormat="1" applyFont="1" applyBorder="1" applyAlignment="1" applyProtection="1">
      <alignment horizontal="right"/>
    </xf>
    <xf numFmtId="175" fontId="6" fillId="0" borderId="6" xfId="0" applyNumberFormat="1" applyFont="1" applyBorder="1" applyProtection="1"/>
    <xf numFmtId="175" fontId="6" fillId="0" borderId="2" xfId="2" applyNumberFormat="1" applyFont="1" applyBorder="1" applyProtection="1"/>
    <xf numFmtId="0" fontId="6" fillId="0" borderId="0" xfId="0" applyFont="1" applyAlignment="1" applyProtection="1">
      <alignment wrapText="1"/>
    </xf>
    <xf numFmtId="175" fontId="6" fillId="0" borderId="4" xfId="0" applyNumberFormat="1" applyFont="1" applyBorder="1" applyProtection="1"/>
    <xf numFmtId="175" fontId="6" fillId="0" borderId="0" xfId="0" applyNumberFormat="1" applyFont="1" applyBorder="1" applyProtection="1"/>
    <xf numFmtId="175" fontId="2" fillId="0" borderId="0" xfId="0" applyNumberFormat="1" applyFont="1" applyAlignment="1" applyProtection="1">
      <alignment horizontal="left" vertical="top"/>
    </xf>
    <xf numFmtId="0" fontId="6" fillId="0" borderId="0" xfId="0" applyFont="1" applyAlignment="1" applyProtection="1">
      <alignment horizontal="left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10" fillId="0" borderId="0" xfId="0" applyFont="1" applyBorder="1" applyAlignment="1" applyProtection="1">
      <alignment horizontal="left"/>
    </xf>
    <xf numFmtId="0" fontId="3" fillId="0" borderId="0" xfId="0" applyFont="1" applyBorder="1" applyProtection="1"/>
    <xf numFmtId="0" fontId="7" fillId="0" borderId="7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175" fontId="7" fillId="0" borderId="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right"/>
    </xf>
    <xf numFmtId="175" fontId="6" fillId="0" borderId="3" xfId="2" applyNumberFormat="1" applyFont="1" applyBorder="1" applyAlignment="1" applyProtection="1">
      <alignment horizontal="center"/>
    </xf>
    <xf numFmtId="0" fontId="3" fillId="0" borderId="0" xfId="0" applyFont="1" applyFill="1" applyProtection="1"/>
    <xf numFmtId="175" fontId="3" fillId="0" borderId="0" xfId="0" applyNumberFormat="1" applyFont="1" applyProtection="1"/>
    <xf numFmtId="0" fontId="4" fillId="0" borderId="0" xfId="0" applyFont="1" applyProtection="1"/>
    <xf numFmtId="0" fontId="3" fillId="0" borderId="0" xfId="0" applyFont="1" applyFill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right"/>
    </xf>
    <xf numFmtId="175" fontId="7" fillId="0" borderId="3" xfId="2" applyNumberFormat="1" applyFont="1" applyBorder="1" applyAlignment="1" applyProtection="1">
      <alignment horizontal="center"/>
    </xf>
    <xf numFmtId="0" fontId="6" fillId="0" borderId="0" xfId="0" applyFont="1" applyAlignment="1" applyProtection="1">
      <alignment horizontal="left" wrapText="1"/>
    </xf>
    <xf numFmtId="173" fontId="3" fillId="0" borderId="0" xfId="0" applyNumberFormat="1" applyFont="1" applyAlignment="1" applyProtection="1">
      <alignment horizontal="left" wrapText="1"/>
    </xf>
    <xf numFmtId="175" fontId="3" fillId="0" borderId="0" xfId="0" applyNumberFormat="1" applyFont="1" applyFill="1" applyAlignment="1" applyProtection="1">
      <alignment horizontal="center"/>
    </xf>
    <xf numFmtId="175" fontId="3" fillId="0" borderId="0" xfId="0" applyNumberFormat="1" applyFont="1" applyAlignment="1" applyProtection="1">
      <alignment horizontal="center"/>
    </xf>
    <xf numFmtId="0" fontId="6" fillId="0" borderId="0" xfId="0" applyFont="1" applyFill="1" applyProtection="1"/>
    <xf numFmtId="175" fontId="6" fillId="0" borderId="0" xfId="2" applyNumberFormat="1" applyFont="1" applyBorder="1" applyAlignment="1" applyProtection="1">
      <alignment horizontal="center"/>
    </xf>
    <xf numFmtId="0" fontId="6" fillId="0" borderId="0" xfId="0" applyFont="1" applyBorder="1" applyAlignment="1" applyProtection="1"/>
    <xf numFmtId="0" fontId="3" fillId="0" borderId="0" xfId="0" applyFont="1" applyFill="1" applyAlignment="1" applyProtection="1">
      <alignment horizontal="right"/>
    </xf>
    <xf numFmtId="175" fontId="4" fillId="0" borderId="0" xfId="0" applyNumberFormat="1" applyFont="1" applyAlignment="1" applyProtection="1">
      <alignment horizontal="center"/>
    </xf>
    <xf numFmtId="0" fontId="6" fillId="0" borderId="0" xfId="0" applyFont="1" applyFill="1" applyAlignment="1" applyProtection="1">
      <alignment horizontal="right"/>
    </xf>
    <xf numFmtId="0" fontId="7" fillId="0" borderId="0" xfId="0" applyFont="1" applyBorder="1" applyAlignment="1" applyProtection="1"/>
    <xf numFmtId="175" fontId="5" fillId="0" borderId="0" xfId="0" applyNumberFormat="1" applyFont="1" applyAlignment="1" applyProtection="1">
      <alignment wrapText="1"/>
    </xf>
    <xf numFmtId="0" fontId="12" fillId="0" borderId="0" xfId="0" applyFont="1" applyAlignment="1" applyProtection="1">
      <alignment wrapText="1"/>
    </xf>
    <xf numFmtId="0" fontId="5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/>
    </xf>
    <xf numFmtId="175" fontId="7" fillId="0" borderId="1" xfId="0" applyNumberFormat="1" applyFont="1" applyBorder="1" applyAlignment="1" applyProtection="1">
      <alignment horizontal="center"/>
    </xf>
    <xf numFmtId="175" fontId="3" fillId="0" borderId="0" xfId="0" applyNumberFormat="1" applyFont="1" applyBorder="1" applyAlignment="1" applyProtection="1"/>
    <xf numFmtId="175" fontId="6" fillId="0" borderId="0" xfId="2" applyNumberFormat="1" applyFont="1" applyBorder="1" applyProtection="1"/>
    <xf numFmtId="175" fontId="7" fillId="0" borderId="9" xfId="2" applyNumberFormat="1" applyFont="1" applyBorder="1" applyAlignment="1" applyProtection="1">
      <alignment horizontal="center"/>
    </xf>
    <xf numFmtId="0" fontId="3" fillId="0" borderId="0" xfId="0" applyFont="1" applyBorder="1" applyAlignment="1" applyProtection="1"/>
    <xf numFmtId="173" fontId="14" fillId="0" borderId="0" xfId="0" applyNumberFormat="1" applyFont="1" applyProtection="1"/>
    <xf numFmtId="175" fontId="6" fillId="0" borderId="0" xfId="0" applyNumberFormat="1" applyFont="1" applyAlignment="1" applyProtection="1">
      <alignment horizontal="center"/>
    </xf>
    <xf numFmtId="173" fontId="3" fillId="0" borderId="0" xfId="0" applyNumberFormat="1" applyFont="1" applyAlignment="1" applyProtection="1">
      <alignment horizontal="left"/>
    </xf>
    <xf numFmtId="175" fontId="6" fillId="0" borderId="0" xfId="0" applyNumberFormat="1" applyFont="1" applyBorder="1" applyAlignment="1" applyProtection="1">
      <alignment horizontal="center"/>
    </xf>
    <xf numFmtId="173" fontId="3" fillId="0" borderId="0" xfId="0" applyNumberFormat="1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right"/>
    </xf>
    <xf numFmtId="3" fontId="6" fillId="0" borderId="0" xfId="0" applyNumberFormat="1" applyFont="1" applyProtection="1"/>
    <xf numFmtId="3" fontId="6" fillId="0" borderId="0" xfId="0" applyNumberFormat="1" applyFont="1" applyAlignment="1" applyProtection="1">
      <alignment horizontal="left"/>
    </xf>
    <xf numFmtId="0" fontId="2" fillId="0" borderId="0" xfId="0" applyFont="1" applyProtection="1"/>
    <xf numFmtId="49" fontId="6" fillId="0" borderId="1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4" fontId="6" fillId="0" borderId="12" xfId="0" applyNumberFormat="1" applyFont="1" applyBorder="1" applyAlignment="1" applyProtection="1">
      <alignment horizontal="left"/>
      <protection locked="0"/>
    </xf>
    <xf numFmtId="175" fontId="6" fillId="0" borderId="3" xfId="2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left"/>
      <protection locked="0"/>
    </xf>
    <xf numFmtId="175" fontId="7" fillId="0" borderId="3" xfId="2" applyNumberFormat="1" applyFont="1" applyBorder="1" applyAlignment="1" applyProtection="1">
      <alignment horizontal="center"/>
      <protection locked="0"/>
    </xf>
    <xf numFmtId="175" fontId="6" fillId="2" borderId="3" xfId="0" applyNumberFormat="1" applyFont="1" applyFill="1" applyBorder="1" applyAlignment="1" applyProtection="1">
      <alignment horizontal="center"/>
      <protection locked="0"/>
    </xf>
    <xf numFmtId="0" fontId="6" fillId="2" borderId="13" xfId="0" applyFont="1" applyFill="1" applyBorder="1" applyAlignment="1" applyProtection="1">
      <alignment horizontal="center"/>
      <protection locked="0"/>
    </xf>
    <xf numFmtId="0" fontId="6" fillId="2" borderId="14" xfId="0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right"/>
      <protection hidden="1"/>
    </xf>
    <xf numFmtId="0" fontId="3" fillId="0" borderId="0" xfId="0" applyFont="1" applyBorder="1" applyAlignment="1" applyProtection="1">
      <protection hidden="1"/>
    </xf>
    <xf numFmtId="0" fontId="3" fillId="0" borderId="15" xfId="0" applyFont="1" applyFill="1" applyBorder="1" applyAlignment="1" applyProtection="1">
      <alignment horizontal="center"/>
    </xf>
    <xf numFmtId="175" fontId="3" fillId="0" borderId="0" xfId="0" applyNumberFormat="1" applyFont="1" applyBorder="1" applyAlignment="1" applyProtection="1">
      <alignment horizontal="right"/>
    </xf>
    <xf numFmtId="0" fontId="14" fillId="0" borderId="0" xfId="0" applyFont="1" applyAlignment="1" applyProtection="1">
      <alignment vertical="top"/>
    </xf>
    <xf numFmtId="175" fontId="3" fillId="0" borderId="0" xfId="0" applyNumberFormat="1" applyFont="1" applyBorder="1" applyAlignment="1" applyProtection="1">
      <alignment horizontal="centerContinuous"/>
    </xf>
    <xf numFmtId="175" fontId="4" fillId="0" borderId="1" xfId="0" applyNumberFormat="1" applyFont="1" applyBorder="1" applyAlignment="1" applyProtection="1">
      <alignment horizontal="centerContinuous"/>
    </xf>
    <xf numFmtId="175" fontId="3" fillId="0" borderId="3" xfId="0" applyNumberFormat="1" applyFont="1" applyBorder="1" applyAlignment="1" applyProtection="1">
      <alignment horizontal="centerContinuous"/>
      <protection locked="0"/>
    </xf>
    <xf numFmtId="175" fontId="2" fillId="0" borderId="13" xfId="0" applyNumberFormat="1" applyFont="1" applyBorder="1" applyAlignment="1" applyProtection="1">
      <alignment horizontal="left"/>
    </xf>
    <xf numFmtId="175" fontId="2" fillId="0" borderId="14" xfId="0" applyNumberFormat="1" applyFont="1" applyBorder="1" applyAlignment="1" applyProtection="1">
      <alignment horizontal="left"/>
    </xf>
    <xf numFmtId="175" fontId="6" fillId="0" borderId="0" xfId="0" applyNumberFormat="1" applyFont="1" applyBorder="1" applyAlignment="1" applyProtection="1"/>
    <xf numFmtId="0" fontId="3" fillId="0" borderId="3" xfId="0" applyFont="1" applyBorder="1" applyAlignment="1" applyProtection="1">
      <alignment horizontal="left"/>
      <protection locked="0"/>
    </xf>
    <xf numFmtId="175" fontId="6" fillId="0" borderId="3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175" fontId="6" fillId="0" borderId="1" xfId="0" applyNumberFormat="1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14" fontId="6" fillId="0" borderId="3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7" fillId="0" borderId="3" xfId="0" applyFont="1" applyBorder="1" applyAlignment="1" applyProtection="1"/>
    <xf numFmtId="0" fontId="0" fillId="0" borderId="3" xfId="0" applyBorder="1" applyAlignment="1" applyProtection="1"/>
    <xf numFmtId="175" fontId="2" fillId="0" borderId="13" xfId="0" applyNumberFormat="1" applyFont="1" applyBorder="1" applyAlignment="1" applyProtection="1">
      <alignment horizontal="centerContinuous"/>
    </xf>
    <xf numFmtId="0" fontId="13" fillId="0" borderId="0" xfId="0" applyFont="1" applyAlignment="1" applyProtection="1">
      <alignment wrapText="1"/>
    </xf>
    <xf numFmtId="0" fontId="7" fillId="0" borderId="3" xfId="0" applyFont="1" applyBorder="1" applyAlignment="1" applyProtection="1">
      <alignment horizontal="centerContinuous"/>
    </xf>
    <xf numFmtId="0" fontId="6" fillId="0" borderId="3" xfId="0" applyFont="1" applyBorder="1" applyAlignment="1" applyProtection="1">
      <alignment horizontal="centerContinuous"/>
    </xf>
    <xf numFmtId="0" fontId="6" fillId="0" borderId="0" xfId="0" applyFont="1" applyAlignment="1" applyProtection="1"/>
    <xf numFmtId="175" fontId="8" fillId="0" borderId="0" xfId="0" applyNumberFormat="1" applyFont="1" applyBorder="1" applyAlignment="1" applyProtection="1">
      <alignment horizontal="centerContinuous"/>
    </xf>
    <xf numFmtId="175" fontId="6" fillId="0" borderId="0" xfId="0" applyNumberFormat="1" applyFont="1" applyAlignment="1" applyProtection="1"/>
    <xf numFmtId="0" fontId="7" fillId="0" borderId="0" xfId="0" applyFont="1" applyBorder="1" applyAlignment="1" applyProtection="1">
      <alignment horizontal="centerContinuous"/>
    </xf>
    <xf numFmtId="0" fontId="13" fillId="0" borderId="0" xfId="0" applyFont="1" applyAlignment="1" applyProtection="1"/>
    <xf numFmtId="175" fontId="2" fillId="0" borderId="0" xfId="0" applyNumberFormat="1" applyFont="1" applyBorder="1" applyAlignment="1" applyProtection="1">
      <alignment horizontal="centerContinuous"/>
    </xf>
    <xf numFmtId="175" fontId="2" fillId="0" borderId="16" xfId="0" applyNumberFormat="1" applyFont="1" applyBorder="1" applyAlignment="1" applyProtection="1">
      <alignment horizontal="centerContinuous"/>
    </xf>
    <xf numFmtId="175" fontId="17" fillId="0" borderId="13" xfId="0" applyNumberFormat="1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left"/>
      <protection locked="0"/>
    </xf>
    <xf numFmtId="8" fontId="3" fillId="0" borderId="17" xfId="0" applyNumberFormat="1" applyFont="1" applyBorder="1" applyAlignment="1" applyProtection="1">
      <alignment horizontal="centerContinuous"/>
    </xf>
    <xf numFmtId="8" fontId="3" fillId="0" borderId="15" xfId="0" applyNumberFormat="1" applyFont="1" applyBorder="1" applyAlignment="1" applyProtection="1">
      <alignment horizontal="centerContinuous"/>
    </xf>
    <xf numFmtId="0" fontId="6" fillId="0" borderId="1" xfId="0" applyFont="1" applyBorder="1" applyProtection="1">
      <protection locked="0"/>
    </xf>
    <xf numFmtId="175" fontId="6" fillId="0" borderId="18" xfId="0" applyNumberFormat="1" applyFont="1" applyBorder="1" applyAlignment="1" applyProtection="1">
      <alignment horizontal="centerContinuous"/>
    </xf>
    <xf numFmtId="49" fontId="6" fillId="0" borderId="18" xfId="0" applyNumberFormat="1" applyFont="1" applyBorder="1" applyAlignment="1" applyProtection="1">
      <alignment horizontal="right"/>
    </xf>
    <xf numFmtId="0" fontId="8" fillId="0" borderId="0" xfId="0" applyFont="1" applyBorder="1" applyAlignment="1" applyProtection="1">
      <alignment horizontal="centerContinuous"/>
    </xf>
    <xf numFmtId="175" fontId="6" fillId="0" borderId="3" xfId="0" applyNumberFormat="1" applyFont="1" applyBorder="1" applyAlignment="1" applyProtection="1">
      <alignment horizontal="centerContinuous"/>
    </xf>
    <xf numFmtId="0" fontId="7" fillId="0" borderId="19" xfId="0" applyFont="1" applyBorder="1" applyAlignment="1" applyProtection="1">
      <alignment horizontal="centerContinuous"/>
    </xf>
    <xf numFmtId="0" fontId="6" fillId="0" borderId="3" xfId="0" applyFont="1" applyBorder="1" applyProtection="1">
      <protection locked="0"/>
    </xf>
    <xf numFmtId="175" fontId="6" fillId="0" borderId="1" xfId="0" applyNumberFormat="1" applyFont="1" applyBorder="1" applyAlignment="1" applyProtection="1">
      <alignment horizontal="centerContinuous"/>
    </xf>
    <xf numFmtId="172" fontId="6" fillId="0" borderId="0" xfId="0" applyNumberFormat="1" applyFont="1" applyFill="1" applyBorder="1" applyAlignment="1" applyProtection="1">
      <alignment horizontal="centerContinuous"/>
    </xf>
    <xf numFmtId="0" fontId="6" fillId="0" borderId="0" xfId="0" applyFont="1" applyFill="1" applyBorder="1" applyAlignment="1" applyProtection="1">
      <alignment horizontal="centerContinuous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/>
    <xf numFmtId="175" fontId="2" fillId="0" borderId="0" xfId="0" applyNumberFormat="1" applyFont="1" applyAlignment="1" applyProtection="1">
      <alignment horizontal="centerContinuous"/>
    </xf>
    <xf numFmtId="8" fontId="4" fillId="0" borderId="3" xfId="0" applyNumberFormat="1" applyFont="1" applyBorder="1" applyAlignment="1" applyProtection="1">
      <alignment horizontal="centerContinuous"/>
    </xf>
    <xf numFmtId="0" fontId="6" fillId="0" borderId="0" xfId="0" applyFont="1" applyAlignment="1" applyProtection="1">
      <alignment vertical="top"/>
    </xf>
    <xf numFmtId="173" fontId="3" fillId="0" borderId="0" xfId="0" applyNumberFormat="1" applyFont="1" applyAlignment="1" applyProtection="1">
      <alignment horizontal="right"/>
    </xf>
    <xf numFmtId="0" fontId="18" fillId="0" borderId="0" xfId="0" applyFont="1" applyProtection="1"/>
    <xf numFmtId="175" fontId="11" fillId="0" borderId="0" xfId="0" applyNumberFormat="1" applyFont="1" applyAlignment="1" applyProtection="1">
      <alignment horizontal="centerContinuous" wrapText="1"/>
    </xf>
    <xf numFmtId="175" fontId="11" fillId="0" borderId="0" xfId="0" applyNumberFormat="1" applyFont="1" applyAlignment="1" applyProtection="1">
      <alignment horizontal="centerContinuous"/>
    </xf>
    <xf numFmtId="175" fontId="2" fillId="0" borderId="0" xfId="0" applyNumberFormat="1" applyFont="1" applyAlignment="1" applyProtection="1">
      <alignment horizontal="left"/>
    </xf>
    <xf numFmtId="175" fontId="6" fillId="0" borderId="0" xfId="0" applyNumberFormat="1" applyFont="1" applyBorder="1" applyAlignment="1" applyProtection="1">
      <alignment horizontal="centerContinuous"/>
    </xf>
    <xf numFmtId="0" fontId="3" fillId="0" borderId="0" xfId="0" applyFont="1" applyBorder="1"/>
    <xf numFmtId="0" fontId="3" fillId="0" borderId="0" xfId="0" applyFont="1" applyFill="1" applyBorder="1"/>
    <xf numFmtId="0" fontId="6" fillId="0" borderId="0" xfId="0" applyFont="1" applyBorder="1" applyAlignment="1" applyProtection="1">
      <alignment horizontal="centerContinuous"/>
    </xf>
    <xf numFmtId="175" fontId="9" fillId="0" borderId="0" xfId="0" applyNumberFormat="1" applyFont="1" applyAlignment="1" applyProtection="1">
      <alignment horizontal="left"/>
    </xf>
    <xf numFmtId="175" fontId="9" fillId="0" borderId="0" xfId="0" applyNumberFormat="1" applyFont="1" applyAlignment="1" applyProtection="1">
      <alignment horizontal="center"/>
    </xf>
    <xf numFmtId="175" fontId="6" fillId="0" borderId="0" xfId="0" applyNumberFormat="1" applyFont="1" applyAlignment="1" applyProtection="1">
      <alignment horizontal="left"/>
    </xf>
    <xf numFmtId="173" fontId="6" fillId="0" borderId="0" xfId="0" applyNumberFormat="1" applyFont="1" applyAlignment="1" applyProtection="1">
      <alignment horizontal="left"/>
    </xf>
    <xf numFmtId="175" fontId="16" fillId="0" borderId="0" xfId="0" applyNumberFormat="1" applyFont="1" applyAlignment="1" applyProtection="1"/>
    <xf numFmtId="175" fontId="4" fillId="0" borderId="3" xfId="0" applyNumberFormat="1" applyFont="1" applyBorder="1" applyAlignment="1" applyProtection="1">
      <alignment horizontal="centerContinuous"/>
    </xf>
    <xf numFmtId="175" fontId="4" fillId="0" borderId="0" xfId="0" applyNumberFormat="1" applyFont="1" applyBorder="1" applyAlignment="1" applyProtection="1">
      <alignment horizontal="centerContinuous"/>
    </xf>
    <xf numFmtId="0" fontId="7" fillId="0" borderId="0" xfId="0" applyFont="1" applyBorder="1" applyAlignment="1" applyProtection="1">
      <alignment horizontal="left"/>
    </xf>
    <xf numFmtId="175" fontId="4" fillId="0" borderId="9" xfId="0" applyNumberFormat="1" applyFont="1" applyBorder="1" applyAlignment="1" applyProtection="1">
      <alignment horizontal="centerContinuous"/>
    </xf>
    <xf numFmtId="0" fontId="15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centerContinuous" vertical="top"/>
    </xf>
    <xf numFmtId="0" fontId="19" fillId="0" borderId="0" xfId="0" applyFont="1" applyProtection="1"/>
    <xf numFmtId="0" fontId="3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left"/>
      <protection locked="0"/>
    </xf>
    <xf numFmtId="175" fontId="20" fillId="0" borderId="0" xfId="0" applyNumberFormat="1" applyFont="1" applyAlignment="1" applyProtection="1">
      <alignment horizontal="center"/>
    </xf>
    <xf numFmtId="175" fontId="21" fillId="0" borderId="0" xfId="0" applyNumberFormat="1" applyFont="1" applyAlignment="1" applyProtection="1">
      <alignment horizontal="centerContinuous"/>
    </xf>
    <xf numFmtId="0" fontId="9" fillId="0" borderId="20" xfId="0" applyFont="1" applyBorder="1" applyAlignment="1" applyProtection="1">
      <alignment horizontal="centerContinuous" vertical="center"/>
    </xf>
    <xf numFmtId="0" fontId="9" fillId="0" borderId="21" xfId="0" applyFont="1" applyBorder="1" applyAlignment="1" applyProtection="1">
      <alignment horizontal="centerContinuous" vertical="center"/>
    </xf>
    <xf numFmtId="0" fontId="4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24" fillId="0" borderId="0" xfId="0" applyFont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hidden="1"/>
    </xf>
    <xf numFmtId="0" fontId="23" fillId="0" borderId="0" xfId="0" applyFont="1" applyAlignment="1" applyProtection="1">
      <alignment horizontal="left"/>
    </xf>
    <xf numFmtId="0" fontId="6" fillId="2" borderId="0" xfId="0" applyFont="1" applyFill="1" applyBorder="1" applyProtection="1">
      <protection hidden="1"/>
    </xf>
    <xf numFmtId="0" fontId="3" fillId="0" borderId="0" xfId="0" applyFont="1" applyFill="1" applyProtection="1">
      <protection hidden="1"/>
    </xf>
    <xf numFmtId="0" fontId="6" fillId="0" borderId="0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right"/>
      <protection hidden="1"/>
    </xf>
    <xf numFmtId="0" fontId="3" fillId="0" borderId="0" xfId="0" applyFont="1" applyFill="1" applyBorder="1" applyAlignment="1" applyProtection="1">
      <protection hidden="1"/>
    </xf>
    <xf numFmtId="175" fontId="2" fillId="0" borderId="0" xfId="0" applyNumberFormat="1" applyFont="1" applyBorder="1" applyAlignment="1" applyProtection="1">
      <alignment horizontal="left" vertical="top"/>
    </xf>
    <xf numFmtId="0" fontId="3" fillId="0" borderId="22" xfId="0" applyFont="1" applyBorder="1" applyProtection="1">
      <protection hidden="1"/>
    </xf>
    <xf numFmtId="0" fontId="6" fillId="0" borderId="23" xfId="0" applyFont="1" applyBorder="1" applyProtection="1"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6" fillId="0" borderId="23" xfId="0" applyFont="1" applyBorder="1" applyAlignment="1" applyProtection="1">
      <alignment horizontal="right"/>
      <protection hidden="1"/>
    </xf>
    <xf numFmtId="0" fontId="3" fillId="0" borderId="23" xfId="0" applyFont="1" applyBorder="1" applyAlignment="1" applyProtection="1">
      <protection hidden="1"/>
    </xf>
    <xf numFmtId="175" fontId="6" fillId="0" borderId="24" xfId="2" applyNumberFormat="1" applyFont="1" applyBorder="1" applyProtection="1">
      <protection hidden="1"/>
    </xf>
    <xf numFmtId="0" fontId="3" fillId="0" borderId="25" xfId="0" applyFont="1" applyBorder="1" applyProtection="1"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alignment horizontal="right"/>
      <protection hidden="1"/>
    </xf>
    <xf numFmtId="175" fontId="6" fillId="0" borderId="26" xfId="2" applyNumberFormat="1" applyFont="1" applyBorder="1" applyProtection="1">
      <protection hidden="1"/>
    </xf>
    <xf numFmtId="0" fontId="23" fillId="0" borderId="0" xfId="0" applyFont="1" applyBorder="1" applyAlignment="1" applyProtection="1">
      <alignment horizontal="left"/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7" fillId="2" borderId="0" xfId="0" applyFont="1" applyFill="1" applyBorder="1" applyAlignment="1" applyProtection="1">
      <alignment horizontal="right"/>
      <protection hidden="1"/>
    </xf>
    <xf numFmtId="0" fontId="3" fillId="0" borderId="25" xfId="0" applyFont="1" applyFill="1" applyBorder="1" applyProtection="1"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Alignment="1" applyProtection="1">
      <alignment horizontal="right"/>
      <protection hidden="1"/>
    </xf>
    <xf numFmtId="175" fontId="6" fillId="0" borderId="26" xfId="2" applyNumberFormat="1" applyFont="1" applyFill="1" applyBorder="1" applyProtection="1">
      <protection hidden="1"/>
    </xf>
    <xf numFmtId="0" fontId="6" fillId="0" borderId="25" xfId="0" applyFont="1" applyBorder="1" applyProtection="1"/>
    <xf numFmtId="0" fontId="6" fillId="0" borderId="12" xfId="0" applyFont="1" applyBorder="1" applyAlignment="1" applyProtection="1">
      <alignment horizontal="left"/>
      <protection locked="0"/>
    </xf>
    <xf numFmtId="0" fontId="14" fillId="0" borderId="25" xfId="0" applyFont="1" applyBorder="1" applyAlignment="1" applyProtection="1">
      <alignment vertical="top"/>
    </xf>
    <xf numFmtId="175" fontId="2" fillId="0" borderId="26" xfId="0" applyNumberFormat="1" applyFont="1" applyBorder="1" applyAlignment="1" applyProtection="1">
      <alignment horizontal="left" vertical="top"/>
    </xf>
    <xf numFmtId="0" fontId="3" fillId="0" borderId="27" xfId="0" applyFont="1" applyBorder="1" applyProtection="1">
      <protection hidden="1"/>
    </xf>
    <xf numFmtId="0" fontId="3" fillId="0" borderId="28" xfId="0" applyFont="1" applyBorder="1" applyAlignment="1" applyProtection="1">
      <alignment horizontal="left"/>
      <protection hidden="1"/>
    </xf>
    <xf numFmtId="0" fontId="6" fillId="0" borderId="28" xfId="0" applyFont="1" applyBorder="1" applyProtection="1">
      <protection hidden="1"/>
    </xf>
    <xf numFmtId="0" fontId="7" fillId="0" borderId="28" xfId="0" applyFont="1" applyBorder="1" applyAlignment="1" applyProtection="1">
      <alignment horizontal="right"/>
      <protection hidden="1"/>
    </xf>
    <xf numFmtId="0" fontId="6" fillId="0" borderId="28" xfId="0" applyFont="1" applyBorder="1" applyAlignment="1" applyProtection="1">
      <alignment horizontal="right"/>
      <protection hidden="1"/>
    </xf>
    <xf numFmtId="0" fontId="3" fillId="0" borderId="28" xfId="0" applyFont="1" applyBorder="1" applyAlignment="1" applyProtection="1">
      <protection hidden="1"/>
    </xf>
    <xf numFmtId="175" fontId="6" fillId="0" borderId="29" xfId="2" applyNumberFormat="1" applyFont="1" applyBorder="1" applyProtection="1">
      <protection hidden="1"/>
    </xf>
    <xf numFmtId="175" fontId="7" fillId="0" borderId="0" xfId="2" applyNumberFormat="1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6" fillId="0" borderId="18" xfId="0" applyFont="1" applyBorder="1" applyAlignment="1" applyProtection="1">
      <alignment horizontal="left"/>
      <protection locked="0"/>
    </xf>
    <xf numFmtId="0" fontId="22" fillId="0" borderId="0" xfId="0" applyFont="1" applyBorder="1" applyAlignment="1" applyProtection="1"/>
    <xf numFmtId="15" fontId="6" fillId="0" borderId="3" xfId="0" applyNumberFormat="1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20" xfId="0" applyFont="1" applyBorder="1"/>
    <xf numFmtId="0" fontId="25" fillId="0" borderId="3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  <protection locked="0"/>
    </xf>
    <xf numFmtId="0" fontId="3" fillId="0" borderId="31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right"/>
    </xf>
    <xf numFmtId="0" fontId="3" fillId="0" borderId="7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1" xfId="0" applyFont="1" applyFill="1" applyBorder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right"/>
      <protection hidden="1"/>
    </xf>
    <xf numFmtId="0" fontId="26" fillId="0" borderId="0" xfId="0" applyFont="1" applyAlignment="1">
      <alignment horizontal="right"/>
    </xf>
    <xf numFmtId="175" fontId="27" fillId="0" borderId="3" xfId="0" applyNumberFormat="1" applyFont="1" applyBorder="1" applyAlignment="1" applyProtection="1">
      <alignment horizontal="center"/>
    </xf>
    <xf numFmtId="175" fontId="27" fillId="0" borderId="0" xfId="0" applyNumberFormat="1" applyFont="1" applyBorder="1" applyAlignment="1" applyProtection="1">
      <alignment horizontal="left"/>
    </xf>
    <xf numFmtId="175" fontId="6" fillId="0" borderId="6" xfId="0" applyNumberFormat="1" applyFont="1" applyBorder="1" applyAlignment="1" applyProtection="1">
      <alignment horizontal="center"/>
    </xf>
    <xf numFmtId="175" fontId="27" fillId="0" borderId="0" xfId="0" applyNumberFormat="1" applyFont="1" applyAlignment="1" applyProtection="1">
      <alignment horizontal="left"/>
    </xf>
    <xf numFmtId="175" fontId="27" fillId="0" borderId="0" xfId="0" applyNumberFormat="1" applyFont="1" applyAlignment="1" applyProtection="1"/>
    <xf numFmtId="0" fontId="27" fillId="0" borderId="0" xfId="0" applyFont="1"/>
    <xf numFmtId="0" fontId="28" fillId="0" borderId="25" xfId="0" applyFont="1" applyBorder="1" applyProtection="1">
      <protection hidden="1"/>
    </xf>
    <xf numFmtId="0" fontId="29" fillId="0" borderId="0" xfId="0" applyFont="1" applyBorder="1" applyAlignment="1" applyProtection="1">
      <alignment horizontal="left"/>
      <protection hidden="1"/>
    </xf>
    <xf numFmtId="0" fontId="30" fillId="0" borderId="0" xfId="0" applyFont="1" applyBorder="1" applyAlignment="1" applyProtection="1">
      <alignment horizontal="left"/>
      <protection hidden="1"/>
    </xf>
    <xf numFmtId="0" fontId="28" fillId="0" borderId="0" xfId="0" applyFont="1" applyBorder="1" applyProtection="1">
      <protection hidden="1"/>
    </xf>
    <xf numFmtId="0" fontId="30" fillId="0" borderId="0" xfId="0" applyFont="1" applyBorder="1" applyAlignment="1" applyProtection="1">
      <alignment horizontal="right"/>
      <protection hidden="1"/>
    </xf>
    <xf numFmtId="0" fontId="28" fillId="0" borderId="0" xfId="0" applyFont="1" applyBorder="1" applyAlignment="1" applyProtection="1">
      <alignment horizontal="right"/>
      <protection hidden="1"/>
    </xf>
    <xf numFmtId="0" fontId="28" fillId="0" borderId="0" xfId="0" applyFont="1" applyBorder="1" applyAlignment="1" applyProtection="1">
      <protection hidden="1"/>
    </xf>
    <xf numFmtId="175" fontId="28" fillId="0" borderId="26" xfId="2" applyNumberFormat="1" applyFont="1" applyBorder="1" applyProtection="1">
      <protection hidden="1"/>
    </xf>
    <xf numFmtId="0" fontId="28" fillId="0" borderId="0" xfId="0" applyFont="1" applyProtection="1">
      <protection hidden="1"/>
    </xf>
    <xf numFmtId="0" fontId="6" fillId="0" borderId="26" xfId="0" applyFont="1" applyBorder="1" applyAlignment="1" applyProtection="1">
      <alignment horizontal="left"/>
      <protection locked="0"/>
    </xf>
    <xf numFmtId="0" fontId="3" fillId="0" borderId="0" xfId="0" applyFont="1" applyBorder="1" applyProtection="1">
      <protection hidden="1"/>
    </xf>
    <xf numFmtId="175" fontId="6" fillId="0" borderId="0" xfId="2" applyNumberFormat="1" applyFont="1" applyBorder="1" applyProtection="1">
      <protection hidden="1"/>
    </xf>
    <xf numFmtId="14" fontId="6" fillId="0" borderId="0" xfId="0" applyNumberFormat="1" applyFont="1" applyBorder="1" applyAlignment="1" applyProtection="1">
      <alignment horizontal="left"/>
      <protection locked="0"/>
    </xf>
    <xf numFmtId="0" fontId="23" fillId="0" borderId="23" xfId="0" applyFont="1" applyBorder="1" applyAlignment="1" applyProtection="1">
      <alignment horizontal="left"/>
      <protection hidden="1"/>
    </xf>
    <xf numFmtId="0" fontId="31" fillId="0" borderId="23" xfId="0" applyFont="1" applyBorder="1" applyAlignment="1" applyProtection="1">
      <alignment horizontal="left"/>
      <protection hidden="1"/>
    </xf>
    <xf numFmtId="175" fontId="3" fillId="0" borderId="26" xfId="0" applyNumberFormat="1" applyFont="1" applyBorder="1"/>
    <xf numFmtId="0" fontId="3" fillId="0" borderId="25" xfId="0" applyFont="1" applyBorder="1"/>
    <xf numFmtId="0" fontId="32" fillId="0" borderId="0" xfId="0" applyFont="1" applyProtection="1"/>
    <xf numFmtId="175" fontId="3" fillId="0" borderId="1" xfId="0" applyNumberFormat="1" applyFont="1" applyBorder="1" applyAlignment="1" applyProtection="1">
      <alignment horizontal="centerContinuous"/>
      <protection locked="0"/>
    </xf>
    <xf numFmtId="175" fontId="6" fillId="0" borderId="1" xfId="2" applyNumberFormat="1" applyFont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right"/>
      <protection locked="0"/>
    </xf>
    <xf numFmtId="8" fontId="3" fillId="0" borderId="3" xfId="2" applyFont="1" applyBorder="1" applyAlignment="1" applyProtection="1">
      <alignment horizontal="centerContinuous"/>
      <protection locked="0"/>
    </xf>
    <xf numFmtId="8" fontId="3" fillId="0" borderId="17" xfId="2" applyFont="1" applyBorder="1" applyAlignment="1" applyProtection="1">
      <alignment horizontal="centerContinuous"/>
    </xf>
    <xf numFmtId="8" fontId="6" fillId="0" borderId="3" xfId="2" applyFont="1" applyBorder="1" applyAlignment="1" applyProtection="1">
      <alignment horizontal="center"/>
    </xf>
    <xf numFmtId="175" fontId="30" fillId="0" borderId="0" xfId="0" applyNumberFormat="1" applyFont="1" applyAlignment="1" applyProtection="1">
      <alignment horizontal="left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26" xfId="0" applyFont="1" applyBorder="1" applyAlignment="1" applyProtection="1">
      <alignment horizontal="centerContinuous"/>
      <protection hidden="1"/>
    </xf>
    <xf numFmtId="0" fontId="6" fillId="2" borderId="0" xfId="0" applyFont="1" applyFill="1" applyBorder="1" applyAlignment="1" applyProtection="1">
      <alignment horizontal="right"/>
      <protection hidden="1"/>
    </xf>
    <xf numFmtId="175" fontId="4" fillId="0" borderId="3" xfId="0" applyNumberFormat="1" applyFont="1" applyBorder="1" applyAlignment="1" applyProtection="1">
      <alignment horizontal="center"/>
    </xf>
    <xf numFmtId="0" fontId="27" fillId="0" borderId="0" xfId="0" applyFont="1" applyBorder="1" applyAlignment="1" applyProtection="1">
      <alignment horizontal="left"/>
      <protection hidden="1"/>
    </xf>
    <xf numFmtId="175" fontId="6" fillId="0" borderId="0" xfId="0" applyNumberFormat="1" applyFont="1" applyBorder="1" applyAlignment="1" applyProtection="1">
      <alignment horizontal="center"/>
      <protection hidden="1"/>
    </xf>
    <xf numFmtId="0" fontId="3" fillId="0" borderId="3" xfId="0" applyFont="1" applyBorder="1"/>
    <xf numFmtId="0" fontId="3" fillId="0" borderId="0" xfId="0" applyFont="1" applyBorder="1" applyAlignment="1" applyProtection="1">
      <alignment horizontal="left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topLeftCell="A262" zoomScaleNormal="100" workbookViewId="0">
      <selection activeCell="A278" sqref="A278"/>
    </sheetView>
  </sheetViews>
  <sheetFormatPr defaultColWidth="11.44140625" defaultRowHeight="11.4"/>
  <cols>
    <col min="1" max="1" width="3.88671875" style="1" customWidth="1"/>
    <col min="2" max="2" width="13.44140625" style="1" customWidth="1"/>
    <col min="3" max="6" width="10.88671875" style="1" customWidth="1"/>
    <col min="7" max="7" width="11.109375" style="1" customWidth="1"/>
    <col min="8" max="8" width="5.33203125" style="1" customWidth="1"/>
    <col min="9" max="9" width="10.88671875" style="1" customWidth="1"/>
    <col min="10" max="10" width="5.109375" style="1" customWidth="1"/>
    <col min="11" max="11" width="18.6640625" style="5" customWidth="1"/>
    <col min="12" max="27" width="8.88671875" style="1" customWidth="1"/>
    <col min="28" max="16384" width="11.44140625" style="1"/>
  </cols>
  <sheetData>
    <row r="1" spans="1:12" s="2" customFormat="1" ht="21.9" customHeight="1">
      <c r="B1" s="14"/>
      <c r="C1" s="14"/>
      <c r="D1" s="14"/>
      <c r="E1" s="14"/>
      <c r="F1" s="176" t="s">
        <v>0</v>
      </c>
      <c r="G1" s="14"/>
      <c r="H1" s="14"/>
      <c r="I1" s="14"/>
      <c r="J1" s="14"/>
      <c r="K1" s="14"/>
      <c r="L1" s="8"/>
    </row>
    <row r="2" spans="1:12" s="2" customFormat="1" ht="5.0999999999999996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9"/>
    </row>
    <row r="3" spans="1:12" ht="15" customHeight="1">
      <c r="B3" s="14"/>
      <c r="C3" s="14"/>
      <c r="D3" s="14"/>
      <c r="E3" s="14"/>
      <c r="F3" s="177" t="s">
        <v>1</v>
      </c>
      <c r="G3" s="14"/>
      <c r="H3" s="14"/>
      <c r="I3" s="14"/>
      <c r="J3" s="14"/>
      <c r="K3" s="14"/>
      <c r="L3" s="9"/>
    </row>
    <row r="4" spans="1:12" ht="6.9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4"/>
      <c r="L4" s="9"/>
    </row>
    <row r="5" spans="1:12" ht="18.75" customHeight="1">
      <c r="A5" s="16" t="s">
        <v>2</v>
      </c>
      <c r="B5" s="16"/>
      <c r="C5" s="17"/>
      <c r="D5" s="113"/>
      <c r="E5" s="113"/>
      <c r="F5" s="113"/>
      <c r="G5" s="113"/>
      <c r="H5" s="113"/>
      <c r="I5" s="113"/>
      <c r="J5" s="113"/>
      <c r="K5" s="113"/>
      <c r="L5" s="9"/>
    </row>
    <row r="6" spans="1:12" ht="18.75" customHeight="1">
      <c r="B6" s="18" t="s">
        <v>3</v>
      </c>
      <c r="C6" s="94"/>
      <c r="E6" s="139" t="s">
        <v>4</v>
      </c>
      <c r="F6" s="89"/>
      <c r="G6" s="19"/>
      <c r="H6" s="20" t="s">
        <v>5</v>
      </c>
      <c r="I6" s="115"/>
      <c r="J6" s="115"/>
      <c r="K6" s="115"/>
      <c r="L6" s="9"/>
    </row>
    <row r="7" spans="1:12" ht="18.75" customHeight="1">
      <c r="A7" s="22"/>
      <c r="B7" s="23" t="s">
        <v>6</v>
      </c>
      <c r="C7" s="114"/>
      <c r="D7" s="114"/>
      <c r="E7" s="114"/>
      <c r="F7" s="18" t="s">
        <v>7</v>
      </c>
      <c r="G7" s="113"/>
      <c r="H7" s="113"/>
      <c r="I7" s="113"/>
      <c r="J7" s="113"/>
      <c r="K7" s="113"/>
      <c r="L7" s="9"/>
    </row>
    <row r="8" spans="1:12" ht="13.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4"/>
      <c r="L8" s="9"/>
    </row>
    <row r="9" spans="1:12" ht="17.399999999999999">
      <c r="B9" s="140"/>
      <c r="C9" s="140"/>
      <c r="D9" s="140"/>
      <c r="F9" s="25" t="s">
        <v>8</v>
      </c>
      <c r="G9" s="140"/>
      <c r="H9" s="140"/>
      <c r="I9" s="140"/>
      <c r="J9" s="140"/>
      <c r="K9" s="28" t="s">
        <v>171</v>
      </c>
      <c r="L9" s="9"/>
    </row>
    <row r="10" spans="1:12" ht="13.2">
      <c r="A10" s="26"/>
      <c r="B10" s="26"/>
      <c r="C10" s="26"/>
      <c r="D10" s="26"/>
      <c r="E10" s="26"/>
      <c r="F10" s="24"/>
      <c r="G10" s="26"/>
      <c r="I10" s="129" t="s">
        <v>9</v>
      </c>
      <c r="J10" s="15"/>
      <c r="K10" s="242" t="s">
        <v>170</v>
      </c>
    </row>
    <row r="11" spans="1:12" ht="24" customHeight="1">
      <c r="A11" s="26" t="s">
        <v>10</v>
      </c>
      <c r="B11" s="26"/>
      <c r="C11" s="26"/>
      <c r="D11" s="26"/>
      <c r="E11" s="29"/>
      <c r="F11" s="24"/>
      <c r="G11" s="29"/>
      <c r="I11" s="141">
        <f>I83</f>
        <v>0</v>
      </c>
      <c r="J11" s="15"/>
      <c r="K11" s="31"/>
    </row>
    <row r="12" spans="1:12" ht="24" customHeight="1">
      <c r="A12" s="26" t="s">
        <v>11</v>
      </c>
      <c r="B12" s="26"/>
      <c r="C12" s="26"/>
      <c r="D12" s="26"/>
      <c r="E12" s="29"/>
      <c r="F12" s="24"/>
      <c r="G12" s="32"/>
      <c r="I12" s="144">
        <f>I164</f>
        <v>0</v>
      </c>
      <c r="J12" s="15"/>
      <c r="K12" s="33"/>
    </row>
    <row r="13" spans="1:12" ht="24" customHeight="1">
      <c r="A13" s="26" t="s">
        <v>12</v>
      </c>
      <c r="B13" s="26"/>
      <c r="C13" s="26"/>
      <c r="D13" s="26"/>
      <c r="E13" s="29"/>
      <c r="F13" s="24"/>
      <c r="G13" s="29"/>
      <c r="I13" s="138"/>
      <c r="J13" s="15"/>
      <c r="K13" s="31"/>
    </row>
    <row r="14" spans="1:12" ht="24" customHeight="1">
      <c r="A14" s="26" t="s">
        <v>179</v>
      </c>
      <c r="B14" s="26"/>
      <c r="C14" s="26"/>
      <c r="D14" s="26"/>
      <c r="E14" s="29"/>
      <c r="F14" s="24"/>
      <c r="G14" s="34"/>
      <c r="H14" s="159"/>
      <c r="I14" s="141">
        <f>I12</f>
        <v>0</v>
      </c>
      <c r="J14" s="15"/>
      <c r="K14" s="33"/>
    </row>
    <row r="15" spans="1:12" ht="24" customHeight="1">
      <c r="A15" s="26" t="s">
        <v>13</v>
      </c>
      <c r="B15" s="26"/>
      <c r="C15" s="26"/>
      <c r="D15" s="26"/>
      <c r="E15" s="29"/>
      <c r="F15" s="24"/>
      <c r="G15" s="29"/>
      <c r="H15" s="158"/>
      <c r="I15" s="138"/>
      <c r="J15" s="15"/>
      <c r="K15" s="35"/>
    </row>
    <row r="16" spans="1:12" ht="12" customHeight="1">
      <c r="A16" s="26" t="s">
        <v>14</v>
      </c>
      <c r="B16" s="26"/>
      <c r="C16" s="26"/>
      <c r="D16" s="26"/>
      <c r="E16" s="29"/>
      <c r="F16" s="24"/>
      <c r="G16" s="29"/>
      <c r="H16" s="159"/>
      <c r="I16" s="141">
        <f>I11-I14</f>
        <v>0</v>
      </c>
      <c r="J16" s="15"/>
      <c r="K16" s="31"/>
    </row>
    <row r="17" spans="1:12" ht="24" customHeight="1">
      <c r="A17" s="26" t="s">
        <v>15</v>
      </c>
      <c r="B17" s="26"/>
      <c r="C17" s="26"/>
      <c r="D17" s="26"/>
      <c r="E17" s="29"/>
      <c r="F17" s="24"/>
      <c r="G17" s="29"/>
      <c r="H17" s="158"/>
      <c r="I17" s="138"/>
      <c r="J17" s="15"/>
      <c r="K17" s="36"/>
    </row>
    <row r="18" spans="1:12" ht="11.25" customHeight="1">
      <c r="A18" s="26" t="s">
        <v>16</v>
      </c>
      <c r="B18" s="26"/>
      <c r="C18" s="26"/>
      <c r="F18" s="239"/>
      <c r="G18" s="174"/>
      <c r="I18" s="240">
        <f>IF(H18&lt;0,I16*0.75,(IF(H18="X",0,I16*0.75)))</f>
        <v>0</v>
      </c>
      <c r="J18" s="241"/>
      <c r="K18" s="38"/>
    </row>
    <row r="19" spans="1:12" ht="27" customHeight="1">
      <c r="A19" s="26" t="s">
        <v>17</v>
      </c>
      <c r="B19" s="26"/>
      <c r="C19" s="26"/>
      <c r="D19" s="26"/>
      <c r="E19" s="26"/>
      <c r="F19" s="24"/>
      <c r="G19" s="29"/>
      <c r="H19" s="159"/>
      <c r="I19" s="158"/>
      <c r="J19" s="15"/>
      <c r="K19" s="31"/>
    </row>
    <row r="20" spans="1:12" ht="24" customHeight="1">
      <c r="A20" s="26" t="s">
        <v>18</v>
      </c>
      <c r="B20" s="26"/>
      <c r="C20" s="26"/>
      <c r="D20" s="26"/>
      <c r="E20" s="26"/>
      <c r="F20" s="24"/>
      <c r="G20" s="29"/>
      <c r="H20" s="158"/>
      <c r="I20" s="158"/>
      <c r="J20" s="15"/>
      <c r="K20" s="35"/>
    </row>
    <row r="21" spans="1:12" ht="11.25" customHeight="1">
      <c r="A21" s="26" t="s">
        <v>19</v>
      </c>
      <c r="B21" s="26"/>
      <c r="C21" s="26"/>
      <c r="D21" s="26"/>
      <c r="E21" s="26"/>
      <c r="F21" s="24"/>
      <c r="G21" s="29"/>
      <c r="H21" s="160"/>
      <c r="I21" s="158"/>
      <c r="J21" s="15"/>
      <c r="K21" s="38"/>
    </row>
    <row r="22" spans="1:12" ht="24" customHeight="1">
      <c r="A22" s="26" t="s">
        <v>20</v>
      </c>
      <c r="B22" s="26"/>
      <c r="C22" s="26"/>
      <c r="D22" s="26"/>
      <c r="E22" s="26"/>
      <c r="F22" s="24"/>
      <c r="G22" s="29"/>
      <c r="H22" s="158"/>
      <c r="I22" s="158"/>
      <c r="J22" s="15"/>
      <c r="K22" s="35"/>
    </row>
    <row r="23" spans="1:12" ht="12" customHeight="1">
      <c r="A23" s="26" t="s">
        <v>19</v>
      </c>
      <c r="B23" s="26"/>
      <c r="C23" s="26"/>
      <c r="D23" s="26"/>
      <c r="E23" s="26"/>
      <c r="F23" s="24"/>
      <c r="G23" s="29"/>
      <c r="H23" s="160"/>
      <c r="I23" s="158"/>
      <c r="J23" s="15"/>
      <c r="K23" s="31"/>
    </row>
    <row r="24" spans="1:12" ht="24" customHeight="1">
      <c r="A24" s="26" t="s">
        <v>21</v>
      </c>
      <c r="B24" s="26"/>
      <c r="C24" s="26"/>
      <c r="D24" s="26"/>
      <c r="E24" s="26"/>
      <c r="F24" s="24"/>
      <c r="G24" s="29"/>
      <c r="H24" s="158"/>
      <c r="I24" s="158"/>
      <c r="J24" s="15"/>
      <c r="K24" s="35"/>
    </row>
    <row r="25" spans="1:12" ht="12" customHeight="1">
      <c r="A25" s="26" t="s">
        <v>22</v>
      </c>
      <c r="B25" s="26"/>
      <c r="C25" s="26"/>
      <c r="D25" s="26"/>
      <c r="E25" s="26"/>
      <c r="F25" s="24"/>
      <c r="G25" s="29"/>
      <c r="H25" s="159"/>
      <c r="I25" s="158"/>
      <c r="J25" s="15"/>
      <c r="K25" s="31" t="s">
        <v>23</v>
      </c>
    </row>
    <row r="26" spans="1:12" ht="13.2">
      <c r="A26" s="26"/>
      <c r="B26" s="26"/>
      <c r="C26" s="26"/>
      <c r="D26" s="26"/>
      <c r="E26" s="26"/>
      <c r="F26" s="26"/>
      <c r="G26" s="29"/>
      <c r="H26" s="161"/>
      <c r="I26" s="26"/>
      <c r="J26" s="26"/>
      <c r="K26" s="39"/>
      <c r="L26" s="3"/>
    </row>
    <row r="27" spans="1:12" ht="13.8">
      <c r="B27" s="14"/>
      <c r="C27" s="14"/>
      <c r="D27" s="14"/>
      <c r="E27" s="14"/>
      <c r="F27" s="163" t="s">
        <v>24</v>
      </c>
      <c r="G27" s="14"/>
      <c r="H27" s="14"/>
      <c r="I27" s="14"/>
      <c r="J27" s="14"/>
      <c r="K27" s="14"/>
      <c r="L27" s="9"/>
    </row>
    <row r="28" spans="1:12" ht="18.75" customHeight="1">
      <c r="A28" s="15" t="s">
        <v>25</v>
      </c>
      <c r="B28" s="15"/>
      <c r="C28" s="114"/>
      <c r="D28" s="114"/>
      <c r="E28" s="114"/>
      <c r="F28" s="114"/>
      <c r="G28" s="114"/>
      <c r="H28" s="114"/>
      <c r="I28" s="23" t="s">
        <v>26</v>
      </c>
      <c r="J28" s="117"/>
      <c r="K28" s="114"/>
      <c r="L28" s="9"/>
    </row>
    <row r="29" spans="1:12" ht="13.2">
      <c r="A29" s="105"/>
      <c r="B29" s="15"/>
      <c r="C29" s="40" t="s">
        <v>27</v>
      </c>
      <c r="D29" s="40"/>
      <c r="E29" s="40"/>
      <c r="F29" s="40"/>
      <c r="G29" s="40"/>
      <c r="H29" s="40"/>
      <c r="I29" s="40"/>
      <c r="J29" s="40"/>
      <c r="K29" s="40"/>
      <c r="L29" s="13"/>
    </row>
    <row r="30" spans="1:12" ht="18.75" customHeight="1">
      <c r="A30" s="15" t="s">
        <v>28</v>
      </c>
      <c r="B30" s="15"/>
      <c r="C30" s="114"/>
      <c r="D30" s="114"/>
      <c r="E30" s="114"/>
      <c r="F30" s="114"/>
      <c r="G30" s="114"/>
      <c r="H30" s="114"/>
      <c r="I30" s="23" t="s">
        <v>26</v>
      </c>
      <c r="J30" s="117"/>
      <c r="K30" s="114"/>
      <c r="L30" s="13"/>
    </row>
    <row r="31" spans="1:12" ht="12.75" customHeight="1">
      <c r="A31" s="105"/>
      <c r="B31" s="15"/>
      <c r="C31" s="40" t="s">
        <v>29</v>
      </c>
      <c r="D31" s="40"/>
      <c r="E31" s="40"/>
      <c r="F31" s="40"/>
      <c r="G31" s="40"/>
      <c r="H31" s="40"/>
      <c r="I31" s="40"/>
      <c r="J31" s="40"/>
      <c r="K31" s="40"/>
      <c r="L31" s="13"/>
    </row>
    <row r="32" spans="1:12" ht="18.75" customHeight="1">
      <c r="A32" s="15" t="s">
        <v>30</v>
      </c>
      <c r="B32" s="15"/>
      <c r="C32" s="114"/>
      <c r="D32" s="114"/>
      <c r="E32" s="114"/>
      <c r="F32" s="114"/>
      <c r="G32" s="114"/>
      <c r="H32" s="114"/>
      <c r="I32" s="23" t="s">
        <v>31</v>
      </c>
      <c r="J32" s="117"/>
      <c r="K32" s="114"/>
      <c r="L32" s="13"/>
    </row>
    <row r="33" spans="1:12" ht="24.75" customHeight="1">
      <c r="A33" s="15" t="s">
        <v>32</v>
      </c>
      <c r="B33" s="15"/>
      <c r="C33" s="114"/>
      <c r="D33" s="114"/>
      <c r="E33" s="114"/>
      <c r="F33" s="114"/>
      <c r="G33" s="114"/>
      <c r="H33" s="114"/>
      <c r="I33" s="23" t="s">
        <v>26</v>
      </c>
      <c r="J33" s="114"/>
      <c r="K33" s="114"/>
      <c r="L33" s="9"/>
    </row>
    <row r="34" spans="1:12" ht="24" customHeight="1">
      <c r="B34" s="14"/>
      <c r="C34" s="14"/>
      <c r="D34" s="14"/>
      <c r="E34" s="14"/>
      <c r="F34" s="163" t="s">
        <v>33</v>
      </c>
      <c r="G34" s="14"/>
      <c r="H34" s="14"/>
      <c r="I34" s="14"/>
      <c r="J34" s="14"/>
      <c r="K34" s="14"/>
      <c r="L34" s="9"/>
    </row>
    <row r="35" spans="1:12" ht="18.75" customHeight="1">
      <c r="A35" s="15" t="s">
        <v>25</v>
      </c>
      <c r="B35" s="15"/>
      <c r="C35" s="114"/>
      <c r="D35" s="114"/>
      <c r="E35" s="114"/>
      <c r="F35" s="114"/>
      <c r="G35" s="114"/>
      <c r="H35" s="114"/>
      <c r="I35" s="23" t="s">
        <v>26</v>
      </c>
      <c r="J35" s="117"/>
      <c r="K35" s="114"/>
      <c r="L35" s="9"/>
    </row>
    <row r="36" spans="1:12" ht="13.2">
      <c r="A36" s="105"/>
      <c r="B36" s="15"/>
      <c r="C36" s="40" t="s">
        <v>27</v>
      </c>
      <c r="D36" s="40"/>
      <c r="E36" s="40"/>
      <c r="F36" s="40"/>
      <c r="G36" s="40"/>
      <c r="H36" s="40"/>
      <c r="I36" s="40"/>
      <c r="J36" s="40"/>
      <c r="K36" s="40"/>
      <c r="L36" s="13"/>
    </row>
    <row r="37" spans="1:12" ht="18.75" customHeight="1">
      <c r="A37" s="15" t="s">
        <v>28</v>
      </c>
      <c r="B37" s="15"/>
      <c r="C37" s="114"/>
      <c r="D37" s="114"/>
      <c r="E37" s="114"/>
      <c r="F37" s="114"/>
      <c r="G37" s="114"/>
      <c r="H37" s="114"/>
      <c r="I37" s="23" t="s">
        <v>26</v>
      </c>
      <c r="J37" s="117"/>
      <c r="K37" s="114"/>
      <c r="L37" s="13"/>
    </row>
    <row r="38" spans="1:12" ht="12.75" customHeight="1">
      <c r="A38" s="105"/>
      <c r="B38" s="15"/>
      <c r="C38" s="40" t="s">
        <v>29</v>
      </c>
      <c r="D38" s="40"/>
      <c r="E38" s="40"/>
      <c r="F38" s="40"/>
      <c r="G38" s="40"/>
      <c r="H38" s="40"/>
      <c r="I38" s="40"/>
      <c r="J38" s="40"/>
      <c r="K38" s="40"/>
      <c r="L38" s="13"/>
    </row>
    <row r="39" spans="1:12" ht="18.75" customHeight="1">
      <c r="A39" s="15" t="s">
        <v>30</v>
      </c>
      <c r="B39" s="15"/>
      <c r="C39" s="114"/>
      <c r="D39" s="114"/>
      <c r="E39" s="114"/>
      <c r="F39" s="114"/>
      <c r="G39" s="114"/>
      <c r="H39" s="114"/>
      <c r="I39" s="23" t="s">
        <v>31</v>
      </c>
      <c r="J39" s="117"/>
      <c r="K39" s="114"/>
      <c r="L39" s="13"/>
    </row>
    <row r="40" spans="1:12" ht="24.75" customHeight="1">
      <c r="A40" s="15" t="s">
        <v>32</v>
      </c>
      <c r="B40" s="15"/>
      <c r="C40" s="114"/>
      <c r="D40" s="114"/>
      <c r="E40" s="114"/>
      <c r="F40" s="114"/>
      <c r="G40" s="114"/>
      <c r="H40" s="114"/>
      <c r="I40" s="23" t="s">
        <v>26</v>
      </c>
      <c r="J40" s="114"/>
      <c r="K40" s="114"/>
      <c r="L40" s="9"/>
    </row>
    <row r="41" spans="1:12" ht="12" customHeight="1">
      <c r="A41" s="15"/>
      <c r="B41" s="15"/>
      <c r="C41" s="175"/>
      <c r="D41" s="175"/>
      <c r="E41" s="175"/>
      <c r="F41" s="175"/>
      <c r="G41" s="175"/>
      <c r="H41" s="175"/>
      <c r="I41" s="23"/>
      <c r="J41" s="175"/>
      <c r="K41" s="175"/>
      <c r="L41" s="9"/>
    </row>
    <row r="42" spans="1:12" ht="12" customHeight="1">
      <c r="A42" s="126" t="s">
        <v>34</v>
      </c>
      <c r="B42" s="15"/>
      <c r="C42" s="175"/>
      <c r="D42" s="175"/>
      <c r="E42" s="175"/>
      <c r="F42" s="175"/>
      <c r="G42" s="175"/>
      <c r="H42" s="175"/>
      <c r="I42" s="23"/>
      <c r="J42" s="175"/>
      <c r="K42" s="175"/>
      <c r="L42" s="9"/>
    </row>
    <row r="43" spans="1:12" ht="12" customHeight="1">
      <c r="A43" s="15" t="s">
        <v>35</v>
      </c>
      <c r="B43" s="15"/>
      <c r="C43" s="175"/>
      <c r="D43" s="175"/>
      <c r="E43" s="175"/>
      <c r="F43" s="175"/>
      <c r="G43" s="175"/>
      <c r="H43" s="175"/>
      <c r="I43" s="23"/>
      <c r="J43" s="175"/>
      <c r="K43" s="175"/>
      <c r="L43" s="9"/>
    </row>
    <row r="44" spans="1:12" ht="21.9" customHeight="1">
      <c r="B44" s="14"/>
      <c r="C44" s="14"/>
      <c r="D44" s="14"/>
      <c r="E44" s="162" t="s">
        <v>36</v>
      </c>
      <c r="G44" s="14"/>
      <c r="H44" s="14"/>
      <c r="I44" s="14"/>
      <c r="J44" s="14"/>
      <c r="K44" s="14"/>
      <c r="L44" s="9"/>
    </row>
    <row r="45" spans="1:12" ht="18" customHeight="1">
      <c r="A45" s="15" t="s">
        <v>37</v>
      </c>
      <c r="B45" s="15"/>
      <c r="C45" s="114"/>
      <c r="D45" s="114"/>
      <c r="E45" s="114"/>
      <c r="F45" s="114"/>
      <c r="G45" s="114"/>
      <c r="H45" s="114"/>
      <c r="I45" s="23" t="s">
        <v>26</v>
      </c>
      <c r="J45" s="114"/>
      <c r="K45" s="114"/>
      <c r="L45" s="9"/>
    </row>
    <row r="46" spans="1:12" ht="13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4"/>
      <c r="L46" s="9"/>
    </row>
    <row r="47" spans="1:12" ht="15" customHeight="1">
      <c r="A47" s="15" t="s">
        <v>38</v>
      </c>
      <c r="B47" s="15"/>
      <c r="C47" s="114"/>
      <c r="D47" s="114"/>
      <c r="E47" s="114"/>
      <c r="F47" s="114"/>
      <c r="G47" s="114"/>
      <c r="H47" s="114"/>
      <c r="I47" s="23" t="s">
        <v>26</v>
      </c>
      <c r="J47" s="114"/>
      <c r="K47" s="114"/>
      <c r="L47" s="9"/>
    </row>
    <row r="48" spans="1:12" ht="14.25" customHeight="1">
      <c r="A48" s="15"/>
      <c r="B48" s="15"/>
      <c r="C48" s="44"/>
      <c r="D48" s="44"/>
      <c r="E48" s="44"/>
      <c r="F48" s="44"/>
      <c r="G48" s="26"/>
      <c r="H48" s="45"/>
      <c r="I48" s="23"/>
      <c r="J48" s="29"/>
      <c r="K48" s="104"/>
      <c r="L48" s="9"/>
    </row>
    <row r="49" spans="1:12" ht="19.5" customHeight="1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</row>
    <row r="50" spans="1:12" ht="21" customHeight="1">
      <c r="B50" s="14"/>
      <c r="C50" s="14"/>
      <c r="D50" s="14"/>
      <c r="E50" s="14"/>
      <c r="F50" s="127" t="s">
        <v>39</v>
      </c>
      <c r="G50" s="14"/>
      <c r="H50" s="14"/>
      <c r="I50" s="14"/>
      <c r="J50" s="14"/>
      <c r="K50" s="14"/>
      <c r="L50" s="9"/>
    </row>
    <row r="51" spans="1:12" ht="11.1" customHeight="1">
      <c r="B51" s="14"/>
      <c r="C51" s="14"/>
      <c r="D51" s="14"/>
      <c r="E51" s="14"/>
      <c r="F51" s="127"/>
      <c r="G51" s="14"/>
      <c r="H51" s="14"/>
      <c r="I51" s="14"/>
      <c r="J51" s="14"/>
      <c r="K51" s="14"/>
      <c r="L51" s="9"/>
    </row>
    <row r="52" spans="1:12" ht="12" customHeight="1">
      <c r="A52" s="165">
        <v>1</v>
      </c>
      <c r="B52" s="164" t="s">
        <v>40</v>
      </c>
      <c r="C52" s="14"/>
      <c r="D52" s="14"/>
      <c r="E52" s="14"/>
      <c r="F52" s="127"/>
      <c r="G52" s="14"/>
      <c r="H52" s="14"/>
      <c r="I52" s="14"/>
      <c r="J52" s="14"/>
      <c r="K52" s="14"/>
      <c r="L52" s="9"/>
    </row>
    <row r="53" spans="1:12" ht="12" customHeight="1">
      <c r="A53" s="165"/>
      <c r="B53" s="164" t="s">
        <v>41</v>
      </c>
      <c r="C53" s="14"/>
      <c r="D53" s="14"/>
      <c r="E53" s="14"/>
      <c r="F53" s="14"/>
      <c r="G53" s="14"/>
      <c r="H53" s="14"/>
      <c r="I53" s="14"/>
      <c r="J53" s="14"/>
      <c r="K53" s="14"/>
      <c r="L53" s="9"/>
    </row>
    <row r="54" spans="1:12" ht="12" customHeight="1" thickBot="1">
      <c r="A54" s="165"/>
      <c r="B54" s="164" t="s">
        <v>42</v>
      </c>
      <c r="C54" s="14"/>
      <c r="D54" s="14"/>
      <c r="E54" s="14"/>
      <c r="F54" s="14"/>
      <c r="G54" s="14"/>
      <c r="H54" s="14"/>
      <c r="I54" s="14"/>
      <c r="J54" s="14"/>
      <c r="K54" s="14"/>
      <c r="L54" s="9"/>
    </row>
    <row r="55" spans="1:12" ht="26.25" customHeight="1">
      <c r="A55" s="25"/>
      <c r="B55" s="25"/>
      <c r="C55" s="25"/>
      <c r="D55" s="178" t="s">
        <v>43</v>
      </c>
      <c r="E55" s="179"/>
      <c r="F55" s="25"/>
      <c r="G55" s="25"/>
      <c r="H55" s="25"/>
      <c r="I55" s="25"/>
      <c r="J55" s="25"/>
      <c r="K55" s="14"/>
      <c r="L55" s="9"/>
    </row>
    <row r="56" spans="1:12" s="4" customFormat="1" ht="13.8" thickBot="1">
      <c r="A56" s="129" t="s">
        <v>44</v>
      </c>
      <c r="B56" s="129"/>
      <c r="C56" s="142"/>
      <c r="D56" s="46" t="s">
        <v>9</v>
      </c>
      <c r="E56" s="47" t="s">
        <v>45</v>
      </c>
      <c r="F56" s="48"/>
      <c r="G56" s="27" t="s">
        <v>46</v>
      </c>
      <c r="I56" s="169" t="s">
        <v>9</v>
      </c>
      <c r="J56" s="49"/>
      <c r="K56" s="50" t="s">
        <v>45</v>
      </c>
    </row>
    <row r="57" spans="1:12" ht="24" customHeight="1" thickBot="1">
      <c r="A57" s="118"/>
      <c r="B57" s="223"/>
      <c r="C57" s="143"/>
      <c r="D57" s="90"/>
      <c r="E57" s="91"/>
      <c r="F57" s="51" t="s">
        <v>47</v>
      </c>
      <c r="G57" s="92"/>
      <c r="H57" s="268">
        <f t="shared" ref="H57:H67" si="0">D57*G57</f>
        <v>0</v>
      </c>
      <c r="I57" s="136"/>
      <c r="J57" s="23"/>
      <c r="K57" s="269">
        <f t="shared" ref="K57:K67" si="1">E57*G57</f>
        <v>0</v>
      </c>
    </row>
    <row r="58" spans="1:12" ht="24" customHeight="1" thickBot="1">
      <c r="A58" s="119"/>
      <c r="B58" s="137"/>
      <c r="C58" s="137"/>
      <c r="D58" s="90"/>
      <c r="E58" s="91"/>
      <c r="F58" s="51" t="s">
        <v>47</v>
      </c>
      <c r="G58" s="92"/>
      <c r="H58" s="268">
        <f t="shared" si="0"/>
        <v>0</v>
      </c>
      <c r="I58" s="136"/>
      <c r="J58" s="23"/>
      <c r="K58" s="52">
        <f t="shared" si="1"/>
        <v>0</v>
      </c>
    </row>
    <row r="59" spans="1:12" ht="24" customHeight="1" thickBot="1">
      <c r="A59" s="119"/>
      <c r="B59" s="137"/>
      <c r="C59" s="137"/>
      <c r="D59" s="90"/>
      <c r="E59" s="91"/>
      <c r="F59" s="51" t="s">
        <v>47</v>
      </c>
      <c r="G59" s="92"/>
      <c r="H59" s="135">
        <f t="shared" si="0"/>
        <v>0</v>
      </c>
      <c r="I59" s="136"/>
      <c r="J59" s="23"/>
      <c r="K59" s="52">
        <f t="shared" si="1"/>
        <v>0</v>
      </c>
    </row>
    <row r="60" spans="1:12" ht="24" customHeight="1" thickBot="1">
      <c r="A60" s="119"/>
      <c r="B60" s="137"/>
      <c r="C60" s="137"/>
      <c r="D60" s="90"/>
      <c r="E60" s="91"/>
      <c r="F60" s="51" t="s">
        <v>47</v>
      </c>
      <c r="G60" s="92"/>
      <c r="H60" s="135">
        <f t="shared" si="0"/>
        <v>0</v>
      </c>
      <c r="I60" s="136"/>
      <c r="J60" s="23"/>
      <c r="K60" s="52">
        <f t="shared" si="1"/>
        <v>0</v>
      </c>
    </row>
    <row r="61" spans="1:12" ht="24" customHeight="1" thickBot="1">
      <c r="A61" s="119"/>
      <c r="B61" s="137"/>
      <c r="C61" s="137"/>
      <c r="D61" s="90"/>
      <c r="E61" s="91"/>
      <c r="F61" s="51" t="s">
        <v>47</v>
      </c>
      <c r="G61" s="92"/>
      <c r="H61" s="135">
        <f t="shared" si="0"/>
        <v>0</v>
      </c>
      <c r="I61" s="136"/>
      <c r="J61" s="23"/>
      <c r="K61" s="52">
        <f t="shared" si="1"/>
        <v>0</v>
      </c>
    </row>
    <row r="62" spans="1:12" ht="24" customHeight="1" thickBot="1">
      <c r="A62" s="119"/>
      <c r="B62" s="137"/>
      <c r="C62" s="137"/>
      <c r="D62" s="90"/>
      <c r="E62" s="91"/>
      <c r="F62" s="51" t="s">
        <v>47</v>
      </c>
      <c r="G62" s="92"/>
      <c r="H62" s="135">
        <f t="shared" si="0"/>
        <v>0</v>
      </c>
      <c r="I62" s="136"/>
      <c r="J62" s="23"/>
      <c r="K62" s="52">
        <f t="shared" si="1"/>
        <v>0</v>
      </c>
    </row>
    <row r="63" spans="1:12" ht="24" customHeight="1" thickBot="1">
      <c r="A63" s="119"/>
      <c r="B63" s="137"/>
      <c r="C63" s="137"/>
      <c r="D63" s="90"/>
      <c r="E63" s="91"/>
      <c r="F63" s="51" t="s">
        <v>47</v>
      </c>
      <c r="G63" s="92"/>
      <c r="H63" s="135">
        <f t="shared" si="0"/>
        <v>0</v>
      </c>
      <c r="I63" s="136"/>
      <c r="J63" s="23"/>
      <c r="K63" s="52">
        <f t="shared" si="1"/>
        <v>0</v>
      </c>
    </row>
    <row r="64" spans="1:12" ht="24" customHeight="1" thickBot="1">
      <c r="A64" s="119"/>
      <c r="B64" s="137"/>
      <c r="C64" s="137"/>
      <c r="D64" s="90"/>
      <c r="E64" s="91"/>
      <c r="F64" s="51" t="s">
        <v>47</v>
      </c>
      <c r="G64" s="92"/>
      <c r="H64" s="135">
        <f t="shared" si="0"/>
        <v>0</v>
      </c>
      <c r="I64" s="136"/>
      <c r="J64" s="23"/>
      <c r="K64" s="52">
        <f t="shared" si="1"/>
        <v>0</v>
      </c>
    </row>
    <row r="65" spans="1:11" ht="24" customHeight="1" thickBot="1">
      <c r="A65" s="119"/>
      <c r="B65" s="137"/>
      <c r="C65" s="137"/>
      <c r="D65" s="90"/>
      <c r="E65" s="91"/>
      <c r="F65" s="51" t="s">
        <v>47</v>
      </c>
      <c r="G65" s="92"/>
      <c r="H65" s="135">
        <f t="shared" si="0"/>
        <v>0</v>
      </c>
      <c r="I65" s="136"/>
      <c r="J65" s="23"/>
      <c r="K65" s="52">
        <f t="shared" si="1"/>
        <v>0</v>
      </c>
    </row>
    <row r="66" spans="1:11" ht="24" customHeight="1" thickBot="1">
      <c r="A66" s="119"/>
      <c r="B66" s="137"/>
      <c r="C66" s="137"/>
      <c r="D66" s="90"/>
      <c r="E66" s="91"/>
      <c r="F66" s="51" t="s">
        <v>47</v>
      </c>
      <c r="G66" s="92"/>
      <c r="H66" s="135">
        <f t="shared" si="0"/>
        <v>0</v>
      </c>
      <c r="I66" s="136"/>
      <c r="J66" s="23"/>
      <c r="K66" s="52">
        <f t="shared" si="1"/>
        <v>0</v>
      </c>
    </row>
    <row r="67" spans="1:11" ht="24" customHeight="1">
      <c r="A67" s="119"/>
      <c r="B67" s="137"/>
      <c r="C67" s="137"/>
      <c r="D67" s="90"/>
      <c r="E67" s="91"/>
      <c r="F67" s="51" t="s">
        <v>47</v>
      </c>
      <c r="G67" s="92"/>
      <c r="H67" s="135">
        <f t="shared" si="0"/>
        <v>0</v>
      </c>
      <c r="I67" s="136"/>
      <c r="J67" s="23"/>
      <c r="K67" s="52">
        <f t="shared" si="1"/>
        <v>0</v>
      </c>
    </row>
    <row r="68" spans="1:11" ht="12" customHeight="1">
      <c r="A68" s="24"/>
      <c r="B68" s="53"/>
      <c r="C68" s="53"/>
      <c r="D68" s="53"/>
      <c r="E68" s="53"/>
      <c r="F68" s="53"/>
      <c r="G68" s="53"/>
      <c r="H68" s="53"/>
      <c r="I68" s="24"/>
      <c r="J68" s="24"/>
      <c r="K68" s="54"/>
    </row>
    <row r="69" spans="1:11" ht="18" customHeight="1">
      <c r="A69" s="55" t="s">
        <v>48</v>
      </c>
      <c r="B69" s="56"/>
      <c r="C69" s="56"/>
      <c r="D69" s="57">
        <f>SUM(D57:D67)</f>
        <v>0</v>
      </c>
      <c r="E69" s="103">
        <f>SUM(E57:E67)</f>
        <v>0</v>
      </c>
      <c r="F69" s="56"/>
      <c r="G69" s="56"/>
      <c r="H69" s="151">
        <f>SUM(H57:H68)</f>
        <v>0</v>
      </c>
      <c r="I69" s="151"/>
      <c r="J69" s="58"/>
      <c r="K69" s="59">
        <f>SUM(K57:K67)</f>
        <v>0</v>
      </c>
    </row>
    <row r="70" spans="1:11" ht="18" customHeight="1" thickBot="1">
      <c r="A70" s="180"/>
      <c r="B70" s="56"/>
      <c r="C70" s="56"/>
      <c r="D70" s="174"/>
      <c r="E70" s="174"/>
      <c r="F70" s="56"/>
      <c r="G70" s="56"/>
      <c r="H70" s="56"/>
      <c r="I70" s="24"/>
      <c r="J70" s="24"/>
      <c r="K70" s="54"/>
    </row>
    <row r="71" spans="1:11" ht="18" customHeight="1">
      <c r="A71" s="180"/>
      <c r="B71" s="226"/>
      <c r="C71" s="227" t="s">
        <v>166</v>
      </c>
      <c r="D71" s="228"/>
      <c r="E71" s="228"/>
      <c r="F71" s="233"/>
      <c r="G71" s="56"/>
      <c r="H71" s="56"/>
      <c r="I71" s="24"/>
      <c r="J71" s="24"/>
      <c r="K71" s="54"/>
    </row>
    <row r="72" spans="1:11" ht="18" customHeight="1">
      <c r="A72" s="180"/>
      <c r="B72" s="229"/>
      <c r="C72" s="159"/>
      <c r="D72" s="230" t="s">
        <v>167</v>
      </c>
      <c r="E72" s="224"/>
      <c r="F72" s="234"/>
      <c r="G72" s="56"/>
      <c r="H72" s="56"/>
      <c r="I72" s="24"/>
      <c r="J72" s="24"/>
      <c r="K72" s="54"/>
    </row>
    <row r="73" spans="1:11" ht="18" customHeight="1">
      <c r="A73" s="180"/>
      <c r="B73" s="229"/>
      <c r="C73" s="159"/>
      <c r="D73" s="230" t="s">
        <v>180</v>
      </c>
      <c r="E73" s="224"/>
      <c r="F73" s="234"/>
      <c r="G73" s="56"/>
      <c r="H73" s="56"/>
      <c r="I73" s="24"/>
      <c r="J73" s="24"/>
      <c r="K73" s="54"/>
    </row>
    <row r="74" spans="1:11" ht="18" customHeight="1">
      <c r="A74" s="180"/>
      <c r="B74" s="229"/>
      <c r="C74" s="235"/>
      <c r="D74" s="266" t="s">
        <v>168</v>
      </c>
      <c r="E74" s="225">
        <f>SUM(E72,E73)</f>
        <v>0</v>
      </c>
      <c r="F74" s="234"/>
      <c r="G74" s="56"/>
      <c r="H74" s="56"/>
      <c r="I74" s="24"/>
      <c r="J74" s="24"/>
      <c r="K74" s="54"/>
    </row>
    <row r="75" spans="1:11" ht="18" customHeight="1" thickBot="1">
      <c r="A75" s="180"/>
      <c r="B75" s="231"/>
      <c r="C75" s="232"/>
      <c r="D75" s="236"/>
      <c r="E75" s="236"/>
      <c r="F75" s="237"/>
      <c r="G75" s="56"/>
      <c r="H75" s="56"/>
      <c r="I75" s="24"/>
      <c r="J75" s="24"/>
      <c r="K75" s="54"/>
    </row>
    <row r="76" spans="1:11" ht="16.5" customHeight="1">
      <c r="A76" s="181"/>
      <c r="B76" s="64"/>
      <c r="C76" s="64"/>
      <c r="D76" s="64"/>
      <c r="E76" s="53"/>
      <c r="F76" s="53"/>
      <c r="G76" s="53"/>
      <c r="H76" s="53"/>
      <c r="I76" s="53"/>
      <c r="J76" s="24"/>
      <c r="K76" s="54"/>
    </row>
    <row r="77" spans="1:11" ht="25.5" customHeight="1">
      <c r="A77" s="61">
        <v>2</v>
      </c>
      <c r="B77" s="41" t="s">
        <v>49</v>
      </c>
      <c r="C77" s="41"/>
      <c r="D77" s="64"/>
      <c r="E77" s="64"/>
      <c r="F77" s="64" t="s">
        <v>23</v>
      </c>
      <c r="G77" s="64"/>
      <c r="H77" s="106"/>
      <c r="I77" s="267"/>
      <c r="J77" s="23"/>
      <c r="K77" s="93"/>
    </row>
    <row r="78" spans="1:11" ht="9.75" customHeight="1">
      <c r="A78" s="61"/>
      <c r="B78" s="60"/>
      <c r="C78" s="60"/>
      <c r="D78" s="60"/>
      <c r="E78" s="53"/>
      <c r="F78" s="53"/>
      <c r="G78" s="53"/>
      <c r="H78" s="62"/>
      <c r="I78" s="62"/>
      <c r="J78" s="24"/>
      <c r="K78" s="63"/>
    </row>
    <row r="79" spans="1:11" ht="25.5" customHeight="1">
      <c r="A79" s="61">
        <v>3</v>
      </c>
      <c r="B79" s="41" t="s">
        <v>50</v>
      </c>
      <c r="C79" s="60"/>
      <c r="D79" s="64"/>
      <c r="E79" s="64"/>
      <c r="F79" s="64"/>
      <c r="G79" s="64"/>
      <c r="H79" s="106"/>
      <c r="I79" s="106"/>
      <c r="J79" s="23"/>
      <c r="K79" s="65"/>
    </row>
    <row r="80" spans="1:11" ht="18" customHeight="1">
      <c r="A80" s="51" t="s">
        <v>51</v>
      </c>
      <c r="B80" s="147"/>
      <c r="C80" s="114"/>
      <c r="D80" s="114"/>
      <c r="E80" s="114"/>
      <c r="F80" s="66"/>
      <c r="G80" s="66"/>
      <c r="H80" s="106"/>
      <c r="I80" s="108"/>
      <c r="J80" s="23"/>
      <c r="K80" s="93"/>
    </row>
    <row r="81" spans="1:12" ht="24" customHeight="1">
      <c r="A81" s="51" t="s">
        <v>52</v>
      </c>
      <c r="B81" s="134"/>
      <c r="C81" s="116"/>
      <c r="D81" s="116"/>
      <c r="E81" s="116"/>
      <c r="F81" s="11"/>
      <c r="G81" s="11"/>
      <c r="H81" s="106"/>
      <c r="I81" s="108"/>
      <c r="J81" s="23"/>
      <c r="K81" s="93"/>
    </row>
    <row r="82" spans="1:12" ht="24" customHeight="1">
      <c r="A82" s="24"/>
      <c r="B82" s="24"/>
      <c r="C82" s="67"/>
      <c r="D82" s="146"/>
      <c r="E82" s="146"/>
      <c r="F82" s="146"/>
      <c r="G82" s="146"/>
      <c r="H82" s="12"/>
      <c r="I82" s="68"/>
      <c r="J82" s="24"/>
      <c r="K82" s="68"/>
    </row>
    <row r="83" spans="1:12" ht="24" customHeight="1">
      <c r="A83" s="24"/>
      <c r="B83" s="24"/>
      <c r="C83" s="67"/>
      <c r="D83" s="145"/>
      <c r="E83" s="26"/>
      <c r="F83" s="42"/>
      <c r="G83" s="69" t="s">
        <v>53</v>
      </c>
      <c r="H83" s="24"/>
      <c r="I83" s="167">
        <f>SUM(H69:I81)</f>
        <v>0</v>
      </c>
      <c r="J83" s="23"/>
      <c r="K83" s="59">
        <f>SUM(K69:K81)</f>
        <v>0</v>
      </c>
    </row>
    <row r="84" spans="1:12" ht="15.75" customHeight="1">
      <c r="A84" s="24"/>
      <c r="B84" s="67"/>
      <c r="C84" s="67"/>
      <c r="D84" s="145"/>
      <c r="E84" s="26"/>
      <c r="F84" s="42"/>
      <c r="G84" s="64"/>
      <c r="H84" s="64"/>
      <c r="I84" s="53"/>
      <c r="J84" s="24"/>
      <c r="K84" s="54"/>
    </row>
    <row r="85" spans="1:12" ht="24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1"/>
    </row>
    <row r="86" spans="1:12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</row>
    <row r="87" spans="1:12" ht="17.399999999999999">
      <c r="B87" s="14"/>
      <c r="C87" s="14"/>
      <c r="D87" s="14"/>
      <c r="E87" s="14"/>
      <c r="F87" s="127" t="s">
        <v>54</v>
      </c>
      <c r="G87" s="14"/>
      <c r="H87" s="14"/>
      <c r="I87" s="14"/>
      <c r="J87" s="14"/>
      <c r="K87" s="14"/>
      <c r="L87" s="9"/>
    </row>
    <row r="88" spans="1:12" s="245" customFormat="1" ht="22.5" customHeight="1">
      <c r="A88" s="270" t="s">
        <v>181</v>
      </c>
      <c r="B88" s="244"/>
      <c r="C88" s="244"/>
      <c r="D88" s="244"/>
      <c r="E88" s="244"/>
      <c r="F88" s="244"/>
      <c r="G88" s="244"/>
      <c r="H88" s="244"/>
      <c r="I88" s="244"/>
      <c r="J88" s="244"/>
      <c r="K88" s="244"/>
    </row>
    <row r="89" spans="1:12" ht="26.25" customHeight="1">
      <c r="A89" s="25"/>
      <c r="B89" s="25"/>
      <c r="C89" s="25"/>
      <c r="D89" s="15"/>
      <c r="E89" s="15"/>
      <c r="F89" s="25"/>
      <c r="G89" s="25"/>
      <c r="H89" s="25"/>
      <c r="I89" s="25"/>
      <c r="J89" s="25"/>
      <c r="K89" s="14"/>
      <c r="L89" s="9"/>
    </row>
    <row r="90" spans="1:12" s="4" customFormat="1" ht="13.2">
      <c r="A90" s="27"/>
      <c r="B90" s="27"/>
      <c r="C90" s="15"/>
      <c r="D90" s="15"/>
      <c r="E90" s="15"/>
      <c r="F90" s="15"/>
      <c r="G90" s="15"/>
      <c r="I90" s="129" t="s">
        <v>9</v>
      </c>
      <c r="J90" s="49"/>
      <c r="K90" s="50" t="s">
        <v>45</v>
      </c>
    </row>
    <row r="91" spans="1:12" ht="24" customHeight="1">
      <c r="A91" s="70" t="s">
        <v>55</v>
      </c>
      <c r="B91" s="70" t="s">
        <v>56</v>
      </c>
      <c r="C91" s="15"/>
      <c r="D91" s="15"/>
      <c r="E91" s="15"/>
      <c r="F91" s="15"/>
      <c r="G91" s="15"/>
      <c r="H91" s="15"/>
      <c r="I91" s="15"/>
      <c r="J91" s="15"/>
      <c r="K91" s="14"/>
    </row>
    <row r="92" spans="1:12" ht="24" customHeight="1">
      <c r="A92" s="24"/>
      <c r="B92" s="74" t="s">
        <v>182</v>
      </c>
      <c r="C92" s="15"/>
      <c r="D92" s="26"/>
      <c r="E92" s="15"/>
      <c r="F92" s="15"/>
      <c r="G92" s="29"/>
      <c r="H92" s="106"/>
      <c r="I92" s="108"/>
      <c r="J92" s="23"/>
      <c r="K92" s="93"/>
    </row>
    <row r="93" spans="1:12" ht="24" customHeight="1">
      <c r="A93" s="24"/>
      <c r="B93" s="74" t="s">
        <v>57</v>
      </c>
      <c r="C93" s="15"/>
      <c r="D93" s="26"/>
      <c r="E93" s="15"/>
      <c r="F93" s="15"/>
      <c r="G93" s="29"/>
      <c r="H93" s="106"/>
      <c r="I93" s="108"/>
      <c r="J93" s="23"/>
      <c r="K93" s="93"/>
    </row>
    <row r="94" spans="1:12" ht="24" customHeight="1">
      <c r="A94" s="24"/>
      <c r="B94" s="74" t="s">
        <v>183</v>
      </c>
      <c r="C94" s="15"/>
      <c r="D94" s="26"/>
      <c r="E94" s="15"/>
      <c r="F94" s="15"/>
      <c r="G94" s="29"/>
      <c r="H94" s="106"/>
      <c r="I94" s="108"/>
      <c r="J94" s="23"/>
      <c r="K94" s="93"/>
    </row>
    <row r="95" spans="1:12" ht="24" customHeight="1">
      <c r="A95" s="24"/>
      <c r="B95" s="74" t="s">
        <v>62</v>
      </c>
      <c r="C95" s="15"/>
      <c r="D95" s="26"/>
      <c r="E95" s="15"/>
      <c r="F95" s="15"/>
      <c r="G95" s="29"/>
      <c r="H95" s="106"/>
      <c r="I95" s="106"/>
      <c r="J95" s="29"/>
      <c r="K95" s="65"/>
    </row>
    <row r="96" spans="1:12" ht="24" customHeight="1">
      <c r="A96" s="24"/>
      <c r="B96" s="51" t="s">
        <v>51</v>
      </c>
      <c r="C96" s="118"/>
      <c r="D96" s="118"/>
      <c r="E96" s="118"/>
      <c r="F96" s="15"/>
      <c r="G96" s="29"/>
      <c r="H96" s="106"/>
      <c r="I96" s="108"/>
      <c r="J96" s="23"/>
      <c r="K96" s="93"/>
    </row>
    <row r="97" spans="1:11" ht="24" customHeight="1">
      <c r="A97" s="24"/>
      <c r="B97" s="51" t="s">
        <v>52</v>
      </c>
      <c r="C97" s="119"/>
      <c r="D97" s="119"/>
      <c r="E97" s="119"/>
      <c r="F97" s="15"/>
      <c r="G97" s="29"/>
      <c r="H97" s="106"/>
      <c r="I97" s="108"/>
      <c r="J97" s="23"/>
      <c r="K97" s="93"/>
    </row>
    <row r="98" spans="1:11" ht="24" customHeight="1">
      <c r="A98" s="24"/>
      <c r="B98" s="74"/>
      <c r="C98" s="15"/>
      <c r="D98" s="26"/>
      <c r="E98" s="15"/>
      <c r="F98" s="58" t="s">
        <v>58</v>
      </c>
      <c r="G98" s="29"/>
      <c r="H98" s="168"/>
      <c r="I98" s="274">
        <f>SUM(I92:I94,I96:I97)</f>
        <v>0</v>
      </c>
      <c r="J98" s="168"/>
      <c r="K98" s="167">
        <f>SUM(K92:K94,K96:K97)</f>
        <v>0</v>
      </c>
    </row>
    <row r="99" spans="1:11" ht="24" customHeight="1">
      <c r="A99" s="70" t="s">
        <v>59</v>
      </c>
      <c r="B99" s="70" t="s">
        <v>60</v>
      </c>
      <c r="C99" s="15"/>
      <c r="D99" s="15"/>
      <c r="E99" s="15"/>
      <c r="F99" s="15"/>
      <c r="G99" s="15"/>
      <c r="H99" s="14"/>
      <c r="I99" s="14"/>
      <c r="J99" s="15"/>
      <c r="K99" s="14"/>
    </row>
    <row r="100" spans="1:11" ht="24" customHeight="1">
      <c r="A100" s="24"/>
      <c r="B100" s="74" t="s">
        <v>61</v>
      </c>
      <c r="C100" s="15"/>
      <c r="D100" s="26"/>
      <c r="E100" s="15"/>
      <c r="F100" s="15"/>
      <c r="G100" s="29"/>
      <c r="H100" s="106"/>
      <c r="I100" s="108"/>
      <c r="J100" s="23"/>
      <c r="K100" s="93"/>
    </row>
    <row r="101" spans="1:11" ht="24" customHeight="1">
      <c r="A101" s="24"/>
      <c r="B101" s="74" t="s">
        <v>57</v>
      </c>
      <c r="C101" s="15"/>
      <c r="D101" s="26"/>
      <c r="E101" s="15"/>
      <c r="F101" s="15"/>
      <c r="G101" s="29"/>
      <c r="H101" s="106"/>
      <c r="I101" s="264"/>
      <c r="J101" s="23"/>
      <c r="K101" s="265"/>
    </row>
    <row r="102" spans="1:11" ht="24" customHeight="1">
      <c r="A102" s="24"/>
      <c r="B102" s="74" t="s">
        <v>184</v>
      </c>
      <c r="C102" s="15"/>
      <c r="D102" s="26"/>
      <c r="E102" s="15"/>
      <c r="F102" s="15"/>
      <c r="G102" s="29"/>
      <c r="H102" s="106"/>
      <c r="I102" s="106"/>
      <c r="J102" s="29"/>
      <c r="K102" s="65"/>
    </row>
    <row r="103" spans="1:11" ht="24" customHeight="1">
      <c r="A103" s="24"/>
      <c r="B103" s="51" t="s">
        <v>51</v>
      </c>
      <c r="C103" s="114"/>
      <c r="D103" s="114"/>
      <c r="E103" s="114"/>
      <c r="F103" s="15"/>
      <c r="G103" s="29"/>
      <c r="H103" s="106"/>
      <c r="I103" s="108"/>
      <c r="J103" s="23"/>
      <c r="K103" s="93"/>
    </row>
    <row r="104" spans="1:11" ht="24" customHeight="1">
      <c r="A104" s="24"/>
      <c r="B104" s="51" t="s">
        <v>52</v>
      </c>
      <c r="C104" s="116"/>
      <c r="D104" s="116"/>
      <c r="E104" s="116"/>
      <c r="F104" s="15"/>
      <c r="G104" s="29"/>
      <c r="H104" s="106"/>
      <c r="I104" s="108"/>
      <c r="J104" s="23"/>
      <c r="K104" s="93"/>
    </row>
    <row r="105" spans="1:11" ht="24" customHeight="1">
      <c r="A105" s="24"/>
      <c r="B105" s="74"/>
      <c r="C105" s="15"/>
      <c r="D105" s="26"/>
      <c r="E105" s="15"/>
      <c r="F105" s="58" t="s">
        <v>63</v>
      </c>
      <c r="G105" s="29"/>
      <c r="H105" s="159"/>
      <c r="I105" s="167">
        <f>SUM(I100:I101,I103:I104)</f>
        <v>0</v>
      </c>
      <c r="J105" s="58"/>
      <c r="K105" s="167">
        <f>SUM(K100:K101,K103:K104)</f>
        <v>0</v>
      </c>
    </row>
    <row r="106" spans="1:11" ht="24" customHeight="1">
      <c r="A106" s="70" t="s">
        <v>64</v>
      </c>
      <c r="B106" s="70" t="s">
        <v>65</v>
      </c>
      <c r="C106" s="15"/>
      <c r="D106" s="15"/>
      <c r="E106" s="15"/>
      <c r="F106" s="15"/>
      <c r="G106" s="15"/>
      <c r="H106" s="14"/>
      <c r="I106" s="14"/>
      <c r="J106" s="15"/>
      <c r="K106" s="14"/>
    </row>
    <row r="107" spans="1:11" ht="24" customHeight="1">
      <c r="A107" s="24"/>
      <c r="B107" s="74" t="s">
        <v>66</v>
      </c>
      <c r="C107" s="15"/>
      <c r="D107" s="26"/>
      <c r="E107" s="15"/>
      <c r="F107" s="15"/>
      <c r="G107" s="29"/>
      <c r="H107" s="106"/>
      <c r="I107" s="108"/>
      <c r="J107" s="43"/>
      <c r="K107" s="108"/>
    </row>
    <row r="108" spans="1:11" ht="24" customHeight="1">
      <c r="A108" s="24"/>
      <c r="B108" s="74" t="s">
        <v>185</v>
      </c>
      <c r="C108" s="15"/>
      <c r="D108" s="26"/>
      <c r="E108" s="15"/>
      <c r="F108" s="15"/>
      <c r="G108" s="29"/>
      <c r="H108" s="106"/>
      <c r="I108" s="108"/>
      <c r="J108" s="43"/>
      <c r="K108" s="108"/>
    </row>
    <row r="109" spans="1:11" ht="24" customHeight="1">
      <c r="A109" s="24"/>
      <c r="B109" s="74" t="s">
        <v>184</v>
      </c>
      <c r="C109" s="15"/>
      <c r="D109" s="26"/>
      <c r="E109" s="15"/>
      <c r="F109" s="15"/>
      <c r="G109" s="29"/>
      <c r="H109" s="106"/>
      <c r="I109" s="106"/>
      <c r="J109" s="42"/>
      <c r="K109" s="65"/>
    </row>
    <row r="110" spans="1:11" ht="24" customHeight="1">
      <c r="A110" s="24"/>
      <c r="B110" s="51" t="s">
        <v>51</v>
      </c>
      <c r="C110" s="114"/>
      <c r="D110" s="114"/>
      <c r="E110" s="114"/>
      <c r="F110" s="15"/>
      <c r="G110" s="29"/>
      <c r="H110" s="106"/>
      <c r="I110" s="108"/>
      <c r="J110" s="43"/>
      <c r="K110" s="108"/>
    </row>
    <row r="111" spans="1:11" ht="24" customHeight="1">
      <c r="A111" s="24"/>
      <c r="B111" s="51" t="s">
        <v>52</v>
      </c>
      <c r="C111" s="116"/>
      <c r="D111" s="116"/>
      <c r="E111" s="116"/>
      <c r="F111" s="15"/>
      <c r="G111" s="29"/>
      <c r="H111" s="106"/>
      <c r="I111" s="108"/>
      <c r="J111" s="43"/>
      <c r="K111" s="108"/>
    </row>
    <row r="112" spans="1:11" ht="24" customHeight="1">
      <c r="A112" s="24"/>
      <c r="B112" s="51" t="s">
        <v>67</v>
      </c>
      <c r="C112" s="116"/>
      <c r="D112" s="116"/>
      <c r="E112" s="116"/>
      <c r="F112" s="15"/>
      <c r="G112" s="29"/>
      <c r="H112" s="106"/>
      <c r="I112" s="108"/>
      <c r="J112" s="43"/>
      <c r="K112" s="108"/>
    </row>
    <row r="113" spans="1:12" ht="24" customHeight="1">
      <c r="A113" s="24"/>
      <c r="B113" s="51" t="s">
        <v>68</v>
      </c>
      <c r="C113" s="116"/>
      <c r="D113" s="116"/>
      <c r="E113" s="116"/>
      <c r="F113" s="15"/>
      <c r="G113" s="29"/>
      <c r="H113" s="106"/>
      <c r="I113" s="108"/>
      <c r="J113" s="43"/>
      <c r="K113" s="108"/>
    </row>
    <row r="114" spans="1:12" ht="34.5" customHeight="1">
      <c r="A114" s="24"/>
      <c r="B114" s="74"/>
      <c r="C114" s="15"/>
      <c r="D114" s="26"/>
      <c r="E114" s="15"/>
      <c r="F114" s="58" t="s">
        <v>69</v>
      </c>
      <c r="G114" s="29"/>
      <c r="H114" s="168"/>
      <c r="I114" s="107">
        <f>SUM(I110:I113,I107:I108 )</f>
        <v>0</v>
      </c>
      <c r="J114" s="49"/>
      <c r="K114" s="75">
        <f>SUM(K110:L113,K107:L108 )</f>
        <v>0</v>
      </c>
      <c r="L114" s="6"/>
    </row>
    <row r="115" spans="1:12" ht="24" customHeight="1">
      <c r="A115" s="24"/>
      <c r="B115" s="74"/>
      <c r="C115" s="15"/>
      <c r="D115" s="26"/>
      <c r="E115" s="15"/>
      <c r="F115" s="58"/>
      <c r="G115" s="29"/>
      <c r="H115" s="76"/>
      <c r="I115" s="76"/>
      <c r="J115" s="23"/>
      <c r="K115" s="77"/>
    </row>
    <row r="116" spans="1:12" ht="24" customHeight="1">
      <c r="A116" s="24"/>
      <c r="B116" s="74"/>
      <c r="C116" s="15"/>
      <c r="D116" s="26"/>
      <c r="E116" s="15"/>
      <c r="F116" s="58"/>
      <c r="G116" s="29"/>
      <c r="H116" s="76"/>
      <c r="I116" s="76"/>
      <c r="J116" s="23"/>
      <c r="K116" s="77"/>
    </row>
    <row r="117" spans="1:12" ht="24" customHeight="1">
      <c r="A117" s="24"/>
      <c r="B117" s="74"/>
      <c r="C117" s="15"/>
      <c r="D117" s="26"/>
      <c r="E117" s="15"/>
      <c r="F117" s="58"/>
      <c r="G117" s="29"/>
      <c r="H117" s="76"/>
      <c r="I117" s="76"/>
      <c r="J117" s="23"/>
      <c r="K117" s="77"/>
    </row>
    <row r="118" spans="1:12" ht="24" customHeight="1">
      <c r="A118" s="24"/>
      <c r="B118" s="74"/>
      <c r="C118" s="15"/>
      <c r="D118" s="26"/>
      <c r="E118" s="15"/>
      <c r="F118" s="58"/>
      <c r="G118" s="29"/>
      <c r="H118" s="76"/>
      <c r="I118" s="76"/>
      <c r="J118" s="23"/>
      <c r="K118" s="77"/>
    </row>
    <row r="119" spans="1:12" ht="0.75" hidden="1" customHeight="1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</row>
    <row r="120" spans="1:12" ht="19.5" customHeight="1">
      <c r="A120" s="24"/>
      <c r="B120" s="74"/>
      <c r="C120" s="15"/>
      <c r="D120" s="26"/>
      <c r="E120" s="15"/>
      <c r="F120" s="58"/>
      <c r="G120" s="29"/>
      <c r="I120" s="129" t="s">
        <v>9</v>
      </c>
      <c r="J120" s="49"/>
      <c r="K120" s="50" t="s">
        <v>45</v>
      </c>
    </row>
    <row r="121" spans="1:12" ht="24" customHeight="1">
      <c r="A121" s="70" t="s">
        <v>70</v>
      </c>
      <c r="B121" s="70" t="s">
        <v>72</v>
      </c>
      <c r="C121" s="15"/>
      <c r="D121" s="15"/>
      <c r="E121" s="15"/>
      <c r="F121" s="15"/>
      <c r="G121" s="15"/>
      <c r="H121" s="14"/>
      <c r="I121" s="14"/>
      <c r="J121" s="15"/>
      <c r="K121" s="14"/>
    </row>
    <row r="122" spans="1:12" ht="24" customHeight="1">
      <c r="A122" s="24"/>
      <c r="B122" s="74" t="s">
        <v>73</v>
      </c>
      <c r="C122" s="15"/>
      <c r="D122" s="26"/>
      <c r="E122" s="15"/>
      <c r="F122" s="15"/>
      <c r="G122" s="29"/>
      <c r="H122" s="76"/>
      <c r="I122" s="76"/>
      <c r="J122" s="29"/>
      <c r="K122" s="77"/>
    </row>
    <row r="123" spans="1:12" ht="24" customHeight="1">
      <c r="A123" s="24"/>
      <c r="B123" s="51" t="s">
        <v>51</v>
      </c>
      <c r="C123" s="114"/>
      <c r="D123" s="114"/>
      <c r="E123" s="114"/>
      <c r="F123" s="15"/>
      <c r="G123" s="29"/>
      <c r="H123" s="106"/>
      <c r="I123" s="108"/>
      <c r="J123" s="43"/>
      <c r="K123" s="93"/>
    </row>
    <row r="124" spans="1:12" ht="24" customHeight="1">
      <c r="A124" s="24"/>
      <c r="B124" s="51" t="s">
        <v>52</v>
      </c>
      <c r="C124" s="116"/>
      <c r="D124" s="116"/>
      <c r="E124" s="116"/>
      <c r="F124" s="15"/>
      <c r="G124" s="29"/>
      <c r="H124" s="106"/>
      <c r="I124" s="108"/>
      <c r="J124" s="43"/>
      <c r="K124" s="93"/>
    </row>
    <row r="125" spans="1:12" ht="24" customHeight="1">
      <c r="A125" s="24"/>
      <c r="B125" s="74" t="s">
        <v>186</v>
      </c>
      <c r="C125" s="15"/>
      <c r="D125" s="26"/>
      <c r="E125" s="15"/>
      <c r="F125" s="15"/>
      <c r="G125" s="29"/>
      <c r="H125" s="106"/>
      <c r="I125" s="108"/>
      <c r="J125" s="43"/>
      <c r="K125" s="93"/>
    </row>
    <row r="126" spans="1:12" ht="24" customHeight="1">
      <c r="A126" s="24"/>
      <c r="B126" s="74" t="s">
        <v>184</v>
      </c>
      <c r="C126" s="15"/>
      <c r="D126" s="26"/>
      <c r="E126" s="15"/>
      <c r="F126" s="15"/>
      <c r="G126" s="29"/>
      <c r="H126" s="106"/>
      <c r="I126" s="106"/>
      <c r="J126" s="42"/>
      <c r="K126" s="65"/>
    </row>
    <row r="127" spans="1:12" ht="24" customHeight="1">
      <c r="A127" s="24"/>
      <c r="B127" s="51" t="s">
        <v>51</v>
      </c>
      <c r="C127" s="114"/>
      <c r="D127" s="114"/>
      <c r="E127" s="114"/>
      <c r="F127" s="15"/>
      <c r="G127" s="29"/>
      <c r="H127" s="106"/>
      <c r="I127" s="108"/>
      <c r="J127" s="43"/>
      <c r="K127" s="93"/>
    </row>
    <row r="128" spans="1:12" ht="24" customHeight="1">
      <c r="A128" s="24"/>
      <c r="B128" s="51" t="s">
        <v>52</v>
      </c>
      <c r="C128" s="116"/>
      <c r="D128" s="116"/>
      <c r="E128" s="116"/>
      <c r="F128" s="15"/>
      <c r="G128" s="29"/>
      <c r="H128" s="106"/>
      <c r="I128" s="108"/>
      <c r="J128" s="43"/>
      <c r="K128" s="93"/>
    </row>
    <row r="129" spans="1:11" ht="24" customHeight="1">
      <c r="A129" s="24"/>
      <c r="B129" s="51" t="s">
        <v>67</v>
      </c>
      <c r="C129" s="116"/>
      <c r="D129" s="116"/>
      <c r="E129" s="116"/>
      <c r="F129" s="15"/>
      <c r="G129" s="29"/>
      <c r="H129" s="106"/>
      <c r="I129" s="108"/>
      <c r="J129" s="43"/>
      <c r="K129" s="93"/>
    </row>
    <row r="130" spans="1:11" ht="24" customHeight="1">
      <c r="A130" s="24"/>
      <c r="B130" s="74"/>
      <c r="C130" s="15"/>
      <c r="D130" s="26"/>
      <c r="E130" s="15"/>
      <c r="F130" s="58" t="s">
        <v>77</v>
      </c>
      <c r="G130" s="29"/>
      <c r="H130" s="168"/>
      <c r="I130" s="107">
        <f>SUM(I123:I125,I127:I129)</f>
        <v>0</v>
      </c>
      <c r="J130" s="49"/>
      <c r="K130" s="59">
        <f>SUM(K123:K125,K127:K129)</f>
        <v>0</v>
      </c>
    </row>
    <row r="131" spans="1:11" ht="24" customHeight="1">
      <c r="A131" s="70" t="s">
        <v>71</v>
      </c>
      <c r="B131" s="70" t="s">
        <v>79</v>
      </c>
      <c r="C131" s="263" t="s">
        <v>177</v>
      </c>
      <c r="D131" s="15"/>
      <c r="E131" s="15"/>
      <c r="F131" s="15"/>
      <c r="G131" s="15"/>
      <c r="H131" s="14"/>
      <c r="I131" s="14"/>
      <c r="J131" s="15"/>
      <c r="K131" s="14"/>
    </row>
    <row r="132" spans="1:11" ht="24" customHeight="1">
      <c r="A132" s="24"/>
      <c r="B132" s="74" t="s">
        <v>80</v>
      </c>
      <c r="C132" s="15"/>
      <c r="D132" s="26"/>
      <c r="E132" s="15"/>
      <c r="F132" s="15"/>
      <c r="G132" s="29"/>
      <c r="H132" s="106"/>
      <c r="I132" s="108"/>
      <c r="J132" s="43"/>
      <c r="K132" s="93"/>
    </row>
    <row r="133" spans="1:11" ht="24" customHeight="1">
      <c r="A133" s="24"/>
      <c r="B133" s="74" t="s">
        <v>81</v>
      </c>
      <c r="C133" s="15"/>
      <c r="D133" s="26"/>
      <c r="E133" s="15"/>
      <c r="F133" s="15"/>
      <c r="G133" s="29"/>
      <c r="H133" s="106"/>
      <c r="I133" s="108"/>
      <c r="J133" s="43"/>
      <c r="K133" s="93"/>
    </row>
    <row r="134" spans="1:11" ht="24" customHeight="1">
      <c r="A134" s="24"/>
      <c r="B134" s="74" t="s">
        <v>82</v>
      </c>
      <c r="C134" s="15"/>
      <c r="D134" s="26"/>
      <c r="E134" s="15"/>
      <c r="F134" s="15"/>
      <c r="G134" s="29"/>
      <c r="H134" s="106"/>
      <c r="I134" s="108"/>
      <c r="J134" s="43"/>
      <c r="K134" s="93"/>
    </row>
    <row r="135" spans="1:11" ht="24" customHeight="1">
      <c r="A135" s="24"/>
      <c r="B135" s="74" t="s">
        <v>83</v>
      </c>
      <c r="C135" s="15"/>
      <c r="D135" s="26"/>
      <c r="E135" s="15"/>
      <c r="F135" s="15"/>
      <c r="G135" s="29"/>
      <c r="H135" s="106"/>
      <c r="I135" s="108"/>
      <c r="J135" s="43"/>
      <c r="K135" s="93"/>
    </row>
    <row r="136" spans="1:11" ht="24" customHeight="1">
      <c r="A136" s="24"/>
      <c r="B136" s="74" t="s">
        <v>84</v>
      </c>
      <c r="C136" s="15"/>
      <c r="D136" s="26"/>
      <c r="E136" s="15"/>
      <c r="F136" s="15"/>
      <c r="G136" s="29"/>
      <c r="H136" s="106"/>
      <c r="I136" s="108"/>
      <c r="J136" s="43"/>
      <c r="K136" s="93"/>
    </row>
    <row r="137" spans="1:11" ht="24" customHeight="1">
      <c r="A137" s="24"/>
      <c r="B137" s="74" t="s">
        <v>85</v>
      </c>
      <c r="C137" s="15"/>
      <c r="D137" s="26"/>
      <c r="E137" s="15"/>
      <c r="F137" s="15"/>
      <c r="G137" s="29"/>
      <c r="H137" s="106"/>
      <c r="I137" s="108"/>
      <c r="J137" s="43"/>
      <c r="K137" s="93"/>
    </row>
    <row r="138" spans="1:11" ht="24" customHeight="1">
      <c r="A138" s="24"/>
      <c r="B138" s="74" t="s">
        <v>189</v>
      </c>
      <c r="C138" s="15"/>
      <c r="D138" s="26"/>
      <c r="E138" s="15"/>
      <c r="F138" s="15"/>
      <c r="G138" s="29"/>
      <c r="H138" s="106"/>
      <c r="I138" s="108"/>
      <c r="J138" s="43"/>
      <c r="K138" s="93"/>
    </row>
    <row r="139" spans="1:11" ht="24" customHeight="1">
      <c r="A139" s="24"/>
      <c r="B139" s="74" t="s">
        <v>178</v>
      </c>
      <c r="C139" s="26"/>
      <c r="D139" s="26"/>
      <c r="E139" s="26"/>
      <c r="F139" s="15"/>
      <c r="G139" s="29"/>
      <c r="H139" s="106"/>
      <c r="I139" s="108"/>
      <c r="J139" s="43"/>
      <c r="K139" s="93"/>
    </row>
    <row r="140" spans="1:11" ht="24" customHeight="1">
      <c r="A140" s="24"/>
      <c r="B140" s="74" t="s">
        <v>187</v>
      </c>
      <c r="C140" s="15"/>
      <c r="D140" s="26"/>
      <c r="E140" s="15"/>
      <c r="F140" s="15"/>
      <c r="G140" s="29"/>
      <c r="H140" s="106"/>
      <c r="I140" s="106"/>
      <c r="J140" s="42"/>
      <c r="K140" s="65"/>
    </row>
    <row r="141" spans="1:11" ht="24" customHeight="1">
      <c r="A141" s="24"/>
      <c r="B141" s="51" t="s">
        <v>51</v>
      </c>
      <c r="C141" s="26" t="s">
        <v>74</v>
      </c>
      <c r="D141" s="26"/>
      <c r="E141" s="26"/>
      <c r="F141" s="15"/>
      <c r="G141" s="29"/>
      <c r="H141" s="106"/>
      <c r="I141" s="108"/>
      <c r="J141" s="43"/>
      <c r="K141" s="93"/>
    </row>
    <row r="142" spans="1:11" ht="24" customHeight="1">
      <c r="A142" s="24"/>
      <c r="B142" s="51" t="s">
        <v>52</v>
      </c>
      <c r="C142" s="26" t="s">
        <v>75</v>
      </c>
      <c r="D142" s="26"/>
      <c r="E142" s="26"/>
      <c r="F142" s="15"/>
      <c r="G142" s="29"/>
      <c r="H142" s="106"/>
      <c r="I142" s="108"/>
      <c r="J142" s="43"/>
      <c r="K142" s="93"/>
    </row>
    <row r="143" spans="1:11" ht="24" customHeight="1">
      <c r="A143" s="24"/>
      <c r="B143" s="51" t="s">
        <v>67</v>
      </c>
      <c r="C143" s="26" t="s">
        <v>76</v>
      </c>
      <c r="D143" s="26"/>
      <c r="E143" s="26"/>
      <c r="F143" s="15"/>
      <c r="G143" s="29"/>
      <c r="H143" s="106"/>
      <c r="I143" s="108"/>
      <c r="J143" s="43"/>
      <c r="K143" s="93"/>
    </row>
    <row r="144" spans="1:11" ht="24" customHeight="1">
      <c r="A144" s="24"/>
      <c r="B144" s="74" t="s">
        <v>188</v>
      </c>
      <c r="C144" s="15"/>
      <c r="D144" s="26"/>
      <c r="E144" s="15"/>
      <c r="F144" s="15"/>
      <c r="G144" s="29"/>
      <c r="H144" s="106"/>
      <c r="I144" s="106"/>
      <c r="J144" s="42"/>
      <c r="K144" s="65"/>
    </row>
    <row r="145" spans="1:11" ht="24" customHeight="1">
      <c r="A145" s="24"/>
      <c r="B145" s="51" t="s">
        <v>51</v>
      </c>
      <c r="C145" s="114"/>
      <c r="D145" s="114"/>
      <c r="E145" s="114"/>
      <c r="F145" s="15"/>
      <c r="G145" s="29"/>
      <c r="H145" s="106"/>
      <c r="I145" s="108"/>
      <c r="J145" s="43"/>
      <c r="K145" s="93"/>
    </row>
    <row r="146" spans="1:11" ht="24" customHeight="1">
      <c r="A146" s="24"/>
      <c r="B146" s="51" t="s">
        <v>52</v>
      </c>
      <c r="C146" s="116"/>
      <c r="D146" s="116"/>
      <c r="E146" s="116"/>
      <c r="F146" s="15"/>
      <c r="G146" s="29"/>
      <c r="H146" s="106"/>
      <c r="I146" s="108"/>
      <c r="J146" s="43"/>
      <c r="K146" s="93"/>
    </row>
    <row r="147" spans="1:11" ht="24" customHeight="1">
      <c r="A147" s="24"/>
      <c r="B147" s="74"/>
      <c r="C147" s="15"/>
      <c r="D147" s="26"/>
      <c r="E147" s="15"/>
      <c r="F147" s="58" t="s">
        <v>86</v>
      </c>
      <c r="G147" s="29"/>
      <c r="H147" s="168"/>
      <c r="I147" s="107">
        <f>SUM(I132:I139,I141:I143,I145:I146)</f>
        <v>0</v>
      </c>
      <c r="J147" s="49"/>
      <c r="K147" s="59">
        <f>SUM(K132:K139,K141:K143,K145:K146)</f>
        <v>0</v>
      </c>
    </row>
    <row r="148" spans="1:11" ht="32.25" customHeight="1">
      <c r="A148" s="24"/>
      <c r="B148" s="74"/>
      <c r="C148" s="15"/>
      <c r="D148" s="26"/>
      <c r="E148" s="15"/>
      <c r="F148" s="58" t="s">
        <v>87</v>
      </c>
      <c r="G148" s="29"/>
      <c r="H148" s="168"/>
      <c r="I148" s="107">
        <f>I98+I105+I114+I130+I147</f>
        <v>0</v>
      </c>
      <c r="J148" s="49"/>
      <c r="K148" s="107">
        <f>K98+K105+K114+K130+K147</f>
        <v>0</v>
      </c>
    </row>
    <row r="149" spans="1:11" ht="34.5" customHeight="1">
      <c r="A149" s="166"/>
      <c r="B149" s="71"/>
      <c r="C149" s="71"/>
      <c r="D149" s="71"/>
      <c r="E149" s="71"/>
      <c r="F149" s="71"/>
      <c r="G149" s="71"/>
      <c r="H149" s="71"/>
      <c r="I149" s="71"/>
      <c r="J149" s="71"/>
      <c r="K149" s="71"/>
    </row>
    <row r="150" spans="1:11" s="182" customFormat="1" ht="12" customHeight="1"/>
    <row r="151" spans="1:11" s="182" customFormat="1" ht="12.75" customHeight="1">
      <c r="A151" s="182" t="s">
        <v>88</v>
      </c>
    </row>
    <row r="152" spans="1:11">
      <c r="A152" s="150"/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</row>
    <row r="153" spans="1:11" s="4" customFormat="1" ht="13.2">
      <c r="A153" s="27"/>
      <c r="B153" s="27"/>
      <c r="C153" s="15"/>
      <c r="D153" s="15"/>
      <c r="E153" s="15"/>
      <c r="F153" s="15"/>
      <c r="G153" s="15"/>
      <c r="I153" s="129" t="s">
        <v>9</v>
      </c>
      <c r="J153" s="49"/>
      <c r="K153" s="50" t="s">
        <v>45</v>
      </c>
    </row>
    <row r="154" spans="1:11" ht="24" customHeight="1">
      <c r="A154" s="70" t="s">
        <v>78</v>
      </c>
      <c r="B154" s="70" t="s">
        <v>89</v>
      </c>
      <c r="C154" s="15"/>
      <c r="D154" s="15"/>
      <c r="E154" s="15"/>
      <c r="F154" s="15"/>
      <c r="G154" s="15"/>
      <c r="H154" s="15"/>
      <c r="I154" s="15"/>
      <c r="J154" s="15"/>
      <c r="K154" s="14"/>
    </row>
    <row r="155" spans="1:11" ht="24" customHeight="1">
      <c r="A155" s="24"/>
      <c r="B155" s="74" t="s">
        <v>90</v>
      </c>
      <c r="C155" s="15"/>
      <c r="D155" s="26"/>
      <c r="E155" s="15"/>
      <c r="F155" s="15"/>
      <c r="G155" s="29"/>
      <c r="H155" s="106"/>
      <c r="I155" s="108"/>
      <c r="J155" s="43"/>
      <c r="K155" s="93"/>
    </row>
    <row r="156" spans="1:11" ht="24" customHeight="1">
      <c r="A156" s="24"/>
      <c r="B156" s="74" t="s">
        <v>91</v>
      </c>
      <c r="C156" s="15"/>
      <c r="D156" s="26"/>
      <c r="E156" s="15"/>
      <c r="F156" s="15"/>
      <c r="G156" s="29"/>
      <c r="H156" s="106"/>
      <c r="I156" s="108"/>
      <c r="J156" s="43"/>
      <c r="K156" s="93"/>
    </row>
    <row r="157" spans="1:11" ht="24" customHeight="1">
      <c r="A157" s="24"/>
      <c r="B157" s="74" t="s">
        <v>92</v>
      </c>
      <c r="C157" s="15"/>
      <c r="D157" s="26"/>
      <c r="E157" s="15"/>
      <c r="F157" s="15"/>
      <c r="G157" s="29"/>
      <c r="H157" s="106"/>
      <c r="I157" s="108"/>
      <c r="J157" s="43"/>
      <c r="K157" s="93"/>
    </row>
    <row r="158" spans="1:11" ht="24" customHeight="1">
      <c r="A158" s="24"/>
      <c r="B158" s="74" t="s">
        <v>93</v>
      </c>
      <c r="C158" s="15"/>
      <c r="D158" s="26"/>
      <c r="E158" s="15"/>
      <c r="F158" s="15"/>
      <c r="G158" s="29"/>
      <c r="H158" s="106"/>
      <c r="I158" s="108"/>
      <c r="J158" s="43"/>
      <c r="K158" s="93"/>
    </row>
    <row r="159" spans="1:11" ht="24" customHeight="1">
      <c r="A159" s="24"/>
      <c r="B159" s="74" t="s">
        <v>190</v>
      </c>
      <c r="C159" s="15"/>
      <c r="D159" s="26"/>
      <c r="E159" s="15"/>
      <c r="F159" s="15"/>
      <c r="G159" s="29"/>
      <c r="H159" s="106"/>
      <c r="I159" s="264"/>
      <c r="J159" s="43"/>
      <c r="K159" s="265"/>
    </row>
    <row r="160" spans="1:11" ht="24" customHeight="1">
      <c r="A160" s="24"/>
      <c r="B160" s="74" t="s">
        <v>191</v>
      </c>
      <c r="C160" s="15"/>
      <c r="D160" s="26"/>
      <c r="E160" s="15"/>
      <c r="F160" s="15"/>
      <c r="G160" s="29"/>
      <c r="H160" s="106"/>
      <c r="I160" s="106"/>
      <c r="J160" s="42"/>
      <c r="K160" s="65"/>
    </row>
    <row r="161" spans="1:11" ht="24" customHeight="1">
      <c r="A161" s="24"/>
      <c r="B161" s="51" t="s">
        <v>51</v>
      </c>
      <c r="C161" s="114"/>
      <c r="D161" s="114"/>
      <c r="E161" s="114"/>
      <c r="F161" s="15"/>
      <c r="G161" s="29"/>
      <c r="H161" s="106"/>
      <c r="I161" s="108"/>
      <c r="J161" s="43"/>
      <c r="K161" s="93"/>
    </row>
    <row r="162" spans="1:11" ht="24" customHeight="1">
      <c r="A162" s="24"/>
      <c r="B162" s="51" t="s">
        <v>52</v>
      </c>
      <c r="C162" s="116"/>
      <c r="D162" s="116"/>
      <c r="E162" s="116"/>
      <c r="F162" s="15"/>
      <c r="G162" s="29"/>
      <c r="H162" s="106"/>
      <c r="I162" s="108"/>
      <c r="J162" s="43"/>
      <c r="K162" s="93"/>
    </row>
    <row r="163" spans="1:11" ht="24" customHeight="1">
      <c r="A163" s="24"/>
      <c r="B163" s="74"/>
      <c r="C163" s="15"/>
      <c r="D163" s="26"/>
      <c r="E163" s="15"/>
      <c r="F163" s="58" t="s">
        <v>94</v>
      </c>
      <c r="G163" s="29"/>
      <c r="H163" s="168"/>
      <c r="I163" s="167">
        <f>SUM(I155:I159,I161:I162)</f>
        <v>0</v>
      </c>
      <c r="J163" s="43"/>
      <c r="K163" s="59">
        <f>SUM(K155:K159,K161:K162)</f>
        <v>0</v>
      </c>
    </row>
    <row r="164" spans="1:11" ht="24" customHeight="1" thickBot="1">
      <c r="A164" s="24"/>
      <c r="B164" s="74"/>
      <c r="C164" s="15"/>
      <c r="D164" s="26"/>
      <c r="E164" s="15"/>
      <c r="F164" s="58" t="s">
        <v>95</v>
      </c>
      <c r="G164" s="29"/>
      <c r="H164" s="168"/>
      <c r="I164" s="170">
        <f>I148+I163</f>
        <v>0</v>
      </c>
      <c r="J164" s="43"/>
      <c r="K164" s="78">
        <f>K148+K163</f>
        <v>0</v>
      </c>
    </row>
    <row r="165" spans="1:11" ht="24" customHeight="1" thickTop="1" thickBot="1">
      <c r="A165" s="184" t="s">
        <v>96</v>
      </c>
      <c r="C165" s="15"/>
      <c r="D165" s="26"/>
      <c r="E165" s="15"/>
      <c r="F165" s="58"/>
      <c r="G165" s="29"/>
      <c r="H165" s="79"/>
      <c r="I165" s="79"/>
      <c r="J165" s="23"/>
      <c r="K165" s="77"/>
    </row>
    <row r="166" spans="1:11" s="99" customFormat="1" ht="20.100000000000001" customHeight="1" thickTop="1">
      <c r="A166" s="191"/>
      <c r="B166" s="260" t="s">
        <v>97</v>
      </c>
      <c r="C166" s="259"/>
      <c r="D166" s="259"/>
      <c r="E166" s="192"/>
      <c r="F166" s="193"/>
      <c r="G166" s="194"/>
      <c r="H166" s="195"/>
      <c r="I166" s="195"/>
      <c r="J166" s="194"/>
      <c r="K166" s="196"/>
    </row>
    <row r="167" spans="1:11" s="254" customFormat="1" ht="20.100000000000001" customHeight="1">
      <c r="A167" s="246"/>
      <c r="B167" s="247" t="s">
        <v>100</v>
      </c>
      <c r="C167" s="248"/>
      <c r="D167" s="248"/>
      <c r="E167" s="249"/>
      <c r="F167" s="250"/>
      <c r="G167" s="251"/>
      <c r="H167" s="252"/>
      <c r="I167" s="252"/>
      <c r="J167" s="251"/>
      <c r="K167" s="253"/>
    </row>
    <row r="168" spans="1:11" s="254" customFormat="1" ht="20.100000000000001" customHeight="1">
      <c r="A168" s="246"/>
      <c r="B168" s="247"/>
      <c r="C168" s="248"/>
      <c r="D168" s="248"/>
      <c r="E168" s="249"/>
      <c r="F168" s="250"/>
      <c r="G168" s="251"/>
      <c r="H168" s="252"/>
      <c r="I168" s="252"/>
      <c r="J168" s="251"/>
      <c r="K168" s="253"/>
    </row>
    <row r="169" spans="1:11" s="99" customFormat="1" ht="20.100000000000001" customHeight="1">
      <c r="A169" s="197"/>
      <c r="B169" s="256"/>
      <c r="C169" s="238" t="s">
        <v>98</v>
      </c>
      <c r="D169" s="271"/>
      <c r="E169" s="271"/>
      <c r="F169" s="271"/>
      <c r="G169" s="183" t="s">
        <v>99</v>
      </c>
      <c r="H169" s="102"/>
      <c r="I169" s="102"/>
      <c r="J169" s="271"/>
      <c r="K169" s="272"/>
    </row>
    <row r="170" spans="1:11" s="99" customFormat="1" ht="20.100000000000001" customHeight="1">
      <c r="A170" s="197"/>
      <c r="B170" s="198" t="s">
        <v>169</v>
      </c>
      <c r="C170" s="100"/>
      <c r="D170" s="100"/>
      <c r="E170" s="101"/>
      <c r="F170" s="275" t="s">
        <v>172</v>
      </c>
      <c r="G170" s="101"/>
      <c r="H170" s="102" t="s">
        <v>173</v>
      </c>
      <c r="I170" s="102"/>
      <c r="J170" s="271"/>
      <c r="K170" s="272"/>
    </row>
    <row r="171" spans="1:11" s="99" customFormat="1" ht="20.100000000000001" customHeight="1">
      <c r="A171" s="197"/>
      <c r="B171" s="278" t="s">
        <v>192</v>
      </c>
      <c r="C171" s="278"/>
      <c r="D171" s="278"/>
      <c r="E171" s="278"/>
      <c r="F171" s="276"/>
      <c r="G171" s="101"/>
      <c r="H171" s="102"/>
      <c r="I171" s="102"/>
      <c r="J171" s="101"/>
      <c r="K171" s="200"/>
    </row>
    <row r="172" spans="1:11" s="99" customFormat="1" ht="20.100000000000001" customHeight="1">
      <c r="A172" s="197"/>
      <c r="B172" s="202" t="s">
        <v>193</v>
      </c>
      <c r="C172" s="185"/>
      <c r="D172" s="185"/>
      <c r="E172" s="185"/>
      <c r="F172" s="203"/>
      <c r="G172" s="273"/>
      <c r="H172" s="102"/>
      <c r="I172" s="102"/>
      <c r="J172" s="101"/>
      <c r="K172" s="200"/>
    </row>
    <row r="173" spans="1:11" s="99" customFormat="1" ht="20.100000000000001" customHeight="1">
      <c r="A173" s="197"/>
      <c r="B173" s="201" t="s">
        <v>206</v>
      </c>
      <c r="C173" s="100"/>
      <c r="D173" s="100"/>
      <c r="E173" s="100"/>
      <c r="F173" s="199"/>
      <c r="G173" s="101"/>
      <c r="H173" s="102"/>
      <c r="I173" s="102"/>
      <c r="J173" s="101"/>
      <c r="K173" s="200"/>
    </row>
    <row r="174" spans="1:11" s="99" customFormat="1" ht="20.100000000000001" customHeight="1">
      <c r="A174" s="197"/>
      <c r="B174" s="198" t="s">
        <v>194</v>
      </c>
      <c r="C174" s="100"/>
      <c r="D174" s="100"/>
      <c r="E174" s="100"/>
      <c r="F174" s="199"/>
      <c r="G174" s="101"/>
      <c r="H174" s="102"/>
      <c r="I174" s="102"/>
      <c r="J174" s="101"/>
      <c r="K174" s="200"/>
    </row>
    <row r="175" spans="1:11" s="99" customFormat="1" ht="10.5" customHeight="1">
      <c r="A175" s="197"/>
      <c r="B175" s="198" t="s">
        <v>101</v>
      </c>
      <c r="C175" s="100"/>
      <c r="D175" s="100"/>
      <c r="E175" s="100"/>
      <c r="F175" s="199"/>
      <c r="G175" s="101"/>
      <c r="H175" s="102"/>
      <c r="I175" s="102"/>
      <c r="J175" s="101"/>
      <c r="K175" s="200"/>
    </row>
    <row r="176" spans="1:11">
      <c r="A176" s="262"/>
      <c r="B176" s="159"/>
      <c r="C176" s="159"/>
      <c r="D176" s="159"/>
      <c r="E176" s="159"/>
      <c r="F176" s="159"/>
      <c r="G176" s="159"/>
      <c r="H176" s="159"/>
      <c r="I176" s="159"/>
      <c r="J176" s="159"/>
      <c r="K176" s="261"/>
    </row>
    <row r="177" spans="1:12" s="186" customFormat="1" ht="20.100000000000001" customHeight="1">
      <c r="A177" s="204"/>
      <c r="B177" s="205" t="s">
        <v>195</v>
      </c>
      <c r="C177" s="187"/>
      <c r="D177" s="187"/>
      <c r="E177" s="187"/>
      <c r="F177" s="206"/>
      <c r="G177" s="188"/>
      <c r="H177" s="189"/>
      <c r="I177" s="189"/>
      <c r="J177" s="188"/>
      <c r="K177" s="207"/>
    </row>
    <row r="178" spans="1:12" s="186" customFormat="1" ht="12" customHeight="1">
      <c r="A178" s="204"/>
      <c r="B178" s="205" t="s">
        <v>174</v>
      </c>
      <c r="C178" s="187"/>
      <c r="D178" s="187"/>
      <c r="E178" s="187"/>
      <c r="F178" s="206"/>
      <c r="G178" s="188"/>
      <c r="H178" s="189"/>
      <c r="I178" s="189"/>
      <c r="J178" s="188"/>
      <c r="K178" s="207"/>
    </row>
    <row r="179" spans="1:12" s="186" customFormat="1" ht="12" customHeight="1">
      <c r="A179" s="204"/>
      <c r="B179" s="205" t="s">
        <v>102</v>
      </c>
      <c r="C179" s="187"/>
      <c r="D179" s="187"/>
      <c r="E179" s="187"/>
      <c r="F179" s="206"/>
      <c r="G179" s="188"/>
      <c r="H179" s="189"/>
      <c r="I179" s="189"/>
      <c r="J179" s="188"/>
      <c r="K179" s="207"/>
    </row>
    <row r="180" spans="1:12" s="186" customFormat="1" ht="12" customHeight="1">
      <c r="A180" s="204"/>
      <c r="B180" s="205" t="s">
        <v>103</v>
      </c>
      <c r="C180" s="187"/>
      <c r="D180" s="187"/>
      <c r="E180" s="187"/>
      <c r="F180" s="206"/>
      <c r="G180" s="188"/>
      <c r="H180" s="189"/>
      <c r="I180" s="189"/>
      <c r="J180" s="188"/>
      <c r="K180" s="207"/>
    </row>
    <row r="181" spans="1:12" s="186" customFormat="1" ht="12" customHeight="1">
      <c r="A181" s="204"/>
      <c r="B181" s="205"/>
      <c r="C181" s="187"/>
      <c r="D181" s="187"/>
      <c r="E181" s="187"/>
      <c r="F181" s="206"/>
      <c r="G181" s="188"/>
      <c r="H181" s="189"/>
      <c r="I181" s="189"/>
      <c r="J181" s="188"/>
      <c r="K181" s="207"/>
    </row>
    <row r="182" spans="1:12" s="186" customFormat="1" ht="20.100000000000001" customHeight="1">
      <c r="A182" s="204"/>
      <c r="B182" s="205"/>
      <c r="C182" s="187" t="s">
        <v>104</v>
      </c>
      <c r="D182" s="187"/>
      <c r="E182" s="187"/>
      <c r="F182" s="206"/>
      <c r="G182" s="188"/>
      <c r="H182" s="189"/>
      <c r="I182" s="189"/>
      <c r="J182" s="188"/>
      <c r="K182" s="207"/>
    </row>
    <row r="183" spans="1:12" s="99" customFormat="1" ht="12" customHeight="1">
      <c r="A183" s="197"/>
      <c r="B183" s="198" t="s">
        <v>105</v>
      </c>
      <c r="C183" s="100"/>
      <c r="D183" s="100"/>
      <c r="E183" s="100"/>
      <c r="F183" s="199"/>
      <c r="G183" s="101"/>
      <c r="H183" s="102"/>
      <c r="I183" s="102"/>
      <c r="J183" s="101"/>
      <c r="K183" s="200"/>
    </row>
    <row r="184" spans="1:12" s="99" customFormat="1" ht="12" customHeight="1">
      <c r="A184" s="197"/>
      <c r="B184" s="198"/>
      <c r="C184" s="100"/>
      <c r="D184" s="100"/>
      <c r="E184" s="100"/>
      <c r="F184" s="199"/>
      <c r="G184" s="101"/>
      <c r="H184" s="102"/>
      <c r="I184" s="102"/>
      <c r="J184" s="101"/>
      <c r="K184" s="200"/>
    </row>
    <row r="185" spans="1:12" ht="18.75" customHeight="1">
      <c r="A185" s="208" t="s">
        <v>28</v>
      </c>
      <c r="B185" s="26"/>
      <c r="C185" s="114"/>
      <c r="D185" s="114"/>
      <c r="E185" s="114"/>
      <c r="F185" s="114"/>
      <c r="G185" s="114"/>
      <c r="H185" s="114"/>
      <c r="I185" s="29" t="s">
        <v>26</v>
      </c>
      <c r="J185" s="117"/>
      <c r="K185" s="209"/>
      <c r="L185" s="13"/>
    </row>
    <row r="186" spans="1:12" ht="12.75" customHeight="1">
      <c r="A186" s="210"/>
      <c r="B186" s="26"/>
      <c r="C186" s="190" t="s">
        <v>29</v>
      </c>
      <c r="D186" s="190"/>
      <c r="E186" s="190"/>
      <c r="F186" s="190"/>
      <c r="G186" s="190"/>
      <c r="H186" s="190"/>
      <c r="I186" s="190"/>
      <c r="J186" s="190"/>
      <c r="K186" s="211"/>
      <c r="L186" s="13"/>
    </row>
    <row r="187" spans="1:12" ht="12.75" customHeight="1">
      <c r="A187" s="210"/>
      <c r="B187" s="26"/>
      <c r="C187" s="190"/>
      <c r="D187" s="190"/>
      <c r="E187" s="190"/>
      <c r="F187" s="190"/>
      <c r="G187" s="190"/>
      <c r="H187" s="190"/>
      <c r="I187" s="190"/>
      <c r="J187" s="190"/>
      <c r="K187" s="211"/>
      <c r="L187" s="13"/>
    </row>
    <row r="188" spans="1:12" ht="18.75" customHeight="1">
      <c r="A188" s="208" t="s">
        <v>30</v>
      </c>
      <c r="B188" s="26"/>
      <c r="C188" s="114"/>
      <c r="D188" s="114"/>
      <c r="E188" s="114"/>
      <c r="F188" s="114"/>
      <c r="G188" s="114"/>
      <c r="H188" s="114"/>
      <c r="I188" s="29"/>
      <c r="J188" s="258"/>
      <c r="K188" s="255"/>
      <c r="L188" s="13"/>
    </row>
    <row r="189" spans="1:12" ht="18.75" customHeight="1">
      <c r="A189" s="208"/>
      <c r="B189" s="26"/>
      <c r="C189" s="175"/>
      <c r="D189" s="175"/>
      <c r="E189" s="175"/>
      <c r="F189" s="175"/>
      <c r="G189" s="175"/>
      <c r="H189" s="175"/>
      <c r="I189" s="29"/>
      <c r="J189" s="258"/>
      <c r="K189" s="255"/>
      <c r="L189" s="13"/>
    </row>
    <row r="190" spans="1:12" ht="18.75" customHeight="1">
      <c r="A190" s="208" t="s">
        <v>175</v>
      </c>
      <c r="B190" s="26"/>
      <c r="C190" s="114"/>
      <c r="D190" s="114"/>
      <c r="E190" s="114"/>
      <c r="F190" s="114"/>
      <c r="G190" s="114"/>
      <c r="H190" s="114"/>
      <c r="I190" s="29"/>
      <c r="J190" s="258"/>
      <c r="K190" s="255"/>
      <c r="L190" s="13"/>
    </row>
    <row r="191" spans="1:12" ht="18.75" customHeight="1">
      <c r="A191" s="208"/>
      <c r="B191" s="26"/>
      <c r="C191" s="175"/>
      <c r="D191" s="175"/>
      <c r="E191" s="175"/>
      <c r="F191" s="175"/>
      <c r="G191" s="175"/>
      <c r="H191" s="175"/>
      <c r="I191" s="29"/>
      <c r="J191" s="258"/>
      <c r="K191" s="255"/>
      <c r="L191" s="13"/>
    </row>
    <row r="192" spans="1:12" ht="24.75" customHeight="1">
      <c r="A192" s="208" t="s">
        <v>32</v>
      </c>
      <c r="B192" s="26"/>
      <c r="C192" s="114"/>
      <c r="D192" s="114"/>
      <c r="E192" s="114"/>
      <c r="F192" s="114"/>
      <c r="G192" s="114"/>
      <c r="H192" s="277"/>
      <c r="I192" s="29" t="s">
        <v>26</v>
      </c>
      <c r="J192" s="114"/>
      <c r="K192" s="209"/>
      <c r="L192" s="9"/>
    </row>
    <row r="193" spans="1:12" s="99" customFormat="1" ht="12" customHeight="1" thickBot="1">
      <c r="A193" s="212"/>
      <c r="B193" s="213"/>
      <c r="C193" s="214"/>
      <c r="D193" s="214"/>
      <c r="E193" s="214"/>
      <c r="F193" s="215"/>
      <c r="G193" s="216"/>
      <c r="H193" s="217"/>
      <c r="I193" s="217"/>
      <c r="J193" s="216"/>
      <c r="K193" s="218"/>
    </row>
    <row r="194" spans="1:12" s="99" customFormat="1" ht="12" customHeight="1" thickTop="1">
      <c r="A194" s="256"/>
      <c r="B194" s="198"/>
      <c r="C194" s="100"/>
      <c r="D194" s="100"/>
      <c r="E194" s="100"/>
      <c r="F194" s="199"/>
      <c r="G194" s="101"/>
      <c r="H194" s="102"/>
      <c r="I194" s="102"/>
      <c r="J194" s="101"/>
      <c r="K194" s="257"/>
    </row>
    <row r="195" spans="1:12">
      <c r="A195" s="150"/>
      <c r="B195" s="150"/>
      <c r="C195" s="150"/>
      <c r="D195" s="150"/>
      <c r="E195" s="150"/>
      <c r="F195" s="150"/>
      <c r="G195" s="150"/>
      <c r="H195" s="150"/>
      <c r="I195" s="150"/>
      <c r="J195" s="150"/>
      <c r="K195" s="150"/>
    </row>
    <row r="196" spans="1:12" ht="17.399999999999999">
      <c r="B196" s="14"/>
      <c r="C196" s="14"/>
      <c r="D196" s="14"/>
      <c r="E196" s="14"/>
      <c r="F196" s="127" t="s">
        <v>106</v>
      </c>
      <c r="G196" s="14"/>
      <c r="H196" s="14"/>
      <c r="I196" s="14"/>
      <c r="J196" s="14"/>
      <c r="K196" s="14"/>
      <c r="L196" s="9"/>
    </row>
    <row r="197" spans="1:12" ht="21.75" customHeight="1">
      <c r="A197" s="164" t="s">
        <v>196</v>
      </c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9"/>
    </row>
    <row r="198" spans="1:12" s="4" customFormat="1" ht="13.2">
      <c r="A198" s="171" t="s">
        <v>107</v>
      </c>
      <c r="B198" s="27"/>
      <c r="C198" s="15"/>
      <c r="D198" s="15"/>
      <c r="E198" s="15"/>
      <c r="F198" s="15"/>
      <c r="G198" s="15"/>
      <c r="J198" s="49"/>
      <c r="K198" s="50"/>
    </row>
    <row r="199" spans="1:12" ht="34.5" customHeight="1">
      <c r="A199" s="70" t="s">
        <v>55</v>
      </c>
      <c r="B199" s="70" t="s">
        <v>60</v>
      </c>
      <c r="C199" s="15"/>
      <c r="D199" s="15"/>
      <c r="E199" s="15"/>
      <c r="F199" s="15"/>
      <c r="G199" s="15"/>
      <c r="H199" s="15"/>
      <c r="I199" s="172" t="s">
        <v>45</v>
      </c>
      <c r="J199" s="15"/>
      <c r="K199" s="14"/>
    </row>
    <row r="200" spans="1:12" ht="21" customHeight="1">
      <c r="A200" s="80">
        <v>1</v>
      </c>
      <c r="B200" s="74" t="s">
        <v>108</v>
      </c>
      <c r="C200" s="15"/>
      <c r="D200" s="26"/>
      <c r="E200" s="15"/>
      <c r="F200" s="15"/>
      <c r="G200" s="29"/>
      <c r="H200" s="106"/>
      <c r="I200" s="108"/>
      <c r="J200" s="23"/>
      <c r="K200" s="77"/>
    </row>
    <row r="201" spans="1:12" ht="21" customHeight="1">
      <c r="A201" s="80">
        <v>2</v>
      </c>
      <c r="B201" s="74" t="s">
        <v>109</v>
      </c>
      <c r="C201" s="15"/>
      <c r="D201" s="26"/>
      <c r="E201" s="15"/>
      <c r="F201" s="15"/>
      <c r="G201" s="29"/>
      <c r="H201" s="106"/>
      <c r="I201" s="108"/>
      <c r="J201" s="23"/>
      <c r="K201" s="59">
        <f>SUM(I200:I201)</f>
        <v>0</v>
      </c>
    </row>
    <row r="202" spans="1:12" ht="24" customHeight="1">
      <c r="A202" s="70" t="s">
        <v>59</v>
      </c>
      <c r="B202" s="70" t="s">
        <v>110</v>
      </c>
      <c r="C202" s="15"/>
      <c r="D202" s="15"/>
      <c r="E202" s="15"/>
      <c r="F202" s="15"/>
      <c r="G202" s="15"/>
      <c r="H202" s="81"/>
      <c r="I202" s="81"/>
      <c r="J202" s="15"/>
      <c r="K202" s="1"/>
    </row>
    <row r="203" spans="1:12" ht="12" customHeight="1">
      <c r="A203" s="70"/>
      <c r="B203" s="70" t="s">
        <v>111</v>
      </c>
      <c r="C203" s="15"/>
      <c r="D203" s="15"/>
      <c r="E203" s="15"/>
      <c r="F203" s="15"/>
      <c r="G203" s="15"/>
      <c r="H203" s="81"/>
      <c r="I203" s="81"/>
      <c r="J203" s="15"/>
      <c r="K203" s="95"/>
    </row>
    <row r="204" spans="1:12" ht="24" customHeight="1">
      <c r="A204" s="70" t="s">
        <v>64</v>
      </c>
      <c r="B204" s="70" t="s">
        <v>197</v>
      </c>
      <c r="C204" s="15"/>
      <c r="D204" s="15"/>
      <c r="E204" s="15"/>
      <c r="F204" s="15"/>
      <c r="G204" s="15"/>
      <c r="H204" s="81"/>
      <c r="I204" s="81"/>
      <c r="J204" s="15"/>
      <c r="K204" s="14"/>
    </row>
    <row r="205" spans="1:12" ht="12" customHeight="1">
      <c r="A205" s="70"/>
      <c r="B205" s="70" t="s">
        <v>112</v>
      </c>
      <c r="C205" s="15"/>
      <c r="D205" s="15"/>
      <c r="E205" s="15"/>
      <c r="F205" s="15"/>
      <c r="G205" s="15"/>
      <c r="H205" s="81"/>
      <c r="I205" s="81"/>
      <c r="J205" s="15"/>
      <c r="K205" s="14"/>
    </row>
    <row r="206" spans="1:12" ht="21" customHeight="1">
      <c r="A206" s="80">
        <v>1</v>
      </c>
      <c r="B206" s="74" t="s">
        <v>113</v>
      </c>
      <c r="C206" s="126"/>
      <c r="D206" s="126"/>
      <c r="E206" s="126"/>
      <c r="F206" s="15"/>
      <c r="G206" s="29"/>
      <c r="H206" s="106"/>
      <c r="I206" s="108"/>
      <c r="J206" s="23"/>
      <c r="K206" s="77"/>
    </row>
    <row r="207" spans="1:12" ht="21" customHeight="1">
      <c r="A207" s="80">
        <v>2</v>
      </c>
      <c r="B207" s="74" t="s">
        <v>114</v>
      </c>
      <c r="C207" s="126"/>
      <c r="D207" s="126"/>
      <c r="E207" s="126"/>
      <c r="F207" s="15"/>
      <c r="G207" s="29"/>
      <c r="H207" s="63"/>
      <c r="I207" s="63"/>
      <c r="J207" s="23"/>
      <c r="K207" s="63"/>
    </row>
    <row r="208" spans="1:12" ht="14.1" customHeight="1">
      <c r="A208" s="53"/>
      <c r="B208" s="53" t="s">
        <v>115</v>
      </c>
      <c r="C208" s="53"/>
      <c r="D208" s="53"/>
      <c r="E208" s="53"/>
      <c r="F208" s="53"/>
      <c r="G208" s="53"/>
      <c r="H208" s="106"/>
      <c r="I208" s="108"/>
      <c r="J208" s="24"/>
      <c r="K208" s="59">
        <f>SUM(I206,I208)</f>
        <v>0</v>
      </c>
    </row>
    <row r="209" spans="1:11" ht="24" customHeight="1">
      <c r="A209" s="70" t="s">
        <v>70</v>
      </c>
      <c r="B209" s="70" t="s">
        <v>116</v>
      </c>
      <c r="C209" s="15"/>
      <c r="D209" s="15"/>
      <c r="E209" s="15"/>
      <c r="F209" s="15"/>
      <c r="G209" s="15"/>
      <c r="H209" s="81"/>
      <c r="I209" s="81"/>
      <c r="J209" s="15"/>
      <c r="K209" s="14"/>
    </row>
    <row r="210" spans="1:11" ht="12" customHeight="1">
      <c r="A210" s="70"/>
      <c r="B210" s="70" t="s">
        <v>112</v>
      </c>
      <c r="C210" s="15"/>
      <c r="D210" s="15"/>
      <c r="E210" s="15"/>
      <c r="F210" s="15"/>
      <c r="G210" s="15"/>
      <c r="H210" s="81"/>
      <c r="I210" s="81"/>
      <c r="J210" s="15"/>
      <c r="K210" s="14"/>
    </row>
    <row r="211" spans="1:11" ht="21" customHeight="1">
      <c r="A211" s="80">
        <v>1</v>
      </c>
      <c r="B211" s="112"/>
      <c r="C211" s="114"/>
      <c r="D211" s="114"/>
      <c r="E211" s="114"/>
      <c r="F211" s="15"/>
      <c r="G211" s="29"/>
      <c r="H211" s="106"/>
      <c r="I211" s="108"/>
      <c r="J211" s="23"/>
      <c r="K211" s="77"/>
    </row>
    <row r="212" spans="1:11" ht="21" customHeight="1">
      <c r="A212" s="80">
        <v>2</v>
      </c>
      <c r="B212" s="112"/>
      <c r="C212" s="114"/>
      <c r="D212" s="114"/>
      <c r="E212" s="114"/>
      <c r="F212" s="15"/>
      <c r="G212" s="29"/>
      <c r="H212" s="106"/>
      <c r="I212" s="108"/>
      <c r="J212" s="23"/>
      <c r="K212" s="77"/>
    </row>
    <row r="213" spans="1:11" ht="21" customHeight="1">
      <c r="A213" s="80">
        <v>3</v>
      </c>
      <c r="B213" s="112"/>
      <c r="C213" s="114"/>
      <c r="D213" s="114"/>
      <c r="E213" s="114"/>
      <c r="F213" s="15"/>
      <c r="G213" s="29"/>
      <c r="H213" s="106"/>
      <c r="I213" s="108"/>
      <c r="J213" s="23"/>
      <c r="K213" s="77"/>
    </row>
    <row r="214" spans="1:11" ht="21" customHeight="1">
      <c r="A214" s="80">
        <v>4</v>
      </c>
      <c r="B214" s="112"/>
      <c r="C214" s="114"/>
      <c r="D214" s="114"/>
      <c r="E214" s="114"/>
      <c r="F214" s="15"/>
      <c r="G214" s="29"/>
      <c r="H214" s="106"/>
      <c r="I214" s="108"/>
      <c r="J214" s="23"/>
      <c r="K214" s="77"/>
    </row>
    <row r="215" spans="1:11" ht="21" customHeight="1">
      <c r="A215" s="80">
        <v>5</v>
      </c>
      <c r="B215" s="112"/>
      <c r="C215" s="114"/>
      <c r="D215" s="114"/>
      <c r="E215" s="114"/>
      <c r="F215" s="15"/>
      <c r="G215" s="29"/>
      <c r="H215" s="106"/>
      <c r="I215" s="108"/>
      <c r="J215" s="23"/>
      <c r="K215" s="77"/>
    </row>
    <row r="216" spans="1:11" ht="21" customHeight="1">
      <c r="A216" s="80">
        <v>6</v>
      </c>
      <c r="B216" s="112"/>
      <c r="C216" s="114"/>
      <c r="D216" s="114"/>
      <c r="E216" s="114"/>
      <c r="F216" s="15"/>
      <c r="G216" s="29"/>
      <c r="H216" s="106"/>
      <c r="I216" s="108"/>
      <c r="J216" s="23"/>
      <c r="K216" s="77"/>
    </row>
    <row r="217" spans="1:11" ht="21" customHeight="1">
      <c r="A217" s="80">
        <v>7</v>
      </c>
      <c r="B217" s="112"/>
      <c r="C217" s="114"/>
      <c r="D217" s="114"/>
      <c r="E217" s="114"/>
      <c r="F217" s="15"/>
      <c r="G217" s="29"/>
      <c r="H217" s="106"/>
      <c r="I217" s="108"/>
      <c r="J217" s="23"/>
      <c r="K217" s="77"/>
    </row>
    <row r="218" spans="1:11" ht="21" customHeight="1">
      <c r="A218" s="80">
        <v>8</v>
      </c>
      <c r="B218" s="112"/>
      <c r="C218" s="114"/>
      <c r="D218" s="114"/>
      <c r="E218" s="114"/>
      <c r="F218" s="15"/>
      <c r="G218" s="29"/>
      <c r="H218" s="106"/>
      <c r="I218" s="108"/>
      <c r="J218" s="23"/>
      <c r="K218" s="77"/>
    </row>
    <row r="219" spans="1:11" ht="21" customHeight="1">
      <c r="A219" s="80"/>
      <c r="B219" s="220" t="s">
        <v>117</v>
      </c>
      <c r="C219" s="221"/>
      <c r="D219" s="221"/>
      <c r="E219" s="221"/>
      <c r="F219" s="15"/>
      <c r="G219" s="29"/>
      <c r="H219" s="106"/>
      <c r="I219" s="108"/>
      <c r="J219" s="23"/>
      <c r="K219" s="59">
        <f>SUM(I211:I219)</f>
        <v>0</v>
      </c>
    </row>
    <row r="220" spans="1:11" ht="24" customHeight="1">
      <c r="A220" s="70" t="s">
        <v>71</v>
      </c>
      <c r="B220" s="70" t="s">
        <v>118</v>
      </c>
      <c r="C220" s="15"/>
      <c r="D220" s="15"/>
      <c r="E220" s="15"/>
      <c r="F220" s="15"/>
      <c r="G220" s="15"/>
      <c r="H220" s="81"/>
      <c r="I220" s="81"/>
      <c r="J220" s="15"/>
      <c r="K220" s="14"/>
    </row>
    <row r="221" spans="1:11" ht="12" customHeight="1">
      <c r="A221" s="70"/>
      <c r="B221" s="222" t="s">
        <v>119</v>
      </c>
      <c r="C221" s="15"/>
      <c r="D221" s="15"/>
      <c r="E221" s="15"/>
      <c r="F221" s="15"/>
      <c r="G221" s="15"/>
      <c r="H221" s="81"/>
      <c r="I221" s="81"/>
      <c r="J221" s="15"/>
      <c r="K221" s="14"/>
    </row>
    <row r="222" spans="1:11" ht="18.899999999999999" customHeight="1">
      <c r="A222" s="24"/>
      <c r="B222" s="74" t="s">
        <v>120</v>
      </c>
      <c r="C222" s="15"/>
      <c r="D222" s="26"/>
      <c r="E222" s="15"/>
      <c r="F222" s="15"/>
      <c r="G222" s="29"/>
      <c r="H222" s="106"/>
      <c r="I222" s="108"/>
      <c r="J222" s="23"/>
      <c r="K222" s="77"/>
    </row>
    <row r="223" spans="1:11" ht="18.899999999999999" customHeight="1">
      <c r="A223" s="24"/>
      <c r="B223" s="74" t="s">
        <v>121</v>
      </c>
      <c r="C223" s="15"/>
      <c r="D223" s="26"/>
      <c r="E223" s="15"/>
      <c r="F223" s="15"/>
      <c r="G223" s="29"/>
      <c r="H223" s="106"/>
      <c r="I223" s="108"/>
      <c r="J223" s="23"/>
      <c r="K223" s="54"/>
    </row>
    <row r="224" spans="1:11" ht="18.899999999999999" customHeight="1">
      <c r="A224" s="24"/>
      <c r="B224" s="74" t="s">
        <v>122</v>
      </c>
      <c r="C224" s="15"/>
      <c r="D224" s="26"/>
      <c r="E224" s="15"/>
      <c r="F224" s="15"/>
      <c r="G224" s="29"/>
      <c r="H224" s="106"/>
      <c r="I224" s="108"/>
      <c r="J224" s="23"/>
      <c r="K224" s="77"/>
    </row>
    <row r="225" spans="1:12" ht="18.899999999999999" customHeight="1">
      <c r="A225" s="24"/>
      <c r="B225" s="74" t="s">
        <v>176</v>
      </c>
      <c r="C225" s="15"/>
      <c r="D225" s="26"/>
      <c r="E225" s="15"/>
      <c r="F225" s="15"/>
      <c r="G225" s="29"/>
      <c r="H225" s="106"/>
      <c r="I225" s="108"/>
      <c r="J225" s="23"/>
      <c r="K225" s="59">
        <f>SUM(I222:I225)</f>
        <v>0</v>
      </c>
    </row>
    <row r="226" spans="1:12" ht="21" customHeight="1">
      <c r="A226" s="70" t="s">
        <v>78</v>
      </c>
      <c r="B226" s="70" t="s">
        <v>198</v>
      </c>
      <c r="C226" s="15"/>
      <c r="D226" s="15"/>
      <c r="E226" s="15"/>
      <c r="F226" s="15"/>
      <c r="G226" s="15"/>
      <c r="H226" s="14"/>
      <c r="I226" s="14"/>
      <c r="J226" s="15"/>
      <c r="K226" s="14"/>
    </row>
    <row r="227" spans="1:12" ht="12" customHeight="1">
      <c r="A227" s="70"/>
      <c r="B227" s="66" t="s">
        <v>200</v>
      </c>
      <c r="C227" s="15"/>
      <c r="D227" s="15"/>
      <c r="E227" s="15"/>
      <c r="F227" s="15"/>
      <c r="G227" s="15"/>
      <c r="H227" s="14"/>
      <c r="I227" s="14"/>
      <c r="J227" s="15"/>
      <c r="K227" s="219"/>
    </row>
    <row r="228" spans="1:12" ht="12" customHeight="1">
      <c r="A228" s="70"/>
      <c r="B228" s="66" t="s">
        <v>199</v>
      </c>
      <c r="C228" s="15"/>
      <c r="D228" s="15"/>
      <c r="E228" s="15"/>
      <c r="F228" s="15"/>
      <c r="G228" s="15"/>
      <c r="H228" s="14"/>
      <c r="I228" s="14"/>
      <c r="J228" s="15"/>
      <c r="K228" s="219"/>
    </row>
    <row r="229" spans="1:12" ht="27" customHeight="1" thickBot="1">
      <c r="A229" s="24"/>
      <c r="B229" s="74"/>
      <c r="C229" s="15"/>
      <c r="D229" s="26"/>
      <c r="E229" s="15"/>
      <c r="F229" s="58" t="s">
        <v>123</v>
      </c>
      <c r="G229" s="29"/>
      <c r="H229" s="76"/>
      <c r="I229" s="76"/>
      <c r="J229" s="23"/>
      <c r="K229" s="78">
        <f>K201+K203+K208+K219+K225+K228</f>
        <v>0</v>
      </c>
    </row>
    <row r="230" spans="1:12" ht="9.75" customHeight="1" thickTop="1">
      <c r="A230" s="24"/>
      <c r="B230" s="74"/>
      <c r="C230" s="15"/>
      <c r="D230" s="26"/>
      <c r="E230" s="15"/>
      <c r="F230" s="58"/>
      <c r="G230" s="29"/>
      <c r="H230" s="79"/>
      <c r="I230" s="79"/>
      <c r="J230" s="23"/>
      <c r="K230" s="77"/>
    </row>
    <row r="231" spans="1:12" ht="5.25" customHeight="1">
      <c r="A231" s="150"/>
      <c r="B231" s="150"/>
      <c r="C231" s="150"/>
      <c r="D231" s="150"/>
      <c r="E231" s="150"/>
      <c r="F231" s="150"/>
      <c r="G231" s="150"/>
      <c r="H231" s="150"/>
      <c r="I231" s="150"/>
      <c r="J231" s="150"/>
      <c r="K231" s="150"/>
    </row>
    <row r="232" spans="1:12" ht="17.399999999999999">
      <c r="B232" s="14"/>
      <c r="C232" s="14"/>
      <c r="D232" s="14"/>
      <c r="E232" s="14"/>
      <c r="F232" s="127" t="s">
        <v>124</v>
      </c>
      <c r="G232" s="14"/>
      <c r="H232" s="14"/>
      <c r="I232" s="14"/>
      <c r="J232" s="14"/>
      <c r="K232" s="14"/>
      <c r="L232" s="9"/>
    </row>
    <row r="233" spans="1:12" ht="13.5" customHeight="1">
      <c r="A233" s="155" t="s">
        <v>125</v>
      </c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9"/>
    </row>
    <row r="234" spans="1:12" s="9" customFormat="1" ht="24" customHeight="1">
      <c r="A234" s="82">
        <v>1</v>
      </c>
      <c r="B234" s="15" t="s">
        <v>126</v>
      </c>
      <c r="C234" s="15"/>
      <c r="D234" s="15"/>
      <c r="E234" s="15"/>
      <c r="F234" s="15"/>
      <c r="G234" s="15"/>
      <c r="H234" s="15"/>
      <c r="I234" s="24"/>
      <c r="J234" s="15"/>
      <c r="K234" s="30">
        <f>K83</f>
        <v>0</v>
      </c>
    </row>
    <row r="235" spans="1:12" s="9" customFormat="1" ht="24" customHeight="1">
      <c r="A235" s="82">
        <v>2</v>
      </c>
      <c r="B235" s="15" t="s">
        <v>127</v>
      </c>
      <c r="C235" s="15"/>
      <c r="D235" s="15"/>
      <c r="E235" s="15"/>
      <c r="F235" s="15"/>
      <c r="G235" s="15"/>
      <c r="H235" s="15"/>
      <c r="I235" s="24"/>
      <c r="J235" s="15"/>
      <c r="K235" s="30">
        <f>K164</f>
        <v>0</v>
      </c>
    </row>
    <row r="236" spans="1:12" s="9" customFormat="1" ht="24" customHeight="1">
      <c r="A236" s="82">
        <v>3</v>
      </c>
      <c r="B236" s="15" t="s">
        <v>201</v>
      </c>
      <c r="C236" s="15"/>
      <c r="D236" s="15"/>
      <c r="E236" s="15"/>
      <c r="F236" s="15"/>
      <c r="G236" s="15"/>
      <c r="H236" s="15"/>
      <c r="I236" s="24"/>
      <c r="J236" s="15"/>
      <c r="K236" s="30">
        <f>I164</f>
        <v>0</v>
      </c>
    </row>
    <row r="237" spans="1:12" s="9" customFormat="1" ht="24" customHeight="1">
      <c r="A237" s="82">
        <v>4</v>
      </c>
      <c r="B237" s="15" t="s">
        <v>128</v>
      </c>
      <c r="C237" s="15"/>
      <c r="D237" s="15"/>
      <c r="E237" s="15"/>
      <c r="F237" s="15"/>
      <c r="G237" s="15"/>
      <c r="H237" s="141" t="str">
        <f>IF(K235&gt;K236,K235-K236,"n/a")</f>
        <v>n/a</v>
      </c>
      <c r="I237" s="141"/>
      <c r="J237" s="15"/>
      <c r="K237" s="83"/>
    </row>
    <row r="238" spans="1:12" s="9" customFormat="1" ht="24" customHeight="1">
      <c r="A238" s="82">
        <v>5</v>
      </c>
      <c r="B238" s="15" t="s">
        <v>129</v>
      </c>
      <c r="C238" s="15"/>
      <c r="D238" s="15"/>
      <c r="E238" s="15"/>
      <c r="F238" s="15"/>
      <c r="G238" s="15"/>
      <c r="H238" s="15"/>
      <c r="I238" s="24"/>
      <c r="J238" s="15"/>
      <c r="K238" s="30">
        <f>K229</f>
        <v>0</v>
      </c>
    </row>
    <row r="239" spans="1:12" s="9" customFormat="1" ht="24" customHeight="1">
      <c r="A239" s="82">
        <v>6</v>
      </c>
      <c r="B239" s="15" t="s">
        <v>130</v>
      </c>
      <c r="C239" s="15"/>
      <c r="D239" s="15"/>
      <c r="E239" s="15"/>
      <c r="F239" s="15"/>
      <c r="G239" s="15"/>
      <c r="H239" s="15"/>
      <c r="I239" s="24"/>
      <c r="J239" s="15"/>
      <c r="K239" s="30">
        <f>IF(K235&gt;K236,K236+K238,K235+K238)</f>
        <v>0</v>
      </c>
    </row>
    <row r="240" spans="1:12" s="9" customFormat="1" ht="24" customHeight="1">
      <c r="A240" s="82">
        <v>7</v>
      </c>
      <c r="B240" s="15" t="s">
        <v>131</v>
      </c>
      <c r="C240" s="15"/>
      <c r="D240" s="15"/>
      <c r="E240" s="15"/>
      <c r="F240" s="15"/>
      <c r="G240" s="15"/>
      <c r="H240" s="15"/>
      <c r="I240" s="24"/>
      <c r="J240" s="15"/>
      <c r="K240" s="30">
        <f>K234-K239</f>
        <v>0</v>
      </c>
    </row>
    <row r="241" spans="1:11" s="9" customFormat="1" ht="24" customHeight="1">
      <c r="A241" s="82">
        <v>8</v>
      </c>
      <c r="B241" s="15" t="s">
        <v>132</v>
      </c>
      <c r="C241" s="15"/>
      <c r="D241" s="15"/>
      <c r="E241" s="15"/>
      <c r="F241" s="15"/>
      <c r="G241" s="15"/>
      <c r="H241" s="15"/>
      <c r="I241" s="24"/>
      <c r="J241" s="15"/>
      <c r="K241" s="21">
        <f>I18</f>
        <v>0</v>
      </c>
    </row>
    <row r="242" spans="1:11" s="9" customFormat="1" ht="14.1" customHeight="1">
      <c r="A242" s="82"/>
      <c r="B242" s="15" t="s">
        <v>133</v>
      </c>
      <c r="C242" s="15"/>
      <c r="D242" s="15"/>
      <c r="E242" s="15"/>
      <c r="F242" s="15"/>
      <c r="G242" s="15"/>
      <c r="H242" s="24"/>
      <c r="I242" s="24"/>
      <c r="J242" s="15"/>
      <c r="K242" s="81"/>
    </row>
    <row r="243" spans="1:11" s="9" customFormat="1" ht="14.1" customHeight="1">
      <c r="A243" s="82"/>
      <c r="B243" s="43" t="str">
        <f>IF(K241=0,"XXX",(IF(K234-(IF(K235&lt;K236,K235,K236))&gt;K241,"XXX","---")))</f>
        <v>XXX</v>
      </c>
      <c r="C243" s="15" t="s">
        <v>134</v>
      </c>
      <c r="D243" s="15"/>
      <c r="E243" s="15"/>
      <c r="F243" s="15"/>
      <c r="G243" s="15"/>
      <c r="H243" s="24"/>
      <c r="I243" s="24"/>
      <c r="J243" s="15"/>
      <c r="K243" s="81"/>
    </row>
    <row r="244" spans="1:11" s="9" customFormat="1" ht="14.1" customHeight="1">
      <c r="A244" s="82"/>
      <c r="B244" s="43" t="str">
        <f>IF(K241=0,"---",(IF(K234-(IF(K235&lt;K236,K235,K236))&lt;K241,"XXX","---")))</f>
        <v>---</v>
      </c>
      <c r="C244" s="15" t="s">
        <v>135</v>
      </c>
      <c r="D244" s="15"/>
      <c r="E244" s="15"/>
      <c r="F244" s="15"/>
      <c r="G244" s="15"/>
      <c r="H244" s="24"/>
      <c r="I244" s="24"/>
      <c r="J244" s="15"/>
      <c r="K244" s="81"/>
    </row>
    <row r="245" spans="1:11" s="9" customFormat="1" ht="24" customHeight="1">
      <c r="A245" s="82">
        <v>9</v>
      </c>
      <c r="B245" s="15" t="s">
        <v>202</v>
      </c>
      <c r="C245" s="15"/>
      <c r="D245" s="15"/>
      <c r="E245" s="15"/>
      <c r="F245" s="15"/>
      <c r="G245" s="15"/>
      <c r="H245" s="15"/>
      <c r="I245" s="24"/>
      <c r="J245" s="15"/>
      <c r="K245" s="96"/>
    </row>
    <row r="246" spans="1:11" s="9" customFormat="1" ht="19.5" customHeight="1">
      <c r="A246" s="153" t="s">
        <v>51</v>
      </c>
      <c r="B246" s="126" t="s">
        <v>136</v>
      </c>
      <c r="C246" s="37"/>
      <c r="D246" s="37"/>
      <c r="E246" s="37"/>
      <c r="F246" s="37"/>
      <c r="G246" s="149"/>
      <c r="H246" s="149"/>
      <c r="I246" s="149"/>
      <c r="J246" s="15"/>
      <c r="K246" s="81"/>
    </row>
    <row r="247" spans="1:11" s="9" customFormat="1" ht="22.5" customHeight="1">
      <c r="A247" s="84"/>
      <c r="B247" s="152" t="s">
        <v>137</v>
      </c>
      <c r="C247" s="37"/>
      <c r="D247" s="37"/>
      <c r="E247" s="37"/>
      <c r="F247" s="37"/>
      <c r="G247" s="149"/>
      <c r="H247" s="149"/>
      <c r="I247" s="149"/>
      <c r="J247" s="15"/>
      <c r="K247" s="81"/>
    </row>
    <row r="248" spans="1:11" s="9" customFormat="1" ht="12" customHeight="1">
      <c r="A248" s="82"/>
      <c r="B248" s="15"/>
      <c r="C248" s="124" t="s">
        <v>138</v>
      </c>
      <c r="D248" s="124"/>
      <c r="E248" s="15"/>
      <c r="F248" s="124" t="s">
        <v>139</v>
      </c>
      <c r="G248" s="124"/>
      <c r="H248" s="24"/>
      <c r="I248" s="24"/>
      <c r="J248" s="15"/>
      <c r="K248" s="81"/>
    </row>
    <row r="249" spans="1:11" s="9" customFormat="1" ht="10.5" customHeight="1">
      <c r="A249" s="82"/>
      <c r="B249" s="15"/>
      <c r="C249" s="154" t="s">
        <v>140</v>
      </c>
      <c r="D249" s="85" t="s">
        <v>141</v>
      </c>
      <c r="E249" s="55"/>
      <c r="F249" s="154" t="s">
        <v>140</v>
      </c>
      <c r="G249" s="85" t="s">
        <v>141</v>
      </c>
      <c r="H249" s="24"/>
      <c r="I249" s="24"/>
      <c r="J249" s="15"/>
      <c r="K249" s="81"/>
    </row>
    <row r="250" spans="1:11" s="9" customFormat="1" ht="15.9" customHeight="1">
      <c r="A250" s="82"/>
      <c r="B250" s="15" t="s">
        <v>142</v>
      </c>
      <c r="C250" s="41">
        <v>575</v>
      </c>
      <c r="D250" s="86">
        <v>1150</v>
      </c>
      <c r="E250" s="23"/>
      <c r="F250" s="41">
        <v>700</v>
      </c>
      <c r="G250" s="86">
        <v>1725</v>
      </c>
      <c r="H250" s="24"/>
      <c r="I250" s="24"/>
      <c r="J250" s="15"/>
      <c r="K250" s="81"/>
    </row>
    <row r="251" spans="1:11" s="9" customFormat="1" ht="15.9" customHeight="1">
      <c r="A251" s="82"/>
      <c r="B251" s="15" t="s">
        <v>143</v>
      </c>
      <c r="C251" s="41">
        <v>750</v>
      </c>
      <c r="D251" s="86">
        <v>1450</v>
      </c>
      <c r="E251" s="23"/>
      <c r="F251" s="41">
        <v>870</v>
      </c>
      <c r="G251" s="86">
        <v>2000</v>
      </c>
      <c r="H251" s="24"/>
      <c r="I251" s="24"/>
      <c r="J251" s="15"/>
      <c r="K251" s="81"/>
    </row>
    <row r="252" spans="1:11" s="9" customFormat="1" ht="15.9" customHeight="1">
      <c r="A252" s="82"/>
      <c r="B252" s="15" t="s">
        <v>144</v>
      </c>
      <c r="C252" s="41">
        <v>920</v>
      </c>
      <c r="D252" s="86">
        <v>1725</v>
      </c>
      <c r="E252" s="23"/>
      <c r="F252" s="87">
        <v>1150</v>
      </c>
      <c r="G252" s="86">
        <v>2300</v>
      </c>
      <c r="H252" s="24"/>
      <c r="I252" s="24"/>
      <c r="J252" s="15"/>
      <c r="K252" s="81"/>
    </row>
    <row r="253" spans="1:11" s="9" customFormat="1" ht="19.5" customHeight="1">
      <c r="A253" s="82"/>
      <c r="B253" s="130" t="s">
        <v>203</v>
      </c>
      <c r="C253" s="123"/>
      <c r="D253" s="123"/>
      <c r="E253" s="123"/>
      <c r="F253" s="123"/>
      <c r="G253" s="123"/>
      <c r="H253" s="24"/>
      <c r="I253" s="24"/>
      <c r="J253" s="15"/>
      <c r="K253" s="81"/>
    </row>
    <row r="254" spans="1:11" s="9" customFormat="1" ht="15.9" customHeight="1">
      <c r="A254" s="82"/>
      <c r="B254" s="173" t="s">
        <v>204</v>
      </c>
      <c r="C254" s="15"/>
      <c r="D254" s="15"/>
      <c r="E254" s="15"/>
      <c r="F254" s="15"/>
      <c r="G254" s="24"/>
      <c r="H254" s="24"/>
      <c r="I254" s="24"/>
      <c r="J254" s="15"/>
      <c r="K254" s="81"/>
    </row>
    <row r="255" spans="1:11" s="9" customFormat="1" ht="15.9" customHeight="1">
      <c r="A255" s="82"/>
      <c r="B255" s="173" t="s">
        <v>205</v>
      </c>
      <c r="C255" s="15"/>
      <c r="D255" s="15"/>
      <c r="E255" s="15"/>
      <c r="F255" s="15"/>
      <c r="G255" s="24"/>
      <c r="H255" s="24"/>
      <c r="I255" s="24"/>
      <c r="J255" s="15"/>
      <c r="K255" s="81"/>
    </row>
    <row r="256" spans="1:11" s="9" customFormat="1" ht="22.5" customHeight="1">
      <c r="A256" s="153" t="s">
        <v>52</v>
      </c>
      <c r="B256" s="126" t="s">
        <v>145</v>
      </c>
      <c r="C256" s="37"/>
      <c r="D256" s="37"/>
      <c r="E256" s="37"/>
      <c r="F256" s="37"/>
      <c r="G256" s="37"/>
      <c r="H256" s="131"/>
      <c r="I256" s="133">
        <f>IF(B243="XXX",0.15*K240,0)</f>
        <v>0</v>
      </c>
      <c r="J256" s="15"/>
      <c r="K256" s="83"/>
    </row>
    <row r="257" spans="1:11" s="9" customFormat="1" ht="15.75" customHeight="1">
      <c r="A257" s="153"/>
      <c r="B257" s="126" t="s">
        <v>146</v>
      </c>
      <c r="C257" s="37"/>
      <c r="D257" s="37"/>
      <c r="E257" s="37"/>
      <c r="F257" s="37"/>
      <c r="G257" s="37"/>
      <c r="H257" s="131"/>
      <c r="I257" s="132"/>
      <c r="J257" s="15"/>
      <c r="K257" s="83"/>
    </row>
    <row r="258" spans="1:11" s="9" customFormat="1" ht="17.25" customHeight="1">
      <c r="A258" s="153" t="s">
        <v>67</v>
      </c>
      <c r="B258" s="126" t="s">
        <v>147</v>
      </c>
      <c r="C258" s="37"/>
      <c r="D258" s="37"/>
      <c r="E258" s="37"/>
      <c r="F258" s="37"/>
      <c r="G258" s="37"/>
      <c r="H258" s="131"/>
      <c r="I258" s="122" t="str">
        <f>IF(B243="---",(K241-K238)*0.15,"---")</f>
        <v>---</v>
      </c>
      <c r="J258" s="15"/>
      <c r="K258" s="83"/>
    </row>
    <row r="259" spans="1:11" s="9" customFormat="1" ht="17.25" customHeight="1">
      <c r="A259" s="153"/>
      <c r="B259" s="126" t="s">
        <v>148</v>
      </c>
      <c r="C259" s="37"/>
      <c r="D259" s="37"/>
      <c r="E259" s="37"/>
      <c r="F259" s="37"/>
      <c r="G259" s="37"/>
      <c r="H259" s="131"/>
      <c r="I259" s="131"/>
      <c r="J259" s="15"/>
      <c r="K259" s="83"/>
    </row>
    <row r="260" spans="1:11" s="9" customFormat="1" ht="24" customHeight="1">
      <c r="A260" s="153" t="s">
        <v>68</v>
      </c>
      <c r="B260" s="126" t="s">
        <v>149</v>
      </c>
      <c r="C260" s="37"/>
      <c r="D260" s="37"/>
      <c r="E260" s="37"/>
      <c r="F260" s="37"/>
      <c r="G260" s="37"/>
      <c r="H260" s="88"/>
      <c r="I260" s="88"/>
      <c r="J260" s="15"/>
      <c r="K260" s="83"/>
    </row>
    <row r="261" spans="1:11" s="9" customFormat="1" ht="12.75" customHeight="1">
      <c r="A261" s="153"/>
      <c r="B261" s="126" t="s">
        <v>150</v>
      </c>
      <c r="C261" s="37"/>
      <c r="D261" s="37"/>
      <c r="E261" s="37"/>
      <c r="F261" s="37"/>
      <c r="G261" s="37"/>
      <c r="H261" s="88"/>
      <c r="I261" s="88"/>
      <c r="J261" s="15"/>
      <c r="K261" s="83"/>
    </row>
    <row r="262" spans="1:11" s="9" customFormat="1" ht="18.75" customHeight="1">
      <c r="A262" s="82"/>
      <c r="B262" s="124" t="s">
        <v>151</v>
      </c>
      <c r="C262" s="125"/>
      <c r="D262" s="15"/>
      <c r="E262" s="120" t="s">
        <v>152</v>
      </c>
      <c r="F262" s="120"/>
      <c r="G262" s="120"/>
      <c r="H262" s="121"/>
      <c r="I262" s="24"/>
      <c r="J262" s="15"/>
      <c r="K262" s="81"/>
    </row>
    <row r="263" spans="1:11" s="9" customFormat="1" ht="17.100000000000001" customHeight="1">
      <c r="A263" s="82"/>
      <c r="B263" s="97"/>
      <c r="C263" s="15" t="s">
        <v>153</v>
      </c>
      <c r="D263" s="15"/>
      <c r="E263" s="15"/>
      <c r="F263" s="15" t="s">
        <v>154</v>
      </c>
      <c r="G263" s="24"/>
      <c r="I263" s="109">
        <f>IF(B263="X",-0.25*K245,0)</f>
        <v>0</v>
      </c>
      <c r="J263" s="15"/>
      <c r="K263" s="81"/>
    </row>
    <row r="264" spans="1:11" s="9" customFormat="1" ht="17.100000000000001" customHeight="1">
      <c r="A264" s="82"/>
      <c r="B264" s="98"/>
      <c r="C264" s="15" t="s">
        <v>155</v>
      </c>
      <c r="D264" s="15"/>
      <c r="E264" s="15"/>
      <c r="F264" s="15" t="s">
        <v>156</v>
      </c>
      <c r="G264" s="24"/>
      <c r="I264" s="110">
        <f>IF(B264="X",-0.5*K245,0)</f>
        <v>0</v>
      </c>
      <c r="J264" s="15"/>
      <c r="K264" s="81"/>
    </row>
    <row r="265" spans="1:11" s="9" customFormat="1" ht="17.100000000000001" customHeight="1">
      <c r="A265" s="82"/>
      <c r="B265" s="98"/>
      <c r="C265" s="15" t="s">
        <v>157</v>
      </c>
      <c r="D265" s="15"/>
      <c r="E265" s="15"/>
      <c r="F265" s="15" t="s">
        <v>158</v>
      </c>
      <c r="G265" s="24"/>
      <c r="H265" s="3"/>
      <c r="I265" s="110">
        <f>IF(B265="X",-1*K245,0)</f>
        <v>0</v>
      </c>
      <c r="J265" s="15"/>
      <c r="K265" s="81"/>
    </row>
    <row r="266" spans="1:11" s="9" customFormat="1" ht="18.75" customHeight="1">
      <c r="A266" s="82"/>
      <c r="B266" s="126"/>
      <c r="C266" s="37"/>
      <c r="D266" s="37"/>
      <c r="E266" s="37"/>
      <c r="F266" s="37"/>
      <c r="G266" s="37"/>
      <c r="H266" s="111"/>
      <c r="I266" s="111"/>
      <c r="J266" s="15"/>
      <c r="K266" s="81"/>
    </row>
    <row r="267" spans="1:11" s="9" customFormat="1" ht="17.100000000000001" customHeight="1">
      <c r="A267" s="82"/>
      <c r="B267" s="126" t="s">
        <v>159</v>
      </c>
      <c r="C267" s="37"/>
      <c r="D267" s="37"/>
      <c r="E267" s="37"/>
      <c r="F267" s="37"/>
      <c r="G267" s="37"/>
      <c r="H267" s="15"/>
      <c r="I267" s="24"/>
      <c r="J267" s="15"/>
      <c r="K267" s="30">
        <f>K245+I263+I264+I265</f>
        <v>0</v>
      </c>
    </row>
    <row r="268" spans="1:11" s="9" customFormat="1" ht="17.100000000000001" customHeight="1">
      <c r="A268" s="82"/>
      <c r="B268" s="37"/>
      <c r="C268" s="37"/>
      <c r="D268" s="37"/>
      <c r="E268" s="37"/>
      <c r="F268" s="37"/>
      <c r="G268" s="37"/>
      <c r="H268" s="15" t="s">
        <v>23</v>
      </c>
      <c r="I268" s="24"/>
      <c r="J268" s="15"/>
      <c r="K268" s="81"/>
    </row>
    <row r="269" spans="1:11" s="9" customFormat="1" ht="17.100000000000001" customHeight="1">
      <c r="A269" s="82">
        <v>10</v>
      </c>
      <c r="B269" s="15" t="s">
        <v>160</v>
      </c>
      <c r="C269" s="15"/>
      <c r="D269" s="15"/>
      <c r="E269" s="15"/>
      <c r="F269" s="15"/>
      <c r="G269" s="15"/>
      <c r="H269" s="15"/>
      <c r="I269" s="24"/>
      <c r="J269" s="15"/>
      <c r="K269" s="30">
        <f>IF(B243="XXX",K240-K267,"---")</f>
        <v>0</v>
      </c>
    </row>
    <row r="270" spans="1:11" s="9" customFormat="1" ht="15" customHeight="1">
      <c r="A270" s="82"/>
      <c r="B270" s="41" t="s">
        <v>161</v>
      </c>
      <c r="C270" s="37"/>
      <c r="D270" s="37"/>
      <c r="E270" s="37"/>
      <c r="F270" s="37"/>
      <c r="G270" s="37"/>
      <c r="H270" s="15"/>
      <c r="I270" s="24"/>
      <c r="J270" s="15"/>
      <c r="K270" s="81"/>
    </row>
    <row r="271" spans="1:11" s="9" customFormat="1" ht="15" customHeight="1">
      <c r="A271" s="82"/>
      <c r="B271" s="126" t="s">
        <v>162</v>
      </c>
      <c r="C271" s="148"/>
      <c r="D271" s="37"/>
      <c r="E271" s="37"/>
      <c r="F271" s="37"/>
      <c r="G271" s="37"/>
      <c r="H271" s="15"/>
      <c r="I271" s="24"/>
      <c r="J271" s="15"/>
      <c r="K271" s="81"/>
    </row>
    <row r="272" spans="1:11" s="9" customFormat="1" ht="15" customHeight="1">
      <c r="A272" s="82"/>
      <c r="B272" s="126" t="s">
        <v>163</v>
      </c>
      <c r="C272" s="148"/>
      <c r="D272" s="37"/>
      <c r="E272" s="37"/>
      <c r="F272" s="37"/>
      <c r="G272" s="37"/>
      <c r="H272" s="15"/>
      <c r="I272" s="24"/>
      <c r="J272" s="15"/>
      <c r="K272" s="81"/>
    </row>
    <row r="273" spans="1:11" s="9" customFormat="1" ht="9.75" customHeight="1">
      <c r="A273" s="82"/>
      <c r="B273" s="15"/>
      <c r="C273" s="15"/>
      <c r="D273" s="15"/>
      <c r="E273" s="15"/>
      <c r="F273" s="15"/>
      <c r="G273" s="15"/>
      <c r="H273" s="15"/>
      <c r="I273" s="24"/>
      <c r="J273" s="15"/>
      <c r="K273" s="81"/>
    </row>
    <row r="274" spans="1:11" s="9" customFormat="1" ht="17.100000000000001" customHeight="1">
      <c r="A274" s="82">
        <v>11</v>
      </c>
      <c r="B274" s="15" t="s">
        <v>164</v>
      </c>
      <c r="C274" s="15"/>
      <c r="D274" s="15"/>
      <c r="E274" s="15"/>
      <c r="F274" s="15"/>
      <c r="G274" s="15"/>
      <c r="H274" s="15"/>
      <c r="I274" s="24"/>
      <c r="J274" s="15"/>
      <c r="K274" s="30" t="str">
        <f>IF(B243="---",K241-K238-K267,"---")</f>
        <v>---</v>
      </c>
    </row>
    <row r="275" spans="1:11" s="9" customFormat="1" ht="15" customHeight="1">
      <c r="A275" s="82"/>
      <c r="B275" s="126" t="s">
        <v>165</v>
      </c>
      <c r="C275" s="37"/>
      <c r="D275" s="37"/>
      <c r="E275" s="37"/>
      <c r="F275" s="37"/>
      <c r="G275" s="37"/>
      <c r="H275" s="15"/>
      <c r="I275" s="24"/>
      <c r="J275" s="15"/>
      <c r="K275" s="14"/>
    </row>
    <row r="276" spans="1:11" s="9" customFormat="1" ht="15" customHeight="1">
      <c r="A276" s="82"/>
      <c r="B276" s="126" t="s">
        <v>162</v>
      </c>
      <c r="C276" s="148"/>
      <c r="D276" s="37"/>
      <c r="E276" s="37"/>
      <c r="F276" s="37"/>
      <c r="G276" s="37"/>
      <c r="H276" s="15"/>
      <c r="I276" s="24"/>
      <c r="J276" s="15"/>
      <c r="K276" s="14"/>
    </row>
    <row r="277" spans="1:11" s="9" customFormat="1" ht="17.100000000000001" customHeight="1">
      <c r="A277" s="24"/>
      <c r="B277" s="15" t="s">
        <v>163</v>
      </c>
      <c r="C277" s="15"/>
      <c r="D277" s="15"/>
      <c r="E277" s="15"/>
      <c r="F277" s="15"/>
      <c r="G277" s="15"/>
      <c r="H277" s="15"/>
      <c r="I277" s="15"/>
      <c r="J277" s="15"/>
      <c r="K277" s="14"/>
    </row>
    <row r="278" spans="1:11" ht="28.5" customHeight="1">
      <c r="A278" s="243" t="s">
        <v>207</v>
      </c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</row>
    <row r="279" spans="1:11" s="9" customFormat="1" ht="17.100000000000001" customHeight="1">
      <c r="A279" s="10"/>
      <c r="K279" s="7"/>
    </row>
    <row r="280" spans="1:11" s="9" customFormat="1" ht="17.100000000000001" customHeight="1">
      <c r="K280" s="7"/>
    </row>
    <row r="281" spans="1:11" s="9" customFormat="1" ht="17.100000000000001" customHeight="1">
      <c r="K281" s="7"/>
    </row>
    <row r="282" spans="1:11" s="9" customFormat="1" ht="30" customHeight="1">
      <c r="K282" s="7"/>
    </row>
    <row r="283" spans="1:11" s="9" customFormat="1" ht="30" customHeight="1">
      <c r="K283" s="7"/>
    </row>
    <row r="284" spans="1:11" s="9" customFormat="1" ht="30" customHeight="1">
      <c r="K284" s="7"/>
    </row>
    <row r="285" spans="1:11" s="9" customFormat="1" ht="18" customHeight="1">
      <c r="K285" s="7"/>
    </row>
    <row r="286" spans="1:11" s="9" customFormat="1" ht="18" customHeight="1">
      <c r="K286" s="7"/>
    </row>
    <row r="287" spans="1:11" s="9" customFormat="1" ht="14.1" customHeight="1">
      <c r="K287" s="7"/>
    </row>
    <row r="288" spans="1:11" s="9" customFormat="1" ht="14.1" customHeight="1">
      <c r="K288" s="7"/>
    </row>
    <row r="289" spans="11:11" s="9" customFormat="1" ht="14.1" customHeight="1">
      <c r="K289" s="7"/>
    </row>
    <row r="290" spans="11:11" s="9" customFormat="1" ht="13.5" customHeight="1">
      <c r="K290" s="7"/>
    </row>
    <row r="291" spans="11:11" s="9" customFormat="1" ht="14.1" customHeight="1">
      <c r="K291" s="7"/>
    </row>
    <row r="292" spans="11:11" s="9" customFormat="1" ht="14.1" customHeight="1">
      <c r="K292" s="7"/>
    </row>
    <row r="293" spans="11:11" s="9" customFormat="1" ht="14.1" customHeight="1">
      <c r="K293" s="7"/>
    </row>
    <row r="294" spans="11:11" s="9" customFormat="1" ht="14.1" customHeight="1">
      <c r="K294" s="7"/>
    </row>
    <row r="295" spans="11:11" s="9" customFormat="1" ht="18" customHeight="1">
      <c r="K295" s="7"/>
    </row>
    <row r="296" spans="11:11" s="9" customFormat="1" ht="39.9" customHeight="1">
      <c r="K296" s="7"/>
    </row>
    <row r="297" spans="11:11" s="9" customFormat="1" ht="12.75" customHeight="1">
      <c r="K297" s="7"/>
    </row>
    <row r="298" spans="11:11" s="9" customFormat="1" ht="17.100000000000001" customHeight="1">
      <c r="K298" s="7"/>
    </row>
    <row r="299" spans="11:11" s="9" customFormat="1" ht="17.100000000000001" customHeight="1">
      <c r="K299" s="7"/>
    </row>
    <row r="300" spans="11:11" s="9" customFormat="1" ht="17.100000000000001" customHeight="1">
      <c r="K300" s="7"/>
    </row>
    <row r="301" spans="11:11" s="9" customFormat="1" ht="17.100000000000001" customHeight="1">
      <c r="K301" s="7"/>
    </row>
    <row r="302" spans="11:11" s="9" customFormat="1" ht="17.100000000000001" customHeight="1">
      <c r="K302" s="7"/>
    </row>
    <row r="303" spans="11:11" s="9" customFormat="1" ht="17.100000000000001" customHeight="1">
      <c r="K303" s="7"/>
    </row>
    <row r="304" spans="11:11" s="9" customFormat="1" ht="17.100000000000001" customHeight="1">
      <c r="K304" s="7"/>
    </row>
    <row r="305" spans="11:11" s="9" customFormat="1" ht="17.100000000000001" customHeight="1">
      <c r="K305" s="7"/>
    </row>
    <row r="306" spans="11:11" s="9" customFormat="1" ht="17.100000000000001" customHeight="1">
      <c r="K306" s="7"/>
    </row>
    <row r="307" spans="11:11" s="9" customFormat="1" ht="17.100000000000001" customHeight="1">
      <c r="K307" s="7"/>
    </row>
    <row r="308" spans="11:11" s="9" customFormat="1" ht="17.100000000000001" customHeight="1">
      <c r="K308" s="7"/>
    </row>
    <row r="309" spans="11:11" s="9" customFormat="1" ht="17.100000000000001" customHeight="1">
      <c r="K309" s="7"/>
    </row>
    <row r="310" spans="11:11" s="9" customFormat="1" ht="17.100000000000001" customHeight="1">
      <c r="K310" s="7"/>
    </row>
    <row r="311" spans="11:11" s="9" customFormat="1" ht="17.100000000000001" customHeight="1">
      <c r="K311" s="7"/>
    </row>
    <row r="312" spans="11:11" s="9" customFormat="1" ht="17.100000000000001" customHeight="1">
      <c r="K312" s="7"/>
    </row>
    <row r="313" spans="11:11" s="9" customFormat="1" ht="17.100000000000001" customHeight="1">
      <c r="K313" s="7"/>
    </row>
    <row r="314" spans="11:11" s="9" customFormat="1" ht="17.100000000000001" customHeight="1">
      <c r="K314" s="7"/>
    </row>
    <row r="315" spans="11:11" s="9" customFormat="1" ht="17.100000000000001" customHeight="1">
      <c r="K315" s="7"/>
    </row>
    <row r="316" spans="11:11" s="9" customFormat="1" ht="17.100000000000001" customHeight="1">
      <c r="K316" s="7"/>
    </row>
    <row r="317" spans="11:11" s="9" customFormat="1" ht="17.100000000000001" customHeight="1">
      <c r="K317" s="7"/>
    </row>
    <row r="318" spans="11:11" s="9" customFormat="1" ht="17.100000000000001" customHeight="1">
      <c r="K318" s="7"/>
    </row>
    <row r="319" spans="11:11" s="9" customFormat="1" ht="17.100000000000001" customHeight="1">
      <c r="K319" s="7"/>
    </row>
    <row r="320" spans="11:11" s="9" customFormat="1" ht="17.100000000000001" customHeight="1">
      <c r="K320" s="7"/>
    </row>
    <row r="321" spans="11:11" s="9" customFormat="1" ht="17.100000000000001" customHeight="1">
      <c r="K321" s="7"/>
    </row>
    <row r="322" spans="11:11" s="9" customFormat="1" ht="17.100000000000001" customHeight="1">
      <c r="K322" s="7"/>
    </row>
    <row r="323" spans="11:11" s="9" customFormat="1" ht="30" customHeight="1">
      <c r="K323" s="7"/>
    </row>
    <row r="324" spans="11:11" s="9" customFormat="1" ht="30" customHeight="1">
      <c r="K324" s="7"/>
    </row>
    <row r="325" spans="11:11" s="9" customFormat="1" ht="30" customHeight="1">
      <c r="K325" s="7"/>
    </row>
    <row r="326" spans="11:11" s="9" customFormat="1" ht="30" customHeight="1">
      <c r="K326" s="7"/>
    </row>
    <row r="327" spans="11:11" s="9" customFormat="1" ht="14.1" customHeight="1">
      <c r="K327" s="7"/>
    </row>
    <row r="328" spans="11:11" s="9" customFormat="1" ht="14.1" customHeight="1">
      <c r="K328" s="7"/>
    </row>
    <row r="329" spans="11:11" s="9" customFormat="1" ht="14.1" customHeight="1">
      <c r="K329" s="7"/>
    </row>
    <row r="330" spans="11:11" s="9" customFormat="1" ht="14.1" customHeight="1">
      <c r="K330" s="7"/>
    </row>
    <row r="331" spans="11:11" s="9" customFormat="1" ht="14.1" customHeight="1">
      <c r="K331" s="7"/>
    </row>
    <row r="332" spans="11:11" s="9" customFormat="1" ht="14.1" customHeight="1">
      <c r="K332" s="7"/>
    </row>
    <row r="333" spans="11:11" s="9" customFormat="1" ht="14.1" customHeight="1">
      <c r="K333" s="7"/>
    </row>
    <row r="334" spans="11:11" s="9" customFormat="1" ht="17.100000000000001" customHeight="1">
      <c r="K334" s="7"/>
    </row>
    <row r="335" spans="11:11" s="9" customFormat="1" ht="39.9" customHeight="1">
      <c r="K335" s="7"/>
    </row>
    <row r="336" spans="11:11" s="9" customFormat="1" ht="12" customHeight="1">
      <c r="K336" s="7"/>
    </row>
    <row r="337" spans="11:11" s="9" customFormat="1" ht="17.100000000000001" customHeight="1">
      <c r="K337" s="7"/>
    </row>
    <row r="338" spans="11:11" s="9" customFormat="1" ht="17.100000000000001" customHeight="1">
      <c r="K338" s="7"/>
    </row>
    <row r="339" spans="11:11" s="9" customFormat="1" ht="17.100000000000001" customHeight="1">
      <c r="K339" s="7"/>
    </row>
    <row r="340" spans="11:11" s="9" customFormat="1" ht="17.100000000000001" customHeight="1">
      <c r="K340" s="7"/>
    </row>
    <row r="341" spans="11:11" s="9" customFormat="1" ht="17.100000000000001" customHeight="1">
      <c r="K341" s="7"/>
    </row>
    <row r="342" spans="11:11" s="9" customFormat="1" ht="17.100000000000001" customHeight="1">
      <c r="K342" s="7"/>
    </row>
    <row r="343" spans="11:11" s="9" customFormat="1" ht="17.100000000000001" customHeight="1">
      <c r="K343" s="7"/>
    </row>
    <row r="344" spans="11:11" s="9" customFormat="1" ht="17.100000000000001" customHeight="1">
      <c r="K344" s="7"/>
    </row>
    <row r="345" spans="11:11" s="9" customFormat="1" ht="17.100000000000001" customHeight="1">
      <c r="K345" s="7"/>
    </row>
    <row r="346" spans="11:11" s="9" customFormat="1" ht="17.100000000000001" customHeight="1">
      <c r="K346" s="7"/>
    </row>
    <row r="347" spans="11:11" s="9" customFormat="1" ht="17.100000000000001" customHeight="1">
      <c r="K347" s="7"/>
    </row>
    <row r="348" spans="11:11" s="9" customFormat="1" ht="17.100000000000001" customHeight="1">
      <c r="K348" s="7"/>
    </row>
    <row r="349" spans="11:11" s="9" customFormat="1" ht="17.100000000000001" customHeight="1">
      <c r="K349" s="7"/>
    </row>
    <row r="350" spans="11:11" s="9" customFormat="1" ht="17.100000000000001" customHeight="1">
      <c r="K350" s="7"/>
    </row>
    <row r="351" spans="11:11" s="9" customFormat="1" ht="17.100000000000001" customHeight="1">
      <c r="K351" s="7"/>
    </row>
    <row r="352" spans="11:11" s="9" customFormat="1" ht="17.100000000000001" customHeight="1">
      <c r="K352" s="7"/>
    </row>
    <row r="353" spans="11:11" s="9" customFormat="1" ht="17.100000000000001" customHeight="1">
      <c r="K353" s="7"/>
    </row>
    <row r="354" spans="11:11" s="9" customFormat="1" ht="17.100000000000001" customHeight="1">
      <c r="K354" s="7"/>
    </row>
    <row r="355" spans="11:11" s="9" customFormat="1" ht="17.100000000000001" customHeight="1">
      <c r="K355" s="7"/>
    </row>
    <row r="356" spans="11:11" s="9" customFormat="1" ht="17.100000000000001" customHeight="1">
      <c r="K356" s="7"/>
    </row>
    <row r="357" spans="11:11" s="9" customFormat="1" ht="17.100000000000001" customHeight="1">
      <c r="K357" s="7"/>
    </row>
    <row r="358" spans="11:11" s="9" customFormat="1" ht="17.100000000000001" customHeight="1">
      <c r="K358" s="7"/>
    </row>
    <row r="359" spans="11:11" s="9" customFormat="1" ht="17.100000000000001" customHeight="1">
      <c r="K359" s="7"/>
    </row>
    <row r="360" spans="11:11" s="9" customFormat="1" ht="17.100000000000001" customHeight="1">
      <c r="K360" s="7"/>
    </row>
    <row r="361" spans="11:11" s="9" customFormat="1" ht="17.100000000000001" customHeight="1">
      <c r="K361" s="7"/>
    </row>
    <row r="362" spans="11:11" s="9" customFormat="1" ht="30" customHeight="1">
      <c r="K362" s="7"/>
    </row>
    <row r="363" spans="11:11" s="9" customFormat="1" ht="30" customHeight="1">
      <c r="K363" s="7"/>
    </row>
    <row r="364" spans="11:11" s="9" customFormat="1" ht="30" customHeight="1">
      <c r="K364" s="7"/>
    </row>
    <row r="365" spans="11:11" s="9" customFormat="1" ht="30" customHeight="1">
      <c r="K365" s="7"/>
    </row>
    <row r="366" spans="11:11" s="9" customFormat="1" ht="14.1" customHeight="1">
      <c r="K366" s="7"/>
    </row>
    <row r="367" spans="11:11" s="9" customFormat="1" ht="14.1" customHeight="1">
      <c r="K367" s="7"/>
    </row>
    <row r="368" spans="11:11" s="9" customFormat="1" ht="14.1" customHeight="1">
      <c r="K368" s="7"/>
    </row>
    <row r="369" spans="11:11" s="9" customFormat="1" ht="14.1" customHeight="1">
      <c r="K369" s="7"/>
    </row>
    <row r="370" spans="11:11" s="9" customFormat="1" ht="14.1" customHeight="1">
      <c r="K370" s="7"/>
    </row>
    <row r="371" spans="11:11" s="9" customFormat="1" ht="14.1" customHeight="1">
      <c r="K371" s="7"/>
    </row>
    <row r="372" spans="11:11" s="9" customFormat="1" ht="14.1" customHeight="1">
      <c r="K372" s="7"/>
    </row>
    <row r="373" spans="11:11" s="9" customFormat="1" ht="18" customHeight="1">
      <c r="K373" s="7"/>
    </row>
    <row r="374" spans="11:11" s="9" customFormat="1" ht="39.9" customHeight="1">
      <c r="K374" s="7"/>
    </row>
    <row r="375" spans="11:11" s="9" customFormat="1" ht="12" customHeight="1">
      <c r="K375" s="7"/>
    </row>
    <row r="376" spans="11:11" s="9" customFormat="1" ht="17.100000000000001" customHeight="1">
      <c r="K376" s="7"/>
    </row>
    <row r="377" spans="11:11" s="9" customFormat="1" ht="17.100000000000001" customHeight="1">
      <c r="K377" s="7"/>
    </row>
    <row r="378" spans="11:11" s="9" customFormat="1" ht="17.100000000000001" customHeight="1">
      <c r="K378" s="7"/>
    </row>
    <row r="379" spans="11:11" s="9" customFormat="1" ht="17.100000000000001" customHeight="1">
      <c r="K379" s="7"/>
    </row>
    <row r="380" spans="11:11" s="9" customFormat="1" ht="17.100000000000001" customHeight="1">
      <c r="K380" s="7"/>
    </row>
    <row r="381" spans="11:11" s="9" customFormat="1" ht="17.100000000000001" customHeight="1">
      <c r="K381" s="7"/>
    </row>
    <row r="382" spans="11:11" s="9" customFormat="1" ht="17.100000000000001" customHeight="1">
      <c r="K382" s="7"/>
    </row>
    <row r="383" spans="11:11" s="9" customFormat="1" ht="17.100000000000001" customHeight="1">
      <c r="K383" s="7"/>
    </row>
    <row r="384" spans="11:11" s="9" customFormat="1" ht="17.100000000000001" customHeight="1">
      <c r="K384" s="7"/>
    </row>
    <row r="385" spans="11:11" s="9" customFormat="1" ht="17.100000000000001" customHeight="1">
      <c r="K385" s="7"/>
    </row>
    <row r="386" spans="11:11" s="9" customFormat="1" ht="17.100000000000001" customHeight="1">
      <c r="K386" s="7"/>
    </row>
    <row r="387" spans="11:11" s="9" customFormat="1" ht="17.100000000000001" customHeight="1">
      <c r="K387" s="7"/>
    </row>
    <row r="388" spans="11:11" s="9" customFormat="1" ht="17.100000000000001" customHeight="1">
      <c r="K388" s="7"/>
    </row>
    <row r="389" spans="11:11" s="9" customFormat="1" ht="17.100000000000001" customHeight="1">
      <c r="K389" s="7"/>
    </row>
    <row r="390" spans="11:11" s="9" customFormat="1" ht="17.100000000000001" customHeight="1">
      <c r="K390" s="7"/>
    </row>
    <row r="391" spans="11:11" s="9" customFormat="1" ht="17.100000000000001" customHeight="1">
      <c r="K391" s="7"/>
    </row>
    <row r="392" spans="11:11" s="9" customFormat="1" ht="17.100000000000001" customHeight="1">
      <c r="K392" s="7"/>
    </row>
    <row r="393" spans="11:11" s="9" customFormat="1" ht="17.100000000000001" customHeight="1">
      <c r="K393" s="7"/>
    </row>
    <row r="394" spans="11:11" s="9" customFormat="1" ht="17.100000000000001" customHeight="1">
      <c r="K394" s="7"/>
    </row>
    <row r="395" spans="11:11" s="9" customFormat="1" ht="17.100000000000001" customHeight="1">
      <c r="K395" s="7"/>
    </row>
    <row r="396" spans="11:11" s="9" customFormat="1" ht="17.100000000000001" customHeight="1">
      <c r="K396" s="7"/>
    </row>
    <row r="397" spans="11:11" s="9" customFormat="1" ht="17.100000000000001" customHeight="1">
      <c r="K397" s="7"/>
    </row>
    <row r="398" spans="11:11" s="9" customFormat="1" ht="17.100000000000001" customHeight="1">
      <c r="K398" s="7"/>
    </row>
    <row r="399" spans="11:11" s="9" customFormat="1" ht="17.100000000000001" customHeight="1">
      <c r="K399" s="7"/>
    </row>
    <row r="400" spans="11:11" s="9" customFormat="1" ht="17.100000000000001" customHeight="1">
      <c r="K400" s="7"/>
    </row>
    <row r="401" spans="11:11" s="9" customFormat="1" ht="30" customHeight="1">
      <c r="K401" s="7"/>
    </row>
    <row r="402" spans="11:11" s="9" customFormat="1" ht="24" customHeight="1">
      <c r="K402" s="7"/>
    </row>
    <row r="403" spans="11:11" s="9" customFormat="1" ht="9.9" customHeight="1">
      <c r="K403" s="7"/>
    </row>
    <row r="404" spans="11:11" s="9" customFormat="1" ht="30" customHeight="1">
      <c r="K404" s="7"/>
    </row>
    <row r="405" spans="11:11" s="9" customFormat="1" ht="30" customHeight="1">
      <c r="K405" s="7"/>
    </row>
    <row r="406" spans="11:11" s="9" customFormat="1" ht="18" customHeight="1">
      <c r="K406" s="7"/>
    </row>
    <row r="407" spans="11:11" s="9" customFormat="1" ht="18" customHeight="1">
      <c r="K407" s="7"/>
    </row>
    <row r="408" spans="11:11" s="9" customFormat="1" ht="18" customHeight="1">
      <c r="K408" s="7"/>
    </row>
    <row r="409" spans="11:11" s="9" customFormat="1" ht="14.1" customHeight="1">
      <c r="K409" s="7"/>
    </row>
    <row r="410" spans="11:11" s="9" customFormat="1" ht="14.1" customHeight="1">
      <c r="K410" s="7"/>
    </row>
    <row r="411" spans="11:11" s="9" customFormat="1" ht="14.1" customHeight="1">
      <c r="K411" s="7"/>
    </row>
    <row r="412" spans="11:11" s="9" customFormat="1" ht="14.1" customHeight="1">
      <c r="K412" s="7"/>
    </row>
    <row r="413" spans="11:11" s="9" customFormat="1" ht="14.1" customHeight="1">
      <c r="K413" s="7"/>
    </row>
    <row r="414" spans="11:11" s="9" customFormat="1" ht="18" customHeight="1">
      <c r="K414" s="7"/>
    </row>
    <row r="415" spans="11:11" s="9" customFormat="1" ht="39" customHeight="1">
      <c r="K415" s="7"/>
    </row>
    <row r="416" spans="11:11" s="9" customFormat="1" ht="11.1" customHeight="1">
      <c r="K416" s="7"/>
    </row>
    <row r="417" spans="11:11" s="9" customFormat="1" ht="17.100000000000001" customHeight="1">
      <c r="K417" s="7"/>
    </row>
    <row r="418" spans="11:11" s="9" customFormat="1" ht="17.100000000000001" customHeight="1">
      <c r="K418" s="7"/>
    </row>
    <row r="419" spans="11:11" s="9" customFormat="1" ht="17.100000000000001" customHeight="1">
      <c r="K419" s="7"/>
    </row>
    <row r="420" spans="11:11" s="9" customFormat="1" ht="17.100000000000001" customHeight="1">
      <c r="K420" s="7"/>
    </row>
    <row r="421" spans="11:11" s="9" customFormat="1" ht="17.100000000000001" customHeight="1">
      <c r="K421" s="7"/>
    </row>
    <row r="422" spans="11:11" s="9" customFormat="1" ht="17.100000000000001" customHeight="1">
      <c r="K422" s="7"/>
    </row>
    <row r="423" spans="11:11" s="9" customFormat="1" ht="17.100000000000001" customHeight="1">
      <c r="K423" s="7"/>
    </row>
    <row r="424" spans="11:11" s="9" customFormat="1" ht="17.100000000000001" customHeight="1">
      <c r="K424" s="7"/>
    </row>
    <row r="425" spans="11:11" s="9" customFormat="1" ht="17.100000000000001" customHeight="1">
      <c r="K425" s="7"/>
    </row>
    <row r="426" spans="11:11" s="9" customFormat="1" ht="17.100000000000001" customHeight="1">
      <c r="K426" s="7"/>
    </row>
    <row r="427" spans="11:11" s="9" customFormat="1" ht="17.100000000000001" customHeight="1">
      <c r="K427" s="7"/>
    </row>
    <row r="428" spans="11:11" s="9" customFormat="1" ht="17.100000000000001" customHeight="1">
      <c r="K428" s="7"/>
    </row>
    <row r="429" spans="11:11" s="9" customFormat="1" ht="17.100000000000001" customHeight="1">
      <c r="K429" s="7"/>
    </row>
    <row r="430" spans="11:11" s="9" customFormat="1" ht="17.100000000000001" customHeight="1">
      <c r="K430" s="7"/>
    </row>
    <row r="431" spans="11:11" s="9" customFormat="1" ht="17.100000000000001" customHeight="1">
      <c r="K431" s="7"/>
    </row>
    <row r="432" spans="11:11" s="9" customFormat="1" ht="17.100000000000001" customHeight="1">
      <c r="K432" s="7"/>
    </row>
    <row r="433" spans="11:11" s="9" customFormat="1" ht="17.100000000000001" customHeight="1">
      <c r="K433" s="7"/>
    </row>
    <row r="434" spans="11:11" s="9" customFormat="1" ht="17.100000000000001" customHeight="1">
      <c r="K434" s="7"/>
    </row>
    <row r="435" spans="11:11" s="9" customFormat="1" ht="17.100000000000001" customHeight="1">
      <c r="K435" s="7"/>
    </row>
    <row r="436" spans="11:11" s="9" customFormat="1" ht="17.100000000000001" customHeight="1">
      <c r="K436" s="7"/>
    </row>
    <row r="437" spans="11:11" s="9" customFormat="1" ht="17.100000000000001" customHeight="1">
      <c r="K437" s="7"/>
    </row>
    <row r="438" spans="11:11" s="9" customFormat="1" ht="17.100000000000001" customHeight="1">
      <c r="K438" s="7"/>
    </row>
    <row r="439" spans="11:11" s="9" customFormat="1" ht="17.100000000000001" customHeight="1">
      <c r="K439" s="7"/>
    </row>
    <row r="440" spans="11:11" s="9" customFormat="1" ht="17.100000000000001" customHeight="1">
      <c r="K440" s="7"/>
    </row>
    <row r="441" spans="11:11" s="9" customFormat="1" ht="17.100000000000001" customHeight="1">
      <c r="K441" s="7"/>
    </row>
    <row r="442" spans="11:11" s="9" customFormat="1" ht="30" customHeight="1">
      <c r="K442" s="7"/>
    </row>
    <row r="443" spans="11:11" s="9" customFormat="1" ht="30" customHeight="1">
      <c r="K443" s="7"/>
    </row>
    <row r="444" spans="11:11" s="9" customFormat="1" ht="30" customHeight="1">
      <c r="K444" s="7"/>
    </row>
    <row r="445" spans="11:11" s="9" customFormat="1" ht="30" customHeight="1">
      <c r="K445" s="7"/>
    </row>
    <row r="446" spans="11:11" s="9" customFormat="1" ht="14.1" customHeight="1">
      <c r="K446" s="7"/>
    </row>
    <row r="447" spans="11:11" s="9" customFormat="1" ht="14.1" customHeight="1">
      <c r="K447" s="7"/>
    </row>
    <row r="448" spans="11:11" s="9" customFormat="1" ht="14.1" customHeight="1">
      <c r="K448" s="7"/>
    </row>
    <row r="449" spans="11:11" s="9" customFormat="1" ht="14.1" customHeight="1">
      <c r="K449" s="7"/>
    </row>
    <row r="450" spans="11:11" s="9" customFormat="1" ht="14.1" customHeight="1">
      <c r="K450" s="7"/>
    </row>
    <row r="451" spans="11:11" s="9" customFormat="1" ht="14.1" customHeight="1">
      <c r="K451" s="7"/>
    </row>
    <row r="452" spans="11:11" s="9" customFormat="1" ht="14.1" customHeight="1">
      <c r="K452" s="7"/>
    </row>
    <row r="453" spans="11:11" s="9" customFormat="1" ht="18" customHeight="1">
      <c r="K453" s="7"/>
    </row>
    <row r="454" spans="11:11" s="9" customFormat="1" ht="39.9" customHeight="1">
      <c r="K454" s="7"/>
    </row>
    <row r="455" spans="11:11" s="9" customFormat="1" ht="11.1" customHeight="1">
      <c r="K455" s="7"/>
    </row>
    <row r="456" spans="11:11" s="9" customFormat="1" ht="17.100000000000001" customHeight="1">
      <c r="K456" s="7"/>
    </row>
    <row r="457" spans="11:11" s="9" customFormat="1" ht="17.100000000000001" customHeight="1">
      <c r="K457" s="7"/>
    </row>
    <row r="458" spans="11:11" s="9" customFormat="1" ht="17.100000000000001" customHeight="1">
      <c r="K458" s="7"/>
    </row>
    <row r="459" spans="11:11" s="9" customFormat="1" ht="17.100000000000001" customHeight="1">
      <c r="K459" s="7"/>
    </row>
    <row r="460" spans="11:11" s="9" customFormat="1" ht="17.100000000000001" customHeight="1">
      <c r="K460" s="7"/>
    </row>
    <row r="461" spans="11:11" s="9" customFormat="1" ht="17.100000000000001" customHeight="1">
      <c r="K461" s="7"/>
    </row>
    <row r="462" spans="11:11" s="9" customFormat="1" ht="17.100000000000001" customHeight="1">
      <c r="K462" s="7"/>
    </row>
    <row r="463" spans="11:11" s="9" customFormat="1" ht="17.100000000000001" customHeight="1">
      <c r="K463" s="7"/>
    </row>
    <row r="464" spans="11:11" s="9" customFormat="1" ht="17.100000000000001" customHeight="1">
      <c r="K464" s="7"/>
    </row>
    <row r="465" spans="11:11" s="9" customFormat="1" ht="17.100000000000001" customHeight="1">
      <c r="K465" s="7"/>
    </row>
    <row r="466" spans="11:11" s="9" customFormat="1" ht="17.100000000000001" customHeight="1">
      <c r="K466" s="7"/>
    </row>
    <row r="467" spans="11:11" s="9" customFormat="1" ht="17.100000000000001" customHeight="1">
      <c r="K467" s="7"/>
    </row>
    <row r="468" spans="11:11" s="9" customFormat="1" ht="17.100000000000001" customHeight="1">
      <c r="K468" s="7"/>
    </row>
    <row r="469" spans="11:11" s="9" customFormat="1" ht="17.100000000000001" customHeight="1">
      <c r="K469" s="7"/>
    </row>
    <row r="470" spans="11:11" s="9" customFormat="1" ht="17.100000000000001" customHeight="1">
      <c r="K470" s="7"/>
    </row>
    <row r="471" spans="11:11" s="9" customFormat="1" ht="17.100000000000001" customHeight="1">
      <c r="K471" s="7"/>
    </row>
    <row r="472" spans="11:11" s="9" customFormat="1" ht="17.100000000000001" customHeight="1">
      <c r="K472" s="7"/>
    </row>
    <row r="473" spans="11:11" s="9" customFormat="1" ht="17.100000000000001" customHeight="1">
      <c r="K473" s="7"/>
    </row>
    <row r="474" spans="11:11" s="9" customFormat="1" ht="17.100000000000001" customHeight="1">
      <c r="K474" s="7"/>
    </row>
    <row r="475" spans="11:11" s="9" customFormat="1" ht="17.100000000000001" customHeight="1">
      <c r="K475" s="7"/>
    </row>
    <row r="476" spans="11:11" s="9" customFormat="1" ht="17.100000000000001" customHeight="1">
      <c r="K476" s="7"/>
    </row>
    <row r="477" spans="11:11" s="9" customFormat="1" ht="17.100000000000001" customHeight="1">
      <c r="K477" s="7"/>
    </row>
    <row r="478" spans="11:11" s="9" customFormat="1" ht="17.100000000000001" customHeight="1">
      <c r="K478" s="7"/>
    </row>
    <row r="479" spans="11:11" s="9" customFormat="1" ht="17.100000000000001" customHeight="1">
      <c r="K479" s="7"/>
    </row>
    <row r="480" spans="11:11" s="9" customFormat="1" ht="17.100000000000001" customHeight="1">
      <c r="K480" s="7"/>
    </row>
    <row r="481" spans="11:11" s="9" customFormat="1" ht="30" customHeight="1">
      <c r="K481" s="7"/>
    </row>
    <row r="482" spans="11:11" s="9" customFormat="1" ht="30" customHeight="1">
      <c r="K482" s="7"/>
    </row>
    <row r="483" spans="11:11" s="9" customFormat="1" ht="30" customHeight="1">
      <c r="K483" s="7"/>
    </row>
    <row r="484" spans="11:11" s="9" customFormat="1" ht="30" customHeight="1">
      <c r="K484" s="7"/>
    </row>
    <row r="485" spans="11:11" s="9" customFormat="1" ht="14.1" customHeight="1">
      <c r="K485" s="7"/>
    </row>
    <row r="486" spans="11:11" s="9" customFormat="1" ht="14.1" customHeight="1">
      <c r="K486" s="7"/>
    </row>
    <row r="487" spans="11:11" s="9" customFormat="1" ht="14.1" customHeight="1">
      <c r="K487" s="7"/>
    </row>
    <row r="488" spans="11:11" s="9" customFormat="1" ht="14.1" customHeight="1">
      <c r="K488" s="7"/>
    </row>
    <row r="489" spans="11:11" s="9" customFormat="1" ht="14.1" customHeight="1">
      <c r="K489" s="7"/>
    </row>
    <row r="490" spans="11:11" s="9" customFormat="1" ht="14.1" customHeight="1">
      <c r="K490" s="7"/>
    </row>
    <row r="491" spans="11:11" s="9" customFormat="1" ht="14.1" customHeight="1">
      <c r="K491" s="7"/>
    </row>
    <row r="492" spans="11:11" s="9" customFormat="1" ht="18" customHeight="1">
      <c r="K492" s="7"/>
    </row>
    <row r="493" spans="11:11" s="9" customFormat="1" ht="39.9" customHeight="1">
      <c r="K493" s="7"/>
    </row>
    <row r="494" spans="11:11" s="9" customFormat="1" ht="11.1" customHeight="1">
      <c r="K494" s="7"/>
    </row>
    <row r="495" spans="11:11" s="9" customFormat="1" ht="17.100000000000001" customHeight="1">
      <c r="K495" s="7"/>
    </row>
    <row r="496" spans="11:11" s="9" customFormat="1" ht="17.100000000000001" customHeight="1">
      <c r="K496" s="7"/>
    </row>
    <row r="497" spans="11:11" s="9" customFormat="1" ht="17.100000000000001" customHeight="1">
      <c r="K497" s="7"/>
    </row>
    <row r="498" spans="11:11" s="9" customFormat="1" ht="17.100000000000001" customHeight="1">
      <c r="K498" s="7"/>
    </row>
    <row r="499" spans="11:11" s="9" customFormat="1" ht="17.100000000000001" customHeight="1">
      <c r="K499" s="7"/>
    </row>
    <row r="500" spans="11:11" s="9" customFormat="1" ht="17.100000000000001" customHeight="1">
      <c r="K500" s="7"/>
    </row>
    <row r="501" spans="11:11" s="9" customFormat="1" ht="17.100000000000001" customHeight="1">
      <c r="K501" s="7"/>
    </row>
    <row r="502" spans="11:11" s="9" customFormat="1" ht="17.100000000000001" customHeight="1">
      <c r="K502" s="7"/>
    </row>
    <row r="503" spans="11:11" s="9" customFormat="1" ht="17.100000000000001" customHeight="1">
      <c r="K503" s="7"/>
    </row>
    <row r="504" spans="11:11" s="9" customFormat="1" ht="17.100000000000001" customHeight="1">
      <c r="K504" s="7"/>
    </row>
    <row r="505" spans="11:11" s="9" customFormat="1" ht="17.100000000000001" customHeight="1">
      <c r="K505" s="7"/>
    </row>
    <row r="506" spans="11:11" s="9" customFormat="1" ht="17.100000000000001" customHeight="1">
      <c r="K506" s="7"/>
    </row>
    <row r="507" spans="11:11" s="9" customFormat="1" ht="17.100000000000001" customHeight="1">
      <c r="K507" s="7"/>
    </row>
    <row r="508" spans="11:11" s="9" customFormat="1" ht="17.100000000000001" customHeight="1">
      <c r="K508" s="7"/>
    </row>
    <row r="509" spans="11:11" s="9" customFormat="1" ht="17.100000000000001" customHeight="1">
      <c r="K509" s="7"/>
    </row>
    <row r="510" spans="11:11" s="9" customFormat="1" ht="17.100000000000001" customHeight="1">
      <c r="K510" s="7"/>
    </row>
    <row r="511" spans="11:11" s="9" customFormat="1" ht="17.100000000000001" customHeight="1">
      <c r="K511" s="7"/>
    </row>
    <row r="512" spans="11:11" s="9" customFormat="1" ht="17.100000000000001" customHeight="1">
      <c r="K512" s="7"/>
    </row>
    <row r="513" spans="11:11" s="9" customFormat="1" ht="17.100000000000001" customHeight="1">
      <c r="K513" s="7"/>
    </row>
    <row r="514" spans="11:11" s="9" customFormat="1" ht="17.100000000000001" customHeight="1">
      <c r="K514" s="7"/>
    </row>
    <row r="515" spans="11:11" s="9" customFormat="1" ht="17.100000000000001" customHeight="1">
      <c r="K515" s="7"/>
    </row>
    <row r="516" spans="11:11" s="9" customFormat="1" ht="17.100000000000001" customHeight="1">
      <c r="K516" s="7"/>
    </row>
    <row r="517" spans="11:11" s="9" customFormat="1" ht="17.100000000000001" customHeight="1">
      <c r="K517" s="7"/>
    </row>
    <row r="518" spans="11:11" s="9" customFormat="1" ht="17.100000000000001" customHeight="1">
      <c r="K518" s="7"/>
    </row>
    <row r="519" spans="11:11" s="9" customFormat="1" ht="17.100000000000001" customHeight="1">
      <c r="K519" s="7"/>
    </row>
    <row r="520" spans="11:11" s="9" customFormat="1" ht="30" customHeight="1">
      <c r="K520" s="7"/>
    </row>
    <row r="521" spans="11:11" s="9" customFormat="1" ht="24" customHeight="1">
      <c r="K521" s="7"/>
    </row>
    <row r="522" spans="11:11" s="9" customFormat="1" ht="9.9" customHeight="1">
      <c r="K522" s="7"/>
    </row>
    <row r="523" spans="11:11" s="9" customFormat="1" ht="30" customHeight="1">
      <c r="K523" s="7"/>
    </row>
    <row r="524" spans="11:11" s="9" customFormat="1" ht="30" customHeight="1">
      <c r="K524" s="7"/>
    </row>
    <row r="525" spans="11:11" s="9" customFormat="1" ht="14.1" customHeight="1">
      <c r="K525" s="7"/>
    </row>
    <row r="526" spans="11:11" s="9" customFormat="1" ht="14.1" customHeight="1">
      <c r="K526" s="7"/>
    </row>
    <row r="527" spans="11:11" s="9" customFormat="1" ht="14.1" customHeight="1">
      <c r="K527" s="7"/>
    </row>
    <row r="528" spans="11:11" s="9" customFormat="1" ht="14.1" customHeight="1">
      <c r="K528" s="7"/>
    </row>
    <row r="529" spans="11:11" s="9" customFormat="1" ht="14.1" customHeight="1">
      <c r="K529" s="7"/>
    </row>
    <row r="530" spans="11:11" s="9" customFormat="1" ht="14.1" customHeight="1">
      <c r="K530" s="7"/>
    </row>
    <row r="531" spans="11:11" s="9" customFormat="1" ht="14.1" customHeight="1">
      <c r="K531" s="7"/>
    </row>
    <row r="532" spans="11:11" s="9" customFormat="1" ht="14.1" customHeight="1">
      <c r="K532" s="7"/>
    </row>
    <row r="533" spans="11:11" s="9" customFormat="1" ht="18" customHeight="1">
      <c r="K533" s="7"/>
    </row>
    <row r="534" spans="11:11" s="9" customFormat="1" ht="39.9" customHeight="1">
      <c r="K534" s="7"/>
    </row>
    <row r="535" spans="11:11" s="9" customFormat="1" ht="11.1" customHeight="1">
      <c r="K535" s="7"/>
    </row>
    <row r="536" spans="11:11" s="9" customFormat="1" ht="17.100000000000001" customHeight="1">
      <c r="K536" s="7"/>
    </row>
    <row r="537" spans="11:11" s="9" customFormat="1" ht="17.100000000000001" customHeight="1">
      <c r="K537" s="7"/>
    </row>
    <row r="538" spans="11:11" s="9" customFormat="1" ht="17.100000000000001" customHeight="1">
      <c r="K538" s="7"/>
    </row>
    <row r="539" spans="11:11" s="9" customFormat="1" ht="17.100000000000001" customHeight="1">
      <c r="K539" s="7"/>
    </row>
    <row r="540" spans="11:11" s="9" customFormat="1" ht="17.100000000000001" customHeight="1">
      <c r="K540" s="7"/>
    </row>
    <row r="541" spans="11:11" s="9" customFormat="1" ht="17.100000000000001" customHeight="1">
      <c r="K541" s="7"/>
    </row>
    <row r="542" spans="11:11" s="9" customFormat="1" ht="17.100000000000001" customHeight="1">
      <c r="K542" s="7"/>
    </row>
    <row r="543" spans="11:11" s="9" customFormat="1" ht="17.100000000000001" customHeight="1">
      <c r="K543" s="7"/>
    </row>
    <row r="544" spans="11:11" s="9" customFormat="1" ht="17.100000000000001" customHeight="1">
      <c r="K544" s="7"/>
    </row>
    <row r="545" spans="11:11" s="9" customFormat="1" ht="17.100000000000001" customHeight="1">
      <c r="K545" s="7"/>
    </row>
    <row r="546" spans="11:11" s="9" customFormat="1" ht="17.100000000000001" customHeight="1">
      <c r="K546" s="7"/>
    </row>
    <row r="547" spans="11:11" s="9" customFormat="1" ht="17.100000000000001" customHeight="1">
      <c r="K547" s="7"/>
    </row>
    <row r="548" spans="11:11" s="9" customFormat="1" ht="17.100000000000001" customHeight="1">
      <c r="K548" s="7"/>
    </row>
    <row r="549" spans="11:11" s="9" customFormat="1" ht="17.100000000000001" customHeight="1">
      <c r="K549" s="7"/>
    </row>
    <row r="550" spans="11:11" s="9" customFormat="1" ht="17.100000000000001" customHeight="1">
      <c r="K550" s="7"/>
    </row>
    <row r="551" spans="11:11" s="9" customFormat="1" ht="17.100000000000001" customHeight="1">
      <c r="K551" s="7"/>
    </row>
    <row r="552" spans="11:11" s="9" customFormat="1" ht="17.100000000000001" customHeight="1">
      <c r="K552" s="7"/>
    </row>
    <row r="553" spans="11:11" s="9" customFormat="1" ht="17.100000000000001" customHeight="1">
      <c r="K553" s="7"/>
    </row>
    <row r="554" spans="11:11" s="9" customFormat="1" ht="17.100000000000001" customHeight="1">
      <c r="K554" s="7"/>
    </row>
    <row r="555" spans="11:11" s="9" customFormat="1" ht="17.100000000000001" customHeight="1">
      <c r="K555" s="7"/>
    </row>
    <row r="556" spans="11:11" s="9" customFormat="1" ht="17.100000000000001" customHeight="1">
      <c r="K556" s="7"/>
    </row>
    <row r="557" spans="11:11" s="9" customFormat="1" ht="17.100000000000001" customHeight="1">
      <c r="K557" s="7"/>
    </row>
    <row r="558" spans="11:11" s="9" customFormat="1" ht="17.100000000000001" customHeight="1">
      <c r="K558" s="7"/>
    </row>
    <row r="559" spans="11:11" s="9" customFormat="1" ht="17.100000000000001" customHeight="1">
      <c r="K559" s="7"/>
    </row>
    <row r="560" spans="11:11" s="9" customFormat="1" ht="17.100000000000001" customHeight="1">
      <c r="K560" s="7"/>
    </row>
    <row r="561" spans="11:11" s="9" customFormat="1" ht="30" customHeight="1">
      <c r="K561" s="7"/>
    </row>
    <row r="562" spans="11:11" s="9" customFormat="1" ht="30" customHeight="1">
      <c r="K562" s="7"/>
    </row>
    <row r="563" spans="11:11" s="9" customFormat="1" ht="30" customHeight="1">
      <c r="K563" s="7"/>
    </row>
    <row r="564" spans="11:11" s="9" customFormat="1" ht="30" customHeight="1">
      <c r="K564" s="7"/>
    </row>
    <row r="565" spans="11:11" s="9" customFormat="1" ht="14.1" customHeight="1">
      <c r="K565" s="7"/>
    </row>
    <row r="566" spans="11:11" s="9" customFormat="1" ht="14.1" customHeight="1">
      <c r="K566" s="7"/>
    </row>
    <row r="567" spans="11:11" s="9" customFormat="1" ht="14.1" customHeight="1">
      <c r="K567" s="7"/>
    </row>
    <row r="568" spans="11:11" s="9" customFormat="1" ht="14.1" customHeight="1">
      <c r="K568" s="7"/>
    </row>
    <row r="569" spans="11:11" s="9" customFormat="1" ht="14.1" customHeight="1">
      <c r="K569" s="7"/>
    </row>
    <row r="570" spans="11:11" s="9" customFormat="1" ht="14.1" customHeight="1">
      <c r="K570" s="7"/>
    </row>
    <row r="571" spans="11:11" s="9" customFormat="1" ht="14.1" customHeight="1">
      <c r="K571" s="7"/>
    </row>
    <row r="572" spans="11:11" s="9" customFormat="1" ht="14.1" customHeight="1">
      <c r="K572" s="7"/>
    </row>
    <row r="573" spans="11:11" s="9" customFormat="1" ht="18" customHeight="1">
      <c r="K573" s="7"/>
    </row>
    <row r="574" spans="11:11" s="9" customFormat="1" ht="39.9" customHeight="1">
      <c r="K574" s="7"/>
    </row>
    <row r="575" spans="11:11" s="9" customFormat="1" ht="11.1" customHeight="1">
      <c r="K575" s="7"/>
    </row>
    <row r="576" spans="11:11" s="9" customFormat="1" ht="17.100000000000001" customHeight="1">
      <c r="K576" s="7"/>
    </row>
    <row r="577" spans="11:11" s="9" customFormat="1" ht="17.100000000000001" customHeight="1">
      <c r="K577" s="7"/>
    </row>
    <row r="578" spans="11:11" s="9" customFormat="1" ht="17.100000000000001" customHeight="1">
      <c r="K578" s="7"/>
    </row>
    <row r="579" spans="11:11" s="9" customFormat="1" ht="17.100000000000001" customHeight="1">
      <c r="K579" s="7"/>
    </row>
    <row r="580" spans="11:11" s="9" customFormat="1" ht="17.100000000000001" customHeight="1">
      <c r="K580" s="7"/>
    </row>
    <row r="581" spans="11:11" s="9" customFormat="1" ht="17.100000000000001" customHeight="1">
      <c r="K581" s="7"/>
    </row>
    <row r="582" spans="11:11" s="9" customFormat="1" ht="17.100000000000001" customHeight="1">
      <c r="K582" s="7"/>
    </row>
    <row r="583" spans="11:11" s="9" customFormat="1" ht="17.100000000000001" customHeight="1">
      <c r="K583" s="7"/>
    </row>
    <row r="584" spans="11:11" s="9" customFormat="1" ht="17.100000000000001" customHeight="1">
      <c r="K584" s="7"/>
    </row>
    <row r="585" spans="11:11" s="9" customFormat="1" ht="17.100000000000001" customHeight="1">
      <c r="K585" s="7"/>
    </row>
    <row r="586" spans="11:11" s="9" customFormat="1" ht="17.100000000000001" customHeight="1">
      <c r="K586" s="7"/>
    </row>
    <row r="587" spans="11:11" s="9" customFormat="1" ht="17.100000000000001" customHeight="1">
      <c r="K587" s="7"/>
    </row>
    <row r="588" spans="11:11" s="9" customFormat="1" ht="17.100000000000001" customHeight="1">
      <c r="K588" s="7"/>
    </row>
    <row r="589" spans="11:11" s="9" customFormat="1" ht="17.100000000000001" customHeight="1">
      <c r="K589" s="7"/>
    </row>
    <row r="590" spans="11:11" s="9" customFormat="1" ht="17.100000000000001" customHeight="1">
      <c r="K590" s="7"/>
    </row>
    <row r="591" spans="11:11" s="9" customFormat="1" ht="17.100000000000001" customHeight="1">
      <c r="K591" s="7"/>
    </row>
    <row r="592" spans="11:11" s="9" customFormat="1" ht="17.100000000000001" customHeight="1">
      <c r="K592" s="7"/>
    </row>
    <row r="593" spans="11:11" s="9" customFormat="1" ht="17.100000000000001" customHeight="1">
      <c r="K593" s="7"/>
    </row>
    <row r="594" spans="11:11" s="9" customFormat="1" ht="17.100000000000001" customHeight="1">
      <c r="K594" s="7"/>
    </row>
    <row r="595" spans="11:11" s="9" customFormat="1" ht="17.100000000000001" customHeight="1">
      <c r="K595" s="7"/>
    </row>
    <row r="596" spans="11:11" s="9" customFormat="1" ht="17.100000000000001" customHeight="1">
      <c r="K596" s="7"/>
    </row>
    <row r="597" spans="11:11" s="9" customFormat="1" ht="17.100000000000001" customHeight="1">
      <c r="K597" s="7"/>
    </row>
    <row r="598" spans="11:11" s="9" customFormat="1" ht="17.100000000000001" customHeight="1">
      <c r="K598" s="7"/>
    </row>
    <row r="599" spans="11:11" s="9" customFormat="1" ht="17.100000000000001" customHeight="1">
      <c r="K599" s="7"/>
    </row>
    <row r="600" spans="11:11" s="9" customFormat="1" ht="17.100000000000001" customHeight="1">
      <c r="K600" s="7"/>
    </row>
    <row r="601" spans="11:11" s="9" customFormat="1" ht="30" customHeight="1">
      <c r="K601" s="7"/>
    </row>
    <row r="602" spans="11:11" s="9" customFormat="1" ht="24" customHeight="1">
      <c r="K602" s="7"/>
    </row>
    <row r="603" spans="11:11" s="9" customFormat="1" ht="9.9" customHeight="1">
      <c r="K603" s="7"/>
    </row>
    <row r="604" spans="11:11" s="9" customFormat="1" ht="30" customHeight="1">
      <c r="K604" s="7"/>
    </row>
    <row r="605" spans="11:11" s="9" customFormat="1" ht="30" customHeight="1">
      <c r="K605" s="7"/>
    </row>
    <row r="606" spans="11:11" s="9" customFormat="1" ht="18" customHeight="1">
      <c r="K606" s="7"/>
    </row>
    <row r="607" spans="11:11" s="9" customFormat="1" ht="18" customHeight="1">
      <c r="K607" s="7"/>
    </row>
    <row r="608" spans="11:11" s="9" customFormat="1" ht="14.1" customHeight="1">
      <c r="K608" s="7"/>
    </row>
    <row r="609" spans="11:11" s="9" customFormat="1" ht="14.1" customHeight="1">
      <c r="K609" s="7"/>
    </row>
    <row r="610" spans="11:11" s="9" customFormat="1" ht="14.1" customHeight="1">
      <c r="K610" s="7"/>
    </row>
    <row r="611" spans="11:11" s="9" customFormat="1" ht="14.1" customHeight="1">
      <c r="K611" s="7"/>
    </row>
    <row r="612" spans="11:11" s="9" customFormat="1" ht="14.1" customHeight="1">
      <c r="K612" s="7"/>
    </row>
    <row r="613" spans="11:11" s="9" customFormat="1" ht="14.1" customHeight="1">
      <c r="K613" s="7"/>
    </row>
    <row r="614" spans="11:11" s="9" customFormat="1" ht="18" customHeight="1">
      <c r="K614" s="7"/>
    </row>
    <row r="615" spans="11:11" s="9" customFormat="1" ht="39.9" customHeight="1">
      <c r="K615" s="7"/>
    </row>
    <row r="616" spans="11:11" s="9" customFormat="1" ht="11.1" customHeight="1">
      <c r="K616" s="7"/>
    </row>
    <row r="617" spans="11:11" s="9" customFormat="1" ht="17.100000000000001" customHeight="1">
      <c r="K617" s="7"/>
    </row>
    <row r="618" spans="11:11" s="9" customFormat="1" ht="17.100000000000001" customHeight="1">
      <c r="K618" s="7"/>
    </row>
    <row r="619" spans="11:11" s="9" customFormat="1" ht="17.100000000000001" customHeight="1">
      <c r="K619" s="7"/>
    </row>
    <row r="620" spans="11:11" s="9" customFormat="1" ht="17.100000000000001" customHeight="1">
      <c r="K620" s="7"/>
    </row>
    <row r="621" spans="11:11" s="9" customFormat="1" ht="17.100000000000001" customHeight="1">
      <c r="K621" s="7"/>
    </row>
    <row r="622" spans="11:11" s="9" customFormat="1" ht="17.100000000000001" customHeight="1">
      <c r="K622" s="7"/>
    </row>
    <row r="623" spans="11:11" s="9" customFormat="1" ht="17.100000000000001" customHeight="1">
      <c r="K623" s="7"/>
    </row>
    <row r="624" spans="11:11" s="9" customFormat="1" ht="17.100000000000001" customHeight="1">
      <c r="K624" s="7"/>
    </row>
    <row r="625" spans="11:11" s="9" customFormat="1" ht="17.100000000000001" customHeight="1">
      <c r="K625" s="7"/>
    </row>
    <row r="626" spans="11:11" s="9" customFormat="1" ht="17.100000000000001" customHeight="1">
      <c r="K626" s="7"/>
    </row>
    <row r="627" spans="11:11" s="9" customFormat="1" ht="17.100000000000001" customHeight="1">
      <c r="K627" s="7"/>
    </row>
    <row r="628" spans="11:11" s="9" customFormat="1" ht="17.100000000000001" customHeight="1">
      <c r="K628" s="7"/>
    </row>
    <row r="629" spans="11:11" s="9" customFormat="1" ht="17.100000000000001" customHeight="1">
      <c r="K629" s="7"/>
    </row>
    <row r="630" spans="11:11" s="9" customFormat="1" ht="17.100000000000001" customHeight="1">
      <c r="K630" s="7"/>
    </row>
    <row r="631" spans="11:11" s="9" customFormat="1" ht="17.100000000000001" customHeight="1">
      <c r="K631" s="7"/>
    </row>
    <row r="632" spans="11:11" s="9" customFormat="1" ht="17.100000000000001" customHeight="1">
      <c r="K632" s="7"/>
    </row>
    <row r="633" spans="11:11" s="9" customFormat="1" ht="17.100000000000001" customHeight="1">
      <c r="K633" s="7"/>
    </row>
    <row r="634" spans="11:11" s="9" customFormat="1" ht="17.100000000000001" customHeight="1">
      <c r="K634" s="7"/>
    </row>
    <row r="635" spans="11:11" s="9" customFormat="1" ht="17.100000000000001" customHeight="1">
      <c r="K635" s="7"/>
    </row>
    <row r="636" spans="11:11" s="9" customFormat="1" ht="17.100000000000001" customHeight="1">
      <c r="K636" s="7"/>
    </row>
    <row r="637" spans="11:11" s="9" customFormat="1" ht="17.100000000000001" customHeight="1">
      <c r="K637" s="7"/>
    </row>
    <row r="638" spans="11:11" s="9" customFormat="1" ht="17.100000000000001" customHeight="1">
      <c r="K638" s="7"/>
    </row>
    <row r="639" spans="11:11" s="9" customFormat="1" ht="17.100000000000001" customHeight="1">
      <c r="K639" s="7"/>
    </row>
    <row r="640" spans="11:11" s="9" customFormat="1" ht="17.100000000000001" customHeight="1">
      <c r="K640" s="7"/>
    </row>
    <row r="641" spans="11:11" s="9" customFormat="1" ht="17.100000000000001" customHeight="1">
      <c r="K641" s="7"/>
    </row>
    <row r="642" spans="11:11" s="9" customFormat="1" ht="30" customHeight="1">
      <c r="K642" s="7"/>
    </row>
    <row r="643" spans="11:11" s="9" customFormat="1" ht="30" customHeight="1">
      <c r="K643" s="7"/>
    </row>
    <row r="644" spans="11:11" s="9" customFormat="1" ht="30" customHeight="1">
      <c r="K644" s="7"/>
    </row>
    <row r="645" spans="11:11" s="9" customFormat="1" ht="30" customHeight="1">
      <c r="K645" s="7"/>
    </row>
    <row r="646" spans="11:11" s="9" customFormat="1" ht="14.1" customHeight="1">
      <c r="K646" s="7"/>
    </row>
    <row r="647" spans="11:11" s="9" customFormat="1" ht="14.1" customHeight="1">
      <c r="K647" s="7"/>
    </row>
    <row r="648" spans="11:11" s="9" customFormat="1" ht="14.1" customHeight="1">
      <c r="K648" s="7"/>
    </row>
    <row r="649" spans="11:11" s="9" customFormat="1" ht="14.1" customHeight="1">
      <c r="K649" s="7"/>
    </row>
    <row r="650" spans="11:11" s="9" customFormat="1" ht="14.1" customHeight="1">
      <c r="K650" s="7"/>
    </row>
    <row r="651" spans="11:11" s="9" customFormat="1" ht="14.1" customHeight="1">
      <c r="K651" s="7"/>
    </row>
    <row r="652" spans="11:11" s="9" customFormat="1" ht="14.1" customHeight="1">
      <c r="K652" s="7"/>
    </row>
    <row r="653" spans="11:11" s="9" customFormat="1" ht="14.1" customHeight="1">
      <c r="K653" s="7"/>
    </row>
    <row r="654" spans="11:11" s="9" customFormat="1" ht="18" customHeight="1">
      <c r="K654" s="7"/>
    </row>
    <row r="655" spans="11:11" s="9" customFormat="1" ht="39.9" customHeight="1">
      <c r="K655" s="7"/>
    </row>
    <row r="656" spans="11:11" s="9" customFormat="1" ht="11.1" customHeight="1">
      <c r="K656" s="7"/>
    </row>
    <row r="657" spans="11:11" s="9" customFormat="1" ht="17.100000000000001" customHeight="1">
      <c r="K657" s="7"/>
    </row>
    <row r="658" spans="11:11" s="9" customFormat="1" ht="17.100000000000001" customHeight="1">
      <c r="K658" s="7"/>
    </row>
    <row r="659" spans="11:11" s="9" customFormat="1" ht="17.100000000000001" customHeight="1">
      <c r="K659" s="7"/>
    </row>
    <row r="660" spans="11:11" s="9" customFormat="1" ht="17.100000000000001" customHeight="1">
      <c r="K660" s="7"/>
    </row>
    <row r="661" spans="11:11" s="9" customFormat="1" ht="17.100000000000001" customHeight="1">
      <c r="K661" s="7"/>
    </row>
    <row r="662" spans="11:11" s="9" customFormat="1" ht="17.100000000000001" customHeight="1">
      <c r="K662" s="7"/>
    </row>
    <row r="663" spans="11:11" s="9" customFormat="1" ht="17.100000000000001" customHeight="1">
      <c r="K663" s="7"/>
    </row>
    <row r="664" spans="11:11" s="9" customFormat="1" ht="17.100000000000001" customHeight="1">
      <c r="K664" s="7"/>
    </row>
    <row r="665" spans="11:11" s="9" customFormat="1" ht="17.100000000000001" customHeight="1">
      <c r="K665" s="7"/>
    </row>
    <row r="666" spans="11:11" s="9" customFormat="1" ht="17.100000000000001" customHeight="1">
      <c r="K666" s="7"/>
    </row>
    <row r="667" spans="11:11" s="9" customFormat="1" ht="17.100000000000001" customHeight="1">
      <c r="K667" s="7"/>
    </row>
    <row r="668" spans="11:11" s="9" customFormat="1" ht="17.100000000000001" customHeight="1">
      <c r="K668" s="7"/>
    </row>
    <row r="669" spans="11:11" s="9" customFormat="1" ht="17.100000000000001" customHeight="1">
      <c r="K669" s="7"/>
    </row>
    <row r="670" spans="11:11" s="9" customFormat="1" ht="17.100000000000001" customHeight="1">
      <c r="K670" s="7"/>
    </row>
    <row r="671" spans="11:11" s="9" customFormat="1" ht="17.100000000000001" customHeight="1">
      <c r="K671" s="7"/>
    </row>
    <row r="672" spans="11:11" s="9" customFormat="1" ht="17.100000000000001" customHeight="1">
      <c r="K672" s="7"/>
    </row>
    <row r="673" spans="11:11" s="9" customFormat="1" ht="17.100000000000001" customHeight="1">
      <c r="K673" s="7"/>
    </row>
    <row r="674" spans="11:11" s="9" customFormat="1" ht="17.100000000000001" customHeight="1">
      <c r="K674" s="7"/>
    </row>
    <row r="675" spans="11:11" s="9" customFormat="1" ht="17.100000000000001" customHeight="1">
      <c r="K675" s="7"/>
    </row>
    <row r="676" spans="11:11" s="9" customFormat="1" ht="17.100000000000001" customHeight="1">
      <c r="K676" s="7"/>
    </row>
    <row r="677" spans="11:11" s="9" customFormat="1" ht="17.100000000000001" customHeight="1">
      <c r="K677" s="7"/>
    </row>
    <row r="678" spans="11:11" s="9" customFormat="1" ht="17.100000000000001" customHeight="1">
      <c r="K678" s="7"/>
    </row>
    <row r="679" spans="11:11" s="9" customFormat="1" ht="17.100000000000001" customHeight="1">
      <c r="K679" s="7"/>
    </row>
    <row r="680" spans="11:11" s="9" customFormat="1" ht="17.100000000000001" customHeight="1">
      <c r="K680" s="7"/>
    </row>
    <row r="681" spans="11:11" s="9" customFormat="1" ht="17.100000000000001" customHeight="1">
      <c r="K681" s="7"/>
    </row>
    <row r="682" spans="11:11" s="9" customFormat="1" ht="30" customHeight="1">
      <c r="K682" s="7"/>
    </row>
    <row r="683" spans="11:11" s="9" customFormat="1" ht="24" customHeight="1">
      <c r="K683" s="7"/>
    </row>
    <row r="684" spans="11:11" s="9" customFormat="1" ht="9.9" customHeight="1">
      <c r="K684" s="7"/>
    </row>
    <row r="685" spans="11:11" s="9" customFormat="1" ht="30" customHeight="1">
      <c r="K685" s="7"/>
    </row>
    <row r="686" spans="11:11" s="9" customFormat="1" ht="30" customHeight="1">
      <c r="K686" s="7"/>
    </row>
    <row r="687" spans="11:11" s="9" customFormat="1" ht="14.1" customHeight="1">
      <c r="K687" s="7"/>
    </row>
    <row r="688" spans="11:11" s="9" customFormat="1" ht="18" customHeight="1">
      <c r="K688" s="7"/>
    </row>
    <row r="689" spans="11:11" s="9" customFormat="1" ht="14.25" customHeight="1">
      <c r="K689" s="7"/>
    </row>
    <row r="690" spans="11:11" s="9" customFormat="1" ht="14.1" customHeight="1">
      <c r="K690" s="7"/>
    </row>
    <row r="691" spans="11:11" s="9" customFormat="1" ht="14.1" customHeight="1">
      <c r="K691" s="7"/>
    </row>
    <row r="692" spans="11:11" s="9" customFormat="1" ht="14.1" customHeight="1">
      <c r="K692" s="7"/>
    </row>
    <row r="693" spans="11:11" s="9" customFormat="1" ht="14.1" customHeight="1">
      <c r="K693" s="7"/>
    </row>
    <row r="694" spans="11:11" s="9" customFormat="1" ht="14.1" customHeight="1">
      <c r="K694" s="7"/>
    </row>
    <row r="695" spans="11:11" s="9" customFormat="1" ht="24" customHeight="1">
      <c r="K695" s="7"/>
    </row>
    <row r="696" spans="11:11" s="9" customFormat="1" ht="14.1" customHeight="1">
      <c r="K696" s="7"/>
    </row>
    <row r="697" spans="11:11" s="9" customFormat="1" ht="18" customHeight="1">
      <c r="K697" s="7"/>
    </row>
    <row r="698" spans="11:11" s="9" customFormat="1" ht="39.9" customHeight="1">
      <c r="K698" s="7"/>
    </row>
    <row r="699" spans="11:11" s="9" customFormat="1" ht="12" customHeight="1">
      <c r="K699" s="7"/>
    </row>
    <row r="700" spans="11:11" s="9" customFormat="1" ht="24" customHeight="1">
      <c r="K700" s="7"/>
    </row>
    <row r="701" spans="11:11" s="9" customFormat="1" ht="24" customHeight="1">
      <c r="K701" s="7"/>
    </row>
    <row r="702" spans="11:11" s="9" customFormat="1" ht="39.9" customHeight="1">
      <c r="K702" s="7"/>
    </row>
    <row r="703" spans="11:11" s="9" customFormat="1" ht="12" customHeight="1">
      <c r="K703" s="7"/>
    </row>
    <row r="704" spans="11:11" s="9" customFormat="1" ht="24" customHeight="1">
      <c r="K704" s="7"/>
    </row>
    <row r="705" spans="11:11" s="9" customFormat="1" ht="24" customHeight="1">
      <c r="K705" s="7"/>
    </row>
    <row r="706" spans="11:11" s="9" customFormat="1" ht="39.9" customHeight="1">
      <c r="K706" s="7"/>
    </row>
    <row r="707" spans="11:11" s="9" customFormat="1" ht="12" customHeight="1">
      <c r="K707" s="7"/>
    </row>
    <row r="708" spans="11:11" s="9" customFormat="1" ht="24" customHeight="1">
      <c r="K708" s="7"/>
    </row>
    <row r="709" spans="11:11" s="9" customFormat="1" ht="24" customHeight="1">
      <c r="K709" s="7"/>
    </row>
    <row r="710" spans="11:11" s="9" customFormat="1" ht="18" customHeight="1">
      <c r="K710" s="7"/>
    </row>
    <row r="711" spans="11:11" s="9" customFormat="1" ht="18" customHeight="1">
      <c r="K711" s="7"/>
    </row>
    <row r="712" spans="11:11" s="9" customFormat="1" ht="18" customHeight="1">
      <c r="K712" s="7"/>
    </row>
    <row r="713" spans="11:11" s="9" customFormat="1" ht="18.75" customHeight="1">
      <c r="K713" s="7"/>
    </row>
    <row r="714" spans="11:11" s="9" customFormat="1" ht="39.9" customHeight="1">
      <c r="K714" s="7"/>
    </row>
    <row r="715" spans="11:11" s="9" customFormat="1" ht="12" customHeight="1">
      <c r="K715" s="7"/>
    </row>
    <row r="716" spans="11:11" s="9" customFormat="1" ht="24" customHeight="1">
      <c r="K716" s="7"/>
    </row>
    <row r="717" spans="11:11" s="9" customFormat="1" ht="24" customHeight="1">
      <c r="K717" s="7"/>
    </row>
    <row r="718" spans="11:11" s="9" customFormat="1" ht="39.9" customHeight="1">
      <c r="K718" s="7"/>
    </row>
    <row r="719" spans="11:11" s="9" customFormat="1" ht="12" customHeight="1">
      <c r="K719" s="7"/>
    </row>
    <row r="720" spans="11:11" s="9" customFormat="1" ht="24" customHeight="1">
      <c r="K720" s="7"/>
    </row>
    <row r="721" spans="11:11" s="9" customFormat="1" ht="24" customHeight="1">
      <c r="K721" s="7"/>
    </row>
    <row r="722" spans="11:11" s="9" customFormat="1" ht="14.1" customHeight="1">
      <c r="K722" s="7"/>
    </row>
    <row r="723" spans="11:11" s="9" customFormat="1" ht="14.1" customHeight="1">
      <c r="K723" s="7"/>
    </row>
    <row r="724" spans="11:11" s="9" customFormat="1" ht="14.1" customHeight="1">
      <c r="K724" s="7"/>
    </row>
    <row r="725" spans="11:11" s="9" customFormat="1" ht="12" customHeight="1">
      <c r="K725" s="7"/>
    </row>
    <row r="726" spans="11:11" s="9" customFormat="1" ht="12" customHeight="1">
      <c r="K726" s="7"/>
    </row>
    <row r="727" spans="11:11" s="9" customFormat="1" ht="12" customHeight="1">
      <c r="K727" s="7"/>
    </row>
    <row r="728" spans="11:11" s="9" customFormat="1" ht="11.1" customHeight="1">
      <c r="K728" s="7"/>
    </row>
    <row r="729" spans="11:11" s="9" customFormat="1" ht="14.1" customHeight="1">
      <c r="K729" s="7"/>
    </row>
    <row r="730" spans="11:11" s="9" customFormat="1" ht="14.1" customHeight="1">
      <c r="K730" s="7"/>
    </row>
    <row r="731" spans="11:11" s="9" customFormat="1" ht="12" customHeight="1">
      <c r="K731" s="7"/>
    </row>
    <row r="732" spans="11:11" s="9" customFormat="1" ht="12" customHeight="1">
      <c r="K732" s="7"/>
    </row>
    <row r="733" spans="11:11" s="9" customFormat="1" ht="12" customHeight="1">
      <c r="K733" s="7"/>
    </row>
    <row r="734" spans="11:11" s="9" customFormat="1" ht="12" customHeight="1">
      <c r="K734" s="7"/>
    </row>
    <row r="735" spans="11:11" s="9" customFormat="1" ht="12" customHeight="1">
      <c r="K735" s="7"/>
    </row>
    <row r="736" spans="11:11" s="9" customFormat="1" ht="12" customHeight="1">
      <c r="K736" s="7"/>
    </row>
    <row r="737" spans="11:11" s="9" customFormat="1" ht="36" customHeight="1">
      <c r="K737" s="7"/>
    </row>
    <row r="738" spans="11:11" s="9" customFormat="1" ht="24" customHeight="1">
      <c r="K738" s="7"/>
    </row>
    <row r="739" spans="11:11" s="9" customFormat="1" ht="12" customHeight="1">
      <c r="K739" s="7"/>
    </row>
    <row r="740" spans="11:11" s="9" customFormat="1" ht="15.9" customHeight="1">
      <c r="K740" s="7"/>
    </row>
    <row r="741" spans="11:11" s="9" customFormat="1" ht="15.9" customHeight="1">
      <c r="K741" s="7"/>
    </row>
    <row r="742" spans="11:11" s="9" customFormat="1" ht="15.9" customHeight="1">
      <c r="K742" s="7"/>
    </row>
    <row r="743" spans="11:11" s="9" customFormat="1" ht="15.9" customHeight="1">
      <c r="K743" s="7"/>
    </row>
    <row r="744" spans="11:11" s="9" customFormat="1" ht="15.9" customHeight="1">
      <c r="K744" s="7"/>
    </row>
    <row r="745" spans="11:11" s="9" customFormat="1" ht="15.9" customHeight="1">
      <c r="K745" s="7"/>
    </row>
    <row r="746" spans="11:11" s="9" customFormat="1" ht="15.9" customHeight="1">
      <c r="K746" s="7"/>
    </row>
    <row r="747" spans="11:11" s="9" customFormat="1" ht="15.9" customHeight="1">
      <c r="K747" s="7"/>
    </row>
    <row r="748" spans="11:11" s="9" customFormat="1" ht="15.9" customHeight="1">
      <c r="K748" s="7"/>
    </row>
    <row r="749" spans="11:11" s="9" customFormat="1" ht="15.9" customHeight="1">
      <c r="K749" s="7"/>
    </row>
    <row r="750" spans="11:11" s="9" customFormat="1" ht="15.9" customHeight="1">
      <c r="K750" s="7"/>
    </row>
    <row r="751" spans="11:11" s="9" customFormat="1" ht="15.9" customHeight="1">
      <c r="K751" s="7"/>
    </row>
    <row r="752" spans="11:11" s="9" customFormat="1" ht="15.9" customHeight="1">
      <c r="K752" s="7"/>
    </row>
    <row r="753" spans="11:11" s="9" customFormat="1" ht="15.9" customHeight="1">
      <c r="K753" s="7"/>
    </row>
    <row r="754" spans="11:11" s="9" customFormat="1" ht="15.9" customHeight="1">
      <c r="K754" s="7"/>
    </row>
    <row r="755" spans="11:11" s="9" customFormat="1" ht="15.9" customHeight="1">
      <c r="K755" s="7"/>
    </row>
    <row r="756" spans="11:11" s="9" customFormat="1" ht="15.9" customHeight="1">
      <c r="K756" s="7"/>
    </row>
    <row r="757" spans="11:11" s="9" customFormat="1" ht="15.9" customHeight="1">
      <c r="K757" s="7"/>
    </row>
    <row r="758" spans="11:11" s="9" customFormat="1" ht="15.9" customHeight="1">
      <c r="K758" s="7"/>
    </row>
    <row r="759" spans="11:11" s="9" customFormat="1" ht="15.9" customHeight="1">
      <c r="K759" s="7"/>
    </row>
    <row r="760" spans="11:11" s="9" customFormat="1" ht="15.9" customHeight="1">
      <c r="K760" s="7"/>
    </row>
    <row r="761" spans="11:11" s="9" customFormat="1" ht="15.9" customHeight="1">
      <c r="K761" s="7"/>
    </row>
    <row r="762" spans="11:11" s="9" customFormat="1" ht="15.9" customHeight="1">
      <c r="K762" s="7"/>
    </row>
    <row r="763" spans="11:11" s="9" customFormat="1" ht="15.9" customHeight="1">
      <c r="K763" s="7"/>
    </row>
    <row r="764" spans="11:11" s="9" customFormat="1" ht="15.9" customHeight="1">
      <c r="K764" s="7"/>
    </row>
    <row r="765" spans="11:11" s="9" customFormat="1" ht="15.9" customHeight="1">
      <c r="K765" s="7"/>
    </row>
    <row r="766" spans="11:11" s="9" customFormat="1" ht="15.9" customHeight="1">
      <c r="K766" s="7"/>
    </row>
    <row r="767" spans="11:11" s="9" customFormat="1" ht="30" customHeight="1">
      <c r="K767" s="7"/>
    </row>
    <row r="768" spans="11:11" s="9" customFormat="1" ht="30" customHeight="1">
      <c r="K768" s="7"/>
    </row>
    <row r="769" spans="11:11" s="9" customFormat="1" ht="30" customHeight="1">
      <c r="K769" s="7"/>
    </row>
    <row r="770" spans="11:11" s="9" customFormat="1" ht="15.9" customHeight="1">
      <c r="K770" s="7"/>
    </row>
    <row r="771" spans="11:11" s="9" customFormat="1" ht="14.1" customHeight="1">
      <c r="K771" s="7"/>
    </row>
    <row r="772" spans="11:11" s="9" customFormat="1" ht="14.1" customHeight="1">
      <c r="K772" s="7"/>
    </row>
    <row r="773" spans="11:11" s="9" customFormat="1" ht="14.1" customHeight="1">
      <c r="K773" s="7"/>
    </row>
    <row r="774" spans="11:11" s="9" customFormat="1" ht="14.1" customHeight="1">
      <c r="K774" s="7"/>
    </row>
    <row r="775" spans="11:11" s="9" customFormat="1" ht="14.1" customHeight="1">
      <c r="K775" s="7"/>
    </row>
    <row r="776" spans="11:11" s="9" customFormat="1" ht="14.1" customHeight="1">
      <c r="K776" s="7"/>
    </row>
    <row r="777" spans="11:11" s="9" customFormat="1" ht="14.1" customHeight="1">
      <c r="K777" s="7"/>
    </row>
    <row r="778" spans="11:11" s="9" customFormat="1" ht="14.1" customHeight="1">
      <c r="K778" s="7"/>
    </row>
    <row r="779" spans="11:11" s="9" customFormat="1" ht="14.1" customHeight="1">
      <c r="K779" s="7"/>
    </row>
    <row r="780" spans="11:11" s="9" customFormat="1" ht="14.1" customHeight="1">
      <c r="K780" s="7"/>
    </row>
    <row r="781" spans="11:11" s="9" customFormat="1" ht="14.1" customHeight="1">
      <c r="K781" s="7"/>
    </row>
    <row r="782" spans="11:11" s="9" customFormat="1" ht="24" customHeight="1">
      <c r="K782" s="7"/>
    </row>
    <row r="783" spans="11:11" s="9" customFormat="1" ht="24" customHeight="1">
      <c r="K783" s="7"/>
    </row>
    <row r="784" spans="11:11" s="9" customFormat="1" ht="11.1" customHeight="1">
      <c r="K784" s="7"/>
    </row>
    <row r="785" spans="11:11" s="9" customFormat="1" ht="17.100000000000001" customHeight="1">
      <c r="K785" s="7"/>
    </row>
    <row r="786" spans="11:11" s="9" customFormat="1" ht="17.100000000000001" customHeight="1">
      <c r="K786" s="7"/>
    </row>
    <row r="787" spans="11:11" s="9" customFormat="1" ht="17.100000000000001" customHeight="1">
      <c r="K787" s="7"/>
    </row>
    <row r="788" spans="11:11" s="9" customFormat="1" ht="17.100000000000001" customHeight="1">
      <c r="K788" s="7"/>
    </row>
    <row r="789" spans="11:11" s="9" customFormat="1" ht="17.100000000000001" customHeight="1">
      <c r="K789" s="7"/>
    </row>
    <row r="790" spans="11:11" s="9" customFormat="1" ht="17.100000000000001" customHeight="1">
      <c r="K790" s="7"/>
    </row>
    <row r="791" spans="11:11" s="9" customFormat="1" ht="17.100000000000001" customHeight="1">
      <c r="K791" s="7"/>
    </row>
    <row r="792" spans="11:11" s="9" customFormat="1" ht="17.100000000000001" customHeight="1">
      <c r="K792" s="7"/>
    </row>
    <row r="793" spans="11:11" s="9" customFormat="1" ht="17.100000000000001" customHeight="1">
      <c r="K793" s="7"/>
    </row>
    <row r="794" spans="11:11" s="9" customFormat="1" ht="17.100000000000001" customHeight="1">
      <c r="K794" s="7"/>
    </row>
    <row r="795" spans="11:11" s="9" customFormat="1" ht="17.100000000000001" customHeight="1">
      <c r="K795" s="7"/>
    </row>
    <row r="796" spans="11:11" s="9" customFormat="1" ht="17.100000000000001" customHeight="1">
      <c r="K796" s="7"/>
    </row>
    <row r="797" spans="11:11" s="9" customFormat="1" ht="17.100000000000001" customHeight="1">
      <c r="K797" s="7"/>
    </row>
    <row r="798" spans="11:11" s="9" customFormat="1" ht="17.100000000000001" customHeight="1">
      <c r="K798" s="7"/>
    </row>
    <row r="799" spans="11:11" s="9" customFormat="1" ht="17.100000000000001" customHeight="1">
      <c r="K799" s="7"/>
    </row>
    <row r="800" spans="11:11" s="9" customFormat="1" ht="17.100000000000001" customHeight="1">
      <c r="K800" s="7"/>
    </row>
    <row r="801" spans="11:11" s="9" customFormat="1" ht="17.100000000000001" customHeight="1">
      <c r="K801" s="7"/>
    </row>
    <row r="802" spans="11:11" s="9" customFormat="1" ht="17.100000000000001" customHeight="1">
      <c r="K802" s="7"/>
    </row>
    <row r="803" spans="11:11" s="9" customFormat="1" ht="17.100000000000001" customHeight="1">
      <c r="K803" s="7"/>
    </row>
    <row r="804" spans="11:11" s="9" customFormat="1" ht="17.100000000000001" customHeight="1">
      <c r="K804" s="7"/>
    </row>
    <row r="805" spans="11:11" s="9" customFormat="1" ht="17.100000000000001" customHeight="1">
      <c r="K805" s="7"/>
    </row>
    <row r="806" spans="11:11" s="9" customFormat="1" ht="17.100000000000001" customHeight="1">
      <c r="K806" s="7"/>
    </row>
    <row r="807" spans="11:11" s="9" customFormat="1" ht="17.100000000000001" customHeight="1">
      <c r="K807" s="7"/>
    </row>
    <row r="808" spans="11:11" s="9" customFormat="1" ht="17.100000000000001" customHeight="1">
      <c r="K808" s="7"/>
    </row>
    <row r="809" spans="11:11" s="9" customFormat="1" ht="17.100000000000001" customHeight="1">
      <c r="K809" s="7"/>
    </row>
    <row r="810" spans="11:11" s="9" customFormat="1" ht="30" customHeight="1">
      <c r="K810" s="7"/>
    </row>
    <row r="811" spans="11:11" s="9" customFormat="1" ht="30" customHeight="1">
      <c r="K811" s="7"/>
    </row>
    <row r="812" spans="11:11" s="9" customFormat="1" ht="24" customHeight="1">
      <c r="K812" s="7"/>
    </row>
    <row r="813" spans="11:11" s="9" customFormat="1" ht="18" customHeight="1">
      <c r="K813" s="7"/>
    </row>
    <row r="814" spans="11:11" s="9" customFormat="1" ht="14.1" customHeight="1">
      <c r="K814" s="7"/>
    </row>
    <row r="815" spans="11:11" s="9" customFormat="1" ht="14.1" customHeight="1">
      <c r="K815" s="7"/>
    </row>
    <row r="816" spans="11:11" s="9" customFormat="1" ht="14.1" customHeight="1">
      <c r="K816" s="7"/>
    </row>
    <row r="817" spans="11:11" s="9" customFormat="1" ht="14.1" customHeight="1">
      <c r="K817" s="7"/>
    </row>
    <row r="818" spans="11:11" s="9" customFormat="1" ht="14.1" customHeight="1">
      <c r="K818" s="7"/>
    </row>
    <row r="819" spans="11:11" s="9" customFormat="1" ht="14.1" customHeight="1">
      <c r="K819" s="7"/>
    </row>
    <row r="820" spans="11:11" s="9" customFormat="1" ht="14.1" customHeight="1">
      <c r="K820" s="7"/>
    </row>
    <row r="821" spans="11:11" s="9" customFormat="1" ht="14.1" customHeight="1">
      <c r="K821" s="7"/>
    </row>
    <row r="822" spans="11:11" s="9" customFormat="1" ht="14.1" customHeight="1">
      <c r="K822" s="7"/>
    </row>
    <row r="823" spans="11:11" s="9" customFormat="1" ht="14.1" customHeight="1">
      <c r="K823" s="7"/>
    </row>
    <row r="824" spans="11:11" s="9" customFormat="1" ht="14.1" customHeight="1">
      <c r="K824" s="7"/>
    </row>
    <row r="825" spans="11:11" s="9" customFormat="1" ht="30" customHeight="1">
      <c r="K825" s="7"/>
    </row>
    <row r="826" spans="11:11" s="9" customFormat="1" ht="24" customHeight="1">
      <c r="K826" s="7"/>
    </row>
    <row r="827" spans="11:11" s="9" customFormat="1" ht="24" customHeight="1">
      <c r="K827" s="7"/>
    </row>
    <row r="828" spans="11:11" s="9" customFormat="1" ht="30" customHeight="1">
      <c r="K828" s="7"/>
    </row>
    <row r="829" spans="11:11" s="9" customFormat="1" ht="30" customHeight="1">
      <c r="K829" s="7"/>
    </row>
    <row r="830" spans="11:11" s="9" customFormat="1" ht="14.1" customHeight="1">
      <c r="K830" s="7"/>
    </row>
    <row r="831" spans="11:11" s="9" customFormat="1" ht="14.1" customHeight="1">
      <c r="K831" s="7"/>
    </row>
    <row r="832" spans="11:11" s="9" customFormat="1" ht="14.1" customHeight="1">
      <c r="K832" s="7"/>
    </row>
    <row r="833" spans="11:11" s="9" customFormat="1" ht="14.1" customHeight="1">
      <c r="K833" s="7"/>
    </row>
    <row r="834" spans="11:11" s="9" customFormat="1" ht="14.1" customHeight="1">
      <c r="K834" s="7"/>
    </row>
    <row r="835" spans="11:11" s="9" customFormat="1" ht="14.1" customHeight="1">
      <c r="K835" s="7"/>
    </row>
    <row r="836" spans="11:11" s="9" customFormat="1" ht="30" customHeight="1">
      <c r="K836" s="7"/>
    </row>
    <row r="837" spans="11:11" s="9" customFormat="1" ht="24" customHeight="1">
      <c r="K837" s="7"/>
    </row>
    <row r="838" spans="11:11" s="9" customFormat="1" ht="24" customHeight="1">
      <c r="K838" s="7"/>
    </row>
    <row r="839" spans="11:11" s="9" customFormat="1" ht="30" customHeight="1">
      <c r="K839" s="7"/>
    </row>
    <row r="840" spans="11:11" s="9" customFormat="1" ht="12" customHeight="1">
      <c r="K840" s="7"/>
    </row>
    <row r="841" spans="11:11" s="9" customFormat="1" ht="30" customHeight="1">
      <c r="K841" s="7"/>
    </row>
    <row r="842" spans="11:11" s="9" customFormat="1" ht="18" customHeight="1">
      <c r="K842" s="7"/>
    </row>
    <row r="843" spans="11:11" s="9" customFormat="1" ht="14.1" customHeight="1">
      <c r="K843" s="7"/>
    </row>
    <row r="844" spans="11:11" s="9" customFormat="1" ht="14.1" customHeight="1">
      <c r="K844" s="7"/>
    </row>
    <row r="845" spans="11:11" s="9" customFormat="1" ht="14.1" customHeight="1">
      <c r="K845" s="7"/>
    </row>
    <row r="846" spans="11:11" s="9" customFormat="1" ht="14.1" customHeight="1">
      <c r="K846" s="7"/>
    </row>
    <row r="847" spans="11:11" s="9" customFormat="1" ht="14.1" customHeight="1">
      <c r="K847" s="7"/>
    </row>
    <row r="848" spans="11:11" s="9" customFormat="1" ht="14.1" customHeight="1">
      <c r="K848" s="7"/>
    </row>
    <row r="849" spans="11:11" s="9" customFormat="1" ht="30" customHeight="1">
      <c r="K849" s="7"/>
    </row>
    <row r="850" spans="11:11" s="9" customFormat="1" ht="24" customHeight="1">
      <c r="K850" s="7"/>
    </row>
    <row r="851" spans="11:11" s="9" customFormat="1" ht="24" customHeight="1">
      <c r="K851" s="7"/>
    </row>
    <row r="852" spans="11:11" s="9" customFormat="1" ht="30" customHeight="1">
      <c r="K852" s="7"/>
    </row>
    <row r="853" spans="11:11" s="9" customFormat="1" ht="14.1" customHeight="1">
      <c r="K853" s="7"/>
    </row>
    <row r="854" spans="11:11" s="9" customFormat="1" ht="14.1" customHeight="1">
      <c r="K854" s="7"/>
    </row>
    <row r="855" spans="11:11" s="9" customFormat="1" ht="14.1" customHeight="1">
      <c r="K855" s="7"/>
    </row>
    <row r="856" spans="11:11" s="9" customFormat="1" ht="14.1" customHeight="1">
      <c r="K856" s="7"/>
    </row>
    <row r="857" spans="11:11" s="9" customFormat="1" ht="14.1" customHeight="1">
      <c r="K857" s="7"/>
    </row>
    <row r="858" spans="11:11" s="9" customFormat="1" ht="14.1" customHeight="1">
      <c r="K858" s="7"/>
    </row>
    <row r="859" spans="11:11" s="9" customFormat="1" ht="14.1" customHeight="1">
      <c r="K859" s="7"/>
    </row>
    <row r="860" spans="11:11" s="9" customFormat="1" ht="14.1" customHeight="1">
      <c r="K860" s="7"/>
    </row>
    <row r="861" spans="11:11" s="9" customFormat="1" ht="14.1" customHeight="1">
      <c r="K861" s="7"/>
    </row>
    <row r="862" spans="11:11" s="9" customFormat="1" ht="14.1" customHeight="1">
      <c r="K862" s="7"/>
    </row>
    <row r="863" spans="11:11" s="9" customFormat="1" ht="14.1" customHeight="1">
      <c r="K863" s="7"/>
    </row>
    <row r="864" spans="11:11" s="9" customFormat="1" ht="14.1" customHeight="1">
      <c r="K864" s="7"/>
    </row>
    <row r="865" spans="11:11" s="9" customFormat="1" ht="14.1" customHeight="1">
      <c r="K865" s="7"/>
    </row>
    <row r="866" spans="11:11" s="9" customFormat="1" ht="14.1" customHeight="1">
      <c r="K866" s="7"/>
    </row>
    <row r="867" spans="11:11" s="9" customFormat="1" ht="14.1" customHeight="1">
      <c r="K867" s="7"/>
    </row>
    <row r="868" spans="11:11" s="9" customFormat="1" ht="30" customHeight="1">
      <c r="K868" s="7"/>
    </row>
    <row r="869" spans="11:11" s="9" customFormat="1" ht="24" customHeight="1">
      <c r="K869" s="7"/>
    </row>
    <row r="870" spans="11:11" s="9" customFormat="1" ht="24" customHeight="1">
      <c r="K870" s="7"/>
    </row>
    <row r="871" spans="11:11" s="9" customFormat="1" ht="30" customHeight="1">
      <c r="K871" s="7"/>
    </row>
    <row r="872" spans="11:11" s="9" customFormat="1" ht="14.1" customHeight="1">
      <c r="K872" s="7"/>
    </row>
    <row r="873" spans="11:11" s="9" customFormat="1" ht="14.1" customHeight="1">
      <c r="K873" s="7"/>
    </row>
    <row r="874" spans="11:11" s="9" customFormat="1" ht="14.1" customHeight="1">
      <c r="K874" s="7"/>
    </row>
    <row r="875" spans="11:11" s="9" customFormat="1" ht="14.1" customHeight="1">
      <c r="K875" s="7"/>
    </row>
    <row r="876" spans="11:11" s="9" customFormat="1" ht="14.1" customHeight="1">
      <c r="K876" s="7"/>
    </row>
    <row r="877" spans="11:11" s="9" customFormat="1" ht="14.1" customHeight="1">
      <c r="K877" s="7"/>
    </row>
    <row r="878" spans="11:11" s="9" customFormat="1" ht="14.1" customHeight="1">
      <c r="K878" s="7"/>
    </row>
    <row r="879" spans="11:11" s="9" customFormat="1" ht="14.1" customHeight="1">
      <c r="K879" s="7"/>
    </row>
    <row r="880" spans="11:11" s="9" customFormat="1" ht="30" customHeight="1">
      <c r="K880" s="7"/>
    </row>
    <row r="881" spans="11:11" s="9" customFormat="1" ht="24" customHeight="1">
      <c r="K881" s="7"/>
    </row>
    <row r="882" spans="11:11" s="9" customFormat="1" ht="24" customHeight="1">
      <c r="K882" s="7"/>
    </row>
    <row r="883" spans="11:11" s="9" customFormat="1" ht="30" customHeight="1">
      <c r="K883" s="7"/>
    </row>
    <row r="884" spans="11:11" s="9" customFormat="1" ht="36" customHeight="1">
      <c r="K884" s="7"/>
    </row>
    <row r="885" spans="11:11" s="9" customFormat="1" ht="18" customHeight="1">
      <c r="K885" s="7"/>
    </row>
    <row r="886" spans="11:11" s="9" customFormat="1" ht="36" customHeight="1">
      <c r="K886" s="7"/>
    </row>
    <row r="887" spans="11:11" s="9" customFormat="1" ht="18" customHeight="1">
      <c r="K887" s="7"/>
    </row>
    <row r="888" spans="11:11" s="9" customFormat="1" ht="36" customHeight="1">
      <c r="K888" s="7"/>
    </row>
    <row r="889" spans="11:11" s="9" customFormat="1" ht="14.1" customHeight="1">
      <c r="K889" s="7"/>
    </row>
    <row r="890" spans="11:11" s="9" customFormat="1" ht="14.1" customHeight="1">
      <c r="K890" s="7"/>
    </row>
    <row r="891" spans="11:11" s="9" customFormat="1" ht="14.1" customHeight="1">
      <c r="K891" s="7"/>
    </row>
    <row r="892" spans="11:11" s="9" customFormat="1" ht="14.1" customHeight="1">
      <c r="K892" s="7"/>
    </row>
    <row r="893" spans="11:11" s="9" customFormat="1" ht="14.1" customHeight="1">
      <c r="K893" s="7"/>
    </row>
    <row r="894" spans="11:11" s="9" customFormat="1" ht="14.1" customHeight="1">
      <c r="K894" s="7"/>
    </row>
    <row r="895" spans="11:11" s="9" customFormat="1" ht="14.1" customHeight="1">
      <c r="K895" s="7"/>
    </row>
    <row r="896" spans="11:11" s="9" customFormat="1" ht="14.1" customHeight="1">
      <c r="K896" s="7"/>
    </row>
    <row r="897" spans="11:11" s="9" customFormat="1" ht="14.1" customHeight="1">
      <c r="K897" s="7"/>
    </row>
    <row r="898" spans="11:11" s="9" customFormat="1" ht="14.1" customHeight="1">
      <c r="K898" s="7"/>
    </row>
    <row r="899" spans="11:11" s="9" customFormat="1" ht="14.1" customHeight="1">
      <c r="K899" s="7"/>
    </row>
    <row r="900" spans="11:11" s="9" customFormat="1" ht="14.1" customHeight="1">
      <c r="K900" s="7"/>
    </row>
    <row r="901" spans="11:11" s="9" customFormat="1" ht="9.9" customHeight="1">
      <c r="K901" s="7"/>
    </row>
    <row r="902" spans="11:11" s="9" customFormat="1" ht="14.1" customHeight="1">
      <c r="K902" s="7"/>
    </row>
    <row r="903" spans="11:11" s="9" customFormat="1" ht="14.1" customHeight="1">
      <c r="K903" s="7"/>
    </row>
    <row r="904" spans="11:11" s="9" customFormat="1" ht="14.1" customHeight="1">
      <c r="K904" s="7"/>
    </row>
    <row r="905" spans="11:11" s="9" customFormat="1" ht="9.9" customHeight="1">
      <c r="K905" s="7"/>
    </row>
    <row r="906" spans="11:11" s="9" customFormat="1" ht="14.1" customHeight="1">
      <c r="K906" s="7"/>
    </row>
    <row r="907" spans="11:11" s="9" customFormat="1" ht="14.1" customHeight="1">
      <c r="K907" s="7"/>
    </row>
    <row r="908" spans="11:11" s="9" customFormat="1" ht="14.1" customHeight="1">
      <c r="K908" s="7"/>
    </row>
    <row r="909" spans="11:11" s="9" customFormat="1" ht="9.9" customHeight="1">
      <c r="K909" s="7"/>
    </row>
    <row r="910" spans="11:11" s="9" customFormat="1" ht="14.1" customHeight="1">
      <c r="K910" s="7"/>
    </row>
    <row r="911" spans="11:11" s="9" customFormat="1" ht="14.1" customHeight="1">
      <c r="K911" s="7"/>
    </row>
    <row r="912" spans="11:11" s="9" customFormat="1" ht="36" customHeight="1">
      <c r="K912" s="7"/>
    </row>
    <row r="913" spans="11:11" s="9" customFormat="1" ht="30" customHeight="1">
      <c r="K913" s="7"/>
    </row>
    <row r="914" spans="11:11" s="9" customFormat="1" ht="24" customHeight="1">
      <c r="K914" s="7"/>
    </row>
    <row r="915" spans="11:11" s="9" customFormat="1" ht="24" customHeight="1">
      <c r="K915" s="7"/>
    </row>
    <row r="916" spans="11:11" s="9" customFormat="1" ht="24" customHeight="1">
      <c r="K916" s="7"/>
    </row>
    <row r="917" spans="11:11" s="9" customFormat="1" ht="24" customHeight="1">
      <c r="K917" s="7"/>
    </row>
    <row r="918" spans="11:11" s="9" customFormat="1" ht="24" customHeight="1">
      <c r="K918" s="7"/>
    </row>
    <row r="919" spans="11:11" s="9" customFormat="1" ht="24" customHeight="1">
      <c r="K919" s="7"/>
    </row>
    <row r="920" spans="11:11" s="9" customFormat="1" ht="24" customHeight="1">
      <c r="K920" s="7"/>
    </row>
    <row r="921" spans="11:11" s="9" customFormat="1" ht="24" customHeight="1">
      <c r="K921" s="7"/>
    </row>
    <row r="922" spans="11:11" s="9" customFormat="1" ht="24" customHeight="1">
      <c r="K922" s="7"/>
    </row>
    <row r="923" spans="11:11" s="9" customFormat="1" ht="24" customHeight="1">
      <c r="K923" s="7"/>
    </row>
    <row r="924" spans="11:11" s="9" customFormat="1" ht="23.1" customHeight="1">
      <c r="K924" s="7"/>
    </row>
    <row r="925" spans="11:11" s="9" customFormat="1" ht="11.1" customHeight="1">
      <c r="K925" s="7"/>
    </row>
    <row r="926" spans="11:11" s="9" customFormat="1" ht="30" customHeight="1">
      <c r="K926" s="7"/>
    </row>
    <row r="927" spans="11:11" s="9" customFormat="1" ht="18" customHeight="1">
      <c r="K927" s="7"/>
    </row>
    <row r="928" spans="11:11" s="9" customFormat="1" ht="14.1" customHeight="1">
      <c r="K928" s="7"/>
    </row>
    <row r="929" spans="11:11" s="9" customFormat="1" ht="30" customHeight="1">
      <c r="K929" s="7"/>
    </row>
    <row r="930" spans="11:11" s="9" customFormat="1" ht="30" customHeight="1">
      <c r="K930" s="7"/>
    </row>
    <row r="931" spans="11:11" s="9" customFormat="1" ht="14.1" customHeight="1">
      <c r="K931" s="7"/>
    </row>
    <row r="932" spans="11:11" s="9" customFormat="1" ht="14.1" customHeight="1">
      <c r="K932" s="7"/>
    </row>
    <row r="933" spans="11:11" s="9" customFormat="1" ht="14.1" customHeight="1">
      <c r="K933" s="7"/>
    </row>
    <row r="934" spans="11:11" s="9" customFormat="1" ht="14.1" customHeight="1">
      <c r="K934" s="7"/>
    </row>
    <row r="935" spans="11:11" s="9" customFormat="1" ht="14.1" customHeight="1">
      <c r="K935" s="7"/>
    </row>
    <row r="936" spans="11:11" s="9" customFormat="1" ht="14.1" customHeight="1">
      <c r="K936" s="7"/>
    </row>
    <row r="937" spans="11:11" s="9" customFormat="1" ht="14.1" customHeight="1">
      <c r="K937" s="7"/>
    </row>
    <row r="938" spans="11:11" s="9" customFormat="1" ht="14.1" customHeight="1">
      <c r="K938" s="7"/>
    </row>
    <row r="939" spans="11:11" s="9" customFormat="1" ht="14.1" customHeight="1">
      <c r="K939" s="7"/>
    </row>
    <row r="940" spans="11:11" s="9" customFormat="1" ht="14.1" customHeight="1">
      <c r="K940" s="7"/>
    </row>
    <row r="941" spans="11:11" s="9" customFormat="1" ht="14.1" customHeight="1">
      <c r="K941" s="7"/>
    </row>
    <row r="942" spans="11:11" s="9" customFormat="1" ht="18" customHeight="1">
      <c r="K942" s="7"/>
    </row>
    <row r="943" spans="11:11" s="9" customFormat="1" ht="18" customHeight="1">
      <c r="K943" s="7"/>
    </row>
    <row r="944" spans="11:11" s="9" customFormat="1" ht="18" customHeight="1">
      <c r="K944" s="7"/>
    </row>
    <row r="945" spans="11:11" s="9" customFormat="1" ht="18" customHeight="1">
      <c r="K945" s="7"/>
    </row>
    <row r="946" spans="11:11" s="9" customFormat="1" ht="18" customHeight="1">
      <c r="K946" s="7"/>
    </row>
    <row r="947" spans="11:11" s="9" customFormat="1" ht="18" customHeight="1">
      <c r="K947" s="7"/>
    </row>
    <row r="948" spans="11:11" s="9" customFormat="1" ht="18" customHeight="1">
      <c r="K948" s="7"/>
    </row>
    <row r="949" spans="11:11" s="9" customFormat="1" ht="18" customHeight="1">
      <c r="K949" s="7"/>
    </row>
    <row r="950" spans="11:11" s="9" customFormat="1" ht="18" customHeight="1">
      <c r="K950" s="7"/>
    </row>
    <row r="951" spans="11:11" s="9" customFormat="1" ht="18" customHeight="1">
      <c r="K951" s="7"/>
    </row>
    <row r="952" spans="11:11" s="9" customFormat="1" ht="18" customHeight="1">
      <c r="K952" s="7"/>
    </row>
    <row r="953" spans="11:11" s="9" customFormat="1" ht="18" customHeight="1">
      <c r="K953" s="7"/>
    </row>
    <row r="954" spans="11:11" s="9" customFormat="1" ht="18" customHeight="1">
      <c r="K954" s="7"/>
    </row>
    <row r="955" spans="11:11" s="9" customFormat="1" ht="18" customHeight="1">
      <c r="K955" s="7"/>
    </row>
    <row r="956" spans="11:11" s="9" customFormat="1" ht="18" customHeight="1">
      <c r="K956" s="7"/>
    </row>
    <row r="957" spans="11:11" s="9" customFormat="1" ht="18" customHeight="1">
      <c r="K957" s="7"/>
    </row>
    <row r="958" spans="11:11" s="9" customFormat="1" ht="18" customHeight="1">
      <c r="K958" s="7"/>
    </row>
    <row r="959" spans="11:11" s="9" customFormat="1" ht="18" customHeight="1">
      <c r="K959" s="7"/>
    </row>
    <row r="960" spans="11:11" s="9" customFormat="1" ht="18" customHeight="1">
      <c r="K960" s="7"/>
    </row>
    <row r="961" spans="11:11" s="9" customFormat="1" ht="18" customHeight="1">
      <c r="K961" s="7"/>
    </row>
    <row r="962" spans="11:11" s="9" customFormat="1" ht="18" customHeight="1">
      <c r="K962" s="7"/>
    </row>
    <row r="963" spans="11:11" s="9" customFormat="1" ht="18" customHeight="1">
      <c r="K963" s="7"/>
    </row>
    <row r="964" spans="11:11" s="9" customFormat="1" ht="18" customHeight="1">
      <c r="K964" s="7"/>
    </row>
    <row r="965" spans="11:11" s="9" customFormat="1" ht="18" customHeight="1">
      <c r="K965" s="7"/>
    </row>
    <row r="966" spans="11:11" s="9" customFormat="1" ht="18" customHeight="1">
      <c r="K966" s="7"/>
    </row>
    <row r="967" spans="11:11" s="9" customFormat="1" ht="18" customHeight="1">
      <c r="K967" s="7"/>
    </row>
    <row r="968" spans="11:11" s="9" customFormat="1" ht="18" customHeight="1">
      <c r="K968" s="7"/>
    </row>
    <row r="969" spans="11:11" s="9" customFormat="1" ht="18" customHeight="1">
      <c r="K969" s="7"/>
    </row>
    <row r="970" spans="11:11" s="9" customFormat="1" ht="18" customHeight="1">
      <c r="K970" s="7"/>
    </row>
    <row r="971" spans="11:11" s="9" customFormat="1" ht="18" customHeight="1">
      <c r="K971" s="7"/>
    </row>
    <row r="972" spans="11:11" s="9" customFormat="1" ht="18" customHeight="1">
      <c r="K972" s="7"/>
    </row>
    <row r="973" spans="11:11" s="9" customFormat="1" ht="18" customHeight="1">
      <c r="K973" s="7"/>
    </row>
    <row r="974" spans="11:11" s="9" customFormat="1" ht="18" customHeight="1">
      <c r="K974" s="7"/>
    </row>
    <row r="975" spans="11:11" s="9" customFormat="1" ht="18" customHeight="1">
      <c r="K975" s="7"/>
    </row>
    <row r="976" spans="11:11" s="9" customFormat="1" ht="10.5" customHeight="1">
      <c r="K976" s="7"/>
    </row>
    <row r="977" spans="11:11" s="9" customFormat="1" ht="13.2">
      <c r="K977" s="7"/>
    </row>
    <row r="978" spans="11:11" s="9" customFormat="1" ht="13.2">
      <c r="K978" s="7"/>
    </row>
    <row r="979" spans="11:11" s="9" customFormat="1" ht="13.2">
      <c r="K979" s="7"/>
    </row>
    <row r="980" spans="11:11" s="9" customFormat="1" ht="13.2">
      <c r="K980" s="7"/>
    </row>
    <row r="981" spans="11:11" s="9" customFormat="1" ht="13.2">
      <c r="K981" s="7"/>
    </row>
    <row r="982" spans="11:11" s="9" customFormat="1" ht="13.2">
      <c r="K982" s="7"/>
    </row>
    <row r="983" spans="11:11" s="9" customFormat="1" ht="13.2">
      <c r="K983" s="7"/>
    </row>
    <row r="984" spans="11:11" s="9" customFormat="1" ht="13.2">
      <c r="K984" s="7"/>
    </row>
    <row r="985" spans="11:11" s="9" customFormat="1" ht="13.2">
      <c r="K985" s="7"/>
    </row>
    <row r="986" spans="11:11" s="9" customFormat="1" ht="13.2">
      <c r="K986" s="7"/>
    </row>
    <row r="987" spans="11:11" s="9" customFormat="1" ht="13.2">
      <c r="K987" s="7"/>
    </row>
    <row r="988" spans="11:11" s="9" customFormat="1" ht="13.2">
      <c r="K988" s="7"/>
    </row>
    <row r="989" spans="11:11" s="9" customFormat="1" ht="13.2">
      <c r="K989" s="7"/>
    </row>
    <row r="990" spans="11:11" s="9" customFormat="1" ht="13.2">
      <c r="K990" s="7"/>
    </row>
    <row r="991" spans="11:11" s="9" customFormat="1" ht="13.2">
      <c r="K991" s="7"/>
    </row>
    <row r="992" spans="11:11" s="9" customFormat="1" ht="13.2">
      <c r="K992" s="7"/>
    </row>
    <row r="993" spans="11:11" s="9" customFormat="1" ht="13.2">
      <c r="K993" s="7"/>
    </row>
    <row r="994" spans="11:11" s="9" customFormat="1" ht="13.2">
      <c r="K994" s="7"/>
    </row>
    <row r="995" spans="11:11" s="9" customFormat="1" ht="13.2">
      <c r="K995" s="7"/>
    </row>
    <row r="996" spans="11:11" s="9" customFormat="1" ht="13.2">
      <c r="K996" s="7"/>
    </row>
    <row r="997" spans="11:11" s="9" customFormat="1" ht="13.2">
      <c r="K997" s="7"/>
    </row>
    <row r="998" spans="11:11" s="9" customFormat="1" ht="13.2">
      <c r="K998" s="7"/>
    </row>
    <row r="999" spans="11:11" s="9" customFormat="1" ht="13.2">
      <c r="K999" s="7"/>
    </row>
    <row r="1000" spans="11:11" s="9" customFormat="1" ht="13.2">
      <c r="K1000" s="7"/>
    </row>
    <row r="1001" spans="11:11" s="9" customFormat="1" ht="13.2">
      <c r="K1001" s="7"/>
    </row>
    <row r="1002" spans="11:11" s="9" customFormat="1" ht="13.2">
      <c r="K1002" s="7"/>
    </row>
    <row r="1003" spans="11:11" s="9" customFormat="1" ht="13.2">
      <c r="K1003" s="7"/>
    </row>
  </sheetData>
  <mergeCells count="1">
    <mergeCell ref="B171:E171"/>
  </mergeCells>
  <phoneticPr fontId="0" type="noConversion"/>
  <printOptions horizontalCentered="1"/>
  <pageMargins left="0.25" right="0.25" top="0.4" bottom="0" header="0.5" footer="0.25"/>
  <pageSetup scale="84" orientation="portrait" horizontalDpi="4294967292" verticalDpi="4294967292" r:id="rId1"/>
  <headerFooter alignWithMargins="0">
    <oddFooter>&amp;CPage No. &amp;P</oddFooter>
  </headerFooter>
  <rowBreaks count="22" manualBreakCount="22">
    <brk id="49" max="10" man="1"/>
    <brk id="85" max="10" man="1"/>
    <brk id="118" max="10" man="1"/>
    <brk id="152" max="10" man="1"/>
    <brk id="195" max="10" man="1"/>
    <brk id="230" max="10" man="1"/>
    <brk id="302" max="65535" man="1"/>
    <brk id="341" max="65535" man="1"/>
    <brk id="382" max="65535" man="1"/>
    <brk id="421" max="65535" man="1"/>
    <brk id="460" max="65535" man="1"/>
    <brk id="501" max="65535" man="1"/>
    <brk id="541" max="65535" man="1"/>
    <brk id="582" max="65535" man="1"/>
    <brk id="622" max="65535" man="1"/>
    <brk id="663" max="65535" man="1"/>
    <brk id="697" max="65535" man="1"/>
    <brk id="743" max="65535" man="1"/>
    <brk id="786" max="65535" man="1"/>
    <brk id="826" max="65535" man="1"/>
    <brk id="863" max="65535" man="1"/>
    <brk id="90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test!Print_Area</vt:lpstr>
    </vt:vector>
  </TitlesOfParts>
  <Company>NCAA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Wustrack</dc:creator>
  <cp:lastModifiedBy>Aniket Gupta</cp:lastModifiedBy>
  <cp:lastPrinted>2003-05-30T13:54:04Z</cp:lastPrinted>
  <dcterms:created xsi:type="dcterms:W3CDTF">2001-10-16T18:26:48Z</dcterms:created>
  <dcterms:modified xsi:type="dcterms:W3CDTF">2024-02-03T22:14:52Z</dcterms:modified>
</cp:coreProperties>
</file>