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11C6C624-810A-48EF-A30E-B87020EB23B4}" xr6:coauthVersionLast="47" xr6:coauthVersionMax="47" xr10:uidLastSave="{00000000-0000-0000-0000-000000000000}"/>
  <bookViews>
    <workbookView xWindow="3348" yWindow="3348" windowWidth="17280" windowHeight="8880" tabRatio="601"/>
  </bookViews>
  <sheets>
    <sheet name="SG1" sheetId="1" r:id="rId1"/>
    <sheet name="SG2" sheetId="2" r:id="rId2"/>
    <sheet name="SG3" sheetId="3" r:id="rId3"/>
    <sheet name="SG4a" sheetId="4" r:id="rId4"/>
    <sheet name="SG4b" sheetId="5" r:id="rId5"/>
    <sheet name="SG4c" sheetId="6" r:id="rId6"/>
    <sheet name="SG5" sheetId="7" r:id="rId7"/>
    <sheet name="SG6" sheetId="8" r:id="rId8"/>
    <sheet name="HG1+2+3" sheetId="9" r:id="rId9"/>
    <sheet name="HG4abc" sheetId="13" r:id="rId10"/>
    <sheet name="HG5" sheetId="27" r:id="rId11"/>
    <sheet name="HG6" sheetId="18" r:id="rId12"/>
    <sheet name="CS1+2" sheetId="19" r:id="rId13"/>
    <sheet name="CS3abc" sheetId="22" r:id="rId14"/>
    <sheet name="CS5" sheetId="26" r:id="rId15"/>
  </sheets>
  <definedNames>
    <definedName name="_Order1" hidden="1">0</definedName>
    <definedName name="_xlnm.Print_Area" localSheetId="2">'SG3'!$1:$1048576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9" l="1"/>
  <c r="B20" i="19"/>
  <c r="C20" i="19"/>
  <c r="D20" i="19"/>
  <c r="E20" i="19"/>
  <c r="F20" i="19"/>
  <c r="G20" i="19"/>
  <c r="B9" i="22"/>
  <c r="D9" i="22"/>
  <c r="E9" i="22"/>
  <c r="F9" i="22"/>
  <c r="G9" i="22"/>
  <c r="H9" i="22"/>
  <c r="B20" i="22"/>
  <c r="D20" i="22"/>
  <c r="E20" i="22"/>
  <c r="F20" i="22"/>
  <c r="G20" i="22"/>
  <c r="H20" i="22"/>
  <c r="G8" i="9"/>
  <c r="F29" i="9"/>
  <c r="B30" i="9"/>
  <c r="C30" i="9"/>
  <c r="D30" i="9"/>
  <c r="E30" i="9"/>
  <c r="F30" i="9"/>
  <c r="G30" i="9"/>
  <c r="G8" i="13"/>
  <c r="B9" i="13"/>
  <c r="D9" i="13"/>
  <c r="E9" i="13"/>
  <c r="F9" i="13"/>
  <c r="G9" i="13"/>
  <c r="H9" i="13"/>
  <c r="G19" i="13"/>
  <c r="B20" i="13"/>
  <c r="D20" i="13"/>
  <c r="E20" i="13"/>
  <c r="F20" i="13"/>
  <c r="G20" i="13"/>
  <c r="H20" i="1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7" i="1"/>
  <c r="G48" i="1"/>
  <c r="G49" i="1"/>
  <c r="G51" i="1"/>
  <c r="B53" i="1"/>
  <c r="C53" i="1"/>
  <c r="D53" i="1"/>
  <c r="E53" i="1"/>
  <c r="F53" i="1"/>
  <c r="G53" i="1"/>
  <c r="G55" i="1"/>
  <c r="G56" i="1"/>
  <c r="G57" i="1"/>
  <c r="G58" i="1"/>
  <c r="G59" i="1"/>
  <c r="G60" i="1"/>
  <c r="G61" i="1"/>
  <c r="B63" i="1"/>
  <c r="C63" i="1"/>
  <c r="D63" i="1"/>
  <c r="E63" i="1"/>
  <c r="F63" i="1"/>
  <c r="G63" i="1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53" i="4"/>
  <c r="D53" i="4"/>
  <c r="E53" i="4"/>
  <c r="F53" i="4"/>
  <c r="G53" i="4"/>
  <c r="H53" i="4"/>
  <c r="I53" i="4"/>
  <c r="J53" i="4"/>
  <c r="B64" i="4"/>
  <c r="D64" i="4"/>
  <c r="E64" i="4"/>
  <c r="F64" i="4"/>
  <c r="G64" i="4"/>
  <c r="H64" i="4"/>
  <c r="I64" i="4"/>
  <c r="J64" i="4"/>
  <c r="B53" i="5"/>
  <c r="D53" i="5"/>
  <c r="E53" i="5"/>
  <c r="F53" i="5"/>
  <c r="G53" i="5"/>
  <c r="H53" i="5"/>
  <c r="I53" i="5"/>
  <c r="J53" i="5"/>
  <c r="B64" i="5"/>
  <c r="D64" i="5"/>
  <c r="E64" i="5"/>
  <c r="F64" i="5"/>
  <c r="G64" i="5"/>
  <c r="H64" i="5"/>
  <c r="I64" i="5"/>
  <c r="J64" i="5"/>
</calcChain>
</file>

<file path=xl/sharedStrings.xml><?xml version="1.0" encoding="utf-8"?>
<sst xmlns="http://schemas.openxmlformats.org/spreadsheetml/2006/main" count="995" uniqueCount="240">
  <si>
    <t>ALL CANDIDATES</t>
  </si>
  <si>
    <t>PERCENT</t>
  </si>
  <si>
    <t>CHANGE</t>
  </si>
  <si>
    <t>Classical Greek</t>
  </si>
  <si>
    <t>English</t>
  </si>
  <si>
    <t>French</t>
  </si>
  <si>
    <t>Gaidhlig</t>
  </si>
  <si>
    <t>Gaelic (Learners)</t>
  </si>
  <si>
    <t>German</t>
  </si>
  <si>
    <t>Italian</t>
  </si>
  <si>
    <t>Latin</t>
  </si>
  <si>
    <t>Russian</t>
  </si>
  <si>
    <t>Spanish</t>
  </si>
  <si>
    <t>Accounting and Finance</t>
  </si>
  <si>
    <t>Mathematics</t>
  </si>
  <si>
    <t>Biology</t>
  </si>
  <si>
    <t>Chemistry</t>
  </si>
  <si>
    <t>Physics</t>
  </si>
  <si>
    <t>Classical Studies</t>
  </si>
  <si>
    <t>Economics</t>
  </si>
  <si>
    <t>Geography</t>
  </si>
  <si>
    <t>History</t>
  </si>
  <si>
    <t>Modern Studies</t>
  </si>
  <si>
    <t>Computing Studies</t>
  </si>
  <si>
    <t>Craft and Design</t>
  </si>
  <si>
    <t>Graphic Communication</t>
  </si>
  <si>
    <t>Home Economics</t>
  </si>
  <si>
    <t>Technological Studies</t>
  </si>
  <si>
    <t>Art and Design</t>
  </si>
  <si>
    <t>Drama</t>
  </si>
  <si>
    <t>Music</t>
  </si>
  <si>
    <t>Physical Education</t>
  </si>
  <si>
    <t>Religious Studies</t>
  </si>
  <si>
    <t>Subtotals</t>
  </si>
  <si>
    <t>Totals</t>
  </si>
  <si>
    <t xml:space="preserve">English </t>
  </si>
  <si>
    <t/>
  </si>
  <si>
    <t>SUBJECT</t>
  </si>
  <si>
    <t>ENTRIES</t>
  </si>
  <si>
    <t>NO. OF</t>
  </si>
  <si>
    <t>A</t>
  </si>
  <si>
    <t>B</t>
  </si>
  <si>
    <t>C</t>
  </si>
  <si>
    <t>PASSES</t>
  </si>
  <si>
    <t>D</t>
  </si>
  <si>
    <t>CENTRES</t>
  </si>
  <si>
    <t xml:space="preserve">     - as percentages</t>
  </si>
  <si>
    <t>MALE CANDIDATES</t>
  </si>
  <si>
    <t>CANDS</t>
  </si>
  <si>
    <t>OF ALL</t>
  </si>
  <si>
    <t>AS %</t>
  </si>
  <si>
    <t>FEMALE CANDIDATES</t>
  </si>
  <si>
    <t>ALL CANDIDATES, PERCENTAGES</t>
  </si>
  <si>
    <t>TOTAL</t>
  </si>
  <si>
    <t>MALE</t>
  </si>
  <si>
    <t>FEMALE</t>
  </si>
  <si>
    <t>CUMULATIVE</t>
  </si>
  <si>
    <t>ENTERED</t>
  </si>
  <si>
    <t>NUMBER</t>
  </si>
  <si>
    <t>Total cands</t>
  </si>
  <si>
    <t>Total entries</t>
  </si>
  <si>
    <t>AS PERCENT</t>
  </si>
  <si>
    <t>AVERAGE NO.</t>
  </si>
  <si>
    <t>AVERAGE</t>
  </si>
  <si>
    <t>AGE</t>
  </si>
  <si>
    <t>CANDIDATES</t>
  </si>
  <si>
    <t>OF ALL AGES</t>
  </si>
  <si>
    <t>OF ENTRIES</t>
  </si>
  <si>
    <t>OF PASSES</t>
  </si>
  <si>
    <t>PASS RATE</t>
  </si>
  <si>
    <t>20-24</t>
  </si>
  <si>
    <t>25-29</t>
  </si>
  <si>
    <t>30-34</t>
  </si>
  <si>
    <t>35-39</t>
  </si>
  <si>
    <t>40-49</t>
  </si>
  <si>
    <t>50-59</t>
  </si>
  <si>
    <t>All ages</t>
  </si>
  <si>
    <t xml:space="preserve">                   TOTAL</t>
  </si>
  <si>
    <t xml:space="preserve">                  MALE</t>
  </si>
  <si>
    <t xml:space="preserve">                 FEMALE</t>
  </si>
  <si>
    <t>SUBJECTS</t>
  </si>
  <si>
    <t>IN WHICH</t>
  </si>
  <si>
    <t>Number of appeals</t>
  </si>
  <si>
    <t xml:space="preserve">  - as percentage of entries</t>
  </si>
  <si>
    <t>Successful appeals</t>
  </si>
  <si>
    <t xml:space="preserve">  - as percentage of all appeals</t>
  </si>
  <si>
    <t>AWARDS</t>
  </si>
  <si>
    <t>English - Alternative Communication</t>
  </si>
  <si>
    <t>English - Spoken</t>
  </si>
  <si>
    <t>Urdu</t>
  </si>
  <si>
    <t>Science</t>
  </si>
  <si>
    <t>Contemporary Social Studies</t>
  </si>
  <si>
    <t>Social and Vocational Skills</t>
  </si>
  <si>
    <t>Business Management</t>
  </si>
  <si>
    <t>Office and Information Studies</t>
  </si>
  <si>
    <t>French (Writing)</t>
  </si>
  <si>
    <t>Gaelic (Learners) (Writing)</t>
  </si>
  <si>
    <t>German (Writing)</t>
  </si>
  <si>
    <t>Italian (Writing)</t>
  </si>
  <si>
    <t>Russian (Writing)</t>
  </si>
  <si>
    <t>Spanish (Writing)</t>
  </si>
  <si>
    <t>Urdu (Writing)</t>
  </si>
  <si>
    <t xml:space="preserve"> ALL CANDIDATES</t>
  </si>
  <si>
    <t>GRADE</t>
  </si>
  <si>
    <t>French (Writing)*</t>
  </si>
  <si>
    <t>Gaelic (Learners) (Writing)*</t>
  </si>
  <si>
    <t>German (Writing)*</t>
  </si>
  <si>
    <t>Italian (Writing)*</t>
  </si>
  <si>
    <t>Russian (Writing)*</t>
  </si>
  <si>
    <t>Spanish (Writing)*</t>
  </si>
  <si>
    <t>Urdu (Writing)*</t>
  </si>
  <si>
    <t>GRADE (%)</t>
  </si>
  <si>
    <t>OTHER/</t>
  </si>
  <si>
    <t>SUBJECT/ELEMENT</t>
  </si>
  <si>
    <t>NO AWARD</t>
  </si>
  <si>
    <t>Interpretation</t>
  </si>
  <si>
    <t xml:space="preserve">Translation </t>
  </si>
  <si>
    <t>Investigation</t>
  </si>
  <si>
    <t>Reading</t>
  </si>
  <si>
    <t>Writing</t>
  </si>
  <si>
    <t>Talking</t>
  </si>
  <si>
    <t>Communicating</t>
  </si>
  <si>
    <t>Understanding</t>
  </si>
  <si>
    <t>Listening</t>
  </si>
  <si>
    <t>Speaking</t>
  </si>
  <si>
    <t>French Writing *</t>
  </si>
  <si>
    <t>German Writing *</t>
  </si>
  <si>
    <t>Italian Writing *</t>
  </si>
  <si>
    <t>Russian Writing *</t>
  </si>
  <si>
    <t>Spanish Writing *</t>
  </si>
  <si>
    <t>Urdu Writing *</t>
  </si>
  <si>
    <t>Knowledge and Understanding</t>
  </si>
  <si>
    <t>Handling Information</t>
  </si>
  <si>
    <t>Practical Abilities</t>
  </si>
  <si>
    <t>Investigating</t>
  </si>
  <si>
    <t>Knowledge and Understanding *</t>
  </si>
  <si>
    <t>Problem Solving *</t>
  </si>
  <si>
    <t>Practical Abilities *</t>
  </si>
  <si>
    <t>Problem Solving</t>
  </si>
  <si>
    <t>Evaluating</t>
  </si>
  <si>
    <t>Enquiry Skills</t>
  </si>
  <si>
    <t>Communicative Abilities</t>
  </si>
  <si>
    <t>Decision Making</t>
  </si>
  <si>
    <t>Designing</t>
  </si>
  <si>
    <t>Knowledge and Interpretation</t>
  </si>
  <si>
    <t>Drawing Abilities</t>
  </si>
  <si>
    <t>Practical and Organisational Skills</t>
  </si>
  <si>
    <t>Technological Communication</t>
  </si>
  <si>
    <t>Expressive Activities</t>
  </si>
  <si>
    <t>Critical Activities</t>
  </si>
  <si>
    <t>Design Activities</t>
  </si>
  <si>
    <t>Creating</t>
  </si>
  <si>
    <t>Presenting</t>
  </si>
  <si>
    <t>Solo Performing</t>
  </si>
  <si>
    <t>Group Performing</t>
  </si>
  <si>
    <t>Inventing</t>
  </si>
  <si>
    <t>Practical Performance</t>
  </si>
  <si>
    <t>All subjects</t>
  </si>
  <si>
    <t xml:space="preserve">            % OF MALE ENTRIES</t>
  </si>
  <si>
    <t xml:space="preserve">            % OF FEMALE ENTRIES</t>
  </si>
  <si>
    <t xml:space="preserve">          % OF ENTRIES</t>
  </si>
  <si>
    <t>GRADES</t>
  </si>
  <si>
    <t>1 - 2</t>
  </si>
  <si>
    <t>1 - 4</t>
  </si>
  <si>
    <t>1 - 6</t>
  </si>
  <si>
    <t>PERCENTAGE</t>
  </si>
  <si>
    <t>AT GRADES</t>
  </si>
  <si>
    <t>1 AND 2</t>
  </si>
  <si>
    <t>1 TO 4</t>
  </si>
  <si>
    <t>1 TO 6</t>
  </si>
  <si>
    <t xml:space="preserve">  - as percentage of externally</t>
  </si>
  <si>
    <t>NO.OF</t>
  </si>
  <si>
    <t>E</t>
  </si>
  <si>
    <t>TABLE CS3a: ENTRIES AND AWARDS BY SEX FOR EACH SUBJECT IN THE CERTIFICATE</t>
  </si>
  <si>
    <t>AS % OF</t>
  </si>
  <si>
    <t>ALL CANDS</t>
  </si>
  <si>
    <t>TABLE CS3b: ENTRIES AND AWARDS BY SEX FOR EACH SUBJECT IN THE CERTIFICATE</t>
  </si>
  <si>
    <t>TABLE CS3c: ENTRIES AND AWARDS BY SEX FOR EACH SUBJECT IN THE CERTIFICATE</t>
  </si>
  <si>
    <t>Entries/cand</t>
  </si>
  <si>
    <t>Awards 1-2</t>
  </si>
  <si>
    <t>Awards/cand</t>
  </si>
  <si>
    <t>Awards 1-4</t>
  </si>
  <si>
    <t>Awards 1-6</t>
  </si>
  <si>
    <t>Translation</t>
  </si>
  <si>
    <t>TABLE SG3: PERCENTAGE GRADE DISTRIBUTION FOR EACH SUBJECT AND ELEMENT AT</t>
  </si>
  <si>
    <t xml:space="preserve">TABLE SG5c: NUMBER OF STANDARD GRADE CREDIT AND GENERAL LEVEL AWARDS </t>
  </si>
  <si>
    <t xml:space="preserve">TABLE SG5d: NUMBER OF STANDARD GRADE CREDIT,  GENERAL AND FOUNDATION LEVEL  </t>
  </si>
  <si>
    <t>Table HG5a: HIGHER GRADE CANDIDATES BY AGE, SEX, AVERAGE ENTRIES, PASSES AND</t>
  </si>
  <si>
    <t>Table HG5b: HIGHER GRADE CANDIDATES BY AGE, SEX, AVERAGE ENTRIES, PASSES AND</t>
  </si>
  <si>
    <t>Table HG5c: HIGHER GRADE CANDIDATES BY AGE, SEX, AVERAGE ENTRIES, PASSES AND</t>
  </si>
  <si>
    <r>
      <t xml:space="preserve">           </t>
    </r>
    <r>
      <rPr>
        <sz val="10"/>
        <rFont val="Times New Roman"/>
        <family val="1"/>
      </rPr>
      <t xml:space="preserve"> </t>
    </r>
  </si>
  <si>
    <t xml:space="preserve">  </t>
  </si>
  <si>
    <t>Note: Entries and awards exclude the Writing options of Modern Languages and Gaelic (Learners).</t>
  </si>
  <si>
    <t>TABLE SG6 : TREND IN APPEALS AND THEIR SUCCESS AT STANDARD GRADE,</t>
  </si>
  <si>
    <t>Administration</t>
  </si>
  <si>
    <t xml:space="preserve">SUBJECT </t>
  </si>
  <si>
    <t>PERCENT PASS RATES</t>
  </si>
  <si>
    <t xml:space="preserve">          % GRADE A-C</t>
  </si>
  <si>
    <t>* Awards in the optional Writing Elements for Modern Languages and Gaelic (Learners) are made at grades 1 to 4 only.</t>
  </si>
  <si>
    <t>Gaelic (Learners) Writing *</t>
  </si>
  <si>
    <t>* Awards in the Elements of Biology, Chemistry and Physics are not made at grade 6</t>
  </si>
  <si>
    <t>Illustration and Presentation</t>
  </si>
  <si>
    <t xml:space="preserve">    assessed Element entries</t>
  </si>
  <si>
    <t>Gàidhlig</t>
  </si>
  <si>
    <t>TABLE SG1: TREND IN ENTRIES FOR EACH SUBJECT AT STANDARD GRADE, 1998 TO 2002</t>
  </si>
  <si>
    <t>2001/2002</t>
  </si>
  <si>
    <t>TABLE SG2: ENTRIES, AWARDS AND NUMBERS OF CENTRES FOR EACH SUBJECT AT STANDARD GRADE, 2002</t>
  </si>
  <si>
    <t xml:space="preserve">           STANDARD GRADE, 2002</t>
  </si>
  <si>
    <t xml:space="preserve">           STANDARD GRADE, 2002 (CONTINUED)</t>
  </si>
  <si>
    <t>TABLE SG4a: ENTRIES AND AWARDS BY SEX FOR EACH SUBJECT AT STANDARD GRADE, 2002</t>
  </si>
  <si>
    <t>TABLE SG4b: ENTRIES AND AWARDS BY SEX FOR EACH SUBJECT AT STANDARD GRADE, 2002</t>
  </si>
  <si>
    <t>TABLE SG4c: ENTRIES AND AWARDS BY SEX FOR EACH SUBJECT AT STANDARD GRADE, 2002</t>
  </si>
  <si>
    <t>TABLE SG5a: NUMBER OF STANDARD GRADE ENTRIES PER CANDIDATE, 2002</t>
  </si>
  <si>
    <t>TABLE SG5b: NUMBER OF STANDARD GRADE CREDIT LEVEL AWARDS PER CANDIDATE, 2002</t>
  </si>
  <si>
    <t>PER CANDIDATE, 2002</t>
  </si>
  <si>
    <t>AWARDS PER CANDIDATE, 2002</t>
  </si>
  <si>
    <t xml:space="preserve">                        1998 TO 2002</t>
  </si>
  <si>
    <t>TABLE HG1: TREND IN ENTRIES FOR EACH SUBJECT AT HIGHER GRADE, 1998 TO 2002</t>
  </si>
  <si>
    <t>TABLE HG2: TREND IN PASS RATES FOR EACH SUBJECT AT HIGHER GRADE, 1998 TO 2002</t>
  </si>
  <si>
    <t xml:space="preserve">                          HIGHER GRADE, 2002</t>
  </si>
  <si>
    <t>TABLE HG4a: ENTRIES AND AWARDS FOR EACH SUBJECT AT HIGHER GRADE BY SEX, 2002</t>
  </si>
  <si>
    <t>TABLE HG4b: ENTRIES AND AWARDS FOR EACH SUBJECT AT HIGHER GRADE BY SEX, 2002</t>
  </si>
  <si>
    <t>TABLE HG4c: ENTRIES AND AWARDS FOR EACH SUBJECT AT HIGHER GRADE BY SEX, 2002</t>
  </si>
  <si>
    <t xml:space="preserve">                     PASS RATES, 2002</t>
  </si>
  <si>
    <t>Note: Age at 31 December 2001</t>
  </si>
  <si>
    <t xml:space="preserve">                         1998 TO 2002</t>
  </si>
  <si>
    <t>TABLE CS1: TREND IN ENTRIES FOR THE CERTIFICATE OF SIXTH YEAR STUDIES, 1998 TO 2002</t>
  </si>
  <si>
    <t xml:space="preserve">                         OF SIXTH YEAR STUDIES, 2002</t>
  </si>
  <si>
    <t xml:space="preserve">                       SIXTH YEAR STUDIES, 1998 TO 2002</t>
  </si>
  <si>
    <t>-</t>
  </si>
  <si>
    <t>Reasoning &amp; Enquiry</t>
  </si>
  <si>
    <t xml:space="preserve">     PERCENT OF ENTRIES</t>
  </si>
  <si>
    <t xml:space="preserve">          % GRADE A</t>
  </si>
  <si>
    <t xml:space="preserve">TABLE HG3: ENTRIES, AWARDS AND NUMBERS OF CENTRES FOR EACH SUBJECT AT </t>
  </si>
  <si>
    <t>GRADE A</t>
  </si>
  <si>
    <t>PASS</t>
  </si>
  <si>
    <t>TABLE HG6 : TREND IN APPEALS AND THEIR SUCCESS AT HIGHER GRADE,</t>
  </si>
  <si>
    <t xml:space="preserve">TABLE CS4 : TREND IN APPEALS AND THEIR SUCCESS AT CERTIFICATE OF </t>
  </si>
  <si>
    <t>TABLE CS2: ENTRIES, AWARDS AND NUMBERS OF CENTRES FOR EACH SUBJECT IN THE</t>
  </si>
  <si>
    <t xml:space="preserve">                       CERTIFICATE OF SIXTH YEAR STUDIES,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</si>
</sst>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0.0%"/>
    <numFmt numFmtId="175" formatCode="0.0"/>
    <numFmt numFmtId="182" formatCode="_-* #,##0_-;\-* #,##0_-;_-* &quot;-&quot;??_-;_-@_-"/>
    <numFmt numFmtId="186" formatCode="0_)"/>
    <numFmt numFmtId="189" formatCode="#,##0.0"/>
  </numFmts>
  <fonts count="15" x14ac:knownFonts="1">
    <font>
      <sz val="11"/>
      <name val="Times New Roman"/>
    </font>
    <font>
      <sz val="11"/>
      <name val="Times New Roman"/>
    </font>
    <font>
      <b/>
      <sz val="11"/>
      <name val="Times New Roman"/>
    </font>
    <font>
      <sz val="9"/>
      <name val="Times New Roman"/>
      <family val="1"/>
    </font>
    <font>
      <sz val="11"/>
      <name val="Times New Roman"/>
      <family val="1"/>
    </font>
    <font>
      <sz val="12"/>
      <name val="Times New Roman"/>
    </font>
    <font>
      <b/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1"/>
      <color indexed="10"/>
      <name val="Times New Roman"/>
      <family val="1"/>
    </font>
    <font>
      <i/>
      <sz val="11"/>
      <color indexed="29"/>
      <name val="Times New Roman"/>
      <family val="1"/>
    </font>
    <font>
      <i/>
      <sz val="11"/>
      <color indexed="10"/>
      <name val="Times New Roman"/>
      <family val="1"/>
    </font>
    <font>
      <sz val="9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quotePrefix="1" applyFont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1" xfId="0" applyFont="1" applyBorder="1"/>
    <xf numFmtId="1" fontId="3" fillId="0" borderId="1" xfId="0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9" fontId="1" fillId="0" borderId="0" xfId="3" applyAlignment="1">
      <alignment horizontal="right"/>
    </xf>
    <xf numFmtId="0" fontId="0" fillId="0" borderId="1" xfId="0" applyBorder="1"/>
    <xf numFmtId="0" fontId="3" fillId="0" borderId="0" xfId="0" quotePrefix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" xfId="0" applyFont="1" applyBorder="1"/>
    <xf numFmtId="3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Border="1"/>
    <xf numFmtId="0" fontId="0" fillId="0" borderId="3" xfId="0" applyBorder="1"/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7" fontId="4" fillId="0" borderId="0" xfId="0" applyNumberFormat="1" applyFont="1" applyBorder="1" applyAlignment="1" applyProtection="1">
      <alignment horizontal="right"/>
    </xf>
    <xf numFmtId="0" fontId="5" fillId="0" borderId="0" xfId="2" applyBorder="1"/>
    <xf numFmtId="0" fontId="6" fillId="0" borderId="0" xfId="2" applyFont="1" applyBorder="1"/>
    <xf numFmtId="0" fontId="4" fillId="0" borderId="0" xfId="2" applyFont="1" applyBorder="1"/>
    <xf numFmtId="0" fontId="4" fillId="0" borderId="0" xfId="2" applyFont="1" applyBorder="1" applyAlignment="1">
      <alignment horizontal="right"/>
    </xf>
    <xf numFmtId="37" fontId="4" fillId="0" borderId="0" xfId="2" applyNumberFormat="1" applyFont="1" applyBorder="1" applyAlignment="1" applyProtection="1">
      <alignment horizontal="right"/>
    </xf>
    <xf numFmtId="0" fontId="7" fillId="0" borderId="0" xfId="2" applyFont="1" applyBorder="1"/>
    <xf numFmtId="0" fontId="4" fillId="0" borderId="1" xfId="2" applyFont="1" applyBorder="1"/>
    <xf numFmtId="0" fontId="3" fillId="0" borderId="0" xfId="2" applyFont="1" applyBorder="1"/>
    <xf numFmtId="0" fontId="6" fillId="0" borderId="0" xfId="0" applyFont="1" applyBorder="1"/>
    <xf numFmtId="0" fontId="4" fillId="0" borderId="0" xfId="0" applyFont="1" applyBorder="1"/>
    <xf numFmtId="9" fontId="4" fillId="0" borderId="1" xfId="3" applyFont="1" applyBorder="1" applyAlignment="1" applyProtection="1">
      <alignment horizontal="right"/>
    </xf>
    <xf numFmtId="9" fontId="4" fillId="0" borderId="1" xfId="3" applyFont="1" applyBorder="1" applyProtection="1"/>
    <xf numFmtId="0" fontId="6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Alignment="1">
      <alignment horizontal="right"/>
    </xf>
    <xf numFmtId="175" fontId="0" fillId="0" borderId="1" xfId="0" applyNumberFormat="1" applyBorder="1" applyAlignment="1">
      <alignment horizontal="right"/>
    </xf>
    <xf numFmtId="0" fontId="3" fillId="0" borderId="2" xfId="0" applyFont="1" applyBorder="1" applyAlignment="1"/>
    <xf numFmtId="0" fontId="0" fillId="0" borderId="2" xfId="0" applyBorder="1" applyAlignment="1"/>
    <xf numFmtId="0" fontId="0" fillId="0" borderId="0" xfId="0" applyAlignment="1"/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0" borderId="0" xfId="3" applyFont="1" applyBorder="1" applyAlignment="1" applyProtection="1">
      <alignment horizontal="right"/>
    </xf>
    <xf numFmtId="0" fontId="3" fillId="0" borderId="2" xfId="2" applyFont="1" applyBorder="1"/>
    <xf numFmtId="0" fontId="3" fillId="0" borderId="1" xfId="2" applyFont="1" applyBorder="1"/>
    <xf numFmtId="0" fontId="3" fillId="0" borderId="1" xfId="2" applyFont="1" applyBorder="1" applyAlignment="1">
      <alignment horizontal="right"/>
    </xf>
    <xf numFmtId="0" fontId="3" fillId="0" borderId="0" xfId="2" applyFont="1" applyBorder="1" applyAlignment="1">
      <alignment horizontal="right"/>
    </xf>
    <xf numFmtId="0" fontId="7" fillId="0" borderId="0" xfId="2" applyFont="1" applyBorder="1" applyAlignment="1">
      <alignment horizontal="right"/>
    </xf>
    <xf numFmtId="0" fontId="5" fillId="0" borderId="0" xfId="2" applyBorder="1" applyAlignment="1">
      <alignment horizontal="right"/>
    </xf>
    <xf numFmtId="0" fontId="3" fillId="0" borderId="2" xfId="2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" fontId="1" fillId="0" borderId="0" xfId="3" applyNumberFormat="1" applyBorder="1" applyAlignment="1">
      <alignment horizontal="right"/>
    </xf>
    <xf numFmtId="1" fontId="1" fillId="0" borderId="3" xfId="3" applyNumberFormat="1" applyBorder="1" applyAlignment="1">
      <alignment horizontal="right"/>
    </xf>
    <xf numFmtId="0" fontId="4" fillId="0" borderId="0" xfId="0" applyNumberFormat="1" applyFont="1" applyBorder="1"/>
    <xf numFmtId="0" fontId="3" fillId="0" borderId="0" xfId="0" applyNumberFormat="1" applyFont="1" applyBorder="1"/>
    <xf numFmtId="0" fontId="3" fillId="0" borderId="1" xfId="0" applyNumberFormat="1" applyFont="1" applyBorder="1" applyAlignment="1">
      <alignment horizontal="right"/>
    </xf>
    <xf numFmtId="0" fontId="6" fillId="0" borderId="0" xfId="0" applyFont="1"/>
    <xf numFmtId="182" fontId="6" fillId="0" borderId="0" xfId="1" applyNumberFormat="1" applyFont="1"/>
    <xf numFmtId="182" fontId="1" fillId="0" borderId="0" xfId="1" applyNumberFormat="1"/>
    <xf numFmtId="182" fontId="3" fillId="0" borderId="0" xfId="1" applyNumberFormat="1" applyFont="1"/>
    <xf numFmtId="182" fontId="3" fillId="0" borderId="1" xfId="1" applyNumberFormat="1" applyFont="1" applyBorder="1" applyAlignment="1">
      <alignment horizontal="right"/>
    </xf>
    <xf numFmtId="9" fontId="1" fillId="0" borderId="0" xfId="3"/>
    <xf numFmtId="0" fontId="0" fillId="0" borderId="2" xfId="0" applyBorder="1"/>
    <xf numFmtId="0" fontId="7" fillId="0" borderId="0" xfId="0" applyFont="1"/>
    <xf numFmtId="3" fontId="0" fillId="0" borderId="0" xfId="0" applyNumberFormat="1" applyBorder="1"/>
    <xf numFmtId="182" fontId="3" fillId="0" borderId="2" xfId="1" applyNumberFormat="1" applyFont="1" applyBorder="1" applyAlignment="1">
      <alignment horizontal="right"/>
    </xf>
    <xf numFmtId="182" fontId="1" fillId="0" borderId="0" xfId="1" applyNumberFormat="1" applyFill="1"/>
    <xf numFmtId="9" fontId="4" fillId="0" borderId="0" xfId="3" applyFont="1" applyFill="1"/>
    <xf numFmtId="175" fontId="4" fillId="0" borderId="0" xfId="3" applyNumberFormat="1" applyFont="1" applyFill="1"/>
    <xf numFmtId="0" fontId="0" fillId="0" borderId="0" xfId="0" applyAlignment="1">
      <alignment horizontal="left"/>
    </xf>
    <xf numFmtId="0" fontId="0" fillId="0" borderId="3" xfId="0" applyFill="1" applyBorder="1"/>
    <xf numFmtId="182" fontId="1" fillId="0" borderId="3" xfId="1" applyNumberFormat="1" applyFill="1" applyBorder="1"/>
    <xf numFmtId="9" fontId="4" fillId="0" borderId="3" xfId="3" applyFont="1" applyFill="1" applyBorder="1"/>
    <xf numFmtId="175" fontId="4" fillId="0" borderId="3" xfId="3" applyNumberFormat="1" applyFont="1" applyFill="1" applyBorder="1"/>
    <xf numFmtId="0" fontId="3" fillId="0" borderId="1" xfId="0" applyFont="1" applyBorder="1" applyAlignment="1">
      <alignment horizontal="center"/>
    </xf>
    <xf numFmtId="9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0" xfId="0" applyFont="1" applyBorder="1" applyAlignment="1">
      <alignment horizontal="center"/>
    </xf>
    <xf numFmtId="9" fontId="0" fillId="0" borderId="2" xfId="0" applyNumberFormat="1" applyBorder="1" applyAlignment="1">
      <alignment horizontal="right"/>
    </xf>
    <xf numFmtId="9" fontId="0" fillId="0" borderId="2" xfId="3" applyFont="1" applyBorder="1" applyAlignment="1">
      <alignment horizontal="right"/>
    </xf>
    <xf numFmtId="9" fontId="0" fillId="0" borderId="0" xfId="3" applyFont="1" applyBorder="1" applyAlignment="1">
      <alignment horizontal="right"/>
    </xf>
    <xf numFmtId="9" fontId="0" fillId="0" borderId="1" xfId="3" applyFont="1" applyBorder="1" applyAlignment="1">
      <alignment horizontal="right"/>
    </xf>
    <xf numFmtId="172" fontId="1" fillId="0" borderId="0" xfId="3" applyNumberFormat="1"/>
    <xf numFmtId="182" fontId="4" fillId="0" borderId="0" xfId="1" applyNumberFormat="1" applyFont="1"/>
    <xf numFmtId="9" fontId="1" fillId="0" borderId="1" xfId="3" applyBorder="1"/>
    <xf numFmtId="9" fontId="4" fillId="0" borderId="1" xfId="3" applyFont="1" applyBorder="1"/>
    <xf numFmtId="9" fontId="8" fillId="0" borderId="0" xfId="3" applyFont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0" xfId="0" applyFont="1"/>
    <xf numFmtId="1" fontId="0" fillId="0" borderId="0" xfId="0" applyNumberFormat="1"/>
    <xf numFmtId="0" fontId="5" fillId="0" borderId="0" xfId="2"/>
    <xf numFmtId="3" fontId="0" fillId="0" borderId="1" xfId="0" applyNumberFormat="1" applyBorder="1"/>
    <xf numFmtId="9" fontId="0" fillId="0" borderId="1" xfId="3" applyFont="1" applyBorder="1"/>
    <xf numFmtId="0" fontId="2" fillId="0" borderId="0" xfId="0" applyFont="1" applyAlignment="1">
      <alignment horizontal="left"/>
    </xf>
    <xf numFmtId="3" fontId="0" fillId="0" borderId="0" xfId="0" applyNumberFormat="1" applyAlignment="1"/>
    <xf numFmtId="3" fontId="0" fillId="0" borderId="0" xfId="0" applyNumberFormat="1" applyBorder="1" applyAlignment="1"/>
    <xf numFmtId="0" fontId="0" fillId="0" borderId="0" xfId="0" applyBorder="1" applyAlignment="1"/>
    <xf numFmtId="0" fontId="3" fillId="0" borderId="2" xfId="0" applyFont="1" applyFill="1" applyBorder="1" applyAlignment="1"/>
    <xf numFmtId="3" fontId="3" fillId="0" borderId="2" xfId="0" applyNumberFormat="1" applyFont="1" applyFill="1" applyBorder="1" applyAlignment="1"/>
    <xf numFmtId="0" fontId="3" fillId="0" borderId="2" xfId="0" applyFont="1" applyFill="1" applyBorder="1" applyAlignment="1">
      <alignment horizontal="right"/>
    </xf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0" fillId="0" borderId="0" xfId="0" applyFont="1" applyFill="1" applyBorder="1" applyAlignment="1"/>
    <xf numFmtId="3" fontId="0" fillId="0" borderId="0" xfId="0" applyNumberFormat="1" applyFont="1" applyFill="1" applyBorder="1" applyAlignment="1"/>
    <xf numFmtId="9" fontId="1" fillId="0" borderId="0" xfId="3" applyNumberFormat="1" applyFont="1" applyFill="1" applyBorder="1" applyAlignment="1"/>
    <xf numFmtId="0" fontId="0" fillId="0" borderId="1" xfId="0" applyFont="1" applyFill="1" applyBorder="1" applyAlignment="1"/>
    <xf numFmtId="3" fontId="0" fillId="0" borderId="1" xfId="0" applyNumberFormat="1" applyFont="1" applyFill="1" applyBorder="1" applyAlignment="1"/>
    <xf numFmtId="9" fontId="1" fillId="0" borderId="3" xfId="3" applyNumberFormat="1" applyFont="1" applyFill="1" applyBorder="1" applyAlignment="1"/>
    <xf numFmtId="0" fontId="0" fillId="0" borderId="3" xfId="0" applyFont="1" applyFill="1" applyBorder="1" applyAlignment="1"/>
    <xf numFmtId="3" fontId="0" fillId="0" borderId="3" xfId="0" applyNumberFormat="1" applyFont="1" applyFill="1" applyBorder="1" applyAlignment="1"/>
    <xf numFmtId="3" fontId="0" fillId="0" borderId="3" xfId="0" applyNumberFormat="1" applyBorder="1"/>
    <xf numFmtId="3" fontId="0" fillId="0" borderId="0" xfId="0" applyNumberFormat="1"/>
    <xf numFmtId="9" fontId="1" fillId="0" borderId="1" xfId="3" applyBorder="1" applyAlignment="1">
      <alignment horizontal="right"/>
    </xf>
    <xf numFmtId="3" fontId="0" fillId="0" borderId="2" xfId="0" applyNumberFormat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6" fillId="0" borderId="3" xfId="0" applyFont="1" applyBorder="1"/>
    <xf numFmtId="3" fontId="6" fillId="0" borderId="3" xfId="0" applyNumberFormat="1" applyFont="1" applyBorder="1" applyAlignment="1">
      <alignment horizontal="right"/>
    </xf>
    <xf numFmtId="0" fontId="3" fillId="0" borderId="0" xfId="0" applyFont="1" applyBorder="1" applyAlignment="1"/>
    <xf numFmtId="16" fontId="3" fillId="0" borderId="1" xfId="0" quotePrefix="1" applyNumberFormat="1" applyFont="1" applyBorder="1" applyAlignment="1">
      <alignment horizontal="right"/>
    </xf>
    <xf numFmtId="0" fontId="3" fillId="0" borderId="1" xfId="0" quotePrefix="1" applyFont="1" applyBorder="1" applyAlignment="1">
      <alignment horizontal="right"/>
    </xf>
    <xf numFmtId="1" fontId="1" fillId="0" borderId="0" xfId="3" applyNumberFormat="1" applyFont="1" applyBorder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2" xfId="0" applyNumberFormat="1" applyBorder="1" applyAlignment="1">
      <alignment horizontal="right"/>
    </xf>
    <xf numFmtId="172" fontId="0" fillId="0" borderId="0" xfId="3" applyNumberFormat="1" applyFont="1" applyAlignment="1">
      <alignment horizontal="right"/>
    </xf>
    <xf numFmtId="172" fontId="0" fillId="0" borderId="1" xfId="3" applyNumberFormat="1" applyFont="1" applyBorder="1" applyAlignment="1">
      <alignment horizontal="right"/>
    </xf>
    <xf numFmtId="172" fontId="8" fillId="0" borderId="0" xfId="0" applyNumberFormat="1" applyFont="1" applyProtection="1"/>
    <xf numFmtId="9" fontId="1" fillId="0" borderId="0" xfId="3" applyBorder="1" applyAlignment="1">
      <alignment horizontal="right"/>
    </xf>
    <xf numFmtId="0" fontId="3" fillId="0" borderId="2" xfId="0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0" fontId="0" fillId="0" borderId="0" xfId="0" quotePrefix="1" applyNumberFormat="1"/>
    <xf numFmtId="0" fontId="0" fillId="0" borderId="1" xfId="0" quotePrefix="1" applyNumberFormat="1" applyBorder="1"/>
    <xf numFmtId="175" fontId="0" fillId="0" borderId="1" xfId="0" applyNumberFormat="1" applyBorder="1"/>
    <xf numFmtId="9" fontId="0" fillId="0" borderId="0" xfId="0" applyNumberFormat="1"/>
    <xf numFmtId="1" fontId="4" fillId="0" borderId="0" xfId="3" applyNumberFormat="1" applyFont="1" applyBorder="1" applyAlignment="1" applyProtection="1">
      <alignment horizontal="right"/>
    </xf>
    <xf numFmtId="0" fontId="10" fillId="0" borderId="0" xfId="0" applyFont="1" applyFill="1"/>
    <xf numFmtId="0" fontId="11" fillId="0" borderId="0" xfId="0" applyFont="1" applyFill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7" fillId="0" borderId="0" xfId="0" applyFont="1" applyFill="1"/>
    <xf numFmtId="3" fontId="4" fillId="0" borderId="0" xfId="2" applyNumberFormat="1" applyFont="1" applyBorder="1" applyAlignment="1" applyProtection="1">
      <alignment horizontal="right"/>
    </xf>
    <xf numFmtId="172" fontId="0" fillId="0" borderId="0" xfId="0" applyNumberFormat="1"/>
    <xf numFmtId="9" fontId="0" fillId="0" borderId="1" xfId="0" applyNumberFormat="1" applyBorder="1"/>
    <xf numFmtId="3" fontId="3" fillId="0" borderId="0" xfId="0" applyNumberFormat="1" applyFont="1"/>
    <xf numFmtId="3" fontId="1" fillId="0" borderId="0" xfId="3" applyNumberFormat="1" applyBorder="1" applyAlignment="1">
      <alignment horizontal="right"/>
    </xf>
    <xf numFmtId="0" fontId="0" fillId="0" borderId="0" xfId="0" applyFill="1" applyBorder="1" applyAlignment="1"/>
    <xf numFmtId="9" fontId="0" fillId="0" borderId="1" xfId="3" applyNumberFormat="1" applyFont="1" applyBorder="1" applyAlignment="1">
      <alignment horizontal="right"/>
    </xf>
    <xf numFmtId="1" fontId="0" fillId="0" borderId="0" xfId="3" applyNumberFormat="1" applyFont="1" applyBorder="1" applyAlignment="1">
      <alignment horizontal="right"/>
    </xf>
    <xf numFmtId="1" fontId="0" fillId="0" borderId="2" xfId="3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89" fontId="4" fillId="0" borderId="0" xfId="3" applyNumberFormat="1" applyFont="1" applyFill="1"/>
    <xf numFmtId="189" fontId="4" fillId="0" borderId="3" xfId="3" applyNumberFormat="1" applyFont="1" applyFill="1" applyBorder="1"/>
    <xf numFmtId="0" fontId="12" fillId="0" borderId="0" xfId="0" applyFont="1"/>
    <xf numFmtId="0" fontId="13" fillId="0" borderId="0" xfId="0" applyFont="1" applyBorder="1"/>
    <xf numFmtId="0" fontId="13" fillId="0" borderId="0" xfId="0" applyFont="1"/>
    <xf numFmtId="9" fontId="0" fillId="0" borderId="0" xfId="0" applyNumberFormat="1" applyBorder="1"/>
    <xf numFmtId="0" fontId="14" fillId="0" borderId="2" xfId="0" applyFont="1" applyBorder="1" applyAlignment="1">
      <alignment horizontal="center"/>
    </xf>
    <xf numFmtId="186" fontId="4" fillId="0" borderId="0" xfId="0" applyNumberFormat="1" applyFont="1" applyBorder="1" applyAlignment="1" applyProtection="1">
      <alignment horizontal="right" vertical="justify"/>
    </xf>
    <xf numFmtId="3" fontId="1" fillId="0" borderId="0" xfId="3" applyNumberFormat="1" applyFont="1" applyFill="1" applyBorder="1" applyAlignment="1"/>
    <xf numFmtId="3" fontId="1" fillId="0" borderId="0" xfId="3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" fontId="0" fillId="0" borderId="3" xfId="0" applyNumberFormat="1" applyBorder="1"/>
    <xf numFmtId="1" fontId="3" fillId="0" borderId="0" xfId="0" quotePrefix="1" applyNumberFormat="1" applyFont="1" applyBorder="1" applyAlignment="1">
      <alignment horizontal="right"/>
    </xf>
    <xf numFmtId="3" fontId="4" fillId="0" borderId="0" xfId="3" applyNumberFormat="1" applyFont="1" applyBorder="1" applyAlignment="1" applyProtection="1">
      <alignment horizontal="right"/>
    </xf>
    <xf numFmtId="9" fontId="4" fillId="0" borderId="0" xfId="2" applyNumberFormat="1" applyFont="1" applyBorder="1" applyAlignment="1" applyProtection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1" fillId="0" borderId="3" xfId="1" applyNumberFormat="1" applyFill="1" applyBorder="1"/>
    <xf numFmtId="3" fontId="1" fillId="0" borderId="3" xfId="1" applyNumberFormat="1" applyFill="1" applyBorder="1"/>
    <xf numFmtId="9" fontId="4" fillId="0" borderId="0" xfId="3" applyFont="1" applyFill="1" applyAlignment="1">
      <alignment horizontal="right"/>
    </xf>
    <xf numFmtId="189" fontId="4" fillId="0" borderId="0" xfId="3" applyNumberFormat="1" applyFont="1" applyFill="1" applyAlignment="1">
      <alignment horizontal="right"/>
    </xf>
    <xf numFmtId="175" fontId="4" fillId="0" borderId="0" xfId="3" applyNumberFormat="1" applyFont="1" applyFill="1" applyAlignment="1">
      <alignment horizontal="right"/>
    </xf>
    <xf numFmtId="9" fontId="4" fillId="0" borderId="3" xfId="3" applyNumberFormat="1" applyFont="1" applyFill="1" applyBorder="1"/>
    <xf numFmtId="1" fontId="3" fillId="0" borderId="0" xfId="0" applyNumberFormat="1" applyFont="1" applyBorder="1" applyAlignment="1">
      <alignment horizontal="right"/>
    </xf>
    <xf numFmtId="1" fontId="3" fillId="0" borderId="2" xfId="0" applyNumberFormat="1" applyFont="1" applyBorder="1" applyAlignment="1"/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_V99HG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7"/>
  <sheetViews>
    <sheetView tabSelected="1" workbookViewId="0">
      <selection activeCell="G64" sqref="G64"/>
    </sheetView>
  </sheetViews>
  <sheetFormatPr defaultRowHeight="13.8" x14ac:dyDescent="0.25"/>
  <cols>
    <col min="1" max="1" width="31.6640625" customWidth="1"/>
    <col min="2" max="4" width="8.6640625" style="98" customWidth="1"/>
    <col min="6" max="7" width="9.33203125" customWidth="1"/>
    <col min="9" max="9" width="10.5546875" style="41" customWidth="1"/>
  </cols>
  <sheetData>
    <row r="1" spans="1:9" x14ac:dyDescent="0.25">
      <c r="A1" s="97" t="s">
        <v>204</v>
      </c>
    </row>
    <row r="2" spans="1:9" x14ac:dyDescent="0.25">
      <c r="A2" s="166"/>
    </row>
    <row r="3" spans="1:9" x14ac:dyDescent="0.25">
      <c r="A3" s="16" t="s">
        <v>0</v>
      </c>
      <c r="B3" s="99"/>
      <c r="C3" s="99"/>
      <c r="D3" s="99"/>
      <c r="E3" s="18"/>
      <c r="F3" s="18"/>
      <c r="G3" s="18"/>
      <c r="H3" s="18"/>
      <c r="I3" s="100"/>
    </row>
    <row r="4" spans="1:9" x14ac:dyDescent="0.25">
      <c r="A4" s="101"/>
      <c r="B4" s="102"/>
      <c r="C4" s="102"/>
      <c r="D4" s="13"/>
      <c r="E4" s="13"/>
      <c r="F4" s="13"/>
      <c r="G4" s="103" t="s">
        <v>1</v>
      </c>
      <c r="I4"/>
    </row>
    <row r="5" spans="1:9" x14ac:dyDescent="0.25">
      <c r="A5" s="104"/>
      <c r="B5" s="105"/>
      <c r="C5" s="106"/>
      <c r="D5" s="16"/>
      <c r="E5" s="16"/>
      <c r="F5" s="16"/>
      <c r="G5" s="107" t="s">
        <v>2</v>
      </c>
      <c r="I5"/>
    </row>
    <row r="6" spans="1:9" x14ac:dyDescent="0.25">
      <c r="A6" s="108" t="s">
        <v>37</v>
      </c>
      <c r="B6" s="6">
        <v>1998</v>
      </c>
      <c r="C6" s="6">
        <v>1999</v>
      </c>
      <c r="D6" s="5">
        <v>2000</v>
      </c>
      <c r="E6" s="5">
        <v>2001</v>
      </c>
      <c r="F6" s="5">
        <v>2002</v>
      </c>
      <c r="G6" s="109" t="s">
        <v>205</v>
      </c>
      <c r="I6"/>
    </row>
    <row r="7" spans="1:9" x14ac:dyDescent="0.25">
      <c r="A7" s="110" t="s">
        <v>3</v>
      </c>
      <c r="B7" s="111">
        <v>10</v>
      </c>
      <c r="C7" s="19">
        <v>10</v>
      </c>
      <c r="D7" s="119">
        <v>13</v>
      </c>
      <c r="E7" s="119">
        <v>9</v>
      </c>
      <c r="F7" s="172">
        <v>4</v>
      </c>
      <c r="G7" s="146">
        <f>(F7-E7)/E7</f>
        <v>-0.55555555555555558</v>
      </c>
      <c r="I7"/>
    </row>
    <row r="8" spans="1:9" x14ac:dyDescent="0.25">
      <c r="A8" s="110" t="s">
        <v>4</v>
      </c>
      <c r="B8" s="111">
        <v>58995</v>
      </c>
      <c r="C8" s="19">
        <v>58955</v>
      </c>
      <c r="D8" s="119">
        <v>59577</v>
      </c>
      <c r="E8" s="119">
        <v>60090</v>
      </c>
      <c r="F8" s="172">
        <v>59901</v>
      </c>
      <c r="G8" s="146">
        <f t="shared" ref="G8:G51" si="0">(F8-E8)/E8</f>
        <v>-3.1452820768846728E-3</v>
      </c>
      <c r="I8"/>
    </row>
    <row r="9" spans="1:9" x14ac:dyDescent="0.25">
      <c r="A9" s="110" t="s">
        <v>87</v>
      </c>
      <c r="B9" s="111">
        <v>7</v>
      </c>
      <c r="C9" s="19">
        <v>3</v>
      </c>
      <c r="D9" s="119">
        <v>6</v>
      </c>
      <c r="E9" s="119">
        <v>11</v>
      </c>
      <c r="F9" s="172">
        <v>11</v>
      </c>
      <c r="G9" s="146">
        <f t="shared" si="0"/>
        <v>0</v>
      </c>
      <c r="I9"/>
    </row>
    <row r="10" spans="1:9" x14ac:dyDescent="0.25">
      <c r="A10" s="110" t="s">
        <v>88</v>
      </c>
      <c r="B10" s="111">
        <v>20</v>
      </c>
      <c r="C10" s="19">
        <v>7</v>
      </c>
      <c r="D10" s="119">
        <v>7</v>
      </c>
      <c r="E10" s="119">
        <v>9</v>
      </c>
      <c r="F10" s="172">
        <v>2</v>
      </c>
      <c r="G10" s="146">
        <f t="shared" si="0"/>
        <v>-0.77777777777777779</v>
      </c>
      <c r="I10"/>
    </row>
    <row r="11" spans="1:9" x14ac:dyDescent="0.25">
      <c r="A11" s="110" t="s">
        <v>5</v>
      </c>
      <c r="B11" s="111">
        <v>38356</v>
      </c>
      <c r="C11" s="19">
        <v>37721</v>
      </c>
      <c r="D11" s="119">
        <v>38362</v>
      </c>
      <c r="E11" s="119">
        <v>38736</v>
      </c>
      <c r="F11" s="172">
        <v>39190</v>
      </c>
      <c r="G11" s="146">
        <f t="shared" si="0"/>
        <v>1.1720363486162743E-2</v>
      </c>
      <c r="I11"/>
    </row>
    <row r="12" spans="1:9" x14ac:dyDescent="0.25">
      <c r="A12" s="159" t="s">
        <v>203</v>
      </c>
      <c r="B12" s="111">
        <v>98</v>
      </c>
      <c r="C12" s="19">
        <v>95</v>
      </c>
      <c r="D12" s="119">
        <v>117</v>
      </c>
      <c r="E12" s="119">
        <v>133</v>
      </c>
      <c r="F12" s="172">
        <v>138</v>
      </c>
      <c r="G12" s="146">
        <f t="shared" si="0"/>
        <v>3.7593984962406013E-2</v>
      </c>
      <c r="I12"/>
    </row>
    <row r="13" spans="1:9" x14ac:dyDescent="0.25">
      <c r="A13" s="110" t="s">
        <v>7</v>
      </c>
      <c r="B13" s="111">
        <v>423</v>
      </c>
      <c r="C13" s="19">
        <v>329</v>
      </c>
      <c r="D13" s="119">
        <v>366</v>
      </c>
      <c r="E13" s="119">
        <v>385</v>
      </c>
      <c r="F13" s="172">
        <v>328</v>
      </c>
      <c r="G13" s="146">
        <f t="shared" si="0"/>
        <v>-0.14805194805194805</v>
      </c>
      <c r="I13"/>
    </row>
    <row r="14" spans="1:9" x14ac:dyDescent="0.25">
      <c r="A14" s="110" t="s">
        <v>8</v>
      </c>
      <c r="B14" s="111">
        <v>16019</v>
      </c>
      <c r="C14" s="19">
        <v>16424</v>
      </c>
      <c r="D14" s="119">
        <v>15845</v>
      </c>
      <c r="E14" s="119">
        <v>15748</v>
      </c>
      <c r="F14" s="172">
        <v>13995</v>
      </c>
      <c r="G14" s="146">
        <f t="shared" si="0"/>
        <v>-0.11131572263144526</v>
      </c>
      <c r="I14"/>
    </row>
    <row r="15" spans="1:9" x14ac:dyDescent="0.25">
      <c r="A15" s="110" t="s">
        <v>9</v>
      </c>
      <c r="B15" s="111">
        <v>627</v>
      </c>
      <c r="C15" s="19">
        <v>789</v>
      </c>
      <c r="D15" s="119">
        <v>852</v>
      </c>
      <c r="E15" s="119">
        <v>797</v>
      </c>
      <c r="F15" s="172">
        <v>688</v>
      </c>
      <c r="G15" s="146">
        <f t="shared" si="0"/>
        <v>-0.13676286072772897</v>
      </c>
      <c r="I15"/>
    </row>
    <row r="16" spans="1:9" x14ac:dyDescent="0.25">
      <c r="A16" s="110" t="s">
        <v>10</v>
      </c>
      <c r="B16" s="111">
        <v>976</v>
      </c>
      <c r="C16" s="19">
        <v>1009</v>
      </c>
      <c r="D16" s="119">
        <v>824</v>
      </c>
      <c r="E16" s="119">
        <v>831</v>
      </c>
      <c r="F16" s="172">
        <v>700</v>
      </c>
      <c r="G16" s="146">
        <f t="shared" si="0"/>
        <v>-0.15764139590854392</v>
      </c>
      <c r="I16"/>
    </row>
    <row r="17" spans="1:9" x14ac:dyDescent="0.25">
      <c r="A17" s="110" t="s">
        <v>11</v>
      </c>
      <c r="B17" s="111">
        <v>9</v>
      </c>
      <c r="C17" s="19">
        <v>14</v>
      </c>
      <c r="D17" s="119">
        <v>7</v>
      </c>
      <c r="E17" s="119">
        <v>10</v>
      </c>
      <c r="F17" s="172">
        <v>17</v>
      </c>
      <c r="G17" s="146">
        <f t="shared" si="0"/>
        <v>0.7</v>
      </c>
      <c r="I17"/>
    </row>
    <row r="18" spans="1:9" x14ac:dyDescent="0.25">
      <c r="A18" s="110" t="s">
        <v>12</v>
      </c>
      <c r="B18" s="111">
        <v>2587</v>
      </c>
      <c r="C18" s="19">
        <v>2675</v>
      </c>
      <c r="D18" s="119">
        <v>2911</v>
      </c>
      <c r="E18" s="119">
        <v>2846</v>
      </c>
      <c r="F18" s="172">
        <v>3032</v>
      </c>
      <c r="G18" s="146">
        <f t="shared" si="0"/>
        <v>6.535488404778636E-2</v>
      </c>
      <c r="I18"/>
    </row>
    <row r="19" spans="1:9" x14ac:dyDescent="0.25">
      <c r="A19" s="110" t="s">
        <v>89</v>
      </c>
      <c r="B19" s="111">
        <v>122</v>
      </c>
      <c r="C19" s="19">
        <v>124</v>
      </c>
      <c r="D19" s="119">
        <v>153</v>
      </c>
      <c r="E19" s="119">
        <v>174</v>
      </c>
      <c r="F19" s="172">
        <v>171</v>
      </c>
      <c r="G19" s="146">
        <f t="shared" si="0"/>
        <v>-1.7241379310344827E-2</v>
      </c>
      <c r="I19"/>
    </row>
    <row r="20" spans="1:9" x14ac:dyDescent="0.25">
      <c r="A20" s="110"/>
      <c r="B20" s="111"/>
      <c r="C20" s="19"/>
      <c r="D20" s="19"/>
      <c r="E20" s="19"/>
      <c r="F20" s="172"/>
      <c r="G20" s="146"/>
      <c r="I20"/>
    </row>
    <row r="21" spans="1:9" x14ac:dyDescent="0.25">
      <c r="A21" s="110" t="s">
        <v>13</v>
      </c>
      <c r="B21" s="111">
        <v>4777</v>
      </c>
      <c r="C21" s="19">
        <v>4703</v>
      </c>
      <c r="D21" s="119">
        <v>4225</v>
      </c>
      <c r="E21" s="119">
        <v>4003</v>
      </c>
      <c r="F21" s="172">
        <v>3570</v>
      </c>
      <c r="G21" s="146">
        <f t="shared" si="0"/>
        <v>-0.10816887334499126</v>
      </c>
      <c r="I21"/>
    </row>
    <row r="22" spans="1:9" x14ac:dyDescent="0.25">
      <c r="A22" s="110" t="s">
        <v>14</v>
      </c>
      <c r="B22" s="111">
        <v>59683</v>
      </c>
      <c r="C22" s="19">
        <v>59689</v>
      </c>
      <c r="D22" s="119">
        <v>60149</v>
      </c>
      <c r="E22" s="119">
        <v>59597</v>
      </c>
      <c r="F22" s="172">
        <v>59047</v>
      </c>
      <c r="G22" s="146">
        <f t="shared" si="0"/>
        <v>-9.2286524489487726E-3</v>
      </c>
      <c r="I22"/>
    </row>
    <row r="23" spans="1:9" x14ac:dyDescent="0.25">
      <c r="A23" s="110"/>
      <c r="B23" s="111"/>
      <c r="C23" s="19"/>
      <c r="D23" s="19"/>
      <c r="E23" s="19"/>
      <c r="F23" s="172"/>
      <c r="G23" s="146"/>
      <c r="I23"/>
    </row>
    <row r="24" spans="1:9" x14ac:dyDescent="0.25">
      <c r="A24" s="110" t="s">
        <v>15</v>
      </c>
      <c r="B24" s="111">
        <v>22055</v>
      </c>
      <c r="C24" s="19">
        <v>22717</v>
      </c>
      <c r="D24" s="119">
        <v>22612</v>
      </c>
      <c r="E24" s="119">
        <v>23049</v>
      </c>
      <c r="F24" s="172">
        <v>22735</v>
      </c>
      <c r="G24" s="146">
        <f t="shared" si="0"/>
        <v>-1.3623150678988243E-2</v>
      </c>
      <c r="I24"/>
    </row>
    <row r="25" spans="1:9" x14ac:dyDescent="0.25">
      <c r="A25" s="110" t="s">
        <v>16</v>
      </c>
      <c r="B25" s="111">
        <v>22744</v>
      </c>
      <c r="C25" s="19">
        <v>22945</v>
      </c>
      <c r="D25" s="119">
        <v>23275</v>
      </c>
      <c r="E25" s="119">
        <v>23237</v>
      </c>
      <c r="F25" s="172">
        <v>22746</v>
      </c>
      <c r="G25" s="146">
        <f t="shared" si="0"/>
        <v>-2.1130094246245214E-2</v>
      </c>
      <c r="I25"/>
    </row>
    <row r="26" spans="1:9" x14ac:dyDescent="0.25">
      <c r="A26" s="110" t="s">
        <v>17</v>
      </c>
      <c r="B26" s="111">
        <v>19133</v>
      </c>
      <c r="C26" s="19">
        <v>19391</v>
      </c>
      <c r="D26" s="119">
        <v>19284</v>
      </c>
      <c r="E26" s="119">
        <v>19272</v>
      </c>
      <c r="F26" s="172">
        <v>19678</v>
      </c>
      <c r="G26" s="146">
        <f t="shared" si="0"/>
        <v>2.1066832710668327E-2</v>
      </c>
      <c r="I26"/>
    </row>
    <row r="27" spans="1:9" x14ac:dyDescent="0.25">
      <c r="A27" s="110" t="s">
        <v>90</v>
      </c>
      <c r="B27" s="111">
        <v>15889</v>
      </c>
      <c r="C27" s="19">
        <v>15141</v>
      </c>
      <c r="D27" s="119">
        <v>15390</v>
      </c>
      <c r="E27" s="119">
        <v>15340</v>
      </c>
      <c r="F27" s="172">
        <v>13913</v>
      </c>
      <c r="G27" s="146">
        <f t="shared" si="0"/>
        <v>-9.3024771838331161E-2</v>
      </c>
      <c r="I27"/>
    </row>
    <row r="28" spans="1:9" x14ac:dyDescent="0.25">
      <c r="A28" s="110"/>
      <c r="B28" s="111"/>
      <c r="C28" s="19"/>
      <c r="D28" s="19"/>
      <c r="E28" s="19"/>
      <c r="F28" s="172"/>
      <c r="G28" s="146"/>
      <c r="I28"/>
    </row>
    <row r="29" spans="1:9" x14ac:dyDescent="0.25">
      <c r="A29" s="110" t="s">
        <v>18</v>
      </c>
      <c r="B29" s="111">
        <v>312</v>
      </c>
      <c r="C29" s="19">
        <v>313</v>
      </c>
      <c r="D29" s="119">
        <v>271</v>
      </c>
      <c r="E29" s="119">
        <v>250</v>
      </c>
      <c r="F29" s="172">
        <v>326</v>
      </c>
      <c r="G29" s="146">
        <f t="shared" si="0"/>
        <v>0.30399999999999999</v>
      </c>
      <c r="I29"/>
    </row>
    <row r="30" spans="1:9" x14ac:dyDescent="0.25">
      <c r="A30" s="110" t="s">
        <v>91</v>
      </c>
      <c r="B30" s="111">
        <v>500</v>
      </c>
      <c r="C30" s="19">
        <v>409</v>
      </c>
      <c r="D30" s="119">
        <v>363</v>
      </c>
      <c r="E30" s="119">
        <v>307</v>
      </c>
      <c r="F30" s="172">
        <v>290</v>
      </c>
      <c r="G30" s="146">
        <f t="shared" si="0"/>
        <v>-5.5374592833876218E-2</v>
      </c>
      <c r="I30"/>
    </row>
    <row r="31" spans="1:9" x14ac:dyDescent="0.25">
      <c r="A31" s="110" t="s">
        <v>19</v>
      </c>
      <c r="B31" s="111">
        <v>1488</v>
      </c>
      <c r="C31" s="19">
        <v>1166</v>
      </c>
      <c r="D31" s="119">
        <v>953</v>
      </c>
      <c r="E31" s="119">
        <v>772</v>
      </c>
      <c r="F31" s="172">
        <v>813</v>
      </c>
      <c r="G31" s="146">
        <f t="shared" si="0"/>
        <v>5.3108808290155442E-2</v>
      </c>
      <c r="I31"/>
    </row>
    <row r="32" spans="1:9" x14ac:dyDescent="0.25">
      <c r="A32" s="110" t="s">
        <v>20</v>
      </c>
      <c r="B32" s="111">
        <v>22850</v>
      </c>
      <c r="C32" s="19">
        <v>22553</v>
      </c>
      <c r="D32" s="119">
        <v>21998</v>
      </c>
      <c r="E32" s="119">
        <v>22403</v>
      </c>
      <c r="F32" s="172">
        <v>21944</v>
      </c>
      <c r="G32" s="146">
        <f t="shared" si="0"/>
        <v>-2.0488327456144265E-2</v>
      </c>
      <c r="I32"/>
    </row>
    <row r="33" spans="1:9" x14ac:dyDescent="0.25">
      <c r="A33" s="110" t="s">
        <v>21</v>
      </c>
      <c r="B33" s="111">
        <v>21026</v>
      </c>
      <c r="C33" s="19">
        <v>21173</v>
      </c>
      <c r="D33" s="119">
        <v>21387</v>
      </c>
      <c r="E33" s="119">
        <v>21516</v>
      </c>
      <c r="F33" s="172">
        <v>21423</v>
      </c>
      <c r="G33" s="146">
        <f t="shared" si="0"/>
        <v>-4.3223647518126048E-3</v>
      </c>
      <c r="I33"/>
    </row>
    <row r="34" spans="1:9" x14ac:dyDescent="0.25">
      <c r="A34" s="110" t="s">
        <v>22</v>
      </c>
      <c r="B34" s="111">
        <v>13985</v>
      </c>
      <c r="C34" s="19">
        <v>13514</v>
      </c>
      <c r="D34" s="119">
        <v>13170</v>
      </c>
      <c r="E34" s="119">
        <v>14172</v>
      </c>
      <c r="F34" s="172">
        <v>13990</v>
      </c>
      <c r="G34" s="146">
        <f t="shared" si="0"/>
        <v>-1.2842224103866779E-2</v>
      </c>
      <c r="I34"/>
    </row>
    <row r="35" spans="1:9" x14ac:dyDescent="0.25">
      <c r="A35" s="110" t="s">
        <v>32</v>
      </c>
      <c r="B35" s="111">
        <v>1165</v>
      </c>
      <c r="C35" s="19">
        <v>992</v>
      </c>
      <c r="D35" s="119">
        <v>1181</v>
      </c>
      <c r="E35" s="119">
        <v>1355</v>
      </c>
      <c r="F35" s="172">
        <v>1312</v>
      </c>
      <c r="G35" s="146">
        <f t="shared" si="0"/>
        <v>-3.1734317343173432E-2</v>
      </c>
      <c r="I35"/>
    </row>
    <row r="36" spans="1:9" x14ac:dyDescent="0.25">
      <c r="A36" s="110" t="s">
        <v>92</v>
      </c>
      <c r="B36" s="111">
        <v>3300</v>
      </c>
      <c r="C36" s="19">
        <v>3162</v>
      </c>
      <c r="D36" s="119">
        <v>3363</v>
      </c>
      <c r="E36" s="119">
        <v>3505</v>
      </c>
      <c r="F36" s="172">
        <v>3150</v>
      </c>
      <c r="G36" s="146">
        <f t="shared" si="0"/>
        <v>-0.10128388017118402</v>
      </c>
      <c r="I36"/>
    </row>
    <row r="37" spans="1:9" x14ac:dyDescent="0.25">
      <c r="A37" s="110"/>
      <c r="B37" s="111"/>
      <c r="C37" s="19"/>
      <c r="D37" s="19"/>
      <c r="E37" s="19"/>
      <c r="F37" s="172"/>
      <c r="G37" s="146"/>
      <c r="I37"/>
    </row>
    <row r="38" spans="1:9" x14ac:dyDescent="0.25">
      <c r="A38" s="159" t="s">
        <v>194</v>
      </c>
      <c r="B38" s="111"/>
      <c r="C38" s="19"/>
      <c r="D38" s="19"/>
      <c r="E38" s="119">
        <v>8771</v>
      </c>
      <c r="F38" s="173">
        <v>14346</v>
      </c>
      <c r="G38" s="146">
        <f t="shared" si="0"/>
        <v>0.63561737544179686</v>
      </c>
      <c r="I38"/>
    </row>
    <row r="39" spans="1:9" x14ac:dyDescent="0.25">
      <c r="A39" s="18" t="s">
        <v>93</v>
      </c>
      <c r="B39" s="111"/>
      <c r="C39" s="19">
        <v>875</v>
      </c>
      <c r="D39" s="119">
        <v>2799</v>
      </c>
      <c r="E39" s="119">
        <v>4357</v>
      </c>
      <c r="F39" s="172">
        <v>4947</v>
      </c>
      <c r="G39" s="146">
        <f t="shared" si="0"/>
        <v>0.13541427587789764</v>
      </c>
      <c r="I39"/>
    </row>
    <row r="40" spans="1:9" x14ac:dyDescent="0.25">
      <c r="A40" s="110" t="s">
        <v>23</v>
      </c>
      <c r="B40" s="111">
        <v>18266</v>
      </c>
      <c r="C40" s="19">
        <v>19002</v>
      </c>
      <c r="D40" s="119">
        <v>20135</v>
      </c>
      <c r="E40" s="119">
        <v>21067</v>
      </c>
      <c r="F40" s="172">
        <v>22114</v>
      </c>
      <c r="G40" s="146">
        <f t="shared" si="0"/>
        <v>4.9698580718659513E-2</v>
      </c>
      <c r="I40"/>
    </row>
    <row r="41" spans="1:9" x14ac:dyDescent="0.25">
      <c r="A41" s="110" t="s">
        <v>24</v>
      </c>
      <c r="B41" s="111">
        <v>13613</v>
      </c>
      <c r="C41" s="19">
        <v>13783</v>
      </c>
      <c r="D41" s="119">
        <v>14032</v>
      </c>
      <c r="E41" s="119">
        <v>15148</v>
      </c>
      <c r="F41" s="172">
        <v>15219</v>
      </c>
      <c r="G41" s="146">
        <f t="shared" si="0"/>
        <v>4.6870874042777922E-3</v>
      </c>
      <c r="I41"/>
    </row>
    <row r="42" spans="1:9" x14ac:dyDescent="0.25">
      <c r="A42" s="110" t="s">
        <v>25</v>
      </c>
      <c r="B42" s="111">
        <v>7319</v>
      </c>
      <c r="C42" s="19">
        <v>7860</v>
      </c>
      <c r="D42" s="119">
        <v>7796</v>
      </c>
      <c r="E42" s="119">
        <v>8780</v>
      </c>
      <c r="F42" s="172">
        <v>9598</v>
      </c>
      <c r="G42" s="146">
        <f t="shared" si="0"/>
        <v>9.3166287015945329E-2</v>
      </c>
      <c r="I42"/>
    </row>
    <row r="43" spans="1:9" x14ac:dyDescent="0.25">
      <c r="A43" s="110" t="s">
        <v>26</v>
      </c>
      <c r="B43" s="111">
        <v>10192</v>
      </c>
      <c r="C43" s="19">
        <v>9675</v>
      </c>
      <c r="D43" s="119">
        <v>9748</v>
      </c>
      <c r="E43" s="119">
        <v>9584</v>
      </c>
      <c r="F43" s="172">
        <v>8912</v>
      </c>
      <c r="G43" s="146">
        <f t="shared" si="0"/>
        <v>-7.0116861435726208E-2</v>
      </c>
      <c r="I43"/>
    </row>
    <row r="44" spans="1:9" x14ac:dyDescent="0.25">
      <c r="A44" s="110" t="s">
        <v>94</v>
      </c>
      <c r="B44" s="111">
        <v>16670</v>
      </c>
      <c r="C44" s="19">
        <v>16172</v>
      </c>
      <c r="D44" s="119">
        <v>15370</v>
      </c>
      <c r="E44" s="119">
        <v>6442</v>
      </c>
      <c r="F44" s="173" t="s">
        <v>229</v>
      </c>
      <c r="G44" s="78" t="s">
        <v>229</v>
      </c>
      <c r="I44"/>
    </row>
    <row r="45" spans="1:9" x14ac:dyDescent="0.25">
      <c r="A45" s="110" t="s">
        <v>27</v>
      </c>
      <c r="B45" s="111">
        <v>4282</v>
      </c>
      <c r="C45" s="19">
        <v>3649</v>
      </c>
      <c r="D45" s="119">
        <v>3211</v>
      </c>
      <c r="E45" s="119">
        <v>2739</v>
      </c>
      <c r="F45" s="172">
        <v>2659</v>
      </c>
      <c r="G45" s="146">
        <f t="shared" si="0"/>
        <v>-2.9207740051113547E-2</v>
      </c>
      <c r="I45"/>
    </row>
    <row r="46" spans="1:9" x14ac:dyDescent="0.25">
      <c r="A46" s="110"/>
      <c r="B46" s="111"/>
      <c r="C46" s="19"/>
      <c r="D46" s="19"/>
      <c r="E46" s="19"/>
      <c r="F46" s="172"/>
      <c r="G46" s="146"/>
      <c r="I46"/>
    </row>
    <row r="47" spans="1:9" x14ac:dyDescent="0.25">
      <c r="A47" s="110" t="s">
        <v>28</v>
      </c>
      <c r="B47" s="111">
        <v>19728</v>
      </c>
      <c r="C47" s="19">
        <v>20119</v>
      </c>
      <c r="D47" s="119">
        <v>20647</v>
      </c>
      <c r="E47" s="119">
        <v>21027</v>
      </c>
      <c r="F47" s="172">
        <v>21390</v>
      </c>
      <c r="G47" s="146">
        <f t="shared" si="0"/>
        <v>1.7263518333571124E-2</v>
      </c>
      <c r="I47"/>
    </row>
    <row r="48" spans="1:9" x14ac:dyDescent="0.25">
      <c r="A48" s="110" t="s">
        <v>29</v>
      </c>
      <c r="B48" s="111">
        <v>4172</v>
      </c>
      <c r="C48" s="19">
        <v>4531</v>
      </c>
      <c r="D48" s="119">
        <v>4691</v>
      </c>
      <c r="E48" s="119">
        <v>4933</v>
      </c>
      <c r="F48" s="172">
        <v>5452</v>
      </c>
      <c r="G48" s="146">
        <f t="shared" si="0"/>
        <v>0.10520981147374822</v>
      </c>
      <c r="I48"/>
    </row>
    <row r="49" spans="1:9" x14ac:dyDescent="0.25">
      <c r="A49" s="110" t="s">
        <v>30</v>
      </c>
      <c r="B49" s="111">
        <v>9111</v>
      </c>
      <c r="C49" s="19">
        <v>9576</v>
      </c>
      <c r="D49" s="119">
        <v>10301</v>
      </c>
      <c r="E49" s="119">
        <v>10234</v>
      </c>
      <c r="F49" s="172">
        <v>10370</v>
      </c>
      <c r="G49" s="146">
        <f t="shared" si="0"/>
        <v>1.3289036544850499E-2</v>
      </c>
      <c r="I49"/>
    </row>
    <row r="50" spans="1:9" x14ac:dyDescent="0.25">
      <c r="A50" s="110"/>
      <c r="B50" s="111"/>
      <c r="C50" s="19"/>
      <c r="D50" s="19"/>
      <c r="E50" s="19"/>
      <c r="F50" s="172"/>
      <c r="G50" s="146"/>
      <c r="I50"/>
    </row>
    <row r="51" spans="1:9" x14ac:dyDescent="0.25">
      <c r="A51" s="110" t="s">
        <v>31</v>
      </c>
      <c r="B51" s="111">
        <v>16675</v>
      </c>
      <c r="C51" s="19">
        <v>16887</v>
      </c>
      <c r="D51" s="119">
        <v>17174</v>
      </c>
      <c r="E51" s="119">
        <v>17798</v>
      </c>
      <c r="F51" s="172">
        <v>18167</v>
      </c>
      <c r="G51" s="146">
        <f t="shared" si="0"/>
        <v>2.0732666591751884E-2</v>
      </c>
      <c r="I51"/>
    </row>
    <row r="52" spans="1:9" x14ac:dyDescent="0.25">
      <c r="A52" s="110"/>
      <c r="B52" s="111"/>
      <c r="C52" s="19"/>
      <c r="D52" s="119"/>
      <c r="E52" s="119"/>
      <c r="F52" s="112"/>
      <c r="I52"/>
    </row>
    <row r="53" spans="1:9" x14ac:dyDescent="0.25">
      <c r="A53" s="116" t="s">
        <v>33</v>
      </c>
      <c r="B53" s="117">
        <f>SUM(B7:B51)</f>
        <v>447184</v>
      </c>
      <c r="C53" s="117">
        <f>SUM(C7:C51)</f>
        <v>448152</v>
      </c>
      <c r="D53" s="117">
        <f>SUM(D7:D51)</f>
        <v>452565</v>
      </c>
      <c r="E53" s="117">
        <f>SUM(E7:E51)</f>
        <v>459437</v>
      </c>
      <c r="F53" s="117">
        <f>COUNT(F7:F51)</f>
        <v>38</v>
      </c>
      <c r="G53" s="115">
        <f>(F53-E53)/E53</f>
        <v>-0.99991729007459129</v>
      </c>
      <c r="I53"/>
    </row>
    <row r="54" spans="1:9" x14ac:dyDescent="0.25">
      <c r="A54" s="110"/>
      <c r="B54" s="111"/>
      <c r="C54" s="111"/>
      <c r="D54" s="19"/>
      <c r="E54" s="19"/>
      <c r="F54" s="19"/>
      <c r="G54" s="112"/>
      <c r="I54"/>
    </row>
    <row r="55" spans="1:9" x14ac:dyDescent="0.25">
      <c r="A55" s="110" t="s">
        <v>95</v>
      </c>
      <c r="B55" s="111">
        <v>17828</v>
      </c>
      <c r="C55" s="111">
        <v>17011</v>
      </c>
      <c r="D55" s="19">
        <v>20226</v>
      </c>
      <c r="E55" s="119">
        <v>20791</v>
      </c>
      <c r="F55" s="119">
        <v>22667</v>
      </c>
      <c r="G55" s="112">
        <f>(F55-E55)/E55</f>
        <v>9.023135010341013E-2</v>
      </c>
      <c r="I55"/>
    </row>
    <row r="56" spans="1:9" x14ac:dyDescent="0.25">
      <c r="A56" s="110" t="s">
        <v>96</v>
      </c>
      <c r="B56" s="111">
        <v>207</v>
      </c>
      <c r="C56" s="111">
        <v>133</v>
      </c>
      <c r="D56" s="19">
        <v>146</v>
      </c>
      <c r="E56" s="119">
        <v>158</v>
      </c>
      <c r="F56" s="119">
        <v>149</v>
      </c>
      <c r="G56" s="112">
        <f t="shared" ref="G56:G61" si="1">(F56-E56)/E56</f>
        <v>-5.6962025316455694E-2</v>
      </c>
      <c r="I56"/>
    </row>
    <row r="57" spans="1:9" x14ac:dyDescent="0.25">
      <c r="A57" s="110" t="s">
        <v>97</v>
      </c>
      <c r="B57" s="111">
        <v>8331</v>
      </c>
      <c r="C57" s="111">
        <v>8363</v>
      </c>
      <c r="D57" s="19">
        <v>9045</v>
      </c>
      <c r="E57" s="119">
        <v>9410</v>
      </c>
      <c r="F57" s="119">
        <v>8704</v>
      </c>
      <c r="G57" s="112">
        <f t="shared" si="1"/>
        <v>-7.5026567481402767E-2</v>
      </c>
      <c r="I57"/>
    </row>
    <row r="58" spans="1:9" x14ac:dyDescent="0.25">
      <c r="A58" s="110" t="s">
        <v>98</v>
      </c>
      <c r="B58" s="111">
        <v>355</v>
      </c>
      <c r="C58" s="111">
        <v>345</v>
      </c>
      <c r="D58" s="19">
        <v>482</v>
      </c>
      <c r="E58" s="119">
        <v>482</v>
      </c>
      <c r="F58" s="119">
        <v>516</v>
      </c>
      <c r="G58" s="112">
        <f t="shared" si="1"/>
        <v>7.0539419087136929E-2</v>
      </c>
      <c r="I58"/>
    </row>
    <row r="59" spans="1:9" x14ac:dyDescent="0.25">
      <c r="A59" s="110" t="s">
        <v>99</v>
      </c>
      <c r="B59" s="111">
        <v>9</v>
      </c>
      <c r="C59" s="111">
        <v>12</v>
      </c>
      <c r="D59" s="19">
        <v>6</v>
      </c>
      <c r="E59" s="119">
        <v>10</v>
      </c>
      <c r="F59" s="119">
        <v>15</v>
      </c>
      <c r="G59" s="112">
        <f t="shared" si="1"/>
        <v>0.5</v>
      </c>
      <c r="I59"/>
    </row>
    <row r="60" spans="1:9" x14ac:dyDescent="0.25">
      <c r="A60" s="110" t="s">
        <v>100</v>
      </c>
      <c r="B60" s="111">
        <v>1526</v>
      </c>
      <c r="C60" s="111">
        <v>1486</v>
      </c>
      <c r="D60" s="19">
        <v>1945</v>
      </c>
      <c r="E60" s="119">
        <v>1756</v>
      </c>
      <c r="F60" s="119">
        <v>2032</v>
      </c>
      <c r="G60" s="112">
        <f t="shared" si="1"/>
        <v>0.15717539863325741</v>
      </c>
      <c r="I60"/>
    </row>
    <row r="61" spans="1:9" x14ac:dyDescent="0.25">
      <c r="A61" s="110" t="s">
        <v>101</v>
      </c>
      <c r="B61" s="111">
        <v>67</v>
      </c>
      <c r="C61" s="111">
        <v>66</v>
      </c>
      <c r="D61" s="19">
        <v>94</v>
      </c>
      <c r="E61" s="119">
        <v>117</v>
      </c>
      <c r="F61" s="119">
        <v>114</v>
      </c>
      <c r="G61" s="112">
        <f t="shared" si="1"/>
        <v>-2.564102564102564E-2</v>
      </c>
      <c r="I61"/>
    </row>
    <row r="62" spans="1:9" x14ac:dyDescent="0.25">
      <c r="A62" s="113"/>
      <c r="B62" s="114"/>
      <c r="C62" s="114"/>
      <c r="D62" s="19"/>
      <c r="E62" s="19"/>
      <c r="F62" s="19"/>
      <c r="G62" s="112"/>
      <c r="I62"/>
    </row>
    <row r="63" spans="1:9" x14ac:dyDescent="0.25">
      <c r="A63" s="116" t="s">
        <v>34</v>
      </c>
      <c r="B63" s="117">
        <f>SUM(B53:B61)</f>
        <v>475507</v>
      </c>
      <c r="C63" s="117">
        <f>SUM(C53:C61)</f>
        <v>475568</v>
      </c>
      <c r="D63" s="117">
        <f>SUM(D53:D61)</f>
        <v>484509</v>
      </c>
      <c r="E63" s="117">
        <f>SUM(E53:E61)</f>
        <v>492161</v>
      </c>
      <c r="F63" s="117">
        <f>SUM(F53:F61)</f>
        <v>34235</v>
      </c>
      <c r="G63" s="115">
        <f>(F63-E63)/E63</f>
        <v>-0.93043942937372115</v>
      </c>
      <c r="I63"/>
    </row>
    <row r="64" spans="1:9" x14ac:dyDescent="0.25">
      <c r="A64" s="110"/>
      <c r="B64" s="111"/>
      <c r="C64" s="111"/>
      <c r="D64" s="111"/>
      <c r="I64" s="110"/>
    </row>
    <row r="65" spans="1:9" x14ac:dyDescent="0.25">
      <c r="A65" s="110"/>
      <c r="B65" s="111"/>
      <c r="C65" s="111"/>
      <c r="D65" s="111"/>
      <c r="E65" s="119"/>
      <c r="F65" s="119"/>
      <c r="G65" s="119"/>
      <c r="H65" s="119"/>
      <c r="I65" s="110"/>
    </row>
    <row r="66" spans="1:9" x14ac:dyDescent="0.25">
      <c r="A66" s="110"/>
      <c r="B66" s="111"/>
      <c r="C66" s="111"/>
      <c r="D66" s="111"/>
      <c r="I66" s="110"/>
    </row>
    <row r="67" spans="1:9" x14ac:dyDescent="0.25">
      <c r="A67" s="110"/>
      <c r="B67" s="111"/>
      <c r="C67" s="111"/>
      <c r="D67" s="111"/>
      <c r="I67" s="110"/>
    </row>
    <row r="68" spans="1:9" x14ac:dyDescent="0.25">
      <c r="A68" s="110"/>
      <c r="B68" s="111"/>
      <c r="C68" s="111"/>
      <c r="D68" s="111"/>
      <c r="I68" s="110"/>
    </row>
    <row r="69" spans="1:9" x14ac:dyDescent="0.25">
      <c r="A69" s="110"/>
      <c r="B69" s="111"/>
      <c r="C69" s="111"/>
      <c r="D69" s="111"/>
      <c r="I69" s="110"/>
    </row>
    <row r="70" spans="1:9" x14ac:dyDescent="0.25">
      <c r="A70" s="110"/>
      <c r="B70" s="111"/>
      <c r="C70" s="111"/>
      <c r="D70" s="111"/>
      <c r="I70" s="110"/>
    </row>
    <row r="71" spans="1:9" x14ac:dyDescent="0.25">
      <c r="A71" s="110"/>
      <c r="B71" s="111"/>
      <c r="C71" s="111"/>
      <c r="D71" s="111"/>
      <c r="I71" s="110"/>
    </row>
    <row r="72" spans="1:9" x14ac:dyDescent="0.25">
      <c r="A72" s="110"/>
      <c r="B72" s="111"/>
      <c r="C72" s="111"/>
      <c r="D72" s="111"/>
      <c r="I72" s="110"/>
    </row>
    <row r="73" spans="1:9" x14ac:dyDescent="0.25">
      <c r="A73" s="110"/>
      <c r="B73" s="111"/>
      <c r="C73" s="111"/>
      <c r="D73" s="111"/>
      <c r="I73" s="110"/>
    </row>
    <row r="74" spans="1:9" x14ac:dyDescent="0.25">
      <c r="A74" s="110"/>
      <c r="B74" s="111"/>
      <c r="C74" s="111"/>
      <c r="D74" s="111"/>
      <c r="I74" s="110"/>
    </row>
    <row r="75" spans="1:9" x14ac:dyDescent="0.25">
      <c r="A75" s="110"/>
      <c r="B75" s="111"/>
      <c r="C75" s="111"/>
      <c r="D75" s="111"/>
      <c r="I75" s="110"/>
    </row>
    <row r="76" spans="1:9" x14ac:dyDescent="0.25">
      <c r="A76" s="110"/>
      <c r="B76" s="111"/>
      <c r="C76" s="111"/>
      <c r="D76" s="111"/>
      <c r="I76" s="110"/>
    </row>
    <row r="77" spans="1:9" x14ac:dyDescent="0.25">
      <c r="A77" s="110"/>
      <c r="B77" s="111"/>
      <c r="C77" s="111"/>
      <c r="D77" s="111"/>
      <c r="I77" s="110"/>
    </row>
  </sheetData>
  <pageMargins left="0.75" right="0.75" top="1" bottom="1" header="0.5" footer="0.5"/>
  <pageSetup paperSize="9" scale="7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31"/>
  <sheetViews>
    <sheetView topLeftCell="A21" workbookViewId="0">
      <selection activeCell="B35" sqref="B35"/>
    </sheetView>
  </sheetViews>
  <sheetFormatPr defaultColWidth="8.6640625" defaultRowHeight="15.6" x14ac:dyDescent="0.3"/>
  <cols>
    <col min="1" max="1" width="33.33203125" style="22" customWidth="1"/>
    <col min="2" max="2" width="10.109375" style="51" customWidth="1"/>
    <col min="3" max="5" width="8.6640625" style="51"/>
    <col min="6" max="7" width="8.88671875" style="51" customWidth="1"/>
    <col min="8" max="8" width="8.6640625" style="51"/>
    <col min="9" max="16384" width="8.6640625" style="22"/>
  </cols>
  <sheetData>
    <row r="1" spans="1:10" x14ac:dyDescent="0.3">
      <c r="A1" s="23" t="s">
        <v>220</v>
      </c>
      <c r="B1" s="25"/>
      <c r="C1" s="25"/>
      <c r="D1" s="25"/>
      <c r="E1" s="25"/>
      <c r="F1" s="25"/>
      <c r="G1" s="50"/>
      <c r="H1" s="50"/>
    </row>
    <row r="2" spans="1:10" x14ac:dyDescent="0.3">
      <c r="A2" s="168"/>
      <c r="B2" s="25"/>
      <c r="C2" s="25"/>
      <c r="D2" s="25"/>
      <c r="E2" s="25"/>
      <c r="F2" s="25"/>
      <c r="G2" s="50"/>
      <c r="H2" s="50"/>
    </row>
    <row r="3" spans="1:10" x14ac:dyDescent="0.3">
      <c r="A3" s="29" t="s">
        <v>47</v>
      </c>
      <c r="C3" s="25"/>
      <c r="D3" s="25"/>
      <c r="E3" s="25"/>
      <c r="F3" s="25"/>
      <c r="G3" s="50"/>
      <c r="H3" s="50"/>
    </row>
    <row r="4" spans="1:10" s="29" customFormat="1" ht="12" x14ac:dyDescent="0.25">
      <c r="A4" s="46"/>
      <c r="B4" s="52"/>
      <c r="C4" s="52" t="s">
        <v>50</v>
      </c>
      <c r="D4" s="52"/>
      <c r="E4" s="52"/>
      <c r="F4" s="52"/>
      <c r="G4" s="52"/>
      <c r="H4" s="52"/>
    </row>
    <row r="5" spans="1:10" s="29" customFormat="1" ht="12" x14ac:dyDescent="0.25">
      <c r="B5" s="49"/>
      <c r="C5" s="49" t="s">
        <v>49</v>
      </c>
      <c r="D5" s="49"/>
      <c r="E5" s="49" t="s">
        <v>103</v>
      </c>
      <c r="F5" s="49"/>
      <c r="G5" s="49"/>
      <c r="H5" s="49"/>
    </row>
    <row r="6" spans="1:10" s="29" customFormat="1" ht="12" x14ac:dyDescent="0.25">
      <c r="A6" s="47" t="s">
        <v>37</v>
      </c>
      <c r="B6" s="48" t="s">
        <v>38</v>
      </c>
      <c r="C6" s="48" t="s">
        <v>48</v>
      </c>
      <c r="D6" s="48" t="s">
        <v>40</v>
      </c>
      <c r="E6" s="48" t="s">
        <v>41</v>
      </c>
      <c r="F6" s="48" t="s">
        <v>42</v>
      </c>
      <c r="G6" s="48" t="s">
        <v>43</v>
      </c>
      <c r="H6" s="48" t="s">
        <v>44</v>
      </c>
    </row>
    <row r="7" spans="1:10" s="29" customFormat="1" ht="12" x14ac:dyDescent="0.25">
      <c r="B7" s="49"/>
      <c r="C7" s="49"/>
      <c r="D7" s="49"/>
      <c r="E7" s="49"/>
      <c r="F7" s="49"/>
      <c r="G7" s="49"/>
      <c r="H7" s="49"/>
    </row>
    <row r="8" spans="1:10" x14ac:dyDescent="0.3">
      <c r="A8" s="24" t="s">
        <v>35</v>
      </c>
      <c r="B8" s="154">
        <v>234</v>
      </c>
      <c r="C8" s="190">
        <v>0.5</v>
      </c>
      <c r="D8" s="189">
        <v>2</v>
      </c>
      <c r="E8" s="26">
        <v>34</v>
      </c>
      <c r="F8" s="26">
        <v>82</v>
      </c>
      <c r="G8" s="26">
        <f>SUM(D8:F8)</f>
        <v>118</v>
      </c>
      <c r="H8" s="154">
        <v>76</v>
      </c>
      <c r="I8" s="26"/>
      <c r="J8" s="26"/>
    </row>
    <row r="9" spans="1:10" x14ac:dyDescent="0.3">
      <c r="A9" s="28" t="s">
        <v>46</v>
      </c>
      <c r="B9" s="32">
        <f>B8/B$8</f>
        <v>1</v>
      </c>
      <c r="C9" s="32"/>
      <c r="D9" s="32">
        <f>D8/$B8</f>
        <v>8.5470085470085479E-3</v>
      </c>
      <c r="E9" s="32">
        <f>E8/$B8</f>
        <v>0.14529914529914531</v>
      </c>
      <c r="F9" s="32">
        <f>F8/$B8</f>
        <v>0.3504273504273504</v>
      </c>
      <c r="G9" s="32">
        <f>G8/$B8</f>
        <v>0.50427350427350426</v>
      </c>
      <c r="H9" s="32">
        <f>H8/$B8</f>
        <v>0.3247863247863248</v>
      </c>
    </row>
    <row r="12" spans="1:10" x14ac:dyDescent="0.3">
      <c r="A12" s="23" t="s">
        <v>221</v>
      </c>
      <c r="B12" s="24"/>
      <c r="C12" s="24"/>
      <c r="D12" s="24"/>
      <c r="E12" s="24"/>
      <c r="F12" s="24"/>
      <c r="G12" s="27"/>
      <c r="H12" s="27"/>
    </row>
    <row r="13" spans="1:10" x14ac:dyDescent="0.3">
      <c r="A13" s="168"/>
      <c r="B13" s="24"/>
      <c r="C13" s="24"/>
      <c r="D13" s="24"/>
      <c r="E13" s="24"/>
      <c r="F13" s="24"/>
      <c r="G13" s="27"/>
      <c r="H13" s="27"/>
    </row>
    <row r="14" spans="1:10" x14ac:dyDescent="0.3">
      <c r="A14" s="29" t="s">
        <v>51</v>
      </c>
      <c r="B14" s="24"/>
      <c r="C14" s="24"/>
      <c r="D14" s="24"/>
      <c r="E14" s="24"/>
      <c r="F14" s="24"/>
      <c r="G14" s="27"/>
      <c r="H14" s="27"/>
    </row>
    <row r="15" spans="1:10" s="29" customFormat="1" ht="12" x14ac:dyDescent="0.25">
      <c r="A15" s="46"/>
      <c r="B15" s="52"/>
      <c r="C15" s="52" t="s">
        <v>50</v>
      </c>
      <c r="D15" s="52"/>
      <c r="E15" s="52"/>
      <c r="F15" s="52"/>
      <c r="G15" s="52"/>
      <c r="H15" s="52"/>
    </row>
    <row r="16" spans="1:10" s="29" customFormat="1" ht="12" x14ac:dyDescent="0.25">
      <c r="B16" s="49"/>
      <c r="C16" s="49" t="s">
        <v>49</v>
      </c>
      <c r="D16" s="49"/>
      <c r="E16" s="49" t="s">
        <v>103</v>
      </c>
      <c r="F16" s="49"/>
      <c r="G16" s="49"/>
      <c r="H16" s="49"/>
    </row>
    <row r="17" spans="1:8" s="29" customFormat="1" ht="12" x14ac:dyDescent="0.25">
      <c r="A17" s="47" t="s">
        <v>37</v>
      </c>
      <c r="B17" s="48" t="s">
        <v>38</v>
      </c>
      <c r="C17" s="48" t="s">
        <v>48</v>
      </c>
      <c r="D17" s="48" t="s">
        <v>40</v>
      </c>
      <c r="E17" s="48" t="s">
        <v>41</v>
      </c>
      <c r="F17" s="48" t="s">
        <v>42</v>
      </c>
      <c r="G17" s="48" t="s">
        <v>43</v>
      </c>
      <c r="H17" s="48" t="s">
        <v>44</v>
      </c>
    </row>
    <row r="18" spans="1:8" s="29" customFormat="1" ht="12" x14ac:dyDescent="0.25">
      <c r="B18" s="49"/>
      <c r="C18" s="49"/>
      <c r="D18" s="49"/>
      <c r="E18" s="49"/>
      <c r="F18" s="49"/>
      <c r="G18" s="49"/>
      <c r="H18" s="49"/>
    </row>
    <row r="19" spans="1:8" x14ac:dyDescent="0.3">
      <c r="A19" s="24" t="s">
        <v>35</v>
      </c>
      <c r="B19" s="119">
        <v>235</v>
      </c>
      <c r="C19" s="146">
        <v>0.5</v>
      </c>
      <c r="D19" s="119">
        <v>5</v>
      </c>
      <c r="E19" s="119">
        <v>32</v>
      </c>
      <c r="F19" s="119">
        <v>97</v>
      </c>
      <c r="G19" s="119">
        <f>SUM(D19:F19)</f>
        <v>134</v>
      </c>
      <c r="H19" s="119">
        <v>68</v>
      </c>
    </row>
    <row r="20" spans="1:8" x14ac:dyDescent="0.3">
      <c r="A20" s="28" t="s">
        <v>46</v>
      </c>
      <c r="B20" s="32">
        <f>B19/$B19</f>
        <v>1</v>
      </c>
      <c r="C20" s="32"/>
      <c r="D20" s="32">
        <f>D19/$B19</f>
        <v>2.1276595744680851E-2</v>
      </c>
      <c r="E20" s="32">
        <f>E19/$B19</f>
        <v>0.13617021276595745</v>
      </c>
      <c r="F20" s="32">
        <f>F19/$B19</f>
        <v>0.4127659574468085</v>
      </c>
      <c r="G20" s="32">
        <f>G19/$B19</f>
        <v>0.57021276595744685</v>
      </c>
      <c r="H20" s="32">
        <f>H19/$B19</f>
        <v>0.28936170212765955</v>
      </c>
    </row>
    <row r="23" spans="1:8" s="18" customFormat="1" ht="13.8" x14ac:dyDescent="0.25">
      <c r="A23" s="30" t="s">
        <v>222</v>
      </c>
      <c r="B23" s="31"/>
      <c r="C23" s="31"/>
      <c r="D23" s="31"/>
      <c r="E23" s="56"/>
      <c r="F23" s="56"/>
      <c r="G23" s="56"/>
      <c r="H23" s="56"/>
    </row>
    <row r="24" spans="1:8" s="18" customFormat="1" ht="13.8" x14ac:dyDescent="0.25">
      <c r="A24" s="168"/>
      <c r="B24" s="31"/>
      <c r="C24" s="31"/>
      <c r="D24" s="31"/>
      <c r="E24" s="56"/>
      <c r="F24" s="56"/>
      <c r="G24" s="56"/>
      <c r="H24" s="56"/>
    </row>
    <row r="25" spans="1:8" s="18" customFormat="1" ht="13.8" x14ac:dyDescent="0.25">
      <c r="A25" s="16" t="s">
        <v>0</v>
      </c>
      <c r="B25" s="16"/>
      <c r="C25" s="16"/>
      <c r="D25" s="16"/>
      <c r="E25" s="57"/>
      <c r="F25" s="57"/>
      <c r="G25" s="57"/>
      <c r="H25" s="57"/>
    </row>
    <row r="26" spans="1:8" s="18" customFormat="1" ht="13.8" x14ac:dyDescent="0.25">
      <c r="A26" s="13"/>
      <c r="B26" s="15"/>
      <c r="C26" s="205" t="s">
        <v>1</v>
      </c>
      <c r="D26" s="205"/>
      <c r="E26" s="203" t="s">
        <v>1</v>
      </c>
      <c r="F26" s="203"/>
      <c r="G26" s="203" t="s">
        <v>1</v>
      </c>
      <c r="H26" s="203"/>
    </row>
    <row r="27" spans="1:8" s="18" customFormat="1" ht="13.8" x14ac:dyDescent="0.25">
      <c r="A27" s="16"/>
      <c r="B27" s="12" t="s">
        <v>53</v>
      </c>
      <c r="C27" s="206" t="s">
        <v>67</v>
      </c>
      <c r="D27" s="206"/>
      <c r="E27" s="204" t="s">
        <v>234</v>
      </c>
      <c r="F27" s="204"/>
      <c r="G27" s="204" t="s">
        <v>235</v>
      </c>
      <c r="H27" s="204"/>
    </row>
    <row r="28" spans="1:8" s="18" customFormat="1" ht="13.8" x14ac:dyDescent="0.25">
      <c r="A28" s="5" t="s">
        <v>37</v>
      </c>
      <c r="B28" s="7" t="s">
        <v>38</v>
      </c>
      <c r="C28" s="7" t="s">
        <v>54</v>
      </c>
      <c r="D28" s="7" t="s">
        <v>55</v>
      </c>
      <c r="E28" s="58" t="s">
        <v>54</v>
      </c>
      <c r="F28" s="58" t="s">
        <v>55</v>
      </c>
      <c r="G28" s="58" t="s">
        <v>54</v>
      </c>
      <c r="H28" s="58" t="s">
        <v>55</v>
      </c>
    </row>
    <row r="29" spans="1:8" s="18" customFormat="1" ht="13.8" x14ac:dyDescent="0.25">
      <c r="A29" s="16"/>
      <c r="B29" s="12"/>
      <c r="C29" s="12"/>
      <c r="D29" s="12"/>
      <c r="E29" s="191"/>
      <c r="F29" s="191"/>
      <c r="G29" s="191"/>
      <c r="H29" s="191"/>
    </row>
    <row r="30" spans="1:8" s="18" customFormat="1" ht="13.8" x14ac:dyDescent="0.25">
      <c r="A30" t="s">
        <v>4</v>
      </c>
      <c r="B30" s="21">
        <v>469</v>
      </c>
      <c r="C30" s="54">
        <v>50</v>
      </c>
      <c r="D30" s="54">
        <v>50</v>
      </c>
      <c r="E30" s="43">
        <v>1</v>
      </c>
      <c r="F30" s="158">
        <v>2</v>
      </c>
      <c r="G30" s="54">
        <v>50</v>
      </c>
      <c r="H30" s="54">
        <v>57</v>
      </c>
    </row>
    <row r="31" spans="1:8" s="18" customFormat="1" ht="13.8" x14ac:dyDescent="0.25">
      <c r="A31" s="9"/>
      <c r="B31" s="35"/>
      <c r="C31" s="35"/>
      <c r="D31" s="35"/>
      <c r="E31" s="192"/>
      <c r="F31" s="192"/>
      <c r="G31" s="192"/>
      <c r="H31" s="192"/>
    </row>
  </sheetData>
  <mergeCells count="6">
    <mergeCell ref="G26:H26"/>
    <mergeCell ref="G27:H27"/>
    <mergeCell ref="C26:D26"/>
    <mergeCell ref="C27:D27"/>
    <mergeCell ref="E26:F26"/>
    <mergeCell ref="E27:F27"/>
  </mergeCells>
  <pageMargins left="0.5" right="0.5" top="0.5" bottom="0.5" header="0.5" footer="0.5"/>
  <pageSetup paperSize="9"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workbookViewId="0">
      <selection activeCell="E20" sqref="E20"/>
    </sheetView>
  </sheetViews>
  <sheetFormatPr defaultRowHeight="13.8" x14ac:dyDescent="0.25"/>
  <cols>
    <col min="1" max="6" width="12.6640625" customWidth="1"/>
  </cols>
  <sheetData>
    <row r="1" spans="1:8" x14ac:dyDescent="0.25">
      <c r="A1" s="59" t="s">
        <v>187</v>
      </c>
      <c r="B1" s="60"/>
    </row>
    <row r="2" spans="1:8" x14ac:dyDescent="0.25">
      <c r="A2" s="60" t="s">
        <v>223</v>
      </c>
    </row>
    <row r="3" spans="1:8" x14ac:dyDescent="0.25">
      <c r="A3" s="168"/>
      <c r="B3" s="60"/>
    </row>
    <row r="4" spans="1:8" x14ac:dyDescent="0.25">
      <c r="A4" s="4" t="s">
        <v>0</v>
      </c>
      <c r="B4" s="62"/>
      <c r="C4" s="4"/>
      <c r="D4" s="4"/>
      <c r="E4" s="4"/>
      <c r="F4" s="4"/>
    </row>
    <row r="5" spans="1:8" x14ac:dyDescent="0.25">
      <c r="A5" s="13"/>
      <c r="B5" s="68" t="s">
        <v>39</v>
      </c>
      <c r="C5" s="15" t="s">
        <v>61</v>
      </c>
      <c r="D5" s="15" t="s">
        <v>62</v>
      </c>
      <c r="E5" s="15" t="s">
        <v>62</v>
      </c>
      <c r="F5" s="15" t="s">
        <v>63</v>
      </c>
    </row>
    <row r="6" spans="1:8" x14ac:dyDescent="0.25">
      <c r="A6" s="5" t="s">
        <v>64</v>
      </c>
      <c r="B6" s="63" t="s">
        <v>65</v>
      </c>
      <c r="C6" s="7" t="s">
        <v>66</v>
      </c>
      <c r="D6" s="7" t="s">
        <v>67</v>
      </c>
      <c r="E6" s="7" t="s">
        <v>68</v>
      </c>
      <c r="F6" s="7" t="s">
        <v>69</v>
      </c>
    </row>
    <row r="7" spans="1:8" x14ac:dyDescent="0.25">
      <c r="A7" s="72">
        <v>16</v>
      </c>
      <c r="B7" s="69">
        <v>69</v>
      </c>
      <c r="C7" s="70">
        <v>0.14712153518123666</v>
      </c>
      <c r="D7" s="164">
        <v>1</v>
      </c>
      <c r="E7" s="71">
        <v>0.52173913043478259</v>
      </c>
      <c r="F7" s="70">
        <v>0.52173913043478259</v>
      </c>
      <c r="G7" s="64"/>
      <c r="H7" s="64"/>
    </row>
    <row r="8" spans="1:8" x14ac:dyDescent="0.25">
      <c r="A8" s="72">
        <v>17</v>
      </c>
      <c r="B8" s="69">
        <v>365</v>
      </c>
      <c r="C8" s="70">
        <v>0.7782515991471215</v>
      </c>
      <c r="D8" s="164">
        <v>1</v>
      </c>
      <c r="E8" s="71">
        <v>0.53698630136986303</v>
      </c>
      <c r="F8" s="70">
        <v>0.53698630136986303</v>
      </c>
      <c r="G8" s="64"/>
    </row>
    <row r="9" spans="1:8" x14ac:dyDescent="0.25">
      <c r="A9" s="72">
        <v>18</v>
      </c>
      <c r="B9" s="69">
        <v>20</v>
      </c>
      <c r="C9" s="70">
        <v>4.2643923240938165E-2</v>
      </c>
      <c r="D9" s="164">
        <v>1</v>
      </c>
      <c r="E9" s="71">
        <v>0.55000000000000004</v>
      </c>
      <c r="F9" s="70">
        <v>0.55000000000000004</v>
      </c>
      <c r="G9" s="64"/>
    </row>
    <row r="10" spans="1:8" x14ac:dyDescent="0.25">
      <c r="A10" s="72">
        <v>19</v>
      </c>
      <c r="B10" s="69">
        <v>2</v>
      </c>
      <c r="C10" s="70">
        <v>4.2643923240938165E-3</v>
      </c>
      <c r="D10" s="164">
        <v>1</v>
      </c>
      <c r="E10" s="71">
        <v>0.5</v>
      </c>
      <c r="F10" s="70">
        <v>0.5</v>
      </c>
      <c r="G10" s="64"/>
    </row>
    <row r="11" spans="1:8" x14ac:dyDescent="0.25">
      <c r="A11" t="s">
        <v>70</v>
      </c>
      <c r="B11" s="69">
        <v>2</v>
      </c>
      <c r="C11" s="70">
        <v>4.2643923240938165E-3</v>
      </c>
      <c r="D11" s="164">
        <v>1</v>
      </c>
      <c r="E11" s="71">
        <v>1</v>
      </c>
      <c r="F11" s="70">
        <v>1</v>
      </c>
      <c r="G11" s="64"/>
    </row>
    <row r="12" spans="1:8" x14ac:dyDescent="0.25">
      <c r="A12" t="s">
        <v>71</v>
      </c>
      <c r="B12" s="69">
        <v>1</v>
      </c>
      <c r="C12" s="70">
        <v>2.1321961620469083E-3</v>
      </c>
      <c r="D12" s="164">
        <v>1</v>
      </c>
      <c r="E12" s="71">
        <v>1</v>
      </c>
      <c r="F12" s="70">
        <v>1</v>
      </c>
      <c r="G12" s="64"/>
    </row>
    <row r="13" spans="1:8" x14ac:dyDescent="0.25">
      <c r="A13" t="s">
        <v>72</v>
      </c>
      <c r="B13" s="69">
        <v>3</v>
      </c>
      <c r="C13" s="70">
        <v>6.3965884861407248E-3</v>
      </c>
      <c r="D13" s="164">
        <v>1</v>
      </c>
      <c r="E13" s="71">
        <v>0.66666666666666663</v>
      </c>
      <c r="F13" s="70">
        <v>0.66666666666666663</v>
      </c>
      <c r="G13" s="64"/>
    </row>
    <row r="14" spans="1:8" x14ac:dyDescent="0.25">
      <c r="A14" t="s">
        <v>73</v>
      </c>
      <c r="B14" s="69">
        <v>2</v>
      </c>
      <c r="C14" s="70">
        <v>4.2643923240938165E-3</v>
      </c>
      <c r="D14" s="164">
        <v>1</v>
      </c>
      <c r="E14" s="71">
        <v>0.5</v>
      </c>
      <c r="F14" s="70">
        <v>0.5</v>
      </c>
      <c r="G14" s="64"/>
    </row>
    <row r="15" spans="1:8" x14ac:dyDescent="0.25">
      <c r="A15" t="s">
        <v>74</v>
      </c>
      <c r="B15" s="69">
        <v>3</v>
      </c>
      <c r="C15" s="70">
        <v>6.3965884861407248E-3</v>
      </c>
      <c r="D15" s="164">
        <v>1</v>
      </c>
      <c r="E15" s="71">
        <v>0.66666666666666663</v>
      </c>
      <c r="F15" s="70">
        <v>0.66666666666666663</v>
      </c>
      <c r="G15" s="64"/>
    </row>
    <row r="16" spans="1:8" x14ac:dyDescent="0.25">
      <c r="A16" t="s">
        <v>75</v>
      </c>
      <c r="B16" s="69">
        <v>2</v>
      </c>
      <c r="C16" s="70">
        <v>4.2643923240938165E-3</v>
      </c>
      <c r="D16" s="164">
        <v>1</v>
      </c>
      <c r="E16" s="71">
        <v>0</v>
      </c>
      <c r="F16" s="70">
        <v>0</v>
      </c>
      <c r="G16" s="64"/>
    </row>
    <row r="17" spans="1:7" x14ac:dyDescent="0.25">
      <c r="A17" s="73" t="s">
        <v>76</v>
      </c>
      <c r="B17" s="74">
        <v>469</v>
      </c>
      <c r="C17" s="75">
        <v>1</v>
      </c>
      <c r="D17" s="165">
        <v>1</v>
      </c>
      <c r="E17" s="76">
        <v>0.53731343283582089</v>
      </c>
      <c r="F17" s="75">
        <v>0.53731343283582089</v>
      </c>
      <c r="G17" s="64"/>
    </row>
    <row r="18" spans="1:7" x14ac:dyDescent="0.25">
      <c r="B18" s="60"/>
      <c r="D18" s="119"/>
      <c r="F18" s="70"/>
    </row>
    <row r="19" spans="1:7" x14ac:dyDescent="0.25">
      <c r="B19" s="61"/>
      <c r="D19" s="119"/>
      <c r="F19" s="70"/>
    </row>
    <row r="20" spans="1:7" x14ac:dyDescent="0.25">
      <c r="B20" s="61"/>
      <c r="D20" s="119"/>
    </row>
    <row r="21" spans="1:7" x14ac:dyDescent="0.25">
      <c r="A21" s="59" t="s">
        <v>188</v>
      </c>
      <c r="B21" s="60"/>
      <c r="D21" s="119"/>
    </row>
    <row r="22" spans="1:7" x14ac:dyDescent="0.25">
      <c r="A22" s="60" t="s">
        <v>223</v>
      </c>
      <c r="D22" s="119"/>
    </row>
    <row r="23" spans="1:7" x14ac:dyDescent="0.25">
      <c r="A23" s="59"/>
      <c r="B23" s="60"/>
      <c r="D23" s="119"/>
    </row>
    <row r="24" spans="1:7" x14ac:dyDescent="0.25">
      <c r="A24" s="4" t="s">
        <v>47</v>
      </c>
      <c r="B24" s="62"/>
      <c r="C24" s="4"/>
      <c r="D24" s="157"/>
      <c r="E24" s="4"/>
      <c r="F24" s="4"/>
    </row>
    <row r="25" spans="1:7" x14ac:dyDescent="0.25">
      <c r="A25" s="13"/>
      <c r="B25" s="68" t="s">
        <v>39</v>
      </c>
      <c r="C25" s="15" t="s">
        <v>61</v>
      </c>
      <c r="D25" s="14" t="s">
        <v>62</v>
      </c>
      <c r="E25" s="15" t="s">
        <v>62</v>
      </c>
      <c r="F25" s="15" t="s">
        <v>63</v>
      </c>
    </row>
    <row r="26" spans="1:7" x14ac:dyDescent="0.25">
      <c r="A26" s="5" t="s">
        <v>64</v>
      </c>
      <c r="B26" s="63" t="s">
        <v>65</v>
      </c>
      <c r="C26" s="7" t="s">
        <v>66</v>
      </c>
      <c r="D26" s="124" t="s">
        <v>67</v>
      </c>
      <c r="E26" s="7" t="s">
        <v>68</v>
      </c>
      <c r="F26" s="7" t="s">
        <v>69</v>
      </c>
    </row>
    <row r="27" spans="1:7" x14ac:dyDescent="0.25">
      <c r="A27" s="72">
        <v>16</v>
      </c>
      <c r="B27" s="3">
        <v>31</v>
      </c>
      <c r="C27" s="70">
        <v>0.13247863247863248</v>
      </c>
      <c r="D27" s="164">
        <v>1</v>
      </c>
      <c r="E27" s="71">
        <v>0.45161290322580644</v>
      </c>
      <c r="F27" s="70">
        <v>0.45161290322580644</v>
      </c>
    </row>
    <row r="28" spans="1:7" x14ac:dyDescent="0.25">
      <c r="A28" s="72">
        <v>17</v>
      </c>
      <c r="B28" s="3">
        <v>186</v>
      </c>
      <c r="C28" s="70">
        <v>0.79487179487179482</v>
      </c>
      <c r="D28" s="164">
        <v>1</v>
      </c>
      <c r="E28" s="71">
        <v>0.5</v>
      </c>
      <c r="F28" s="70">
        <v>0.5</v>
      </c>
    </row>
    <row r="29" spans="1:7" x14ac:dyDescent="0.25">
      <c r="A29" s="72">
        <v>18</v>
      </c>
      <c r="B29" s="3">
        <v>10</v>
      </c>
      <c r="C29" s="70">
        <v>4.2735042735042736E-2</v>
      </c>
      <c r="D29" s="164">
        <v>1</v>
      </c>
      <c r="E29" s="71">
        <v>0.6</v>
      </c>
      <c r="F29" s="70">
        <v>0.6</v>
      </c>
    </row>
    <row r="30" spans="1:7" x14ac:dyDescent="0.25">
      <c r="A30" s="72">
        <v>19</v>
      </c>
      <c r="B30" s="3">
        <v>1</v>
      </c>
      <c r="C30" s="70">
        <v>4.2735042735042739E-3</v>
      </c>
      <c r="D30" s="164">
        <v>1</v>
      </c>
      <c r="E30" s="71">
        <v>1</v>
      </c>
      <c r="F30" s="70">
        <v>1</v>
      </c>
    </row>
    <row r="31" spans="1:7" x14ac:dyDescent="0.25">
      <c r="A31" t="s">
        <v>70</v>
      </c>
      <c r="B31" s="3">
        <v>1</v>
      </c>
      <c r="C31" s="70">
        <v>4.2735042735042739E-3</v>
      </c>
      <c r="D31" s="164">
        <v>1</v>
      </c>
      <c r="E31" s="71">
        <v>1</v>
      </c>
      <c r="F31" s="70">
        <v>1</v>
      </c>
    </row>
    <row r="32" spans="1:7" x14ac:dyDescent="0.25">
      <c r="A32" t="s">
        <v>71</v>
      </c>
      <c r="B32" s="3">
        <v>1</v>
      </c>
      <c r="C32" s="70">
        <v>4.2735042735042739E-3</v>
      </c>
      <c r="D32" s="164">
        <v>1</v>
      </c>
      <c r="E32" s="71">
        <v>1</v>
      </c>
      <c r="F32" s="70">
        <v>1</v>
      </c>
    </row>
    <row r="33" spans="1:6" x14ac:dyDescent="0.25">
      <c r="A33" t="s">
        <v>72</v>
      </c>
      <c r="B33" s="3">
        <v>1</v>
      </c>
      <c r="C33" s="70">
        <v>4.2735042735042739E-3</v>
      </c>
      <c r="D33" s="164">
        <v>1</v>
      </c>
      <c r="E33" s="71">
        <v>1</v>
      </c>
      <c r="F33" s="70">
        <v>1</v>
      </c>
    </row>
    <row r="34" spans="1:6" x14ac:dyDescent="0.25">
      <c r="A34" t="s">
        <v>73</v>
      </c>
      <c r="B34" s="3">
        <v>2</v>
      </c>
      <c r="C34" s="70">
        <v>8.5470085470085479E-3</v>
      </c>
      <c r="D34" s="164">
        <v>1</v>
      </c>
      <c r="E34" s="71">
        <v>0.5</v>
      </c>
      <c r="F34" s="70">
        <v>0.5</v>
      </c>
    </row>
    <row r="35" spans="1:6" x14ac:dyDescent="0.25">
      <c r="A35" t="s">
        <v>74</v>
      </c>
      <c r="B35" s="3">
        <v>0</v>
      </c>
      <c r="C35" s="195" t="s">
        <v>229</v>
      </c>
      <c r="D35" s="196" t="s">
        <v>229</v>
      </c>
      <c r="E35" s="197" t="s">
        <v>229</v>
      </c>
      <c r="F35" s="195" t="s">
        <v>229</v>
      </c>
    </row>
    <row r="36" spans="1:6" x14ac:dyDescent="0.25">
      <c r="A36" t="s">
        <v>75</v>
      </c>
      <c r="B36" s="3">
        <v>1</v>
      </c>
      <c r="C36" s="70">
        <v>4.2735042735042739E-3</v>
      </c>
      <c r="D36" s="164">
        <v>1</v>
      </c>
      <c r="E36" s="71">
        <v>0</v>
      </c>
      <c r="F36" s="70">
        <v>0</v>
      </c>
    </row>
    <row r="37" spans="1:6" x14ac:dyDescent="0.25">
      <c r="A37" s="73" t="s">
        <v>76</v>
      </c>
      <c r="B37" s="193">
        <v>234</v>
      </c>
      <c r="C37" s="75">
        <v>1</v>
      </c>
      <c r="D37" s="165">
        <v>1</v>
      </c>
      <c r="E37" s="76">
        <v>0.50427350427350426</v>
      </c>
      <c r="F37" s="75">
        <v>0.50427350427350426</v>
      </c>
    </row>
    <row r="38" spans="1:6" x14ac:dyDescent="0.25">
      <c r="B38" s="61"/>
      <c r="D38" s="119"/>
    </row>
    <row r="39" spans="1:6" x14ac:dyDescent="0.25">
      <c r="B39" s="61"/>
      <c r="D39" s="119"/>
    </row>
    <row r="40" spans="1:6" x14ac:dyDescent="0.25">
      <c r="B40" s="61"/>
      <c r="D40" s="119"/>
    </row>
    <row r="41" spans="1:6" x14ac:dyDescent="0.25">
      <c r="A41" s="59" t="s">
        <v>189</v>
      </c>
      <c r="B41" s="60"/>
      <c r="D41" s="119"/>
    </row>
    <row r="42" spans="1:6" x14ac:dyDescent="0.25">
      <c r="A42" s="60" t="s">
        <v>223</v>
      </c>
      <c r="D42" s="119"/>
    </row>
    <row r="43" spans="1:6" x14ac:dyDescent="0.25">
      <c r="A43" s="59"/>
      <c r="B43" s="60"/>
    </row>
    <row r="44" spans="1:6" x14ac:dyDescent="0.25">
      <c r="A44" s="4" t="s">
        <v>51</v>
      </c>
      <c r="B44" s="62"/>
      <c r="C44" s="4"/>
      <c r="D44" s="4"/>
      <c r="E44" s="4"/>
      <c r="F44" s="4"/>
    </row>
    <row r="45" spans="1:6" x14ac:dyDescent="0.25">
      <c r="A45" s="13"/>
      <c r="B45" s="68" t="s">
        <v>39</v>
      </c>
      <c r="C45" s="15" t="s">
        <v>61</v>
      </c>
      <c r="D45" s="15" t="s">
        <v>62</v>
      </c>
      <c r="E45" s="15" t="s">
        <v>62</v>
      </c>
      <c r="F45" s="15" t="s">
        <v>63</v>
      </c>
    </row>
    <row r="46" spans="1:6" x14ac:dyDescent="0.25">
      <c r="A46" s="5" t="s">
        <v>64</v>
      </c>
      <c r="B46" s="63" t="s">
        <v>65</v>
      </c>
      <c r="C46" s="7" t="s">
        <v>66</v>
      </c>
      <c r="D46" s="7" t="s">
        <v>67</v>
      </c>
      <c r="E46" s="7" t="s">
        <v>68</v>
      </c>
      <c r="F46" s="7" t="s">
        <v>69</v>
      </c>
    </row>
    <row r="47" spans="1:6" x14ac:dyDescent="0.25">
      <c r="A47" s="72">
        <v>16</v>
      </c>
      <c r="B47" s="3">
        <v>38</v>
      </c>
      <c r="C47" s="70">
        <v>0.16170212765957448</v>
      </c>
      <c r="D47" s="71">
        <v>1</v>
      </c>
      <c r="E47" s="71">
        <v>0.57894736842105265</v>
      </c>
      <c r="F47" s="70">
        <v>0.57894736842105265</v>
      </c>
    </row>
    <row r="48" spans="1:6" x14ac:dyDescent="0.25">
      <c r="A48" s="72">
        <v>17</v>
      </c>
      <c r="B48" s="3">
        <v>179</v>
      </c>
      <c r="C48" s="70">
        <v>0.76170212765957446</v>
      </c>
      <c r="D48" s="71">
        <v>1</v>
      </c>
      <c r="E48" s="71">
        <v>0.57541899441340782</v>
      </c>
      <c r="F48" s="70">
        <v>0.57541899441340782</v>
      </c>
    </row>
    <row r="49" spans="1:6" x14ac:dyDescent="0.25">
      <c r="A49" s="72">
        <v>18</v>
      </c>
      <c r="B49" s="3">
        <v>10</v>
      </c>
      <c r="C49" s="70">
        <v>4.2553191489361701E-2</v>
      </c>
      <c r="D49" s="71">
        <v>1</v>
      </c>
      <c r="E49" s="71">
        <v>0.5</v>
      </c>
      <c r="F49" s="70">
        <v>0.5</v>
      </c>
    </row>
    <row r="50" spans="1:6" x14ac:dyDescent="0.25">
      <c r="A50" s="72">
        <v>19</v>
      </c>
      <c r="B50" s="3">
        <v>1</v>
      </c>
      <c r="C50" s="70">
        <v>4.2553191489361703E-3</v>
      </c>
      <c r="D50" s="71">
        <v>1</v>
      </c>
      <c r="E50" s="71">
        <v>0</v>
      </c>
      <c r="F50" s="70">
        <v>0</v>
      </c>
    </row>
    <row r="51" spans="1:6" x14ac:dyDescent="0.25">
      <c r="A51" t="s">
        <v>70</v>
      </c>
      <c r="B51" s="3">
        <v>1</v>
      </c>
      <c r="C51" s="70">
        <v>4.2553191489361703E-3</v>
      </c>
      <c r="D51" s="71">
        <v>1</v>
      </c>
      <c r="E51" s="71">
        <v>1</v>
      </c>
      <c r="F51" s="70">
        <v>1</v>
      </c>
    </row>
    <row r="52" spans="1:6" x14ac:dyDescent="0.25">
      <c r="A52" t="s">
        <v>71</v>
      </c>
      <c r="B52" s="3">
        <v>0</v>
      </c>
      <c r="C52" s="197" t="s">
        <v>229</v>
      </c>
      <c r="D52" s="197" t="s">
        <v>229</v>
      </c>
      <c r="E52" s="197" t="s">
        <v>229</v>
      </c>
      <c r="F52" s="197" t="s">
        <v>229</v>
      </c>
    </row>
    <row r="53" spans="1:6" x14ac:dyDescent="0.25">
      <c r="A53" t="s">
        <v>72</v>
      </c>
      <c r="B53" s="3">
        <v>2</v>
      </c>
      <c r="C53" s="70">
        <v>8.5106382978723406E-3</v>
      </c>
      <c r="D53" s="71">
        <v>1</v>
      </c>
      <c r="E53" s="71">
        <v>0.5</v>
      </c>
      <c r="F53" s="70">
        <v>0.5</v>
      </c>
    </row>
    <row r="54" spans="1:6" x14ac:dyDescent="0.25">
      <c r="A54" t="s">
        <v>73</v>
      </c>
      <c r="B54" s="3">
        <v>0</v>
      </c>
      <c r="C54" s="197" t="s">
        <v>229</v>
      </c>
      <c r="D54" s="197" t="s">
        <v>229</v>
      </c>
      <c r="E54" s="197" t="s">
        <v>229</v>
      </c>
      <c r="F54" s="197" t="s">
        <v>229</v>
      </c>
    </row>
    <row r="55" spans="1:6" x14ac:dyDescent="0.25">
      <c r="A55" t="s">
        <v>74</v>
      </c>
      <c r="B55" s="3">
        <v>3</v>
      </c>
      <c r="C55" s="70">
        <v>1.276595744680851E-2</v>
      </c>
      <c r="D55" s="71">
        <v>1</v>
      </c>
      <c r="E55" s="71">
        <v>0.66666666666666663</v>
      </c>
      <c r="F55" s="70">
        <v>0.66666666666666663</v>
      </c>
    </row>
    <row r="56" spans="1:6" x14ac:dyDescent="0.25">
      <c r="A56" t="s">
        <v>75</v>
      </c>
      <c r="B56" s="3">
        <v>1</v>
      </c>
      <c r="C56" s="70">
        <v>4.2553191489361703E-3</v>
      </c>
      <c r="D56" s="71">
        <v>1</v>
      </c>
      <c r="E56" s="71">
        <v>0</v>
      </c>
      <c r="F56" s="70">
        <v>0</v>
      </c>
    </row>
    <row r="57" spans="1:6" x14ac:dyDescent="0.25">
      <c r="A57" s="73" t="s">
        <v>76</v>
      </c>
      <c r="B57" s="194">
        <v>235</v>
      </c>
      <c r="C57" s="198">
        <v>1</v>
      </c>
      <c r="D57" s="76">
        <v>1</v>
      </c>
      <c r="E57" s="76">
        <v>0.57021276595744685</v>
      </c>
      <c r="F57" s="198">
        <v>0.57021276595744685</v>
      </c>
    </row>
    <row r="58" spans="1:6" x14ac:dyDescent="0.25">
      <c r="B58" s="61"/>
    </row>
    <row r="59" spans="1:6" x14ac:dyDescent="0.25">
      <c r="A59" t="s">
        <v>224</v>
      </c>
      <c r="B59" s="61"/>
    </row>
    <row r="60" spans="1:6" x14ac:dyDescent="0.25">
      <c r="B60" s="61"/>
    </row>
    <row r="61" spans="1:6" x14ac:dyDescent="0.25">
      <c r="B61" s="61"/>
    </row>
    <row r="62" spans="1:6" x14ac:dyDescent="0.25">
      <c r="B62" s="61"/>
    </row>
    <row r="63" spans="1:6" x14ac:dyDescent="0.25">
      <c r="B63" s="61"/>
    </row>
  </sheetData>
  <pageMargins left="0.75" right="0.75" top="1" bottom="1" header="0.5" footer="0.5"/>
  <pageSetup paperSize="9" scale="8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4" sqref="C14"/>
    </sheetView>
  </sheetViews>
  <sheetFormatPr defaultRowHeight="13.8" x14ac:dyDescent="0.25"/>
  <cols>
    <col min="1" max="1" width="29.33203125" customWidth="1"/>
    <col min="2" max="4" width="9.44140625" bestFit="1" customWidth="1"/>
  </cols>
  <sheetData>
    <row r="1" spans="1:6" x14ac:dyDescent="0.25">
      <c r="A1" s="59" t="s">
        <v>236</v>
      </c>
    </row>
    <row r="2" spans="1:6" x14ac:dyDescent="0.25">
      <c r="A2" s="59" t="s">
        <v>225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17">
        <v>2002</v>
      </c>
    </row>
    <row r="5" spans="1:6" x14ac:dyDescent="0.25">
      <c r="A5" t="s">
        <v>82</v>
      </c>
      <c r="B5" s="61">
        <v>18691</v>
      </c>
      <c r="C5" s="61">
        <v>16933</v>
      </c>
      <c r="D5" s="61">
        <v>8212</v>
      </c>
      <c r="E5" s="119">
        <v>1749</v>
      </c>
      <c r="F5" s="119">
        <v>69</v>
      </c>
    </row>
    <row r="6" spans="1:6" x14ac:dyDescent="0.25">
      <c r="A6" t="s">
        <v>83</v>
      </c>
      <c r="B6" s="85">
        <v>0.114</v>
      </c>
      <c r="C6" s="85">
        <v>0.105</v>
      </c>
      <c r="D6" s="85">
        <v>0.17799999999999999</v>
      </c>
      <c r="E6" s="155">
        <v>0.13100000000000001</v>
      </c>
      <c r="F6" s="155">
        <v>0.14699999999999999</v>
      </c>
    </row>
    <row r="7" spans="1:6" x14ac:dyDescent="0.25">
      <c r="E7" s="119"/>
    </row>
    <row r="8" spans="1:6" x14ac:dyDescent="0.25">
      <c r="A8" t="s">
        <v>84</v>
      </c>
      <c r="B8" s="61">
        <v>5192</v>
      </c>
      <c r="C8" s="86">
        <v>5381</v>
      </c>
      <c r="D8" s="86">
        <v>2626</v>
      </c>
      <c r="E8" s="119">
        <v>667</v>
      </c>
      <c r="F8" s="86">
        <v>25</v>
      </c>
    </row>
    <row r="9" spans="1:6" x14ac:dyDescent="0.25">
      <c r="A9" s="9" t="s">
        <v>85</v>
      </c>
      <c r="B9" s="87">
        <v>0.28000000000000003</v>
      </c>
      <c r="C9" s="88">
        <v>0.32</v>
      </c>
      <c r="D9" s="88">
        <v>0.32</v>
      </c>
      <c r="E9" s="156">
        <v>0.38</v>
      </c>
      <c r="F9" s="156">
        <v>0.36</v>
      </c>
    </row>
    <row r="10" spans="1:6" x14ac:dyDescent="0.25">
      <c r="B10" s="89"/>
      <c r="C10" s="89"/>
      <c r="E10" s="119"/>
    </row>
    <row r="11" spans="1:6" x14ac:dyDescent="0.25">
      <c r="E11" s="119"/>
    </row>
    <row r="12" spans="1:6" x14ac:dyDescent="0.25">
      <c r="E12" s="119"/>
    </row>
    <row r="13" spans="1:6" x14ac:dyDescent="0.25">
      <c r="E13" s="119"/>
    </row>
    <row r="14" spans="1:6" x14ac:dyDescent="0.25">
      <c r="E14" s="119"/>
    </row>
    <row r="15" spans="1:6" x14ac:dyDescent="0.25">
      <c r="E15" s="119"/>
    </row>
    <row r="16" spans="1:6" x14ac:dyDescent="0.25">
      <c r="E16" s="119"/>
    </row>
    <row r="17" spans="5:5" x14ac:dyDescent="0.25">
      <c r="E17" s="119"/>
    </row>
    <row r="18" spans="5:5" x14ac:dyDescent="0.25">
      <c r="E18" s="119"/>
    </row>
    <row r="19" spans="5:5" x14ac:dyDescent="0.25">
      <c r="E19" s="119"/>
    </row>
    <row r="20" spans="5:5" x14ac:dyDescent="0.25">
      <c r="E20" s="119"/>
    </row>
    <row r="21" spans="5:5" x14ac:dyDescent="0.25">
      <c r="E21" s="119"/>
    </row>
    <row r="22" spans="5:5" x14ac:dyDescent="0.25">
      <c r="E22" s="119"/>
    </row>
    <row r="23" spans="5:5" x14ac:dyDescent="0.25">
      <c r="E23" s="119"/>
    </row>
    <row r="24" spans="5:5" x14ac:dyDescent="0.25">
      <c r="E24" s="119"/>
    </row>
    <row r="25" spans="5:5" x14ac:dyDescent="0.25">
      <c r="E25" s="119"/>
    </row>
    <row r="26" spans="5:5" x14ac:dyDescent="0.25">
      <c r="E26" s="119"/>
    </row>
    <row r="27" spans="5:5" x14ac:dyDescent="0.25">
      <c r="E27" s="119"/>
    </row>
    <row r="28" spans="5:5" x14ac:dyDescent="0.25">
      <c r="E28" s="119"/>
    </row>
    <row r="29" spans="5:5" x14ac:dyDescent="0.25">
      <c r="E29" s="119"/>
    </row>
    <row r="30" spans="5:5" x14ac:dyDescent="0.25">
      <c r="E30" s="119"/>
    </row>
    <row r="31" spans="5:5" x14ac:dyDescent="0.25">
      <c r="E31" s="119"/>
    </row>
    <row r="32" spans="5:5" x14ac:dyDescent="0.25">
      <c r="E32" s="119"/>
    </row>
    <row r="33" spans="5:5" x14ac:dyDescent="0.25">
      <c r="E33" s="119"/>
    </row>
    <row r="34" spans="5:5" x14ac:dyDescent="0.25">
      <c r="E34" s="119"/>
    </row>
    <row r="35" spans="5:5" x14ac:dyDescent="0.25">
      <c r="E35" s="119"/>
    </row>
    <row r="36" spans="5:5" x14ac:dyDescent="0.25">
      <c r="E36" s="119"/>
    </row>
    <row r="37" spans="5:5" x14ac:dyDescent="0.25">
      <c r="E37" s="119"/>
    </row>
    <row r="38" spans="5:5" x14ac:dyDescent="0.25">
      <c r="E38" s="119"/>
    </row>
    <row r="39" spans="5:5" x14ac:dyDescent="0.25">
      <c r="E39" s="119"/>
    </row>
    <row r="40" spans="5:5" x14ac:dyDescent="0.25">
      <c r="E40" s="119"/>
    </row>
    <row r="41" spans="5:5" x14ac:dyDescent="0.25">
      <c r="E41" s="119"/>
    </row>
    <row r="42" spans="5:5" x14ac:dyDescent="0.25">
      <c r="E42" s="119"/>
    </row>
    <row r="43" spans="5:5" x14ac:dyDescent="0.25">
      <c r="E43" s="119"/>
    </row>
    <row r="44" spans="5:5" x14ac:dyDescent="0.25">
      <c r="E44" s="119"/>
    </row>
    <row r="45" spans="5:5" x14ac:dyDescent="0.25">
      <c r="E45" s="119"/>
    </row>
    <row r="46" spans="5:5" x14ac:dyDescent="0.25">
      <c r="E46" s="119"/>
    </row>
    <row r="47" spans="5:5" x14ac:dyDescent="0.25">
      <c r="E47" s="119"/>
    </row>
    <row r="48" spans="5:5" x14ac:dyDescent="0.25">
      <c r="E48" s="119"/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topLeftCell="A6" workbookViewId="0">
      <selection activeCell="A22" sqref="A22"/>
    </sheetView>
  </sheetViews>
  <sheetFormatPr defaultRowHeight="13.8" x14ac:dyDescent="0.25"/>
  <cols>
    <col min="1" max="1" width="38.88671875" style="18" customWidth="1"/>
    <col min="2" max="6" width="9.109375" style="18" customWidth="1"/>
    <col min="7" max="7" width="10.5546875" style="18" customWidth="1"/>
    <col min="8" max="8" width="10.88671875" style="18" customWidth="1"/>
  </cols>
  <sheetData>
    <row r="1" spans="1:9" x14ac:dyDescent="0.25">
      <c r="A1" s="30" t="s">
        <v>226</v>
      </c>
    </row>
    <row r="2" spans="1:9" x14ac:dyDescent="0.25">
      <c r="A2" s="168"/>
    </row>
    <row r="3" spans="1:9" x14ac:dyDescent="0.25">
      <c r="A3" s="16" t="s">
        <v>0</v>
      </c>
    </row>
    <row r="4" spans="1:9" x14ac:dyDescent="0.25">
      <c r="A4" s="65"/>
      <c r="B4" s="65"/>
      <c r="C4" s="65"/>
      <c r="D4" s="65"/>
      <c r="E4" s="65"/>
      <c r="F4" s="65"/>
      <c r="G4" s="15" t="s">
        <v>1</v>
      </c>
      <c r="H4"/>
    </row>
    <row r="5" spans="1:9" x14ac:dyDescent="0.25">
      <c r="B5" s="80"/>
      <c r="G5" s="12" t="s">
        <v>2</v>
      </c>
      <c r="H5"/>
    </row>
    <row r="6" spans="1:9" x14ac:dyDescent="0.25">
      <c r="A6" s="5" t="s">
        <v>37</v>
      </c>
      <c r="B6" s="9">
        <v>1998</v>
      </c>
      <c r="C6" s="9">
        <v>1999</v>
      </c>
      <c r="D6" s="9">
        <v>2000</v>
      </c>
      <c r="E6" s="9">
        <v>2001</v>
      </c>
      <c r="F6" s="9">
        <v>2002</v>
      </c>
      <c r="G6" s="35" t="s">
        <v>205</v>
      </c>
      <c r="H6"/>
    </row>
    <row r="7" spans="1:9" x14ac:dyDescent="0.25">
      <c r="B7" s="19"/>
      <c r="C7" s="19"/>
      <c r="D7" s="19"/>
      <c r="E7"/>
      <c r="F7" s="2"/>
      <c r="G7" s="19"/>
      <c r="H7"/>
    </row>
    <row r="8" spans="1:9" x14ac:dyDescent="0.25">
      <c r="A8" s="18" t="s">
        <v>4</v>
      </c>
      <c r="B8" s="19">
        <v>1458</v>
      </c>
      <c r="C8" s="19">
        <v>1601</v>
      </c>
      <c r="D8" s="19">
        <v>1610</v>
      </c>
      <c r="E8" s="119">
        <v>1012</v>
      </c>
      <c r="F8" s="119">
        <v>423</v>
      </c>
      <c r="G8" s="140">
        <f>(F8-E8)/E8</f>
        <v>-0.58201581027667981</v>
      </c>
      <c r="H8"/>
    </row>
    <row r="9" spans="1:9" x14ac:dyDescent="0.25">
      <c r="A9" s="9"/>
      <c r="B9" s="9"/>
      <c r="C9" s="9"/>
      <c r="D9" s="9"/>
      <c r="E9" s="9"/>
      <c r="F9" s="9"/>
      <c r="G9" s="9"/>
    </row>
    <row r="12" spans="1:9" x14ac:dyDescent="0.25">
      <c r="A12" s="30" t="s">
        <v>238</v>
      </c>
      <c r="H12" s="36"/>
      <c r="I12" s="18"/>
    </row>
    <row r="13" spans="1:9" x14ac:dyDescent="0.25">
      <c r="A13" s="30" t="s">
        <v>239</v>
      </c>
      <c r="H13" s="36"/>
      <c r="I13" s="18"/>
    </row>
    <row r="14" spans="1:9" x14ac:dyDescent="0.25">
      <c r="A14" s="168"/>
      <c r="H14" s="36"/>
      <c r="I14" s="18"/>
    </row>
    <row r="15" spans="1:9" x14ac:dyDescent="0.25">
      <c r="A15" s="16" t="s">
        <v>0</v>
      </c>
      <c r="H15" s="36"/>
      <c r="I15" s="18"/>
    </row>
    <row r="16" spans="1:9" x14ac:dyDescent="0.25">
      <c r="A16" s="65"/>
      <c r="B16" s="65"/>
      <c r="C16" s="65"/>
      <c r="D16" s="65"/>
      <c r="E16" s="141" t="s">
        <v>103</v>
      </c>
      <c r="F16" s="65"/>
      <c r="G16" s="65"/>
      <c r="H16" s="15" t="s">
        <v>171</v>
      </c>
      <c r="I16" s="18"/>
    </row>
    <row r="17" spans="1:9" x14ac:dyDescent="0.25">
      <c r="A17" s="5" t="s">
        <v>37</v>
      </c>
      <c r="B17" s="7" t="s">
        <v>38</v>
      </c>
      <c r="C17" s="35" t="s">
        <v>40</v>
      </c>
      <c r="D17" s="35" t="s">
        <v>41</v>
      </c>
      <c r="E17" s="35" t="s">
        <v>42</v>
      </c>
      <c r="F17" s="35" t="s">
        <v>44</v>
      </c>
      <c r="G17" s="35" t="s">
        <v>172</v>
      </c>
      <c r="H17" s="7" t="s">
        <v>45</v>
      </c>
      <c r="I17" s="18"/>
    </row>
    <row r="18" spans="1:9" x14ac:dyDescent="0.25">
      <c r="A18" s="16"/>
      <c r="B18" s="12"/>
      <c r="C18" s="36"/>
      <c r="D18" s="36"/>
      <c r="E18" s="36"/>
      <c r="F18" s="36"/>
      <c r="G18" s="36"/>
      <c r="H18" s="12"/>
      <c r="I18" s="18"/>
    </row>
    <row r="19" spans="1:9" x14ac:dyDescent="0.25">
      <c r="A19" s="18" t="s">
        <v>4</v>
      </c>
      <c r="B19" s="119">
        <v>423</v>
      </c>
      <c r="C19" s="119">
        <v>54</v>
      </c>
      <c r="D19" s="119">
        <v>164</v>
      </c>
      <c r="E19" s="119">
        <v>175</v>
      </c>
      <c r="F19" s="119">
        <v>26</v>
      </c>
      <c r="G19" s="119">
        <v>2</v>
      </c>
      <c r="H19" s="119">
        <v>88</v>
      </c>
      <c r="I19" s="18"/>
    </row>
    <row r="20" spans="1:9" x14ac:dyDescent="0.25">
      <c r="A20" s="28" t="s">
        <v>46</v>
      </c>
      <c r="B20" s="156">
        <f t="shared" ref="B20:G20" si="0">B19/$B19</f>
        <v>1</v>
      </c>
      <c r="C20" s="156">
        <f t="shared" si="0"/>
        <v>0.1276595744680851</v>
      </c>
      <c r="D20" s="156">
        <f t="shared" si="0"/>
        <v>0.38770685579196218</v>
      </c>
      <c r="E20" s="156">
        <f t="shared" si="0"/>
        <v>0.41371158392434987</v>
      </c>
      <c r="F20" s="156">
        <f t="shared" si="0"/>
        <v>6.1465721040189124E-2</v>
      </c>
      <c r="G20" s="156">
        <f t="shared" si="0"/>
        <v>4.7281323877068557E-3</v>
      </c>
      <c r="H20" s="35"/>
      <c r="I20" s="18"/>
    </row>
  </sheetData>
  <pageMargins left="0.75" right="0.75" top="1" bottom="1" header="0.5" footer="0.5"/>
  <pageSetup paperSize="9" scale="9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opLeftCell="A17" workbookViewId="0">
      <selection activeCell="B26" sqref="B26"/>
    </sheetView>
  </sheetViews>
  <sheetFormatPr defaultRowHeight="13.8" x14ac:dyDescent="0.25"/>
  <cols>
    <col min="1" max="1" width="38.5546875" style="18" customWidth="1"/>
    <col min="2" max="2" width="11" style="18" customWidth="1"/>
    <col min="3" max="3" width="11.33203125" style="18" customWidth="1"/>
    <col min="4" max="13" width="9.109375" style="18" customWidth="1"/>
  </cols>
  <sheetData>
    <row r="1" spans="1:19" x14ac:dyDescent="0.25">
      <c r="A1" s="30" t="s">
        <v>173</v>
      </c>
    </row>
    <row r="2" spans="1:19" x14ac:dyDescent="0.25">
      <c r="A2" s="30" t="s">
        <v>227</v>
      </c>
    </row>
    <row r="3" spans="1:19" x14ac:dyDescent="0.25">
      <c r="A3" s="168"/>
    </row>
    <row r="4" spans="1:19" x14ac:dyDescent="0.25">
      <c r="A4" s="16" t="s">
        <v>47</v>
      </c>
    </row>
    <row r="5" spans="1:19" x14ac:dyDescent="0.25">
      <c r="A5" s="13"/>
      <c r="B5" s="13"/>
      <c r="C5" s="15" t="s">
        <v>174</v>
      </c>
      <c r="D5" s="65"/>
      <c r="E5" s="65"/>
      <c r="F5" s="13" t="s">
        <v>103</v>
      </c>
      <c r="G5" s="65"/>
      <c r="H5" s="65"/>
    </row>
    <row r="6" spans="1:19" x14ac:dyDescent="0.25">
      <c r="A6" s="5" t="s">
        <v>37</v>
      </c>
      <c r="B6" s="7" t="s">
        <v>38</v>
      </c>
      <c r="C6" s="7" t="s">
        <v>175</v>
      </c>
      <c r="D6" s="35" t="s">
        <v>40</v>
      </c>
      <c r="E6" s="35" t="s">
        <v>41</v>
      </c>
      <c r="F6" s="35" t="s">
        <v>42</v>
      </c>
      <c r="G6" s="35" t="s">
        <v>44</v>
      </c>
      <c r="H6" s="35" t="s">
        <v>172</v>
      </c>
    </row>
    <row r="7" spans="1:19" x14ac:dyDescent="0.25">
      <c r="A7" s="16"/>
      <c r="B7" s="12"/>
      <c r="C7" s="12"/>
      <c r="D7" s="36"/>
      <c r="E7" s="36"/>
      <c r="F7" s="36"/>
      <c r="G7" s="36"/>
      <c r="H7" s="36"/>
    </row>
    <row r="8" spans="1:19" x14ac:dyDescent="0.25">
      <c r="A8" s="31" t="s">
        <v>4</v>
      </c>
      <c r="B8" s="125">
        <v>131</v>
      </c>
      <c r="C8" s="45">
        <v>0.31</v>
      </c>
      <c r="D8" s="44">
        <v>18</v>
      </c>
      <c r="E8" s="44">
        <v>44</v>
      </c>
      <c r="F8" s="44">
        <v>61</v>
      </c>
      <c r="G8" s="44">
        <v>7</v>
      </c>
      <c r="H8" s="44">
        <v>0</v>
      </c>
    </row>
    <row r="9" spans="1:19" x14ac:dyDescent="0.25">
      <c r="A9" s="127" t="s">
        <v>46</v>
      </c>
      <c r="B9" s="33">
        <f>B8/$B8</f>
        <v>1</v>
      </c>
      <c r="C9" s="33"/>
      <c r="D9" s="33">
        <f>D8/$B8</f>
        <v>0.13740458015267176</v>
      </c>
      <c r="E9" s="33">
        <f>E8/$B8</f>
        <v>0.33587786259541985</v>
      </c>
      <c r="F9" s="33">
        <f>F8/$B8</f>
        <v>0.46564885496183206</v>
      </c>
      <c r="G9" s="33">
        <f>G8/$B8</f>
        <v>5.3435114503816793E-2</v>
      </c>
      <c r="H9" s="33">
        <f>H8/$B8</f>
        <v>0</v>
      </c>
    </row>
    <row r="10" spans="1:19" x14ac:dyDescent="0.25">
      <c r="A10" s="31"/>
      <c r="B10" s="31"/>
      <c r="C10" s="31"/>
      <c r="D10" s="31"/>
      <c r="E10" s="31"/>
      <c r="F10" s="31"/>
      <c r="G10" s="31"/>
      <c r="H10" s="31"/>
    </row>
    <row r="11" spans="1:19" x14ac:dyDescent="0.25">
      <c r="A11" s="31"/>
      <c r="B11" s="31"/>
      <c r="C11" s="31"/>
      <c r="D11" s="31"/>
      <c r="E11" s="31"/>
      <c r="F11" s="31"/>
      <c r="G11" s="31"/>
      <c r="H11" s="31"/>
    </row>
    <row r="12" spans="1:19" x14ac:dyDescent="0.25">
      <c r="A12" s="30" t="s">
        <v>176</v>
      </c>
      <c r="N12" s="18"/>
      <c r="O12" s="18"/>
      <c r="P12" s="18"/>
      <c r="Q12" s="18"/>
      <c r="R12" s="18"/>
      <c r="S12" s="18"/>
    </row>
    <row r="13" spans="1:19" x14ac:dyDescent="0.25">
      <c r="A13" s="30" t="s">
        <v>227</v>
      </c>
      <c r="N13" s="18"/>
      <c r="O13" s="18"/>
      <c r="P13" s="18"/>
      <c r="Q13" s="18"/>
      <c r="R13" s="18"/>
      <c r="S13" s="18"/>
    </row>
    <row r="14" spans="1:19" x14ac:dyDescent="0.25">
      <c r="A14" s="168"/>
      <c r="N14" s="18"/>
      <c r="O14" s="18"/>
      <c r="P14" s="18"/>
      <c r="Q14" s="18"/>
      <c r="R14" s="18"/>
      <c r="S14" s="18"/>
    </row>
    <row r="15" spans="1:19" x14ac:dyDescent="0.25">
      <c r="A15" s="16" t="s">
        <v>51</v>
      </c>
      <c r="N15" s="18"/>
      <c r="O15" s="18"/>
      <c r="P15" s="18"/>
      <c r="Q15" s="18"/>
      <c r="R15" s="18"/>
      <c r="S15" s="18"/>
    </row>
    <row r="16" spans="1:19" x14ac:dyDescent="0.25">
      <c r="A16" s="13"/>
      <c r="B16" s="13"/>
      <c r="C16" s="15" t="s">
        <v>174</v>
      </c>
      <c r="D16" s="65"/>
      <c r="E16" s="65"/>
      <c r="F16" s="13" t="s">
        <v>103</v>
      </c>
      <c r="G16" s="65"/>
      <c r="H16" s="65"/>
      <c r="N16" s="18"/>
      <c r="O16" s="18"/>
      <c r="P16" s="18"/>
      <c r="Q16" s="18"/>
      <c r="R16" s="18"/>
      <c r="S16" s="18"/>
    </row>
    <row r="17" spans="1:19" x14ac:dyDescent="0.25">
      <c r="A17" s="5" t="s">
        <v>37</v>
      </c>
      <c r="B17" s="7" t="s">
        <v>38</v>
      </c>
      <c r="C17" s="7" t="s">
        <v>175</v>
      </c>
      <c r="D17" s="35" t="s">
        <v>40</v>
      </c>
      <c r="E17" s="35" t="s">
        <v>41</v>
      </c>
      <c r="F17" s="35" t="s">
        <v>42</v>
      </c>
      <c r="G17" s="35" t="s">
        <v>44</v>
      </c>
      <c r="H17" s="35" t="s">
        <v>172</v>
      </c>
      <c r="N17" s="18"/>
      <c r="O17" s="18"/>
      <c r="P17" s="18"/>
      <c r="Q17" s="18"/>
      <c r="R17" s="18"/>
      <c r="S17" s="18"/>
    </row>
    <row r="18" spans="1:19" x14ac:dyDescent="0.25">
      <c r="A18" s="16"/>
      <c r="B18" s="12"/>
      <c r="C18" s="12"/>
      <c r="D18" s="36"/>
      <c r="E18" s="36"/>
      <c r="F18" s="36"/>
      <c r="G18" s="36"/>
      <c r="H18" s="36"/>
      <c r="N18" s="18"/>
      <c r="O18" s="18"/>
      <c r="P18" s="18"/>
      <c r="Q18" s="18"/>
      <c r="R18" s="18"/>
      <c r="S18" s="18"/>
    </row>
    <row r="19" spans="1:19" x14ac:dyDescent="0.25">
      <c r="A19" s="18" t="s">
        <v>4</v>
      </c>
      <c r="B19" s="67">
        <v>292</v>
      </c>
      <c r="C19" s="45">
        <v>0.69</v>
      </c>
      <c r="D19" s="36">
        <v>36</v>
      </c>
      <c r="E19" s="36">
        <v>120</v>
      </c>
      <c r="F19" s="36">
        <v>114</v>
      </c>
      <c r="G19" s="36">
        <v>19</v>
      </c>
      <c r="H19" s="36">
        <v>2</v>
      </c>
      <c r="N19" s="18"/>
      <c r="O19" s="18"/>
      <c r="P19" s="18"/>
      <c r="Q19" s="18"/>
      <c r="R19" s="18"/>
      <c r="S19" s="18"/>
    </row>
    <row r="20" spans="1:19" x14ac:dyDescent="0.25">
      <c r="A20" s="9" t="s">
        <v>46</v>
      </c>
      <c r="B20" s="120">
        <f>B19/$B19</f>
        <v>1</v>
      </c>
      <c r="C20" s="120"/>
      <c r="D20" s="120">
        <f>D19/$B19</f>
        <v>0.12328767123287671</v>
      </c>
      <c r="E20" s="120">
        <f>E19/$B19</f>
        <v>0.41095890410958902</v>
      </c>
      <c r="F20" s="120">
        <f>F19/$B19</f>
        <v>0.3904109589041096</v>
      </c>
      <c r="G20" s="120">
        <f>G19/$B19</f>
        <v>6.5068493150684928E-2</v>
      </c>
      <c r="H20" s="120">
        <f>H19/$B19</f>
        <v>6.8493150684931503E-3</v>
      </c>
      <c r="N20" s="18"/>
      <c r="O20" s="18"/>
      <c r="P20" s="18"/>
      <c r="Q20" s="18"/>
      <c r="R20" s="18"/>
      <c r="S20" s="18"/>
    </row>
    <row r="23" spans="1:19" x14ac:dyDescent="0.25">
      <c r="A23" s="30" t="s">
        <v>177</v>
      </c>
      <c r="B23" s="36"/>
      <c r="C23" s="43"/>
      <c r="D23" s="43"/>
      <c r="E23" s="36"/>
      <c r="F23" s="36"/>
      <c r="G23" s="36"/>
      <c r="H23" s="36"/>
      <c r="N23" s="18"/>
      <c r="O23" s="18"/>
    </row>
    <row r="24" spans="1:19" x14ac:dyDescent="0.25">
      <c r="A24" s="30" t="s">
        <v>227</v>
      </c>
      <c r="B24" s="36"/>
      <c r="C24" s="43"/>
      <c r="D24" s="43"/>
      <c r="E24" s="36"/>
      <c r="F24" s="36"/>
      <c r="G24" s="36"/>
      <c r="H24" s="36"/>
      <c r="N24" s="18"/>
      <c r="O24" s="18"/>
    </row>
    <row r="25" spans="1:19" x14ac:dyDescent="0.25">
      <c r="A25" s="168"/>
      <c r="B25" s="36"/>
      <c r="C25" s="43"/>
      <c r="D25" s="43"/>
      <c r="E25" s="36"/>
      <c r="F25" s="36"/>
      <c r="G25" s="36"/>
      <c r="H25" s="36"/>
      <c r="N25" s="18"/>
      <c r="O25" s="18"/>
    </row>
    <row r="26" spans="1:19" x14ac:dyDescent="0.25">
      <c r="A26" s="16" t="s">
        <v>0</v>
      </c>
      <c r="B26" s="36"/>
      <c r="C26" s="43"/>
      <c r="D26" s="43"/>
      <c r="E26" s="36"/>
      <c r="F26" s="36"/>
      <c r="G26" s="36"/>
      <c r="H26" s="36"/>
      <c r="N26" s="18"/>
      <c r="O26" s="18"/>
    </row>
    <row r="27" spans="1:19" x14ac:dyDescent="0.25">
      <c r="A27" s="13"/>
      <c r="B27" s="141" t="s">
        <v>53</v>
      </c>
      <c r="C27" s="200" t="s">
        <v>231</v>
      </c>
      <c r="D27" s="200"/>
      <c r="E27" s="39" t="s">
        <v>232</v>
      </c>
      <c r="F27" s="39"/>
      <c r="G27" s="39" t="s">
        <v>197</v>
      </c>
      <c r="H27" s="15"/>
      <c r="N27" s="18"/>
      <c r="O27" s="18"/>
    </row>
    <row r="28" spans="1:19" x14ac:dyDescent="0.25">
      <c r="A28" s="5" t="s">
        <v>37</v>
      </c>
      <c r="B28" s="77" t="s">
        <v>38</v>
      </c>
      <c r="C28" s="201" t="s">
        <v>54</v>
      </c>
      <c r="D28" s="201" t="s">
        <v>55</v>
      </c>
      <c r="E28" s="77" t="s">
        <v>54</v>
      </c>
      <c r="F28" s="77" t="s">
        <v>55</v>
      </c>
      <c r="G28" s="77" t="s">
        <v>54</v>
      </c>
      <c r="H28" s="77" t="s">
        <v>55</v>
      </c>
      <c r="N28" s="18"/>
      <c r="O28" s="18"/>
    </row>
    <row r="29" spans="1:19" x14ac:dyDescent="0.25">
      <c r="A29" s="16"/>
      <c r="B29" s="12"/>
      <c r="C29" s="199"/>
      <c r="D29" s="199"/>
      <c r="E29" s="12"/>
      <c r="F29" s="12"/>
      <c r="G29" s="12"/>
      <c r="H29" s="12"/>
      <c r="N29" s="18"/>
      <c r="O29" s="18"/>
    </row>
    <row r="30" spans="1:19" x14ac:dyDescent="0.25">
      <c r="A30" s="18" t="s">
        <v>4</v>
      </c>
      <c r="B30" s="119">
        <v>423</v>
      </c>
      <c r="C30" s="147">
        <v>31</v>
      </c>
      <c r="D30" s="147">
        <v>69</v>
      </c>
      <c r="E30" s="171">
        <v>14</v>
      </c>
      <c r="F30" s="171">
        <v>12</v>
      </c>
      <c r="G30" s="171">
        <v>94</v>
      </c>
      <c r="H30" s="43">
        <v>92</v>
      </c>
      <c r="N30" s="18"/>
      <c r="O30" s="18"/>
    </row>
    <row r="31" spans="1:19" x14ac:dyDescent="0.25">
      <c r="A31" s="9"/>
      <c r="B31" s="35"/>
      <c r="C31" s="202"/>
      <c r="D31" s="202"/>
      <c r="E31" s="35"/>
      <c r="F31" s="35"/>
      <c r="G31" s="35"/>
      <c r="H31" s="35"/>
      <c r="N31" s="18"/>
      <c r="O31" s="18"/>
    </row>
  </sheetData>
  <pageMargins left="0.75" right="0.75" top="1" bottom="1" header="0.5" footer="0.5"/>
  <pageSetup paperSize="9" scale="8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>
      <selection activeCell="D12" sqref="D12"/>
    </sheetView>
  </sheetViews>
  <sheetFormatPr defaultRowHeight="13.8" x14ac:dyDescent="0.25"/>
  <cols>
    <col min="1" max="1" width="27.6640625" customWidth="1"/>
    <col min="2" max="5" width="11.6640625" customWidth="1"/>
    <col min="6" max="6" width="10.88671875" customWidth="1"/>
  </cols>
  <sheetData>
    <row r="1" spans="1:6" x14ac:dyDescent="0.25">
      <c r="A1" s="59" t="s">
        <v>237</v>
      </c>
    </row>
    <row r="2" spans="1:6" x14ac:dyDescent="0.25">
      <c r="A2" s="59" t="s">
        <v>228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73">
        <v>2002</v>
      </c>
    </row>
    <row r="5" spans="1:6" x14ac:dyDescent="0.25">
      <c r="A5" t="s">
        <v>82</v>
      </c>
      <c r="B5" s="61">
        <v>1043</v>
      </c>
      <c r="C5" s="61">
        <v>1155</v>
      </c>
      <c r="D5" s="61">
        <v>2179</v>
      </c>
      <c r="E5" s="119">
        <v>932</v>
      </c>
      <c r="F5" s="119">
        <v>19</v>
      </c>
    </row>
    <row r="6" spans="1:6" x14ac:dyDescent="0.25">
      <c r="A6" t="s">
        <v>83</v>
      </c>
      <c r="B6" s="85">
        <v>8.5000000000000006E-2</v>
      </c>
      <c r="C6" s="85">
        <v>8.7999999999999995E-2</v>
      </c>
      <c r="D6" s="85">
        <v>0.16800000000000001</v>
      </c>
      <c r="E6" s="155">
        <v>0.121</v>
      </c>
      <c r="F6" s="155">
        <v>4.4999999999999998E-2</v>
      </c>
    </row>
    <row r="8" spans="1:6" x14ac:dyDescent="0.25">
      <c r="A8" t="s">
        <v>84</v>
      </c>
      <c r="B8" s="61">
        <v>427</v>
      </c>
      <c r="C8" s="86">
        <v>494</v>
      </c>
      <c r="D8" s="86">
        <v>887</v>
      </c>
      <c r="E8" s="119">
        <v>395</v>
      </c>
      <c r="F8" s="119">
        <v>9</v>
      </c>
    </row>
    <row r="9" spans="1:6" x14ac:dyDescent="0.25">
      <c r="A9" s="9" t="s">
        <v>85</v>
      </c>
      <c r="B9" s="87">
        <v>0.41</v>
      </c>
      <c r="C9" s="88">
        <v>0.43</v>
      </c>
      <c r="D9" s="88">
        <v>0.41</v>
      </c>
      <c r="E9" s="156">
        <v>0.42</v>
      </c>
      <c r="F9" s="156">
        <v>0.47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50" workbookViewId="0">
      <selection activeCell="A52" sqref="A52"/>
    </sheetView>
  </sheetViews>
  <sheetFormatPr defaultRowHeight="13.8" x14ac:dyDescent="0.25"/>
  <cols>
    <col min="1" max="1" width="31.6640625" style="18" customWidth="1"/>
    <col min="2" max="2" width="9.109375" style="36" customWidth="1"/>
    <col min="3" max="6" width="9.109375" style="18" customWidth="1"/>
    <col min="7" max="7" width="10.109375" style="18" bestFit="1" customWidth="1"/>
    <col min="8" max="9" width="9.109375" style="18" customWidth="1"/>
    <col min="10" max="10" width="9.5546875" style="18" customWidth="1"/>
    <col min="11" max="21" width="9.109375" style="18" customWidth="1"/>
  </cols>
  <sheetData>
    <row r="1" spans="1:21" x14ac:dyDescent="0.25">
      <c r="A1" s="30" t="s">
        <v>206</v>
      </c>
    </row>
    <row r="2" spans="1:21" x14ac:dyDescent="0.25">
      <c r="A2" s="167"/>
    </row>
    <row r="3" spans="1:21" x14ac:dyDescent="0.25">
      <c r="A3" s="16" t="s">
        <v>102</v>
      </c>
      <c r="B3" s="1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5">
      <c r="A4" s="13"/>
      <c r="B4" s="15"/>
      <c r="C4" s="13"/>
      <c r="D4" s="13"/>
      <c r="E4" s="13"/>
      <c r="F4" s="13" t="s">
        <v>103</v>
      </c>
      <c r="G4" s="13"/>
      <c r="H4" s="13"/>
      <c r="I4" s="13"/>
      <c r="J4" s="15" t="s">
        <v>39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5">
      <c r="A5" s="5" t="s">
        <v>37</v>
      </c>
      <c r="B5" s="7" t="s">
        <v>38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7" t="s">
        <v>45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5">
      <c r="A6" s="18" t="s">
        <v>3</v>
      </c>
      <c r="B6" s="119">
        <v>4</v>
      </c>
      <c r="C6" s="119">
        <v>3</v>
      </c>
      <c r="D6" s="119">
        <v>1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>
        <v>3</v>
      </c>
    </row>
    <row r="7" spans="1:21" x14ac:dyDescent="0.25">
      <c r="A7" s="18" t="s">
        <v>4</v>
      </c>
      <c r="B7" s="119">
        <v>59901</v>
      </c>
      <c r="C7" s="119">
        <v>7512</v>
      </c>
      <c r="D7" s="119">
        <v>18301</v>
      </c>
      <c r="E7" s="119">
        <v>19152</v>
      </c>
      <c r="F7" s="119">
        <v>11529</v>
      </c>
      <c r="G7" s="119">
        <v>2186</v>
      </c>
      <c r="H7" s="119">
        <v>82</v>
      </c>
      <c r="I7" s="119">
        <v>1</v>
      </c>
      <c r="J7">
        <v>464</v>
      </c>
    </row>
    <row r="8" spans="1:21" x14ac:dyDescent="0.25">
      <c r="A8" s="18" t="s">
        <v>87</v>
      </c>
      <c r="B8" s="119">
        <v>11</v>
      </c>
      <c r="C8" s="119">
        <v>0</v>
      </c>
      <c r="D8" s="119">
        <v>1</v>
      </c>
      <c r="E8" s="119">
        <v>2</v>
      </c>
      <c r="F8" s="119">
        <v>6</v>
      </c>
      <c r="G8" s="119">
        <v>2</v>
      </c>
      <c r="H8" s="119">
        <v>0</v>
      </c>
      <c r="I8" s="119">
        <v>0</v>
      </c>
      <c r="J8">
        <v>4</v>
      </c>
    </row>
    <row r="9" spans="1:21" x14ac:dyDescent="0.25">
      <c r="A9" s="18" t="s">
        <v>88</v>
      </c>
      <c r="B9" s="119">
        <v>2</v>
      </c>
      <c r="C9" s="119">
        <v>0</v>
      </c>
      <c r="D9" s="119">
        <v>0</v>
      </c>
      <c r="E9" s="119">
        <v>1</v>
      </c>
      <c r="F9" s="119">
        <v>1</v>
      </c>
      <c r="G9" s="119">
        <v>0</v>
      </c>
      <c r="H9" s="119">
        <v>0</v>
      </c>
      <c r="I9" s="119">
        <v>0</v>
      </c>
      <c r="J9">
        <v>2</v>
      </c>
    </row>
    <row r="10" spans="1:21" x14ac:dyDescent="0.25">
      <c r="A10" s="18" t="s">
        <v>5</v>
      </c>
      <c r="B10" s="119">
        <v>39190</v>
      </c>
      <c r="C10" s="119">
        <v>7399</v>
      </c>
      <c r="D10" s="119">
        <v>8055</v>
      </c>
      <c r="E10" s="119">
        <v>8967</v>
      </c>
      <c r="F10" s="119">
        <v>7864</v>
      </c>
      <c r="G10" s="119">
        <v>3923</v>
      </c>
      <c r="H10" s="119">
        <v>1046</v>
      </c>
      <c r="I10" s="119">
        <v>25</v>
      </c>
      <c r="J10">
        <v>411</v>
      </c>
    </row>
    <row r="11" spans="1:21" x14ac:dyDescent="0.25">
      <c r="A11" s="18" t="s">
        <v>203</v>
      </c>
      <c r="B11" s="119">
        <v>138</v>
      </c>
      <c r="C11" s="119">
        <v>68</v>
      </c>
      <c r="D11" s="119">
        <v>41</v>
      </c>
      <c r="E11" s="119">
        <v>19</v>
      </c>
      <c r="F11" s="119">
        <v>7</v>
      </c>
      <c r="G11" s="119">
        <v>0</v>
      </c>
      <c r="H11" s="119">
        <v>0</v>
      </c>
      <c r="I11" s="119">
        <v>0</v>
      </c>
      <c r="J11">
        <v>18</v>
      </c>
    </row>
    <row r="12" spans="1:21" x14ac:dyDescent="0.25">
      <c r="A12" s="18" t="s">
        <v>7</v>
      </c>
      <c r="B12" s="119">
        <v>328</v>
      </c>
      <c r="C12" s="119">
        <v>129</v>
      </c>
      <c r="D12" s="119">
        <v>99</v>
      </c>
      <c r="E12" s="119">
        <v>38</v>
      </c>
      <c r="F12" s="119">
        <v>39</v>
      </c>
      <c r="G12" s="119">
        <v>6</v>
      </c>
      <c r="H12" s="119">
        <v>9</v>
      </c>
      <c r="I12" s="119">
        <v>0</v>
      </c>
      <c r="J12">
        <v>26</v>
      </c>
    </row>
    <row r="13" spans="1:21" x14ac:dyDescent="0.25">
      <c r="A13" s="18" t="s">
        <v>8</v>
      </c>
      <c r="B13" s="119">
        <v>13995</v>
      </c>
      <c r="C13" s="119">
        <v>2900</v>
      </c>
      <c r="D13" s="119">
        <v>3347</v>
      </c>
      <c r="E13" s="119">
        <v>3261</v>
      </c>
      <c r="F13" s="119">
        <v>2455</v>
      </c>
      <c r="G13" s="119">
        <v>1064</v>
      </c>
      <c r="H13" s="119">
        <v>253</v>
      </c>
      <c r="I13" s="119">
        <v>10</v>
      </c>
      <c r="J13">
        <v>289</v>
      </c>
    </row>
    <row r="14" spans="1:21" x14ac:dyDescent="0.25">
      <c r="A14" s="18" t="s">
        <v>9</v>
      </c>
      <c r="B14" s="119">
        <v>688</v>
      </c>
      <c r="C14" s="119">
        <v>189</v>
      </c>
      <c r="D14" s="119">
        <v>187</v>
      </c>
      <c r="E14" s="119">
        <v>127</v>
      </c>
      <c r="F14" s="119">
        <v>116</v>
      </c>
      <c r="G14" s="119">
        <v>42</v>
      </c>
      <c r="H14" s="119">
        <v>3</v>
      </c>
      <c r="I14" s="119">
        <v>0</v>
      </c>
      <c r="J14">
        <v>37</v>
      </c>
    </row>
    <row r="15" spans="1:21" x14ac:dyDescent="0.25">
      <c r="A15" s="18" t="s">
        <v>10</v>
      </c>
      <c r="B15" s="119">
        <v>700</v>
      </c>
      <c r="C15" s="119">
        <v>409</v>
      </c>
      <c r="D15" s="119">
        <v>142</v>
      </c>
      <c r="E15" s="119">
        <v>63</v>
      </c>
      <c r="F15" s="119">
        <v>44</v>
      </c>
      <c r="G15" s="119">
        <v>20</v>
      </c>
      <c r="H15" s="119">
        <v>11</v>
      </c>
      <c r="I15" s="119">
        <v>0</v>
      </c>
      <c r="J15">
        <v>51</v>
      </c>
    </row>
    <row r="16" spans="1:21" x14ac:dyDescent="0.25">
      <c r="A16" s="18" t="s">
        <v>11</v>
      </c>
      <c r="B16" s="119">
        <v>17</v>
      </c>
      <c r="C16" s="119">
        <v>14</v>
      </c>
      <c r="D16" s="119">
        <v>2</v>
      </c>
      <c r="E16" s="119">
        <v>1</v>
      </c>
      <c r="F16" s="119">
        <v>0</v>
      </c>
      <c r="G16" s="119">
        <v>0</v>
      </c>
      <c r="H16" s="119">
        <v>0</v>
      </c>
      <c r="I16" s="119">
        <v>0</v>
      </c>
      <c r="J16">
        <v>9</v>
      </c>
    </row>
    <row r="17" spans="1:10" x14ac:dyDescent="0.25">
      <c r="A17" s="18" t="s">
        <v>12</v>
      </c>
      <c r="B17" s="119">
        <v>3032</v>
      </c>
      <c r="C17" s="119">
        <v>804</v>
      </c>
      <c r="D17" s="119">
        <v>753</v>
      </c>
      <c r="E17" s="119">
        <v>599</v>
      </c>
      <c r="F17" s="119">
        <v>505</v>
      </c>
      <c r="G17" s="119">
        <v>176</v>
      </c>
      <c r="H17" s="119">
        <v>91</v>
      </c>
      <c r="I17" s="119">
        <v>6</v>
      </c>
      <c r="J17">
        <v>116</v>
      </c>
    </row>
    <row r="18" spans="1:10" x14ac:dyDescent="0.25">
      <c r="A18" s="18" t="s">
        <v>89</v>
      </c>
      <c r="B18" s="119">
        <v>171</v>
      </c>
      <c r="C18" s="119">
        <v>98</v>
      </c>
      <c r="D18" s="119">
        <v>21</v>
      </c>
      <c r="E18" s="119">
        <v>19</v>
      </c>
      <c r="F18" s="119">
        <v>18</v>
      </c>
      <c r="G18" s="119">
        <v>2</v>
      </c>
      <c r="H18" s="119">
        <v>1</v>
      </c>
      <c r="I18" s="119">
        <v>0</v>
      </c>
      <c r="J18">
        <v>23</v>
      </c>
    </row>
    <row r="19" spans="1:10" x14ac:dyDescent="0.25">
      <c r="B19" s="119"/>
      <c r="C19" s="119"/>
      <c r="D19" s="119"/>
      <c r="E19" s="119"/>
      <c r="F19" s="119"/>
      <c r="G19" s="119"/>
      <c r="H19" s="119"/>
      <c r="I19" s="119"/>
      <c r="J19"/>
    </row>
    <row r="20" spans="1:10" x14ac:dyDescent="0.25">
      <c r="A20" s="18" t="s">
        <v>13</v>
      </c>
      <c r="B20" s="119">
        <v>3570</v>
      </c>
      <c r="C20" s="119">
        <v>836</v>
      </c>
      <c r="D20" s="119">
        <v>956</v>
      </c>
      <c r="E20" s="119">
        <v>621</v>
      </c>
      <c r="F20" s="119">
        <v>526</v>
      </c>
      <c r="G20" s="119">
        <v>358</v>
      </c>
      <c r="H20" s="119">
        <v>144</v>
      </c>
      <c r="I20" s="119">
        <v>21</v>
      </c>
      <c r="J20">
        <v>210</v>
      </c>
    </row>
    <row r="21" spans="1:10" x14ac:dyDescent="0.25">
      <c r="A21" s="18" t="s">
        <v>14</v>
      </c>
      <c r="B21" s="119">
        <v>59047</v>
      </c>
      <c r="C21" s="119">
        <v>10482</v>
      </c>
      <c r="D21" s="119">
        <v>8467</v>
      </c>
      <c r="E21" s="119">
        <v>13082</v>
      </c>
      <c r="F21" s="119">
        <v>9598</v>
      </c>
      <c r="G21" s="119">
        <v>11369</v>
      </c>
      <c r="H21" s="119">
        <v>5018</v>
      </c>
      <c r="I21" s="119">
        <v>979</v>
      </c>
      <c r="J21">
        <v>449</v>
      </c>
    </row>
    <row r="22" spans="1:10" x14ac:dyDescent="0.25">
      <c r="B22" s="119"/>
      <c r="C22" s="119"/>
      <c r="D22" s="119"/>
      <c r="E22" s="119"/>
      <c r="F22" s="119"/>
      <c r="G22" s="119"/>
      <c r="H22" s="119"/>
      <c r="I22" s="119"/>
      <c r="J22"/>
    </row>
    <row r="23" spans="1:10" x14ac:dyDescent="0.25">
      <c r="A23" s="18" t="s">
        <v>15</v>
      </c>
      <c r="B23" s="119">
        <v>22735</v>
      </c>
      <c r="C23" s="119">
        <v>5792</v>
      </c>
      <c r="D23" s="119">
        <v>6088</v>
      </c>
      <c r="E23" s="119">
        <v>5766</v>
      </c>
      <c r="F23" s="119">
        <v>2217</v>
      </c>
      <c r="G23" s="119">
        <v>1732</v>
      </c>
      <c r="H23" s="119">
        <v>707</v>
      </c>
      <c r="I23" s="119">
        <v>58</v>
      </c>
      <c r="J23">
        <v>413</v>
      </c>
    </row>
    <row r="24" spans="1:10" x14ac:dyDescent="0.25">
      <c r="A24" s="18" t="s">
        <v>16</v>
      </c>
      <c r="B24" s="119">
        <v>22746</v>
      </c>
      <c r="C24" s="119">
        <v>7285</v>
      </c>
      <c r="D24" s="119">
        <v>5703</v>
      </c>
      <c r="E24" s="119">
        <v>5855</v>
      </c>
      <c r="F24" s="119">
        <v>1841</v>
      </c>
      <c r="G24" s="119">
        <v>1266</v>
      </c>
      <c r="H24" s="119">
        <v>464</v>
      </c>
      <c r="I24" s="119">
        <v>64</v>
      </c>
      <c r="J24">
        <v>408</v>
      </c>
    </row>
    <row r="25" spans="1:10" x14ac:dyDescent="0.25">
      <c r="A25" s="18" t="s">
        <v>17</v>
      </c>
      <c r="B25" s="119">
        <v>19678</v>
      </c>
      <c r="C25" s="119">
        <v>6658</v>
      </c>
      <c r="D25" s="119">
        <v>5166</v>
      </c>
      <c r="E25" s="119">
        <v>4493</v>
      </c>
      <c r="F25" s="119">
        <v>1614</v>
      </c>
      <c r="G25" s="119">
        <v>877</v>
      </c>
      <c r="H25" s="119">
        <v>504</v>
      </c>
      <c r="I25" s="119">
        <v>61</v>
      </c>
      <c r="J25">
        <v>406</v>
      </c>
    </row>
    <row r="26" spans="1:10" x14ac:dyDescent="0.25">
      <c r="A26" s="18" t="s">
        <v>90</v>
      </c>
      <c r="B26" s="119">
        <v>13913</v>
      </c>
      <c r="C26" s="119">
        <v>196</v>
      </c>
      <c r="D26" s="119">
        <v>530</v>
      </c>
      <c r="E26" s="119">
        <v>3011</v>
      </c>
      <c r="F26" s="119">
        <v>4261</v>
      </c>
      <c r="G26" s="119">
        <v>3259</v>
      </c>
      <c r="H26" s="119">
        <v>1303</v>
      </c>
      <c r="I26" s="119">
        <v>142</v>
      </c>
      <c r="J26">
        <v>372</v>
      </c>
    </row>
    <row r="27" spans="1:10" x14ac:dyDescent="0.25">
      <c r="B27" s="119"/>
      <c r="C27" s="119"/>
      <c r="D27" s="119"/>
      <c r="E27" s="119"/>
      <c r="F27" s="119"/>
      <c r="G27" s="119"/>
      <c r="H27" s="119"/>
      <c r="I27" s="119"/>
      <c r="J27"/>
    </row>
    <row r="28" spans="1:10" x14ac:dyDescent="0.25">
      <c r="A28" s="18" t="s">
        <v>18</v>
      </c>
      <c r="B28" s="119">
        <v>326</v>
      </c>
      <c r="C28" s="119">
        <v>64</v>
      </c>
      <c r="D28" s="119">
        <v>75</v>
      </c>
      <c r="E28" s="119">
        <v>66</v>
      </c>
      <c r="F28" s="119">
        <v>47</v>
      </c>
      <c r="G28" s="119">
        <v>31</v>
      </c>
      <c r="H28" s="119">
        <v>19</v>
      </c>
      <c r="I28" s="119">
        <v>2</v>
      </c>
      <c r="J28">
        <v>19</v>
      </c>
    </row>
    <row r="29" spans="1:10" x14ac:dyDescent="0.25">
      <c r="A29" s="18" t="s">
        <v>91</v>
      </c>
      <c r="B29" s="119">
        <v>290</v>
      </c>
      <c r="C29" s="119">
        <v>0</v>
      </c>
      <c r="D29" s="119">
        <v>2</v>
      </c>
      <c r="E29" s="119">
        <v>19</v>
      </c>
      <c r="F29" s="119">
        <v>88</v>
      </c>
      <c r="G29" s="119">
        <v>115</v>
      </c>
      <c r="H29" s="119">
        <v>42</v>
      </c>
      <c r="I29" s="119">
        <v>1</v>
      </c>
      <c r="J29">
        <v>21</v>
      </c>
    </row>
    <row r="30" spans="1:10" x14ac:dyDescent="0.25">
      <c r="A30" s="18" t="s">
        <v>19</v>
      </c>
      <c r="B30" s="119">
        <v>813</v>
      </c>
      <c r="C30" s="119">
        <v>228</v>
      </c>
      <c r="D30" s="119">
        <v>272</v>
      </c>
      <c r="E30" s="119">
        <v>111</v>
      </c>
      <c r="F30" s="119">
        <v>109</v>
      </c>
      <c r="G30" s="119">
        <v>58</v>
      </c>
      <c r="H30" s="119">
        <v>29</v>
      </c>
      <c r="I30" s="119">
        <v>5</v>
      </c>
      <c r="J30">
        <v>39</v>
      </c>
    </row>
    <row r="31" spans="1:10" x14ac:dyDescent="0.25">
      <c r="A31" s="18" t="s">
        <v>20</v>
      </c>
      <c r="B31" s="119">
        <v>21944</v>
      </c>
      <c r="C31" s="119">
        <v>5247</v>
      </c>
      <c r="D31" s="119">
        <v>5247</v>
      </c>
      <c r="E31" s="119">
        <v>4710</v>
      </c>
      <c r="F31" s="119">
        <v>2933</v>
      </c>
      <c r="G31" s="119">
        <v>2351</v>
      </c>
      <c r="H31" s="119">
        <v>1145</v>
      </c>
      <c r="I31" s="119">
        <v>297</v>
      </c>
      <c r="J31">
        <v>413</v>
      </c>
    </row>
    <row r="32" spans="1:10" x14ac:dyDescent="0.25">
      <c r="A32" s="18" t="s">
        <v>21</v>
      </c>
      <c r="B32" s="119">
        <v>21423</v>
      </c>
      <c r="C32" s="119">
        <v>5024</v>
      </c>
      <c r="D32" s="119">
        <v>5580</v>
      </c>
      <c r="E32" s="119">
        <v>3495</v>
      </c>
      <c r="F32" s="119">
        <v>2921</v>
      </c>
      <c r="G32" s="119">
        <v>2674</v>
      </c>
      <c r="H32" s="119">
        <v>1350</v>
      </c>
      <c r="I32" s="119">
        <v>364</v>
      </c>
      <c r="J32">
        <v>412</v>
      </c>
    </row>
    <row r="33" spans="1:10" x14ac:dyDescent="0.25">
      <c r="A33" s="18" t="s">
        <v>22</v>
      </c>
      <c r="B33" s="119">
        <v>13990</v>
      </c>
      <c r="C33" s="119">
        <v>3757</v>
      </c>
      <c r="D33" s="119">
        <v>2876</v>
      </c>
      <c r="E33" s="119">
        <v>2563</v>
      </c>
      <c r="F33" s="119">
        <v>2067</v>
      </c>
      <c r="G33" s="119">
        <v>1760</v>
      </c>
      <c r="H33" s="119">
        <v>824</v>
      </c>
      <c r="I33" s="119">
        <v>139</v>
      </c>
      <c r="J33">
        <v>317</v>
      </c>
    </row>
    <row r="34" spans="1:10" x14ac:dyDescent="0.25">
      <c r="A34" s="18" t="s">
        <v>32</v>
      </c>
      <c r="B34" s="119">
        <v>1312</v>
      </c>
      <c r="C34" s="119">
        <v>213</v>
      </c>
      <c r="D34" s="119">
        <v>296</v>
      </c>
      <c r="E34" s="119">
        <v>276</v>
      </c>
      <c r="F34" s="119">
        <v>233</v>
      </c>
      <c r="G34" s="119">
        <v>167</v>
      </c>
      <c r="H34" s="119">
        <v>56</v>
      </c>
      <c r="I34" s="119">
        <v>1</v>
      </c>
      <c r="J34">
        <v>80</v>
      </c>
    </row>
    <row r="35" spans="1:10" x14ac:dyDescent="0.25">
      <c r="A35" s="18" t="s">
        <v>92</v>
      </c>
      <c r="B35" s="119">
        <v>3150</v>
      </c>
      <c r="C35" s="119">
        <v>406</v>
      </c>
      <c r="D35" s="119">
        <v>708</v>
      </c>
      <c r="E35" s="119">
        <v>858</v>
      </c>
      <c r="F35" s="119">
        <v>650</v>
      </c>
      <c r="G35" s="119">
        <v>302</v>
      </c>
      <c r="H35" s="119">
        <v>84</v>
      </c>
      <c r="I35" s="119">
        <v>2</v>
      </c>
      <c r="J35">
        <v>119</v>
      </c>
    </row>
    <row r="36" spans="1:10" x14ac:dyDescent="0.25">
      <c r="B36" s="119"/>
      <c r="C36" s="119"/>
      <c r="D36" s="119"/>
      <c r="E36" s="119"/>
      <c r="F36" s="119"/>
      <c r="G36" s="119"/>
      <c r="H36" s="119"/>
      <c r="I36" s="119"/>
      <c r="J36"/>
    </row>
    <row r="37" spans="1:10" x14ac:dyDescent="0.25">
      <c r="A37" s="18" t="s">
        <v>194</v>
      </c>
      <c r="B37" s="119">
        <v>14346</v>
      </c>
      <c r="C37" s="119">
        <v>1665</v>
      </c>
      <c r="D37" s="119">
        <v>4423</v>
      </c>
      <c r="E37" s="119">
        <v>2502</v>
      </c>
      <c r="F37" s="119">
        <v>2813</v>
      </c>
      <c r="G37" s="119">
        <v>1491</v>
      </c>
      <c r="H37" s="119">
        <v>789</v>
      </c>
      <c r="I37" s="119">
        <v>137</v>
      </c>
      <c r="J37">
        <v>365</v>
      </c>
    </row>
    <row r="38" spans="1:10" x14ac:dyDescent="0.25">
      <c r="A38" s="18" t="s">
        <v>93</v>
      </c>
      <c r="B38" s="119">
        <v>4947</v>
      </c>
      <c r="C38" s="119">
        <v>1421</v>
      </c>
      <c r="D38" s="119">
        <v>1370</v>
      </c>
      <c r="E38" s="119">
        <v>1064</v>
      </c>
      <c r="F38" s="119">
        <v>600</v>
      </c>
      <c r="G38" s="119">
        <v>301</v>
      </c>
      <c r="H38" s="119">
        <v>92</v>
      </c>
      <c r="I38" s="119">
        <v>13</v>
      </c>
      <c r="J38">
        <v>177</v>
      </c>
    </row>
    <row r="39" spans="1:10" x14ac:dyDescent="0.25">
      <c r="A39" s="18" t="s">
        <v>23</v>
      </c>
      <c r="B39" s="119">
        <v>22114</v>
      </c>
      <c r="C39" s="119">
        <v>4872</v>
      </c>
      <c r="D39" s="119">
        <v>4834</v>
      </c>
      <c r="E39" s="119">
        <v>4484</v>
      </c>
      <c r="F39" s="119">
        <v>4096</v>
      </c>
      <c r="G39" s="119">
        <v>2426</v>
      </c>
      <c r="H39" s="119">
        <v>535</v>
      </c>
      <c r="I39" s="119">
        <v>38</v>
      </c>
      <c r="J39">
        <v>395</v>
      </c>
    </row>
    <row r="40" spans="1:10" x14ac:dyDescent="0.25">
      <c r="A40" s="18" t="s">
        <v>24</v>
      </c>
      <c r="B40" s="119">
        <v>15219</v>
      </c>
      <c r="C40" s="119">
        <v>1622</v>
      </c>
      <c r="D40" s="119">
        <v>3306</v>
      </c>
      <c r="E40" s="119">
        <v>3836</v>
      </c>
      <c r="F40" s="119">
        <v>3403</v>
      </c>
      <c r="G40" s="119">
        <v>1724</v>
      </c>
      <c r="H40" s="119">
        <v>473</v>
      </c>
      <c r="I40" s="119">
        <v>21</v>
      </c>
      <c r="J40">
        <v>379</v>
      </c>
    </row>
    <row r="41" spans="1:10" x14ac:dyDescent="0.25">
      <c r="A41" s="18" t="s">
        <v>25</v>
      </c>
      <c r="B41" s="119">
        <v>9598</v>
      </c>
      <c r="C41" s="119">
        <v>1524</v>
      </c>
      <c r="D41" s="119">
        <v>2720</v>
      </c>
      <c r="E41" s="119">
        <v>2252</v>
      </c>
      <c r="F41" s="119">
        <v>1570</v>
      </c>
      <c r="G41" s="119">
        <v>945</v>
      </c>
      <c r="H41" s="119">
        <v>279</v>
      </c>
      <c r="I41" s="119">
        <v>8</v>
      </c>
      <c r="J41">
        <v>343</v>
      </c>
    </row>
    <row r="42" spans="1:10" x14ac:dyDescent="0.25">
      <c r="A42" s="18" t="s">
        <v>26</v>
      </c>
      <c r="B42" s="119">
        <v>8912</v>
      </c>
      <c r="C42" s="119">
        <v>626</v>
      </c>
      <c r="D42" s="119">
        <v>1778</v>
      </c>
      <c r="E42" s="119">
        <v>2448</v>
      </c>
      <c r="F42" s="119">
        <v>2115</v>
      </c>
      <c r="G42" s="119">
        <v>1050</v>
      </c>
      <c r="H42" s="119">
        <v>236</v>
      </c>
      <c r="I42" s="119">
        <v>4</v>
      </c>
      <c r="J42">
        <v>349</v>
      </c>
    </row>
    <row r="43" spans="1:10" x14ac:dyDescent="0.25">
      <c r="A43" s="18" t="s">
        <v>27</v>
      </c>
      <c r="B43" s="119">
        <v>2659</v>
      </c>
      <c r="C43" s="119">
        <v>653</v>
      </c>
      <c r="D43" s="119">
        <v>651</v>
      </c>
      <c r="E43" s="119">
        <v>539</v>
      </c>
      <c r="F43" s="119">
        <v>428</v>
      </c>
      <c r="G43" s="119">
        <v>266</v>
      </c>
      <c r="H43" s="119">
        <v>54</v>
      </c>
      <c r="I43" s="119">
        <v>3</v>
      </c>
      <c r="J43">
        <v>154</v>
      </c>
    </row>
    <row r="44" spans="1:10" x14ac:dyDescent="0.25">
      <c r="B44" s="119"/>
      <c r="C44" s="119"/>
      <c r="D44" s="119"/>
      <c r="E44" s="119"/>
      <c r="F44" s="119"/>
      <c r="G44" s="119"/>
      <c r="H44" s="119"/>
      <c r="I44" s="119"/>
      <c r="J44"/>
    </row>
    <row r="45" spans="1:10" x14ac:dyDescent="0.25">
      <c r="A45" s="18" t="s">
        <v>28</v>
      </c>
      <c r="B45" s="119">
        <v>21390</v>
      </c>
      <c r="C45" s="119">
        <v>3465</v>
      </c>
      <c r="D45" s="119">
        <v>7165</v>
      </c>
      <c r="E45" s="119">
        <v>6943</v>
      </c>
      <c r="F45" s="119">
        <v>2448</v>
      </c>
      <c r="G45" s="119">
        <v>472</v>
      </c>
      <c r="H45" s="119">
        <v>66</v>
      </c>
      <c r="I45" s="119">
        <v>0</v>
      </c>
      <c r="J45">
        <v>423</v>
      </c>
    </row>
    <row r="46" spans="1:10" x14ac:dyDescent="0.25">
      <c r="A46" s="18" t="s">
        <v>29</v>
      </c>
      <c r="B46" s="119">
        <v>5452</v>
      </c>
      <c r="C46" s="119">
        <v>923</v>
      </c>
      <c r="D46" s="119">
        <v>1655</v>
      </c>
      <c r="E46" s="119">
        <v>1403</v>
      </c>
      <c r="F46" s="119">
        <v>865</v>
      </c>
      <c r="G46" s="119">
        <v>321</v>
      </c>
      <c r="H46" s="119">
        <v>79</v>
      </c>
      <c r="I46" s="119">
        <v>3</v>
      </c>
      <c r="J46">
        <v>152</v>
      </c>
    </row>
    <row r="47" spans="1:10" x14ac:dyDescent="0.25">
      <c r="A47" s="18" t="s">
        <v>30</v>
      </c>
      <c r="B47" s="119">
        <v>10370</v>
      </c>
      <c r="C47" s="119">
        <v>3636</v>
      </c>
      <c r="D47" s="119">
        <v>3033</v>
      </c>
      <c r="E47" s="119">
        <v>1770</v>
      </c>
      <c r="F47" s="119">
        <v>949</v>
      </c>
      <c r="G47" s="119">
        <v>410</v>
      </c>
      <c r="H47" s="119">
        <v>71</v>
      </c>
      <c r="I47" s="119">
        <v>3</v>
      </c>
      <c r="J47">
        <v>393</v>
      </c>
    </row>
    <row r="48" spans="1:10" x14ac:dyDescent="0.25">
      <c r="B48" s="119"/>
      <c r="C48" s="119"/>
      <c r="D48" s="119"/>
      <c r="E48" s="119"/>
      <c r="F48" s="119"/>
      <c r="G48" s="119"/>
      <c r="H48" s="119"/>
      <c r="I48" s="119"/>
      <c r="J48"/>
    </row>
    <row r="49" spans="1:10" x14ac:dyDescent="0.25">
      <c r="A49" s="18" t="s">
        <v>31</v>
      </c>
      <c r="B49" s="119">
        <v>18167</v>
      </c>
      <c r="C49" s="119">
        <v>2351</v>
      </c>
      <c r="D49" s="119">
        <v>5626</v>
      </c>
      <c r="E49" s="119">
        <v>5423</v>
      </c>
      <c r="F49" s="119">
        <v>2983</v>
      </c>
      <c r="G49" s="119">
        <v>886</v>
      </c>
      <c r="H49" s="119">
        <v>117</v>
      </c>
      <c r="I49" s="119">
        <v>7</v>
      </c>
      <c r="J49">
        <v>388</v>
      </c>
    </row>
    <row r="50" spans="1:10" x14ac:dyDescent="0.25">
      <c r="B50" s="119"/>
      <c r="C50" s="119"/>
      <c r="D50" s="119"/>
      <c r="E50" s="119"/>
      <c r="F50" s="119"/>
      <c r="G50" s="119"/>
      <c r="H50" s="119"/>
      <c r="I50" s="119"/>
      <c r="J50"/>
    </row>
    <row r="51" spans="1:10" x14ac:dyDescent="0.25">
      <c r="A51" s="65" t="s">
        <v>33</v>
      </c>
      <c r="B51" s="90">
        <f>SUM(B6:B50)</f>
        <v>456288</v>
      </c>
      <c r="C51" s="90">
        <f t="shared" ref="C51:I51" si="0">SUM(C6:C50)</f>
        <v>88471</v>
      </c>
      <c r="D51" s="90">
        <f t="shared" si="0"/>
        <v>109477</v>
      </c>
      <c r="E51" s="90">
        <f t="shared" si="0"/>
        <v>109839</v>
      </c>
      <c r="F51" s="90">
        <f t="shared" si="0"/>
        <v>73959</v>
      </c>
      <c r="G51" s="90">
        <f t="shared" si="0"/>
        <v>44032</v>
      </c>
      <c r="H51" s="90">
        <f t="shared" si="0"/>
        <v>15976</v>
      </c>
      <c r="I51" s="90">
        <f t="shared" si="0"/>
        <v>2415</v>
      </c>
      <c r="J51" s="121"/>
    </row>
    <row r="52" spans="1:10" x14ac:dyDescent="0.25">
      <c r="A52" s="9" t="s">
        <v>46</v>
      </c>
      <c r="B52" s="160">
        <f>B51/$B$51</f>
        <v>1</v>
      </c>
      <c r="C52" s="160">
        <f t="shared" ref="C52:I52" si="1">C51/$B$51</f>
        <v>0.19389289220842976</v>
      </c>
      <c r="D52" s="160">
        <f t="shared" si="1"/>
        <v>0.23992960586296375</v>
      </c>
      <c r="E52" s="160">
        <f t="shared" si="1"/>
        <v>0.24072296444350935</v>
      </c>
      <c r="F52" s="160">
        <f t="shared" si="1"/>
        <v>0.16208841784136335</v>
      </c>
      <c r="G52" s="160">
        <f t="shared" si="1"/>
        <v>9.6500455852444073E-2</v>
      </c>
      <c r="H52" s="160">
        <f t="shared" si="1"/>
        <v>3.5012974261869695E-2</v>
      </c>
      <c r="I52" s="160">
        <f t="shared" si="1"/>
        <v>5.2927098674521358E-3</v>
      </c>
      <c r="J52" s="156"/>
    </row>
    <row r="53" spans="1:10" x14ac:dyDescent="0.25">
      <c r="B53" s="19"/>
      <c r="C53" s="19"/>
      <c r="D53" s="19"/>
      <c r="E53" s="19"/>
      <c r="F53" s="19"/>
      <c r="G53" s="19"/>
      <c r="H53" s="19"/>
      <c r="I53" s="19"/>
      <c r="J53" s="67"/>
    </row>
    <row r="54" spans="1:10" x14ac:dyDescent="0.25">
      <c r="A54" s="18" t="s">
        <v>104</v>
      </c>
      <c r="B54" s="119">
        <v>22667</v>
      </c>
      <c r="C54" s="119">
        <v>6355</v>
      </c>
      <c r="D54" s="119">
        <v>3673</v>
      </c>
      <c r="E54" s="119">
        <v>5384</v>
      </c>
      <c r="F54" s="119">
        <v>3427</v>
      </c>
      <c r="G54" s="19" t="s">
        <v>229</v>
      </c>
      <c r="H54" s="19" t="s">
        <v>229</v>
      </c>
      <c r="I54" s="19" t="s">
        <v>229</v>
      </c>
      <c r="J54">
        <v>404</v>
      </c>
    </row>
    <row r="55" spans="1:10" x14ac:dyDescent="0.25">
      <c r="A55" s="18" t="s">
        <v>105</v>
      </c>
      <c r="B55" s="119">
        <v>149</v>
      </c>
      <c r="C55" s="119">
        <v>35</v>
      </c>
      <c r="D55" s="119">
        <v>51</v>
      </c>
      <c r="E55" s="119">
        <v>39</v>
      </c>
      <c r="F55" s="119">
        <v>16</v>
      </c>
      <c r="G55" s="19" t="s">
        <v>229</v>
      </c>
      <c r="H55" s="19" t="s">
        <v>229</v>
      </c>
      <c r="I55" s="19" t="s">
        <v>229</v>
      </c>
      <c r="J55">
        <v>20</v>
      </c>
    </row>
    <row r="56" spans="1:10" x14ac:dyDescent="0.25">
      <c r="A56" s="18" t="s">
        <v>106</v>
      </c>
      <c r="B56" s="119">
        <v>8704</v>
      </c>
      <c r="C56" s="119">
        <v>2612</v>
      </c>
      <c r="D56" s="119">
        <v>1440</v>
      </c>
      <c r="E56" s="119">
        <v>1614</v>
      </c>
      <c r="F56" s="119">
        <v>1291</v>
      </c>
      <c r="G56" s="19" t="s">
        <v>229</v>
      </c>
      <c r="H56" s="19" t="s">
        <v>229</v>
      </c>
      <c r="I56" s="19" t="s">
        <v>229</v>
      </c>
      <c r="J56">
        <v>281</v>
      </c>
    </row>
    <row r="57" spans="1:10" x14ac:dyDescent="0.25">
      <c r="A57" s="18" t="s">
        <v>107</v>
      </c>
      <c r="B57" s="119">
        <v>516</v>
      </c>
      <c r="C57" s="119">
        <v>169</v>
      </c>
      <c r="D57" s="119">
        <v>103</v>
      </c>
      <c r="E57" s="119">
        <v>85</v>
      </c>
      <c r="F57" s="119">
        <v>61</v>
      </c>
      <c r="G57" s="19" t="s">
        <v>229</v>
      </c>
      <c r="H57" s="19" t="s">
        <v>229</v>
      </c>
      <c r="I57" s="19" t="s">
        <v>229</v>
      </c>
      <c r="J57">
        <v>33</v>
      </c>
    </row>
    <row r="58" spans="1:10" x14ac:dyDescent="0.25">
      <c r="A58" s="18" t="s">
        <v>108</v>
      </c>
      <c r="B58" s="119">
        <v>15</v>
      </c>
      <c r="C58" s="119">
        <v>12</v>
      </c>
      <c r="D58" s="119">
        <v>0</v>
      </c>
      <c r="E58" s="119">
        <v>2</v>
      </c>
      <c r="F58" s="119">
        <v>1</v>
      </c>
      <c r="G58" s="19" t="s">
        <v>229</v>
      </c>
      <c r="H58" s="19" t="s">
        <v>229</v>
      </c>
      <c r="I58" s="19" t="s">
        <v>229</v>
      </c>
      <c r="J58">
        <v>8</v>
      </c>
    </row>
    <row r="59" spans="1:10" x14ac:dyDescent="0.25">
      <c r="A59" s="18" t="s">
        <v>109</v>
      </c>
      <c r="B59" s="119">
        <v>2032</v>
      </c>
      <c r="C59" s="119">
        <v>583</v>
      </c>
      <c r="D59" s="119">
        <v>354</v>
      </c>
      <c r="E59" s="119">
        <v>417</v>
      </c>
      <c r="F59" s="119">
        <v>371</v>
      </c>
      <c r="G59" s="19" t="s">
        <v>229</v>
      </c>
      <c r="H59" s="19" t="s">
        <v>229</v>
      </c>
      <c r="I59" s="19" t="s">
        <v>229</v>
      </c>
      <c r="J59">
        <v>111</v>
      </c>
    </row>
    <row r="60" spans="1:10" x14ac:dyDescent="0.25">
      <c r="A60" s="18" t="s">
        <v>110</v>
      </c>
      <c r="B60" s="119">
        <v>114</v>
      </c>
      <c r="C60" s="119">
        <v>82</v>
      </c>
      <c r="D60" s="119">
        <v>14</v>
      </c>
      <c r="E60" s="119">
        <v>9</v>
      </c>
      <c r="F60" s="119">
        <v>4</v>
      </c>
      <c r="G60" s="19" t="s">
        <v>229</v>
      </c>
      <c r="H60" s="19" t="s">
        <v>229</v>
      </c>
      <c r="I60" s="19" t="s">
        <v>229</v>
      </c>
      <c r="J60">
        <v>22</v>
      </c>
    </row>
    <row r="61" spans="1:10" x14ac:dyDescent="0.25">
      <c r="B61" s="19"/>
      <c r="C61" s="19"/>
      <c r="D61" s="19"/>
      <c r="E61" s="19"/>
      <c r="F61" s="19"/>
      <c r="G61" s="19"/>
      <c r="H61" s="19"/>
      <c r="I61" s="19"/>
      <c r="J61" s="67"/>
    </row>
    <row r="62" spans="1:10" x14ac:dyDescent="0.25">
      <c r="A62" s="65" t="s">
        <v>34</v>
      </c>
      <c r="B62" s="90">
        <f>B60+B59+B58+B57+B56+B55+B54+B51</f>
        <v>490485</v>
      </c>
      <c r="C62" s="90">
        <f>C60+C59+C58+C57+C56+C55+C54+C51</f>
        <v>98319</v>
      </c>
      <c r="D62" s="90">
        <f>D60+D59+D58+D57+D56+D55+D54+D51</f>
        <v>115112</v>
      </c>
      <c r="E62" s="90">
        <f>E60+E59+E58+E57+E56+E55+E54+E51</f>
        <v>117389</v>
      </c>
      <c r="F62" s="90">
        <f>F60+F59+F58+F57+F56+F55+F54+F51</f>
        <v>79130</v>
      </c>
      <c r="G62" s="90">
        <f>G51</f>
        <v>44032</v>
      </c>
      <c r="H62" s="90">
        <f>H51</f>
        <v>15976</v>
      </c>
      <c r="I62" s="90">
        <f>I51</f>
        <v>2415</v>
      </c>
      <c r="J62" s="121"/>
    </row>
    <row r="63" spans="1:10" x14ac:dyDescent="0.25">
      <c r="A63" s="9" t="s">
        <v>46</v>
      </c>
      <c r="B63" s="160">
        <f>B62/$B$62</f>
        <v>1</v>
      </c>
      <c r="C63" s="160">
        <f t="shared" ref="C63:I63" si="2">C62/$B$62</f>
        <v>0.20045261322976238</v>
      </c>
      <c r="D63" s="160">
        <f t="shared" si="2"/>
        <v>0.23469015362345433</v>
      </c>
      <c r="E63" s="160">
        <f t="shared" si="2"/>
        <v>0.23933249742601712</v>
      </c>
      <c r="F63" s="160">
        <f t="shared" si="2"/>
        <v>0.16133011203196837</v>
      </c>
      <c r="G63" s="160">
        <f t="shared" si="2"/>
        <v>8.9772368166202834E-2</v>
      </c>
      <c r="H63" s="160">
        <f t="shared" si="2"/>
        <v>3.2571842156233113E-2</v>
      </c>
      <c r="I63" s="160">
        <f t="shared" si="2"/>
        <v>4.9236979724150585E-3</v>
      </c>
      <c r="J63" s="156"/>
    </row>
    <row r="64" spans="1:10" x14ac:dyDescent="0.25">
      <c r="A64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zoomScaleNormal="100" workbookViewId="0">
      <selection activeCell="H70" sqref="H70"/>
    </sheetView>
  </sheetViews>
  <sheetFormatPr defaultRowHeight="13.8" x14ac:dyDescent="0.25"/>
  <cols>
    <col min="1" max="1" width="6.6640625" customWidth="1"/>
    <col min="2" max="2" width="32.33203125" customWidth="1"/>
    <col min="3" max="3" width="8.5546875" style="2" customWidth="1"/>
    <col min="4" max="10" width="6.6640625" style="2" customWidth="1"/>
    <col min="11" max="11" width="10.33203125" style="2" customWidth="1"/>
  </cols>
  <sheetData>
    <row r="1" spans="1:11" x14ac:dyDescent="0.25">
      <c r="A1" s="122" t="s">
        <v>184</v>
      </c>
    </row>
    <row r="2" spans="1:11" ht="15.6" x14ac:dyDescent="0.3">
      <c r="A2" s="123"/>
      <c r="B2" s="59" t="s">
        <v>207</v>
      </c>
    </row>
    <row r="3" spans="1:11" x14ac:dyDescent="0.25">
      <c r="A3" s="167"/>
      <c r="C3" s="2" t="s">
        <v>36</v>
      </c>
    </row>
    <row r="4" spans="1:11" x14ac:dyDescent="0.25">
      <c r="A4" s="16" t="s">
        <v>52</v>
      </c>
      <c r="B4" s="18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A5" s="65"/>
      <c r="B5" s="65"/>
      <c r="C5" s="90"/>
      <c r="D5" s="90"/>
      <c r="E5" s="90"/>
      <c r="F5" s="90"/>
      <c r="G5" s="14" t="s">
        <v>111</v>
      </c>
      <c r="H5" s="90"/>
      <c r="I5" s="90"/>
      <c r="J5" s="90"/>
      <c r="K5" s="14" t="s">
        <v>112</v>
      </c>
    </row>
    <row r="6" spans="1:11" x14ac:dyDescent="0.25">
      <c r="A6" s="5" t="s">
        <v>113</v>
      </c>
      <c r="B6" s="5"/>
      <c r="C6" s="124" t="s">
        <v>38</v>
      </c>
      <c r="D6" s="79">
        <v>1</v>
      </c>
      <c r="E6" s="79">
        <v>2</v>
      </c>
      <c r="F6" s="79">
        <v>3</v>
      </c>
      <c r="G6" s="79">
        <v>4</v>
      </c>
      <c r="H6" s="79">
        <v>5</v>
      </c>
      <c r="I6" s="79">
        <v>6</v>
      </c>
      <c r="J6" s="79">
        <v>7</v>
      </c>
      <c r="K6" s="124" t="s">
        <v>114</v>
      </c>
    </row>
    <row r="7" spans="1:11" x14ac:dyDescent="0.25">
      <c r="A7" s="143" t="s">
        <v>3</v>
      </c>
      <c r="B7" s="143"/>
      <c r="C7" s="174">
        <v>4</v>
      </c>
      <c r="D7" s="175">
        <v>75</v>
      </c>
      <c r="E7" s="175">
        <v>25</v>
      </c>
      <c r="F7" s="175">
        <v>0</v>
      </c>
      <c r="G7" s="175">
        <v>0</v>
      </c>
      <c r="H7" s="175">
        <v>0</v>
      </c>
      <c r="I7" s="175">
        <v>0</v>
      </c>
      <c r="J7" s="175">
        <v>0</v>
      </c>
      <c r="K7" s="175">
        <v>0</v>
      </c>
    </row>
    <row r="8" spans="1:11" x14ac:dyDescent="0.25">
      <c r="B8" s="143" t="s">
        <v>115</v>
      </c>
      <c r="C8" s="174"/>
      <c r="D8" s="175">
        <v>75</v>
      </c>
      <c r="E8" s="175">
        <v>25</v>
      </c>
      <c r="F8" s="175">
        <v>0</v>
      </c>
      <c r="G8" s="175">
        <v>0</v>
      </c>
      <c r="H8" s="175">
        <v>0</v>
      </c>
      <c r="I8" s="175">
        <v>0</v>
      </c>
      <c r="J8" s="175">
        <v>0</v>
      </c>
      <c r="K8" s="175">
        <v>0</v>
      </c>
    </row>
    <row r="9" spans="1:11" x14ac:dyDescent="0.25">
      <c r="B9" s="143" t="s">
        <v>183</v>
      </c>
      <c r="C9" s="174"/>
      <c r="D9" s="175">
        <v>100</v>
      </c>
      <c r="E9" s="175">
        <v>0</v>
      </c>
      <c r="F9" s="175">
        <v>0</v>
      </c>
      <c r="G9" s="175">
        <v>0</v>
      </c>
      <c r="H9" s="175">
        <v>0</v>
      </c>
      <c r="I9" s="175">
        <v>0</v>
      </c>
      <c r="J9" s="175">
        <v>0</v>
      </c>
      <c r="K9" s="175">
        <v>0</v>
      </c>
    </row>
    <row r="10" spans="1:11" x14ac:dyDescent="0.25">
      <c r="A10" s="9"/>
      <c r="B10" s="144" t="s">
        <v>117</v>
      </c>
      <c r="C10" s="176"/>
      <c r="D10" s="177">
        <v>50</v>
      </c>
      <c r="E10" s="175">
        <v>50</v>
      </c>
      <c r="F10" s="175">
        <v>0</v>
      </c>
      <c r="G10" s="175">
        <v>0</v>
      </c>
      <c r="H10" s="175">
        <v>0</v>
      </c>
      <c r="I10" s="175">
        <v>0</v>
      </c>
      <c r="J10" s="175">
        <v>0</v>
      </c>
      <c r="K10" s="175">
        <v>0</v>
      </c>
    </row>
    <row r="11" spans="1:11" x14ac:dyDescent="0.25">
      <c r="A11" t="s">
        <v>4</v>
      </c>
      <c r="C11" s="178">
        <v>59901</v>
      </c>
      <c r="D11" s="179">
        <v>12.540692142034358</v>
      </c>
      <c r="E11" s="180">
        <v>30.55207759469792</v>
      </c>
      <c r="F11" s="180">
        <v>31.972755045825611</v>
      </c>
      <c r="G11" s="180">
        <v>19.246757149296339</v>
      </c>
      <c r="H11" s="180">
        <v>3.649354768701691</v>
      </c>
      <c r="I11" s="180">
        <v>0.13689253935660506</v>
      </c>
      <c r="J11" s="180">
        <v>1.6694212116659154E-3</v>
      </c>
      <c r="K11" s="180">
        <v>1.8998013388758117</v>
      </c>
    </row>
    <row r="12" spans="1:11" x14ac:dyDescent="0.25">
      <c r="B12" t="s">
        <v>118</v>
      </c>
      <c r="C12" s="181"/>
      <c r="D12" s="179">
        <v>15.0364768534749</v>
      </c>
      <c r="E12" s="179">
        <v>29.563780237391697</v>
      </c>
      <c r="F12" s="179">
        <v>25.857665147493364</v>
      </c>
      <c r="G12" s="179">
        <v>18.589005191899968</v>
      </c>
      <c r="H12" s="179">
        <v>8.1434366705063344</v>
      </c>
      <c r="I12" s="179">
        <v>1.1318675815094907</v>
      </c>
      <c r="J12" s="179">
        <v>4.1735530291647886E-2</v>
      </c>
      <c r="K12" s="179">
        <v>1.6360327874325971</v>
      </c>
    </row>
    <row r="13" spans="1:11" x14ac:dyDescent="0.25">
      <c r="B13" t="s">
        <v>119</v>
      </c>
      <c r="C13" s="181"/>
      <c r="D13" s="179">
        <v>8.9931720672442861</v>
      </c>
      <c r="E13" s="179">
        <v>25.835962671741708</v>
      </c>
      <c r="F13" s="179">
        <v>38.081167259311201</v>
      </c>
      <c r="G13" s="179">
        <v>21.413665882038696</v>
      </c>
      <c r="H13" s="179">
        <v>3.8480158928899355</v>
      </c>
      <c r="I13" s="179">
        <v>0.21535533630490308</v>
      </c>
      <c r="J13" s="179">
        <v>0</v>
      </c>
      <c r="K13" s="179">
        <v>1.6126608904692741</v>
      </c>
    </row>
    <row r="14" spans="1:11" x14ac:dyDescent="0.25">
      <c r="A14" s="9"/>
      <c r="B14" s="9" t="s">
        <v>120</v>
      </c>
      <c r="C14" s="182"/>
      <c r="D14" s="183">
        <v>19.841071100649405</v>
      </c>
      <c r="E14" s="183">
        <v>30.777449458272816</v>
      </c>
      <c r="F14" s="183">
        <v>30.486970167442944</v>
      </c>
      <c r="G14" s="183">
        <v>14.700923189930052</v>
      </c>
      <c r="H14" s="183">
        <v>3.3939333233168063</v>
      </c>
      <c r="I14" s="183">
        <v>0.56426436954307935</v>
      </c>
      <c r="J14" s="183">
        <v>0.11185122118161632</v>
      </c>
      <c r="K14" s="183">
        <v>0.12353716966327774</v>
      </c>
    </row>
    <row r="15" spans="1:11" x14ac:dyDescent="0.25">
      <c r="A15" t="s">
        <v>87</v>
      </c>
      <c r="C15" s="181">
        <v>11</v>
      </c>
      <c r="D15" s="184">
        <v>0</v>
      </c>
      <c r="E15" s="184">
        <v>9.0909090909090917</v>
      </c>
      <c r="F15" s="184">
        <v>18.181818181818183</v>
      </c>
      <c r="G15" s="184">
        <v>54.54545454545454</v>
      </c>
      <c r="H15" s="184">
        <v>18.181818181818183</v>
      </c>
      <c r="I15" s="184">
        <v>0</v>
      </c>
      <c r="J15" s="184">
        <v>0</v>
      </c>
      <c r="K15" s="184">
        <v>0</v>
      </c>
    </row>
    <row r="16" spans="1:11" x14ac:dyDescent="0.25">
      <c r="B16" t="s">
        <v>118</v>
      </c>
      <c r="C16" s="181"/>
      <c r="D16" s="185">
        <v>0</v>
      </c>
      <c r="E16" s="185">
        <v>9.0909090909090917</v>
      </c>
      <c r="F16" s="185">
        <v>18.181818181818183</v>
      </c>
      <c r="G16" s="185">
        <v>9.0909090909090917</v>
      </c>
      <c r="H16" s="185">
        <v>63.636363636363633</v>
      </c>
      <c r="I16" s="185">
        <v>0</v>
      </c>
      <c r="J16" s="185">
        <v>0</v>
      </c>
      <c r="K16" s="185">
        <v>0</v>
      </c>
    </row>
    <row r="17" spans="1:11" x14ac:dyDescent="0.25">
      <c r="B17" t="s">
        <v>119</v>
      </c>
      <c r="C17" s="181"/>
      <c r="D17" s="185">
        <v>0</v>
      </c>
      <c r="E17" s="185">
        <v>0</v>
      </c>
      <c r="F17" s="185">
        <v>9.0909090909090917</v>
      </c>
      <c r="G17" s="185">
        <v>45.454545454545453</v>
      </c>
      <c r="H17" s="185">
        <v>45.454545454545453</v>
      </c>
      <c r="I17" s="185">
        <v>0</v>
      </c>
      <c r="J17" s="185">
        <v>0</v>
      </c>
      <c r="K17" s="185">
        <v>0</v>
      </c>
    </row>
    <row r="18" spans="1:11" x14ac:dyDescent="0.25">
      <c r="A18" s="9"/>
      <c r="B18" s="9" t="s">
        <v>121</v>
      </c>
      <c r="C18" s="182"/>
      <c r="D18" s="182">
        <v>0</v>
      </c>
      <c r="E18" s="182">
        <v>9.0909090909090917</v>
      </c>
      <c r="F18" s="182">
        <v>72.727272727272734</v>
      </c>
      <c r="G18" s="182">
        <v>9.0909090909090917</v>
      </c>
      <c r="H18" s="182">
        <v>9.0909090909090917</v>
      </c>
      <c r="I18" s="182">
        <v>0</v>
      </c>
      <c r="J18" s="182">
        <v>0</v>
      </c>
      <c r="K18" s="182">
        <v>0</v>
      </c>
    </row>
    <row r="19" spans="1:11" x14ac:dyDescent="0.25">
      <c r="A19" t="s">
        <v>88</v>
      </c>
      <c r="C19" s="181">
        <v>2</v>
      </c>
      <c r="D19" s="184">
        <v>0</v>
      </c>
      <c r="E19" s="184">
        <v>0</v>
      </c>
      <c r="F19" s="184">
        <v>50</v>
      </c>
      <c r="G19" s="184">
        <v>50</v>
      </c>
      <c r="H19" s="184">
        <v>0</v>
      </c>
      <c r="I19" s="184">
        <v>0</v>
      </c>
      <c r="J19" s="184">
        <v>0</v>
      </c>
      <c r="K19" s="184">
        <v>0</v>
      </c>
    </row>
    <row r="20" spans="1:11" x14ac:dyDescent="0.25">
      <c r="B20" t="s">
        <v>122</v>
      </c>
      <c r="C20" s="181"/>
      <c r="D20" s="185">
        <v>0</v>
      </c>
      <c r="E20" s="185">
        <v>0</v>
      </c>
      <c r="F20" s="185">
        <v>50</v>
      </c>
      <c r="G20" s="185">
        <v>0</v>
      </c>
      <c r="H20" s="185">
        <v>50</v>
      </c>
      <c r="I20" s="185">
        <v>0</v>
      </c>
      <c r="J20" s="185">
        <v>0</v>
      </c>
      <c r="K20" s="185">
        <v>0</v>
      </c>
    </row>
    <row r="21" spans="1:11" x14ac:dyDescent="0.25">
      <c r="B21" t="s">
        <v>121</v>
      </c>
      <c r="C21" s="181"/>
      <c r="D21" s="185">
        <v>0</v>
      </c>
      <c r="E21" s="185">
        <v>0</v>
      </c>
      <c r="F21" s="185">
        <v>0</v>
      </c>
      <c r="G21" s="185">
        <v>100</v>
      </c>
      <c r="H21" s="185">
        <v>0</v>
      </c>
      <c r="I21" s="185">
        <v>0</v>
      </c>
      <c r="J21" s="185">
        <v>0</v>
      </c>
      <c r="K21" s="185">
        <v>0</v>
      </c>
    </row>
    <row r="22" spans="1:11" x14ac:dyDescent="0.25">
      <c r="A22" s="9"/>
      <c r="B22" s="9" t="s">
        <v>120</v>
      </c>
      <c r="C22" s="182"/>
      <c r="D22" s="182">
        <v>0</v>
      </c>
      <c r="E22" s="182">
        <v>50</v>
      </c>
      <c r="F22" s="182">
        <v>0</v>
      </c>
      <c r="G22" s="182">
        <v>50</v>
      </c>
      <c r="H22" s="182">
        <v>0</v>
      </c>
      <c r="I22" s="182">
        <v>0</v>
      </c>
      <c r="J22" s="182">
        <v>0</v>
      </c>
      <c r="K22" s="182">
        <v>0</v>
      </c>
    </row>
    <row r="23" spans="1:11" x14ac:dyDescent="0.25">
      <c r="A23" t="s">
        <v>5</v>
      </c>
      <c r="C23" s="181">
        <v>39190</v>
      </c>
      <c r="D23" s="181">
        <v>18.879816279663181</v>
      </c>
      <c r="E23" s="181">
        <v>20.553712681806584</v>
      </c>
      <c r="F23" s="181">
        <v>22.880836948201072</v>
      </c>
      <c r="G23" s="181">
        <v>20.066343454963</v>
      </c>
      <c r="H23" s="181">
        <v>10.010206685378924</v>
      </c>
      <c r="I23" s="181">
        <v>2.6690482265884152</v>
      </c>
      <c r="J23" s="181">
        <v>6.3791783618269968E-2</v>
      </c>
      <c r="K23" s="181">
        <v>4.8762439397805561</v>
      </c>
    </row>
    <row r="24" spans="1:11" x14ac:dyDescent="0.25">
      <c r="B24" t="s">
        <v>118</v>
      </c>
      <c r="C24" s="181"/>
      <c r="D24" s="181">
        <v>16.499106915029344</v>
      </c>
      <c r="E24" s="181">
        <v>18.905332993110488</v>
      </c>
      <c r="F24" s="181">
        <v>19.086501658586375</v>
      </c>
      <c r="G24" s="181">
        <v>27.680530747639704</v>
      </c>
      <c r="H24" s="181">
        <v>9.3620821638173002</v>
      </c>
      <c r="I24" s="181">
        <v>4.2000510334268943</v>
      </c>
      <c r="J24" s="181">
        <v>1.4774177085991325</v>
      </c>
      <c r="K24" s="181">
        <v>2.788976779790763</v>
      </c>
    </row>
    <row r="25" spans="1:11" x14ac:dyDescent="0.25">
      <c r="B25" t="s">
        <v>123</v>
      </c>
      <c r="C25" s="181"/>
      <c r="D25" s="181">
        <v>13.284001020668537</v>
      </c>
      <c r="E25" s="181">
        <v>18.660372544016333</v>
      </c>
      <c r="F25" s="181">
        <v>22.151058943608064</v>
      </c>
      <c r="G25" s="181">
        <v>24.220464404184742</v>
      </c>
      <c r="H25" s="181">
        <v>9.9617249298290389</v>
      </c>
      <c r="I25" s="181">
        <v>5.7285021689206435</v>
      </c>
      <c r="J25" s="181">
        <v>1.5998979331462109</v>
      </c>
      <c r="K25" s="181">
        <v>4.3939780556264356</v>
      </c>
    </row>
    <row r="26" spans="1:11" x14ac:dyDescent="0.25">
      <c r="B26" t="s">
        <v>124</v>
      </c>
      <c r="C26" s="181"/>
      <c r="D26" s="181">
        <v>20.438887471293697</v>
      </c>
      <c r="E26" s="181">
        <v>20.260270477162543</v>
      </c>
      <c r="F26" s="181">
        <v>21.860168410308752</v>
      </c>
      <c r="G26" s="181">
        <v>18.994641490176065</v>
      </c>
      <c r="H26" s="181">
        <v>11.752998213830059</v>
      </c>
      <c r="I26" s="181">
        <v>5.5167134473079864</v>
      </c>
      <c r="J26" s="181">
        <v>0.72467466190354679</v>
      </c>
      <c r="K26" s="181">
        <v>0.45164582801735137</v>
      </c>
    </row>
    <row r="27" spans="1:11" x14ac:dyDescent="0.25">
      <c r="A27" s="9" t="s">
        <v>125</v>
      </c>
      <c r="B27" s="9"/>
      <c r="C27" s="182">
        <v>22667</v>
      </c>
      <c r="D27" s="182">
        <v>28.036352406582253</v>
      </c>
      <c r="E27" s="182">
        <v>16.204173468037233</v>
      </c>
      <c r="F27" s="182">
        <v>23.752591873648917</v>
      </c>
      <c r="G27" s="182">
        <v>15.118895310363085</v>
      </c>
      <c r="H27" s="182" t="s">
        <v>229</v>
      </c>
      <c r="I27" s="182" t="s">
        <v>229</v>
      </c>
      <c r="J27" s="182" t="s">
        <v>229</v>
      </c>
      <c r="K27" s="182">
        <v>16.88798694136851</v>
      </c>
    </row>
    <row r="28" spans="1:11" x14ac:dyDescent="0.25">
      <c r="A28" t="s">
        <v>203</v>
      </c>
      <c r="C28" s="181">
        <v>138</v>
      </c>
      <c r="D28" s="184">
        <v>49.275362318840585</v>
      </c>
      <c r="E28" s="184">
        <v>29.710144927536231</v>
      </c>
      <c r="F28" s="184">
        <v>13.768115942028986</v>
      </c>
      <c r="G28" s="184">
        <v>5.0724637681159424</v>
      </c>
      <c r="H28" s="184">
        <v>0</v>
      </c>
      <c r="I28" s="184">
        <v>0</v>
      </c>
      <c r="J28" s="184">
        <v>0</v>
      </c>
      <c r="K28" s="184">
        <v>2.1739130434782608</v>
      </c>
    </row>
    <row r="29" spans="1:11" x14ac:dyDescent="0.25">
      <c r="B29" t="s">
        <v>118</v>
      </c>
      <c r="C29" s="181"/>
      <c r="D29" s="185">
        <v>59.420289855072461</v>
      </c>
      <c r="E29" s="185">
        <v>19.565217391304348</v>
      </c>
      <c r="F29" s="185">
        <v>11.594202898550725</v>
      </c>
      <c r="G29" s="185">
        <v>6.5217391304347823</v>
      </c>
      <c r="H29" s="185">
        <v>0.72463768115942029</v>
      </c>
      <c r="I29" s="185">
        <v>0</v>
      </c>
      <c r="J29" s="185">
        <v>0</v>
      </c>
      <c r="K29" s="185">
        <v>2.1739130434782608</v>
      </c>
    </row>
    <row r="30" spans="1:11" x14ac:dyDescent="0.25">
      <c r="B30" t="s">
        <v>123</v>
      </c>
      <c r="C30" s="181"/>
      <c r="D30" s="185">
        <v>55.797101449275367</v>
      </c>
      <c r="E30" s="185">
        <v>21.014492753623188</v>
      </c>
      <c r="F30" s="185">
        <v>9.4202898550724647</v>
      </c>
      <c r="G30" s="185">
        <v>8.695652173913043</v>
      </c>
      <c r="H30" s="185">
        <v>2.8985507246376812</v>
      </c>
      <c r="I30" s="185">
        <v>0</v>
      </c>
      <c r="J30" s="185">
        <v>0</v>
      </c>
      <c r="K30" s="185">
        <v>2.1739130434782608</v>
      </c>
    </row>
    <row r="31" spans="1:11" x14ac:dyDescent="0.25">
      <c r="B31" t="s">
        <v>119</v>
      </c>
      <c r="C31" s="181"/>
      <c r="D31" s="185">
        <v>36.95652173913043</v>
      </c>
      <c r="E31" s="185">
        <v>26.811594202898554</v>
      </c>
      <c r="F31" s="185">
        <v>25.362318840579711</v>
      </c>
      <c r="G31" s="185">
        <v>6.5217391304347823</v>
      </c>
      <c r="H31" s="185">
        <v>2.1739130434782608</v>
      </c>
      <c r="I31" s="185">
        <v>0</v>
      </c>
      <c r="J31" s="185">
        <v>0</v>
      </c>
      <c r="K31" s="185">
        <v>2.1739130434782608</v>
      </c>
    </row>
    <row r="32" spans="1:11" x14ac:dyDescent="0.25">
      <c r="A32" s="9"/>
      <c r="B32" s="9" t="s">
        <v>124</v>
      </c>
      <c r="C32" s="182"/>
      <c r="D32" s="182">
        <v>46.376811594202898</v>
      </c>
      <c r="E32" s="182">
        <v>33.333333333333329</v>
      </c>
      <c r="F32" s="182">
        <v>12.318840579710146</v>
      </c>
      <c r="G32" s="182">
        <v>7.2463768115942031</v>
      </c>
      <c r="H32" s="182">
        <v>0.72463768115942029</v>
      </c>
      <c r="I32" s="182">
        <v>0</v>
      </c>
      <c r="J32" s="182">
        <v>0</v>
      </c>
      <c r="K32" s="182">
        <v>0</v>
      </c>
    </row>
    <row r="33" spans="1:11" x14ac:dyDescent="0.25">
      <c r="A33" t="s">
        <v>7</v>
      </c>
      <c r="C33" s="181">
        <v>328</v>
      </c>
      <c r="D33" s="184">
        <v>39.329268292682926</v>
      </c>
      <c r="E33" s="184">
        <v>30.182926829268293</v>
      </c>
      <c r="F33" s="184">
        <v>11.585365853658537</v>
      </c>
      <c r="G33" s="184">
        <v>11.890243902439025</v>
      </c>
      <c r="H33" s="184">
        <v>1.8292682926829267</v>
      </c>
      <c r="I33" s="184">
        <v>2.7439024390243905</v>
      </c>
      <c r="J33" s="184">
        <v>0</v>
      </c>
      <c r="K33" s="184">
        <v>2.4390243902439024</v>
      </c>
    </row>
    <row r="34" spans="1:11" x14ac:dyDescent="0.25">
      <c r="B34" t="s">
        <v>118</v>
      </c>
      <c r="C34" s="181"/>
      <c r="D34" s="185">
        <v>44.512195121951223</v>
      </c>
      <c r="E34" s="185">
        <v>27.439024390243905</v>
      </c>
      <c r="F34" s="185">
        <v>10.670731707317072</v>
      </c>
      <c r="G34" s="185">
        <v>9.7560975609756095</v>
      </c>
      <c r="H34" s="185">
        <v>1.2195121951219512</v>
      </c>
      <c r="I34" s="185">
        <v>3.3536585365853662</v>
      </c>
      <c r="J34" s="185">
        <v>0.91463414634146334</v>
      </c>
      <c r="K34" s="185">
        <v>2.1341463414634148</v>
      </c>
    </row>
    <row r="35" spans="1:11" x14ac:dyDescent="0.25">
      <c r="B35" t="s">
        <v>123</v>
      </c>
      <c r="C35" s="181"/>
      <c r="D35" s="185">
        <v>50</v>
      </c>
      <c r="E35" s="185">
        <v>22.865853658536587</v>
      </c>
      <c r="F35" s="185">
        <v>12.5</v>
      </c>
      <c r="G35" s="185">
        <v>9.4512195121951219</v>
      </c>
      <c r="H35" s="185">
        <v>0.6097560975609756</v>
      </c>
      <c r="I35" s="185">
        <v>1.8292682926829267</v>
      </c>
      <c r="J35" s="185">
        <v>0.91463414634146334</v>
      </c>
      <c r="K35" s="185">
        <v>1.8292682926829267</v>
      </c>
    </row>
    <row r="36" spans="1:11" x14ac:dyDescent="0.25">
      <c r="B36" t="s">
        <v>124</v>
      </c>
      <c r="C36" s="181"/>
      <c r="D36" s="185">
        <v>25.914634146341463</v>
      </c>
      <c r="E36" s="185">
        <v>29.268292682926827</v>
      </c>
      <c r="F36" s="185">
        <v>19.817073170731707</v>
      </c>
      <c r="G36" s="185">
        <v>13.414634146341465</v>
      </c>
      <c r="H36" s="185">
        <v>9.1463414634146343</v>
      </c>
      <c r="I36" s="185">
        <v>2.4390243902439024</v>
      </c>
      <c r="J36" s="185">
        <v>0</v>
      </c>
      <c r="K36" s="185">
        <v>0</v>
      </c>
    </row>
    <row r="37" spans="1:11" x14ac:dyDescent="0.25">
      <c r="A37" s="9" t="s">
        <v>199</v>
      </c>
      <c r="B37" s="9"/>
      <c r="C37" s="182">
        <v>149</v>
      </c>
      <c r="D37" s="182">
        <v>23.48993288590604</v>
      </c>
      <c r="E37" s="182">
        <v>34.228187919463089</v>
      </c>
      <c r="F37" s="182">
        <v>26.174496644295303</v>
      </c>
      <c r="G37" s="182">
        <v>10.738255033557047</v>
      </c>
      <c r="H37" s="182" t="s">
        <v>229</v>
      </c>
      <c r="I37" s="182" t="s">
        <v>229</v>
      </c>
      <c r="J37" s="182" t="s">
        <v>229</v>
      </c>
      <c r="K37" s="182">
        <v>5.3691275167785237</v>
      </c>
    </row>
    <row r="38" spans="1:11" x14ac:dyDescent="0.25">
      <c r="A38" t="s">
        <v>8</v>
      </c>
      <c r="C38" s="181">
        <v>13995</v>
      </c>
      <c r="D38" s="184">
        <v>20.721686316541621</v>
      </c>
      <c r="E38" s="184">
        <v>23.915684172918901</v>
      </c>
      <c r="F38" s="184">
        <v>23.30117899249732</v>
      </c>
      <c r="G38" s="184">
        <v>17.541979278313683</v>
      </c>
      <c r="H38" s="184">
        <v>7.6027152554483735</v>
      </c>
      <c r="I38" s="184">
        <v>1.8077884958913899</v>
      </c>
      <c r="J38" s="184">
        <v>7.1454090746695245E-2</v>
      </c>
      <c r="K38" s="184">
        <v>5.037513397642015</v>
      </c>
    </row>
    <row r="39" spans="1:11" x14ac:dyDescent="0.25">
      <c r="B39" t="s">
        <v>118</v>
      </c>
      <c r="C39" s="181"/>
      <c r="D39" s="185">
        <v>17.491961414790996</v>
      </c>
      <c r="E39" s="185">
        <v>19.035369774919612</v>
      </c>
      <c r="F39" s="185">
        <v>27.431225437656302</v>
      </c>
      <c r="G39" s="185">
        <v>18.978206502322259</v>
      </c>
      <c r="H39" s="185">
        <v>6.9953554841014647</v>
      </c>
      <c r="I39" s="185">
        <v>5.380493033226152</v>
      </c>
      <c r="J39" s="185">
        <v>1.607717041800643</v>
      </c>
      <c r="K39" s="185">
        <v>3.0796713111825653</v>
      </c>
    </row>
    <row r="40" spans="1:11" x14ac:dyDescent="0.25">
      <c r="B40" t="s">
        <v>123</v>
      </c>
      <c r="C40" s="181"/>
      <c r="D40" s="185">
        <v>15.991425509110396</v>
      </c>
      <c r="E40" s="185">
        <v>24.49446230796713</v>
      </c>
      <c r="F40" s="185">
        <v>20.485887817077529</v>
      </c>
      <c r="G40" s="185">
        <v>23.008217220435871</v>
      </c>
      <c r="H40" s="185">
        <v>7.9314040728831721</v>
      </c>
      <c r="I40" s="185">
        <v>2.5437656305823508</v>
      </c>
      <c r="J40" s="185">
        <v>1.0575205430510897</v>
      </c>
      <c r="K40" s="185">
        <v>4.4873168988924617</v>
      </c>
    </row>
    <row r="41" spans="1:11" x14ac:dyDescent="0.25">
      <c r="B41" t="s">
        <v>124</v>
      </c>
      <c r="C41" s="181"/>
      <c r="D41" s="185">
        <v>21.900678813862093</v>
      </c>
      <c r="E41" s="185">
        <v>22.70096463022508</v>
      </c>
      <c r="F41" s="185">
        <v>22.572347266881028</v>
      </c>
      <c r="G41" s="185">
        <v>17.89924973204716</v>
      </c>
      <c r="H41" s="185">
        <v>9.1246873883529833</v>
      </c>
      <c r="I41" s="185">
        <v>4.6659521257592003</v>
      </c>
      <c r="J41" s="185">
        <v>0.6716684530189353</v>
      </c>
      <c r="K41" s="185">
        <v>0.46445158985351909</v>
      </c>
    </row>
    <row r="42" spans="1:11" x14ac:dyDescent="0.25">
      <c r="A42" s="9" t="s">
        <v>126</v>
      </c>
      <c r="B42" s="9"/>
      <c r="C42" s="182">
        <v>8704</v>
      </c>
      <c r="D42" s="182">
        <v>30.009191176470591</v>
      </c>
      <c r="E42" s="182">
        <v>16.544117647058822</v>
      </c>
      <c r="F42" s="182">
        <v>18.543198529411764</v>
      </c>
      <c r="G42" s="182">
        <v>14.832261029411764</v>
      </c>
      <c r="H42" s="182" t="s">
        <v>229</v>
      </c>
      <c r="I42" s="182" t="s">
        <v>229</v>
      </c>
      <c r="J42" s="182" t="s">
        <v>229</v>
      </c>
      <c r="K42" s="182">
        <v>20.071231617647058</v>
      </c>
    </row>
    <row r="43" spans="1:11" x14ac:dyDescent="0.25">
      <c r="A43" t="s">
        <v>9</v>
      </c>
      <c r="C43" s="181">
        <v>688</v>
      </c>
      <c r="D43" s="184">
        <v>27.470930232558139</v>
      </c>
      <c r="E43" s="184">
        <v>27.180232558139533</v>
      </c>
      <c r="F43" s="184">
        <v>18.459302325581394</v>
      </c>
      <c r="G43" s="184">
        <v>16.86046511627907</v>
      </c>
      <c r="H43" s="184">
        <v>6.104651162790697</v>
      </c>
      <c r="I43" s="184">
        <v>0.43604651162790697</v>
      </c>
      <c r="J43" s="184">
        <v>0</v>
      </c>
      <c r="K43" s="184">
        <v>3.4883720930232558</v>
      </c>
    </row>
    <row r="44" spans="1:11" x14ac:dyDescent="0.25">
      <c r="B44" t="s">
        <v>118</v>
      </c>
      <c r="C44" s="181"/>
      <c r="D44" s="185">
        <v>32.703488372093027</v>
      </c>
      <c r="E44" s="185">
        <v>18.895348837209301</v>
      </c>
      <c r="F44" s="185">
        <v>16.86046511627907</v>
      </c>
      <c r="G44" s="185">
        <v>20.930232558139537</v>
      </c>
      <c r="H44" s="185">
        <v>7.4127906976744189</v>
      </c>
      <c r="I44" s="185">
        <v>0.58139534883720934</v>
      </c>
      <c r="J44" s="185">
        <v>0.72674418604651159</v>
      </c>
      <c r="K44" s="185">
        <v>1.88953488372093</v>
      </c>
    </row>
    <row r="45" spans="1:11" x14ac:dyDescent="0.25">
      <c r="B45" t="s">
        <v>123</v>
      </c>
      <c r="C45" s="181"/>
      <c r="D45" s="185">
        <v>19.331395348837212</v>
      </c>
      <c r="E45" s="185">
        <v>23.837209302325583</v>
      </c>
      <c r="F45" s="185">
        <v>23.11046511627907</v>
      </c>
      <c r="G45" s="185">
        <v>26.598837209302324</v>
      </c>
      <c r="H45" s="185">
        <v>2.3255813953488373</v>
      </c>
      <c r="I45" s="185">
        <v>1.0174418604651163</v>
      </c>
      <c r="J45" s="185">
        <v>0.72674418604651159</v>
      </c>
      <c r="K45" s="185">
        <v>3.0523255813953485</v>
      </c>
    </row>
    <row r="46" spans="1:11" x14ac:dyDescent="0.25">
      <c r="B46" t="s">
        <v>124</v>
      </c>
      <c r="C46" s="181"/>
      <c r="D46" s="185">
        <v>30.959302325581394</v>
      </c>
      <c r="E46" s="185">
        <v>23.255813953488371</v>
      </c>
      <c r="F46" s="185">
        <v>15.843023255813954</v>
      </c>
      <c r="G46" s="185">
        <v>17.005813953488371</v>
      </c>
      <c r="H46" s="185">
        <v>8.5755813953488378</v>
      </c>
      <c r="I46" s="185">
        <v>3.3430232558139532</v>
      </c>
      <c r="J46" s="185">
        <v>0.43604651162790697</v>
      </c>
      <c r="K46" s="185">
        <v>0.58139534883720934</v>
      </c>
    </row>
    <row r="47" spans="1:11" x14ac:dyDescent="0.25">
      <c r="A47" s="9" t="s">
        <v>127</v>
      </c>
      <c r="B47" s="9"/>
      <c r="C47" s="182">
        <v>516</v>
      </c>
      <c r="D47" s="182">
        <v>32.751937984496124</v>
      </c>
      <c r="E47" s="182">
        <v>19.961240310077518</v>
      </c>
      <c r="F47" s="182">
        <v>16.472868217054263</v>
      </c>
      <c r="G47" s="182">
        <v>11.821705426356589</v>
      </c>
      <c r="H47" s="182" t="s">
        <v>229</v>
      </c>
      <c r="I47" s="182" t="s">
        <v>229</v>
      </c>
      <c r="J47" s="182" t="s">
        <v>229</v>
      </c>
      <c r="K47" s="182">
        <v>18.992248062015506</v>
      </c>
    </row>
    <row r="48" spans="1:11" x14ac:dyDescent="0.25">
      <c r="A48" t="s">
        <v>10</v>
      </c>
      <c r="C48" s="181">
        <v>700</v>
      </c>
      <c r="D48" s="184">
        <v>58.428571428571431</v>
      </c>
      <c r="E48" s="184">
        <v>20.285714285714285</v>
      </c>
      <c r="F48" s="184">
        <v>9</v>
      </c>
      <c r="G48" s="184">
        <v>6.2857142857142865</v>
      </c>
      <c r="H48" s="184">
        <v>2.8571428571428572</v>
      </c>
      <c r="I48" s="184">
        <v>1.5714285714285716</v>
      </c>
      <c r="J48" s="184">
        <v>0</v>
      </c>
      <c r="K48" s="184">
        <v>1.5714285714285716</v>
      </c>
    </row>
    <row r="49" spans="1:11" x14ac:dyDescent="0.25">
      <c r="B49" t="s">
        <v>115</v>
      </c>
      <c r="C49" s="181"/>
      <c r="D49" s="185">
        <v>52.142857142857146</v>
      </c>
      <c r="E49" s="185">
        <v>22.428571428571427</v>
      </c>
      <c r="F49" s="185">
        <v>8.5714285714285712</v>
      </c>
      <c r="G49" s="185">
        <v>6.1428571428571432</v>
      </c>
      <c r="H49" s="185">
        <v>4.2857142857142856</v>
      </c>
      <c r="I49" s="185">
        <v>3.1428571428571432</v>
      </c>
      <c r="J49" s="185">
        <v>2.8571428571428572</v>
      </c>
      <c r="K49" s="185">
        <v>0.4285714285714286</v>
      </c>
    </row>
    <row r="50" spans="1:11" x14ac:dyDescent="0.25">
      <c r="B50" t="s">
        <v>116</v>
      </c>
      <c r="C50" s="181"/>
      <c r="D50" s="185">
        <v>60.142857142857139</v>
      </c>
      <c r="E50" s="185">
        <v>20.428571428571431</v>
      </c>
      <c r="F50" s="185">
        <v>7.5714285714285721</v>
      </c>
      <c r="G50" s="185">
        <v>4.2857142857142856</v>
      </c>
      <c r="H50" s="185">
        <v>3.4285714285714288</v>
      </c>
      <c r="I50" s="185">
        <v>1.5714285714285716</v>
      </c>
      <c r="J50" s="185">
        <v>1.4285714285714286</v>
      </c>
      <c r="K50" s="185">
        <v>1.1428571428571428</v>
      </c>
    </row>
    <row r="51" spans="1:11" x14ac:dyDescent="0.25">
      <c r="A51" s="9"/>
      <c r="B51" s="9" t="s">
        <v>117</v>
      </c>
      <c r="C51" s="182"/>
      <c r="D51" s="182">
        <v>72.285714285714292</v>
      </c>
      <c r="E51" s="182">
        <v>15</v>
      </c>
      <c r="F51" s="182">
        <v>8.5714285714285712</v>
      </c>
      <c r="G51" s="182">
        <v>2.2857142857142856</v>
      </c>
      <c r="H51" s="182">
        <v>0.4285714285714286</v>
      </c>
      <c r="I51" s="182">
        <v>0.85714285714285721</v>
      </c>
      <c r="J51" s="182">
        <v>0.2857142857142857</v>
      </c>
      <c r="K51" s="182">
        <v>0.2857142857142857</v>
      </c>
    </row>
    <row r="52" spans="1:11" x14ac:dyDescent="0.25">
      <c r="A52" t="s">
        <v>11</v>
      </c>
      <c r="C52" s="181">
        <v>17</v>
      </c>
      <c r="D52" s="184">
        <v>82.35294117647058</v>
      </c>
      <c r="E52" s="184">
        <v>11.76470588235294</v>
      </c>
      <c r="F52" s="184">
        <v>5.8823529411764701</v>
      </c>
      <c r="G52" s="184">
        <v>0</v>
      </c>
      <c r="H52" s="184">
        <v>0</v>
      </c>
      <c r="I52" s="184">
        <v>0</v>
      </c>
      <c r="J52" s="184">
        <v>0</v>
      </c>
      <c r="K52" s="184">
        <v>0</v>
      </c>
    </row>
    <row r="53" spans="1:11" x14ac:dyDescent="0.25">
      <c r="B53" t="s">
        <v>118</v>
      </c>
      <c r="C53" s="181"/>
      <c r="D53" s="185">
        <v>70.588235294117652</v>
      </c>
      <c r="E53" s="185">
        <v>11.76470588235294</v>
      </c>
      <c r="F53" s="185">
        <v>17.647058823529413</v>
      </c>
      <c r="G53" s="185">
        <v>0</v>
      </c>
      <c r="H53" s="185">
        <v>0</v>
      </c>
      <c r="I53" s="185">
        <v>0</v>
      </c>
      <c r="J53" s="185">
        <v>0</v>
      </c>
      <c r="K53" s="185">
        <v>0</v>
      </c>
    </row>
    <row r="54" spans="1:11" x14ac:dyDescent="0.25">
      <c r="B54" t="s">
        <v>123</v>
      </c>
      <c r="C54" s="181"/>
      <c r="D54" s="185">
        <v>82.35294117647058</v>
      </c>
      <c r="E54" s="185">
        <v>5.8823529411764701</v>
      </c>
      <c r="F54" s="185">
        <v>11.76470588235294</v>
      </c>
      <c r="G54" s="185">
        <v>0</v>
      </c>
      <c r="H54" s="185">
        <v>0</v>
      </c>
      <c r="I54" s="185">
        <v>0</v>
      </c>
      <c r="J54" s="185">
        <v>0</v>
      </c>
      <c r="K54" s="185">
        <v>0</v>
      </c>
    </row>
    <row r="55" spans="1:11" x14ac:dyDescent="0.25">
      <c r="B55" t="s">
        <v>124</v>
      </c>
      <c r="C55" s="181"/>
      <c r="D55" s="185">
        <v>82.35294117647058</v>
      </c>
      <c r="E55" s="185">
        <v>5.8823529411764701</v>
      </c>
      <c r="F55" s="185">
        <v>11.76470588235294</v>
      </c>
      <c r="G55" s="185">
        <v>0</v>
      </c>
      <c r="H55" s="185">
        <v>0</v>
      </c>
      <c r="I55" s="185">
        <v>0</v>
      </c>
      <c r="J55" s="185">
        <v>0</v>
      </c>
      <c r="K55" s="185">
        <v>0</v>
      </c>
    </row>
    <row r="56" spans="1:11" x14ac:dyDescent="0.25">
      <c r="A56" s="9" t="s">
        <v>128</v>
      </c>
      <c r="B56" s="9"/>
      <c r="C56" s="182">
        <v>15</v>
      </c>
      <c r="D56" s="182">
        <v>80</v>
      </c>
      <c r="E56" s="182">
        <v>0</v>
      </c>
      <c r="F56" s="182">
        <v>13.333333333333334</v>
      </c>
      <c r="G56" s="182">
        <v>6.666666666666667</v>
      </c>
      <c r="H56" s="182" t="s">
        <v>229</v>
      </c>
      <c r="I56" s="182" t="s">
        <v>229</v>
      </c>
      <c r="J56" s="182" t="s">
        <v>229</v>
      </c>
      <c r="K56" s="182">
        <v>0</v>
      </c>
    </row>
    <row r="57" spans="1:11" x14ac:dyDescent="0.25">
      <c r="A57" t="s">
        <v>12</v>
      </c>
      <c r="C57" s="181">
        <v>3032</v>
      </c>
      <c r="D57" s="184">
        <v>26.517150395778366</v>
      </c>
      <c r="E57" s="184">
        <v>24.835092348284959</v>
      </c>
      <c r="F57" s="184">
        <v>19.75593667546174</v>
      </c>
      <c r="G57" s="184">
        <v>16.655672823218996</v>
      </c>
      <c r="H57" s="184">
        <v>5.8047493403693933</v>
      </c>
      <c r="I57" s="184">
        <v>3.0013192612137205</v>
      </c>
      <c r="J57" s="184">
        <v>0.19788918205804751</v>
      </c>
      <c r="K57" s="184">
        <v>3.2321899736147754</v>
      </c>
    </row>
    <row r="58" spans="1:11" x14ac:dyDescent="0.25">
      <c r="B58" t="s">
        <v>118</v>
      </c>
      <c r="C58" s="181"/>
      <c r="D58" s="185">
        <v>23.977572559366756</v>
      </c>
      <c r="E58" s="185">
        <v>22.493403693931398</v>
      </c>
      <c r="F58" s="185">
        <v>17.051451187335093</v>
      </c>
      <c r="G58" s="185">
        <v>25.263852242744061</v>
      </c>
      <c r="H58" s="185">
        <v>1.5171503957783641</v>
      </c>
      <c r="I58" s="185">
        <v>4.3535620052770447</v>
      </c>
      <c r="J58" s="185">
        <v>3.1002638522427439</v>
      </c>
      <c r="K58" s="185">
        <v>2.2427440633245381</v>
      </c>
    </row>
    <row r="59" spans="1:11" x14ac:dyDescent="0.25">
      <c r="B59" t="s">
        <v>123</v>
      </c>
      <c r="C59" s="181"/>
      <c r="D59" s="185">
        <v>18.568601583113455</v>
      </c>
      <c r="E59" s="185">
        <v>27.869393139841687</v>
      </c>
      <c r="F59" s="185">
        <v>25.065963060686013</v>
      </c>
      <c r="G59" s="185">
        <v>16.062005277044854</v>
      </c>
      <c r="H59" s="185">
        <v>4.7493403693931393</v>
      </c>
      <c r="I59" s="185">
        <v>2.8693931398416885</v>
      </c>
      <c r="J59" s="185">
        <v>1.7810026385224276</v>
      </c>
      <c r="K59" s="185">
        <v>3.0343007915567282</v>
      </c>
    </row>
    <row r="60" spans="1:11" x14ac:dyDescent="0.25">
      <c r="B60" t="s">
        <v>124</v>
      </c>
      <c r="C60" s="181"/>
      <c r="D60" s="185">
        <v>27.341688654353565</v>
      </c>
      <c r="E60" s="185">
        <v>23.383905013192614</v>
      </c>
      <c r="F60" s="185">
        <v>19.030343007915569</v>
      </c>
      <c r="G60" s="185">
        <v>15.765171503957784</v>
      </c>
      <c r="H60" s="185">
        <v>8.3443271767810021</v>
      </c>
      <c r="I60" s="185">
        <v>4.947229551451187</v>
      </c>
      <c r="J60" s="185">
        <v>1.0554089709762533</v>
      </c>
      <c r="K60" s="185">
        <v>0.13192612137203166</v>
      </c>
    </row>
    <row r="61" spans="1:11" x14ac:dyDescent="0.25">
      <c r="A61" s="9" t="s">
        <v>129</v>
      </c>
      <c r="B61" s="9"/>
      <c r="C61" s="182">
        <v>2032</v>
      </c>
      <c r="D61" s="182">
        <v>28.690944881889763</v>
      </c>
      <c r="E61" s="182">
        <v>17.421259842519685</v>
      </c>
      <c r="F61" s="182">
        <v>20.521653543307085</v>
      </c>
      <c r="G61" s="182">
        <v>18.257874015748033</v>
      </c>
      <c r="H61" s="182" t="s">
        <v>229</v>
      </c>
      <c r="I61" s="182" t="s">
        <v>229</v>
      </c>
      <c r="J61" s="182" t="s">
        <v>229</v>
      </c>
      <c r="K61" s="182">
        <v>15.108267716535433</v>
      </c>
    </row>
    <row r="62" spans="1:11" x14ac:dyDescent="0.25">
      <c r="A62" t="s">
        <v>89</v>
      </c>
      <c r="C62" s="181">
        <v>171</v>
      </c>
      <c r="D62" s="184">
        <v>57.309941520467831</v>
      </c>
      <c r="E62" s="184">
        <v>12.280701754385964</v>
      </c>
      <c r="F62" s="184">
        <v>11.111111111111111</v>
      </c>
      <c r="G62" s="184">
        <v>10.526315789473683</v>
      </c>
      <c r="H62" s="184">
        <v>1.1695906432748537</v>
      </c>
      <c r="I62" s="184">
        <v>0.58479532163742687</v>
      </c>
      <c r="J62" s="184">
        <v>0</v>
      </c>
      <c r="K62" s="184">
        <v>7.0175438596491224</v>
      </c>
    </row>
    <row r="63" spans="1:11" x14ac:dyDescent="0.25">
      <c r="B63" t="s">
        <v>118</v>
      </c>
      <c r="C63" s="181"/>
      <c r="D63" s="185">
        <v>40.935672514619881</v>
      </c>
      <c r="E63" s="185">
        <v>21.052631578947366</v>
      </c>
      <c r="F63" s="185">
        <v>8.1871345029239766</v>
      </c>
      <c r="G63" s="185">
        <v>5.8479532163742682</v>
      </c>
      <c r="H63" s="185">
        <v>1.7543859649122806</v>
      </c>
      <c r="I63" s="185">
        <v>1.1695906432748537</v>
      </c>
      <c r="J63" s="185">
        <v>15.204678362573098</v>
      </c>
      <c r="K63" s="185">
        <v>5.8479532163742682</v>
      </c>
    </row>
    <row r="64" spans="1:11" x14ac:dyDescent="0.25">
      <c r="B64" t="s">
        <v>123</v>
      </c>
      <c r="C64" s="181"/>
      <c r="D64" s="185">
        <v>71.929824561403507</v>
      </c>
      <c r="E64" s="185">
        <v>0.58479532163742687</v>
      </c>
      <c r="F64" s="185">
        <v>18.71345029239766</v>
      </c>
      <c r="G64" s="185">
        <v>1.7543859649122806</v>
      </c>
      <c r="H64" s="185">
        <v>0.58479532163742687</v>
      </c>
      <c r="I64" s="185">
        <v>0</v>
      </c>
      <c r="J64" s="185">
        <v>0.58479532163742687</v>
      </c>
      <c r="K64" s="185">
        <v>5.8479532163742682</v>
      </c>
    </row>
    <row r="65" spans="1:12" x14ac:dyDescent="0.25">
      <c r="B65" t="s">
        <v>124</v>
      </c>
      <c r="C65" s="181"/>
      <c r="D65" s="185">
        <v>57.309941520467831</v>
      </c>
      <c r="E65" s="185">
        <v>16.374269005847953</v>
      </c>
      <c r="F65" s="185">
        <v>13.450292397660817</v>
      </c>
      <c r="G65" s="185">
        <v>9.3567251461988299</v>
      </c>
      <c r="H65" s="185">
        <v>0.58479532163742687</v>
      </c>
      <c r="I65" s="185">
        <v>1.7543859649122806</v>
      </c>
      <c r="J65" s="185">
        <v>0</v>
      </c>
      <c r="K65" s="185">
        <v>1.1695906432748537</v>
      </c>
    </row>
    <row r="66" spans="1:12" x14ac:dyDescent="0.25">
      <c r="A66" s="9" t="s">
        <v>130</v>
      </c>
      <c r="B66" s="9"/>
      <c r="C66" s="182">
        <v>114</v>
      </c>
      <c r="D66" s="182">
        <v>71.929824561403507</v>
      </c>
      <c r="E66" s="182">
        <v>12.280701754385964</v>
      </c>
      <c r="F66" s="182">
        <v>7.8947368421052628</v>
      </c>
      <c r="G66" s="182">
        <v>3.5087719298245612</v>
      </c>
      <c r="H66" s="182" t="s">
        <v>229</v>
      </c>
      <c r="I66" s="182" t="s">
        <v>229</v>
      </c>
      <c r="J66" s="182" t="s">
        <v>229</v>
      </c>
      <c r="K66" s="177">
        <v>4.3859649122807012</v>
      </c>
    </row>
    <row r="67" spans="1:12" x14ac:dyDescent="0.25">
      <c r="A67" s="18" t="s">
        <v>198</v>
      </c>
      <c r="B67" s="18"/>
      <c r="C67" s="19"/>
      <c r="D67" s="19"/>
      <c r="E67" s="19"/>
      <c r="F67" s="19"/>
      <c r="G67" s="19"/>
      <c r="H67" s="19"/>
      <c r="I67" s="19"/>
      <c r="J67" s="19"/>
      <c r="K67" s="19"/>
    </row>
    <row r="68" spans="1:12" x14ac:dyDescent="0.25">
      <c r="A68" s="122"/>
      <c r="B68" s="92"/>
    </row>
    <row r="69" spans="1:12" x14ac:dyDescent="0.25">
      <c r="A69" s="122" t="s">
        <v>184</v>
      </c>
    </row>
    <row r="70" spans="1:12" x14ac:dyDescent="0.25">
      <c r="A70" s="122"/>
      <c r="B70" s="59" t="s">
        <v>208</v>
      </c>
    </row>
    <row r="71" spans="1:12" x14ac:dyDescent="0.25">
      <c r="A71" t="s">
        <v>36</v>
      </c>
      <c r="C71" s="2" t="s">
        <v>36</v>
      </c>
    </row>
    <row r="72" spans="1:12" x14ac:dyDescent="0.25">
      <c r="A72" s="16" t="s">
        <v>52</v>
      </c>
      <c r="B72" s="18"/>
      <c r="C72" s="19"/>
      <c r="D72" s="19"/>
      <c r="E72" s="19"/>
      <c r="F72" s="19"/>
      <c r="G72" s="19"/>
      <c r="H72" s="19"/>
      <c r="I72" s="19"/>
      <c r="J72" s="19"/>
      <c r="K72" s="19"/>
    </row>
    <row r="73" spans="1:12" x14ac:dyDescent="0.25">
      <c r="A73" s="65"/>
      <c r="B73" s="65"/>
      <c r="C73" s="90"/>
      <c r="D73" s="90"/>
      <c r="E73" s="90"/>
      <c r="F73" s="90"/>
      <c r="G73" s="14" t="s">
        <v>111</v>
      </c>
      <c r="H73" s="90"/>
      <c r="I73" s="90"/>
      <c r="J73" s="90"/>
      <c r="K73" s="14" t="s">
        <v>112</v>
      </c>
    </row>
    <row r="74" spans="1:12" x14ac:dyDescent="0.25">
      <c r="A74" s="5" t="s">
        <v>113</v>
      </c>
      <c r="B74" s="5"/>
      <c r="C74" s="124" t="s">
        <v>38</v>
      </c>
      <c r="D74" s="79">
        <v>1</v>
      </c>
      <c r="E74" s="79">
        <v>2</v>
      </c>
      <c r="F74" s="79">
        <v>3</v>
      </c>
      <c r="G74" s="79">
        <v>4</v>
      </c>
      <c r="H74" s="79">
        <v>5</v>
      </c>
      <c r="I74" s="79">
        <v>6</v>
      </c>
      <c r="J74" s="79">
        <v>7</v>
      </c>
      <c r="K74" s="124" t="s">
        <v>114</v>
      </c>
    </row>
    <row r="75" spans="1:12" x14ac:dyDescent="0.25">
      <c r="A75" t="s">
        <v>13</v>
      </c>
      <c r="C75" s="175">
        <v>3570</v>
      </c>
      <c r="D75" s="184">
        <v>23.41736694677871</v>
      </c>
      <c r="E75" s="184">
        <v>26.778711484593838</v>
      </c>
      <c r="F75" s="184">
        <v>17.394957983193276</v>
      </c>
      <c r="G75" s="184">
        <v>14.73389355742297</v>
      </c>
      <c r="H75" s="184">
        <v>10.028011204481793</v>
      </c>
      <c r="I75" s="184">
        <v>4.0336134453781511</v>
      </c>
      <c r="J75" s="184">
        <v>0.58823529411764708</v>
      </c>
      <c r="K75" s="184">
        <v>3.0252100840336134</v>
      </c>
    </row>
    <row r="76" spans="1:12" x14ac:dyDescent="0.25">
      <c r="B76" t="s">
        <v>131</v>
      </c>
      <c r="C76" s="181"/>
      <c r="D76" s="185">
        <v>15.182072829131652</v>
      </c>
      <c r="E76" s="185">
        <v>21.792717086834735</v>
      </c>
      <c r="F76" s="185">
        <v>18.067226890756302</v>
      </c>
      <c r="G76" s="185">
        <v>23.361344537815125</v>
      </c>
      <c r="H76" s="185">
        <v>7.6750700280112047</v>
      </c>
      <c r="I76" s="185">
        <v>7.3669467787114851</v>
      </c>
      <c r="J76" s="185">
        <v>4.3697478991596634</v>
      </c>
      <c r="K76" s="185">
        <v>2.1848739495798317</v>
      </c>
    </row>
    <row r="77" spans="1:12" x14ac:dyDescent="0.25">
      <c r="B77" t="s">
        <v>132</v>
      </c>
      <c r="C77" s="181"/>
      <c r="D77" s="185">
        <v>25.098039215686274</v>
      </c>
      <c r="E77" s="185">
        <v>23.41736694677871</v>
      </c>
      <c r="F77" s="185">
        <v>17.843137254901961</v>
      </c>
      <c r="G77" s="185">
        <v>15.854341736694677</v>
      </c>
      <c r="H77" s="185">
        <v>8.9635854341736696</v>
      </c>
      <c r="I77" s="185">
        <v>4.7338935574229692</v>
      </c>
      <c r="J77" s="185">
        <v>1.9047619047619049</v>
      </c>
      <c r="K77" s="185">
        <v>2.1848739495798317</v>
      </c>
    </row>
    <row r="78" spans="1:12" x14ac:dyDescent="0.25">
      <c r="A78" s="9"/>
      <c r="B78" s="9" t="s">
        <v>133</v>
      </c>
      <c r="C78" s="182"/>
      <c r="D78" s="182">
        <v>49.943977591036415</v>
      </c>
      <c r="E78" s="182">
        <v>11.176470588235295</v>
      </c>
      <c r="F78" s="182">
        <v>17.22689075630252</v>
      </c>
      <c r="G78" s="182">
        <v>6.7787114845938374</v>
      </c>
      <c r="H78" s="182">
        <v>8.935574229691877</v>
      </c>
      <c r="I78" s="182">
        <v>2.5770308123249297</v>
      </c>
      <c r="J78" s="182">
        <v>2.5490196078431371</v>
      </c>
      <c r="K78" s="182">
        <v>0.81232492997198891</v>
      </c>
      <c r="L78" s="18"/>
    </row>
    <row r="79" spans="1:12" x14ac:dyDescent="0.25">
      <c r="A79" t="s">
        <v>14</v>
      </c>
      <c r="C79" s="175">
        <v>59047</v>
      </c>
      <c r="D79" s="181">
        <v>17.751960302809628</v>
      </c>
      <c r="E79" s="184">
        <v>14.339424526224873</v>
      </c>
      <c r="F79" s="184">
        <v>22.155232272596407</v>
      </c>
      <c r="G79" s="184">
        <v>16.25484783308212</v>
      </c>
      <c r="H79" s="184">
        <v>19.254153470963807</v>
      </c>
      <c r="I79" s="184">
        <v>8.4983149016884845</v>
      </c>
      <c r="J79" s="184">
        <v>1.6580012532389454</v>
      </c>
      <c r="K79" s="184">
        <v>8.8065439395735606E-2</v>
      </c>
      <c r="L79" s="19"/>
    </row>
    <row r="80" spans="1:12" x14ac:dyDescent="0.25">
      <c r="B80" t="s">
        <v>131</v>
      </c>
      <c r="C80" s="175"/>
      <c r="D80" s="181">
        <v>16.854370247430015</v>
      </c>
      <c r="E80" s="185">
        <v>16.161701695259708</v>
      </c>
      <c r="F80" s="185">
        <v>18.405676833708739</v>
      </c>
      <c r="G80" s="185">
        <v>18.346402018730842</v>
      </c>
      <c r="H80" s="185">
        <v>18.315917828170779</v>
      </c>
      <c r="I80" s="185">
        <v>9.3264687452368449</v>
      </c>
      <c r="J80" s="185">
        <v>2.5589784409030094</v>
      </c>
      <c r="K80" s="185">
        <v>3.0484190560062321E-2</v>
      </c>
      <c r="L80" s="19"/>
    </row>
    <row r="81" spans="1:12" x14ac:dyDescent="0.25">
      <c r="A81" s="9"/>
      <c r="B81" s="9" t="s">
        <v>230</v>
      </c>
      <c r="C81" s="177"/>
      <c r="D81" s="182">
        <v>13.177638152658053</v>
      </c>
      <c r="E81" s="185">
        <v>11.407861534032211</v>
      </c>
      <c r="F81" s="185">
        <v>22.312733923823394</v>
      </c>
      <c r="G81" s="185">
        <v>18.537774992802344</v>
      </c>
      <c r="H81" s="185">
        <v>17.890832726472134</v>
      </c>
      <c r="I81" s="185">
        <v>11.783833217606315</v>
      </c>
      <c r="J81" s="185">
        <v>4.8317442037698788</v>
      </c>
      <c r="K81" s="185">
        <v>5.7581248835673275E-2</v>
      </c>
      <c r="L81" s="19"/>
    </row>
    <row r="82" spans="1:12" x14ac:dyDescent="0.25">
      <c r="A82" t="s">
        <v>15</v>
      </c>
      <c r="C82" s="175">
        <v>22735</v>
      </c>
      <c r="D82" s="181">
        <v>25.476138113041564</v>
      </c>
      <c r="E82" s="184">
        <v>26.778095447547834</v>
      </c>
      <c r="F82" s="184">
        <v>25.361776995821423</v>
      </c>
      <c r="G82" s="184">
        <v>9.7514844952716082</v>
      </c>
      <c r="H82" s="184">
        <v>7.6182098086650534</v>
      </c>
      <c r="I82" s="184">
        <v>3.1097426874862548</v>
      </c>
      <c r="J82" s="184">
        <v>0.25511326149109304</v>
      </c>
      <c r="K82" s="184">
        <v>1.6494391906751706</v>
      </c>
      <c r="L82" s="19"/>
    </row>
    <row r="83" spans="1:12" x14ac:dyDescent="0.25">
      <c r="B83" t="s">
        <v>135</v>
      </c>
      <c r="C83" s="175"/>
      <c r="D83" s="181">
        <v>18.75962172861227</v>
      </c>
      <c r="E83" s="185">
        <v>22.225643281284363</v>
      </c>
      <c r="F83" s="185">
        <v>20.690565207829337</v>
      </c>
      <c r="G83" s="185">
        <v>17.769958214207168</v>
      </c>
      <c r="H83" s="185">
        <v>7.3718935561908951</v>
      </c>
      <c r="I83" s="185">
        <v>0</v>
      </c>
      <c r="J83" s="185">
        <v>11.612051902353199</v>
      </c>
      <c r="K83" s="185">
        <v>1.5702661095227624</v>
      </c>
      <c r="L83" s="19"/>
    </row>
    <row r="84" spans="1:12" x14ac:dyDescent="0.25">
      <c r="B84" t="s">
        <v>136</v>
      </c>
      <c r="C84" s="175"/>
      <c r="D84" s="181">
        <v>24.776775896195293</v>
      </c>
      <c r="E84" s="185">
        <v>32.122278425335388</v>
      </c>
      <c r="F84" s="185">
        <v>16.494391906751705</v>
      </c>
      <c r="G84" s="185">
        <v>16.837475258412141</v>
      </c>
      <c r="H84" s="185">
        <v>4.4029030129755879</v>
      </c>
      <c r="I84" s="185">
        <v>0</v>
      </c>
      <c r="J84" s="185">
        <v>3.8179019133494614</v>
      </c>
      <c r="K84" s="185">
        <v>1.5482735869804265</v>
      </c>
      <c r="L84" s="19"/>
    </row>
    <row r="85" spans="1:12" x14ac:dyDescent="0.25">
      <c r="A85" s="9"/>
      <c r="B85" s="9" t="s">
        <v>137</v>
      </c>
      <c r="C85" s="177"/>
      <c r="D85" s="182">
        <v>74.255553111941936</v>
      </c>
      <c r="E85" s="182">
        <v>18.082252034308336</v>
      </c>
      <c r="F85" s="182">
        <v>4.7987684187376294</v>
      </c>
      <c r="G85" s="182">
        <v>1.6142511546074334</v>
      </c>
      <c r="H85" s="182">
        <v>0.67297118979546955</v>
      </c>
      <c r="I85" s="182">
        <v>0</v>
      </c>
      <c r="J85" s="182">
        <v>0.48823400043985049</v>
      </c>
      <c r="K85" s="182">
        <v>8.7970090169342416E-2</v>
      </c>
      <c r="L85" s="19"/>
    </row>
    <row r="86" spans="1:12" x14ac:dyDescent="0.25">
      <c r="A86" t="s">
        <v>16</v>
      </c>
      <c r="C86" s="181">
        <v>22746</v>
      </c>
      <c r="D86" s="184">
        <v>32.027609249978021</v>
      </c>
      <c r="E86" s="184">
        <v>25.072540226853075</v>
      </c>
      <c r="F86" s="184">
        <v>25.740789589378355</v>
      </c>
      <c r="G86" s="184">
        <v>8.0937307658489406</v>
      </c>
      <c r="H86" s="184">
        <v>5.5658137694539702</v>
      </c>
      <c r="I86" s="184">
        <v>2.0399191066561153</v>
      </c>
      <c r="J86" s="184">
        <v>0.28136815264222281</v>
      </c>
      <c r="K86" s="184">
        <v>1.1782291391893081</v>
      </c>
      <c r="L86" s="18"/>
    </row>
    <row r="87" spans="1:12" x14ac:dyDescent="0.25">
      <c r="B87" t="s">
        <v>135</v>
      </c>
      <c r="C87" s="181"/>
      <c r="D87" s="185">
        <v>26.496966499604323</v>
      </c>
      <c r="E87" s="185">
        <v>23.775608898267826</v>
      </c>
      <c r="F87" s="185">
        <v>15.976435417216214</v>
      </c>
      <c r="G87" s="185">
        <v>16.504000703420381</v>
      </c>
      <c r="H87" s="185">
        <v>8.4410445792666842</v>
      </c>
      <c r="I87" s="185">
        <v>0</v>
      </c>
      <c r="J87" s="185">
        <v>7.6672821595005711</v>
      </c>
      <c r="K87" s="185">
        <v>1.1386617427239956</v>
      </c>
      <c r="L87" s="18"/>
    </row>
    <row r="88" spans="1:12" x14ac:dyDescent="0.25">
      <c r="B88" t="s">
        <v>136</v>
      </c>
      <c r="C88" s="181"/>
      <c r="D88" s="185">
        <v>28.066473226061728</v>
      </c>
      <c r="E88" s="185">
        <v>28.514903719335265</v>
      </c>
      <c r="F88" s="185">
        <v>23.511826255165744</v>
      </c>
      <c r="G88" s="185">
        <v>12.42416249010815</v>
      </c>
      <c r="H88" s="185">
        <v>3.934757759606085</v>
      </c>
      <c r="I88" s="185">
        <v>0</v>
      </c>
      <c r="J88" s="185">
        <v>2.4575749582344151</v>
      </c>
      <c r="K88" s="185">
        <v>1.0903015914886134</v>
      </c>
      <c r="L88" s="18"/>
    </row>
    <row r="89" spans="1:12" x14ac:dyDescent="0.25">
      <c r="A89" s="9"/>
      <c r="B89" s="9" t="s">
        <v>137</v>
      </c>
      <c r="C89" s="182"/>
      <c r="D89" s="182">
        <v>84.599490020223328</v>
      </c>
      <c r="E89" s="182">
        <v>10.107271608194846</v>
      </c>
      <c r="F89" s="182">
        <v>2.5103314868548314</v>
      </c>
      <c r="G89" s="182">
        <v>1.0815088367185439</v>
      </c>
      <c r="H89" s="182">
        <v>0.72100589114569591</v>
      </c>
      <c r="I89" s="182">
        <v>0</v>
      </c>
      <c r="J89" s="182">
        <v>0.93203200562736299</v>
      </c>
      <c r="K89" s="182">
        <v>4.8360151235382044E-2</v>
      </c>
      <c r="L89" s="18"/>
    </row>
    <row r="90" spans="1:12" x14ac:dyDescent="0.25">
      <c r="A90" t="s">
        <v>17</v>
      </c>
      <c r="C90" s="181">
        <v>19678</v>
      </c>
      <c r="D90" s="184">
        <v>33.834739302774672</v>
      </c>
      <c r="E90" s="184">
        <v>26.252667954060371</v>
      </c>
      <c r="F90" s="184">
        <v>22.832604939526373</v>
      </c>
      <c r="G90" s="184">
        <v>8.2020530541721719</v>
      </c>
      <c r="H90" s="184">
        <v>4.4567537351356847</v>
      </c>
      <c r="I90" s="184">
        <v>2.5612358979571095</v>
      </c>
      <c r="J90" s="184">
        <v>0.30999085272893584</v>
      </c>
      <c r="K90" s="184">
        <v>1.5499542636446793</v>
      </c>
    </row>
    <row r="91" spans="1:12" x14ac:dyDescent="0.25">
      <c r="B91" t="s">
        <v>135</v>
      </c>
      <c r="C91" s="181"/>
      <c r="D91" s="185">
        <v>32.066266897042382</v>
      </c>
      <c r="E91" s="185">
        <v>23.955686553511534</v>
      </c>
      <c r="F91" s="185">
        <v>15.291188128874886</v>
      </c>
      <c r="G91" s="185">
        <v>16.251651590608802</v>
      </c>
      <c r="H91" s="185">
        <v>5.3409899380018295</v>
      </c>
      <c r="I91" s="185">
        <v>0</v>
      </c>
      <c r="J91" s="185">
        <v>5.615408069925806</v>
      </c>
      <c r="K91" s="185">
        <v>1.4788088220347595</v>
      </c>
    </row>
    <row r="92" spans="1:12" x14ac:dyDescent="0.25">
      <c r="B92" t="s">
        <v>136</v>
      </c>
      <c r="C92" s="181"/>
      <c r="D92" s="185">
        <v>25.358268116678524</v>
      </c>
      <c r="E92" s="185">
        <v>31.019412541924989</v>
      </c>
      <c r="F92" s="185">
        <v>22.832604939526373</v>
      </c>
      <c r="G92" s="185">
        <v>10.615916251651591</v>
      </c>
      <c r="H92" s="185">
        <v>4.6092082528712268</v>
      </c>
      <c r="I92" s="185">
        <v>0</v>
      </c>
      <c r="J92" s="185">
        <v>4.1061083443439372</v>
      </c>
      <c r="K92" s="185">
        <v>1.4584815530033541</v>
      </c>
    </row>
    <row r="93" spans="1:12" x14ac:dyDescent="0.25">
      <c r="A93" s="9"/>
      <c r="B93" s="9" t="s">
        <v>137</v>
      </c>
      <c r="C93" s="182"/>
      <c r="D93" s="182">
        <v>77.812785852220756</v>
      </c>
      <c r="E93" s="182">
        <v>15.560524443541009</v>
      </c>
      <c r="F93" s="182">
        <v>3.1659721516414265</v>
      </c>
      <c r="G93" s="182">
        <v>1.7633905884744383</v>
      </c>
      <c r="H93" s="182">
        <v>0.89948165463969909</v>
      </c>
      <c r="I93" s="182">
        <v>0</v>
      </c>
      <c r="J93" s="182">
        <v>0.72161805061489981</v>
      </c>
      <c r="K93" s="182">
        <v>7.6227258867771111E-2</v>
      </c>
    </row>
    <row r="94" spans="1:12" x14ac:dyDescent="0.25">
      <c r="A94" t="s">
        <v>90</v>
      </c>
      <c r="C94" s="181">
        <v>13913</v>
      </c>
      <c r="D94" s="184">
        <v>1.4087544023575074</v>
      </c>
      <c r="E94" s="184">
        <v>3.8093869043340756</v>
      </c>
      <c r="F94" s="184">
        <v>21.641630130094157</v>
      </c>
      <c r="G94" s="184">
        <v>30.626033206353771</v>
      </c>
      <c r="H94" s="184">
        <v>23.424135700424063</v>
      </c>
      <c r="I94" s="184">
        <v>9.365341766693021</v>
      </c>
      <c r="J94" s="184">
        <v>1.020628189463092</v>
      </c>
      <c r="K94" s="184">
        <v>8.7040897002803135</v>
      </c>
    </row>
    <row r="95" spans="1:12" x14ac:dyDescent="0.25">
      <c r="B95" t="s">
        <v>131</v>
      </c>
      <c r="C95" s="181"/>
      <c r="D95" s="185">
        <v>1.0996909365341767</v>
      </c>
      <c r="E95" s="185">
        <v>3.4428232588226839</v>
      </c>
      <c r="F95" s="185">
        <v>11.607848774527421</v>
      </c>
      <c r="G95" s="185">
        <v>22.022568820527564</v>
      </c>
      <c r="H95" s="185">
        <v>29.950406095019044</v>
      </c>
      <c r="I95" s="185">
        <v>18.586933084165889</v>
      </c>
      <c r="J95" s="185">
        <v>5.131891037159491</v>
      </c>
      <c r="K95" s="185">
        <v>8.1578379932437279</v>
      </c>
    </row>
    <row r="96" spans="1:12" x14ac:dyDescent="0.25">
      <c r="B96" t="s">
        <v>138</v>
      </c>
      <c r="C96" s="181"/>
      <c r="D96" s="185">
        <v>1.8543807949399842</v>
      </c>
      <c r="E96" s="185">
        <v>3.385323079134622</v>
      </c>
      <c r="F96" s="185">
        <v>18.220369438654497</v>
      </c>
      <c r="G96" s="185">
        <v>28.369151153597354</v>
      </c>
      <c r="H96" s="185">
        <v>17.580679939624812</v>
      </c>
      <c r="I96" s="185">
        <v>15.546611083159634</v>
      </c>
      <c r="J96" s="185">
        <v>6.9072090850283905</v>
      </c>
      <c r="K96" s="185">
        <v>8.1362754258607062</v>
      </c>
    </row>
    <row r="97" spans="1:11" x14ac:dyDescent="0.25">
      <c r="A97" s="9"/>
      <c r="B97" s="9" t="s">
        <v>133</v>
      </c>
      <c r="C97" s="182"/>
      <c r="D97" s="182">
        <v>27.470710845971389</v>
      </c>
      <c r="E97" s="182">
        <v>30.575720549126718</v>
      </c>
      <c r="F97" s="182">
        <v>15.661611442535758</v>
      </c>
      <c r="G97" s="182">
        <v>12.247538273557105</v>
      </c>
      <c r="H97" s="182">
        <v>7.3887730899159063</v>
      </c>
      <c r="I97" s="182">
        <v>3.4212606914396608</v>
      </c>
      <c r="J97" s="182">
        <v>2.6881334004168762</v>
      </c>
      <c r="K97" s="182">
        <v>0.54625170703658454</v>
      </c>
    </row>
    <row r="98" spans="1:11" x14ac:dyDescent="0.25">
      <c r="A98" t="s">
        <v>18</v>
      </c>
      <c r="C98" s="181">
        <v>326</v>
      </c>
      <c r="D98" s="184">
        <v>19.631901840490798</v>
      </c>
      <c r="E98" s="184">
        <v>23.006134969325153</v>
      </c>
      <c r="F98" s="184">
        <v>20.245398773006134</v>
      </c>
      <c r="G98" s="184">
        <v>14.417177914110429</v>
      </c>
      <c r="H98" s="184">
        <v>9.5092024539877311</v>
      </c>
      <c r="I98" s="184">
        <v>5.8282208588957047</v>
      </c>
      <c r="J98" s="184">
        <v>0.61349693251533743</v>
      </c>
      <c r="K98" s="184">
        <v>6.7484662576687118</v>
      </c>
    </row>
    <row r="99" spans="1:11" x14ac:dyDescent="0.25">
      <c r="B99" t="s">
        <v>131</v>
      </c>
      <c r="C99" s="181"/>
      <c r="D99" s="185">
        <v>19.325153374233128</v>
      </c>
      <c r="E99" s="185">
        <v>21.779141104294478</v>
      </c>
      <c r="F99" s="185">
        <v>19.325153374233128</v>
      </c>
      <c r="G99" s="185">
        <v>14.110429447852759</v>
      </c>
      <c r="H99" s="185">
        <v>7.6687116564417179</v>
      </c>
      <c r="I99" s="185">
        <v>4.6012269938650308</v>
      </c>
      <c r="J99" s="185">
        <v>7.9754601226993866</v>
      </c>
      <c r="K99" s="185">
        <v>5.2147239263803682</v>
      </c>
    </row>
    <row r="100" spans="1:11" x14ac:dyDescent="0.25">
      <c r="B100" t="s">
        <v>139</v>
      </c>
      <c r="C100" s="181"/>
      <c r="D100" s="185">
        <v>21.165644171779142</v>
      </c>
      <c r="E100" s="185">
        <v>18.711656441717793</v>
      </c>
      <c r="F100" s="185">
        <v>17.484662576687114</v>
      </c>
      <c r="G100" s="185">
        <v>16.564417177914109</v>
      </c>
      <c r="H100" s="185">
        <v>9.5092024539877311</v>
      </c>
      <c r="I100" s="185">
        <v>3.3742331288343559</v>
      </c>
      <c r="J100" s="185">
        <v>7.9754601226993866</v>
      </c>
      <c r="K100" s="185">
        <v>5.2147239263803682</v>
      </c>
    </row>
    <row r="101" spans="1:11" x14ac:dyDescent="0.25">
      <c r="A101" s="9"/>
      <c r="B101" s="9" t="s">
        <v>134</v>
      </c>
      <c r="C101" s="182"/>
      <c r="D101" s="182">
        <v>34.662576687116562</v>
      </c>
      <c r="E101" s="182">
        <v>18.098159509202453</v>
      </c>
      <c r="F101" s="182">
        <v>19.631901840490798</v>
      </c>
      <c r="G101" s="182">
        <v>14.723926380368098</v>
      </c>
      <c r="H101" s="182">
        <v>5.8282208588957047</v>
      </c>
      <c r="I101" s="182">
        <v>3.0674846625766872</v>
      </c>
      <c r="J101" s="182">
        <v>2.4539877300613497</v>
      </c>
      <c r="K101" s="182">
        <v>1.5337423312883436</v>
      </c>
    </row>
    <row r="102" spans="1:11" x14ac:dyDescent="0.25">
      <c r="A102" t="s">
        <v>91</v>
      </c>
      <c r="C102" s="181">
        <v>290</v>
      </c>
      <c r="D102" s="184">
        <v>0</v>
      </c>
      <c r="E102" s="184">
        <v>0.68965517241379315</v>
      </c>
      <c r="F102" s="184">
        <v>6.5517241379310347</v>
      </c>
      <c r="G102" s="184">
        <v>30.344827586206897</v>
      </c>
      <c r="H102" s="184">
        <v>39.655172413793103</v>
      </c>
      <c r="I102" s="184">
        <v>14.482758620689657</v>
      </c>
      <c r="J102" s="184">
        <v>0.34482758620689657</v>
      </c>
      <c r="K102" s="184">
        <v>7.931034482758621</v>
      </c>
    </row>
    <row r="103" spans="1:11" x14ac:dyDescent="0.25">
      <c r="B103" t="s">
        <v>131</v>
      </c>
      <c r="C103" s="181"/>
      <c r="D103" s="185">
        <v>0</v>
      </c>
      <c r="E103" s="185">
        <v>0.68965517241379315</v>
      </c>
      <c r="F103" s="185">
        <v>7.2413793103448283</v>
      </c>
      <c r="G103" s="185">
        <v>22.068965517241381</v>
      </c>
      <c r="H103" s="185">
        <v>31.03448275862069</v>
      </c>
      <c r="I103" s="185">
        <v>27.586206896551722</v>
      </c>
      <c r="J103" s="185">
        <v>4.1379310344827589</v>
      </c>
      <c r="K103" s="185">
        <v>7.2413793103448283</v>
      </c>
    </row>
    <row r="104" spans="1:11" x14ac:dyDescent="0.25">
      <c r="B104" t="s">
        <v>139</v>
      </c>
      <c r="C104" s="181"/>
      <c r="D104" s="185">
        <v>0</v>
      </c>
      <c r="E104" s="185">
        <v>0.68965517241379315</v>
      </c>
      <c r="F104" s="185">
        <v>15.517241379310345</v>
      </c>
      <c r="G104" s="185">
        <v>35.517241379310342</v>
      </c>
      <c r="H104" s="185">
        <v>31.379310344827587</v>
      </c>
      <c r="I104" s="185">
        <v>8.9655172413793096</v>
      </c>
      <c r="J104" s="185">
        <v>0.68965517241379315</v>
      </c>
      <c r="K104" s="185">
        <v>7.2413793103448283</v>
      </c>
    </row>
    <row r="105" spans="1:11" x14ac:dyDescent="0.25">
      <c r="A105" s="9"/>
      <c r="B105" s="9" t="s">
        <v>134</v>
      </c>
      <c r="C105" s="182"/>
      <c r="D105" s="182">
        <v>0</v>
      </c>
      <c r="E105" s="182">
        <v>0.34482758620689657</v>
      </c>
      <c r="F105" s="182">
        <v>9.3103448275862082</v>
      </c>
      <c r="G105" s="182">
        <v>30</v>
      </c>
      <c r="H105" s="182">
        <v>34.482758620689658</v>
      </c>
      <c r="I105" s="182">
        <v>22.413793103448278</v>
      </c>
      <c r="J105" s="182">
        <v>2.7586206896551726</v>
      </c>
      <c r="K105" s="182">
        <v>0.68965517241379315</v>
      </c>
    </row>
    <row r="106" spans="1:11" x14ac:dyDescent="0.25">
      <c r="A106" t="s">
        <v>19</v>
      </c>
      <c r="C106" s="181">
        <v>813</v>
      </c>
      <c r="D106" s="184">
        <v>28.044280442804425</v>
      </c>
      <c r="E106" s="184">
        <v>33.456334563345635</v>
      </c>
      <c r="F106" s="184">
        <v>13.653136531365314</v>
      </c>
      <c r="G106" s="184">
        <v>13.407134071340712</v>
      </c>
      <c r="H106" s="184">
        <v>7.1340713407134073</v>
      </c>
      <c r="I106" s="184">
        <v>3.5670356703567037</v>
      </c>
      <c r="J106" s="184">
        <v>0.61500615006150061</v>
      </c>
      <c r="K106" s="184">
        <v>0.12300123001230012</v>
      </c>
    </row>
    <row r="107" spans="1:11" x14ac:dyDescent="0.25">
      <c r="B107" t="s">
        <v>131</v>
      </c>
      <c r="C107" s="181"/>
      <c r="D107" s="185">
        <v>29.643296432964327</v>
      </c>
      <c r="E107" s="185">
        <v>29.643296432964327</v>
      </c>
      <c r="F107" s="185">
        <v>13.899138991389915</v>
      </c>
      <c r="G107" s="185">
        <v>15.129151291512915</v>
      </c>
      <c r="H107" s="185">
        <v>5.7810578105781056</v>
      </c>
      <c r="I107" s="185">
        <v>4.5510455104551051</v>
      </c>
      <c r="J107" s="185">
        <v>1.3530135301353015</v>
      </c>
      <c r="K107" s="185">
        <v>0</v>
      </c>
    </row>
    <row r="108" spans="1:11" x14ac:dyDescent="0.25">
      <c r="A108" s="9"/>
      <c r="B108" s="9" t="s">
        <v>140</v>
      </c>
      <c r="C108" s="182"/>
      <c r="D108" s="182">
        <v>28.413284132841326</v>
      </c>
      <c r="E108" s="182">
        <v>34.563345633456336</v>
      </c>
      <c r="F108" s="182">
        <v>11.685116851168512</v>
      </c>
      <c r="G108" s="182">
        <v>15.129151291512915</v>
      </c>
      <c r="H108" s="182">
        <v>5.6580565805658054</v>
      </c>
      <c r="I108" s="182">
        <v>3.0750307503075032</v>
      </c>
      <c r="J108" s="182">
        <v>1.3530135301353015</v>
      </c>
      <c r="K108" s="182">
        <v>0.12300123001230012</v>
      </c>
    </row>
    <row r="109" spans="1:11" x14ac:dyDescent="0.25">
      <c r="A109" t="s">
        <v>20</v>
      </c>
      <c r="C109" s="181">
        <v>21944</v>
      </c>
      <c r="D109" s="184">
        <v>23.91086401749909</v>
      </c>
      <c r="E109" s="184">
        <v>23.91086401749909</v>
      </c>
      <c r="F109" s="184">
        <v>21.463725847612103</v>
      </c>
      <c r="G109" s="184">
        <v>13.365840320816623</v>
      </c>
      <c r="H109" s="184">
        <v>10.713634706525701</v>
      </c>
      <c r="I109" s="184">
        <v>5.2178271965001821</v>
      </c>
      <c r="J109" s="184">
        <v>1.3534451330659862</v>
      </c>
      <c r="K109" s="184">
        <v>6.3798760481224931E-2</v>
      </c>
    </row>
    <row r="110" spans="1:11" x14ac:dyDescent="0.25">
      <c r="B110" t="s">
        <v>131</v>
      </c>
      <c r="C110" s="181"/>
      <c r="D110" s="185">
        <v>22.448049580751004</v>
      </c>
      <c r="E110" s="185">
        <v>25.8749544294568</v>
      </c>
      <c r="F110" s="185">
        <v>15.298031352533723</v>
      </c>
      <c r="G110" s="185">
        <v>14.131425446591322</v>
      </c>
      <c r="H110" s="185">
        <v>14.691943127962084</v>
      </c>
      <c r="I110" s="185">
        <v>4.9899744804958077</v>
      </c>
      <c r="J110" s="185">
        <v>2.5109369303682101</v>
      </c>
      <c r="K110" s="185">
        <v>5.4684651841049946E-2</v>
      </c>
    </row>
    <row r="111" spans="1:11" x14ac:dyDescent="0.25">
      <c r="A111" s="9"/>
      <c r="B111" s="9" t="s">
        <v>140</v>
      </c>
      <c r="C111" s="182"/>
      <c r="D111" s="182">
        <v>24.184287276704339</v>
      </c>
      <c r="E111" s="182">
        <v>24.384797666788188</v>
      </c>
      <c r="F111" s="182">
        <v>23.382245716368939</v>
      </c>
      <c r="G111" s="182">
        <v>11.415421071819177</v>
      </c>
      <c r="H111" s="182">
        <v>9.9981771782719644</v>
      </c>
      <c r="I111" s="182">
        <v>4.8487057965730953</v>
      </c>
      <c r="J111" s="182">
        <v>1.7772511848341233</v>
      </c>
      <c r="K111" s="182">
        <v>9.1141086401749904E-3</v>
      </c>
    </row>
    <row r="112" spans="1:11" x14ac:dyDescent="0.25">
      <c r="A112" t="s">
        <v>21</v>
      </c>
      <c r="C112" s="181">
        <v>21423</v>
      </c>
      <c r="D112" s="184">
        <v>23.451430705316717</v>
      </c>
      <c r="E112" s="184">
        <v>26.046772160761801</v>
      </c>
      <c r="F112" s="184">
        <v>16.31424170284274</v>
      </c>
      <c r="G112" s="184">
        <v>13.63487840171778</v>
      </c>
      <c r="H112" s="184">
        <v>12.48191196377725</v>
      </c>
      <c r="I112" s="184">
        <v>6.3016384259907579</v>
      </c>
      <c r="J112" s="184">
        <v>1.6991084348597301</v>
      </c>
      <c r="K112" s="184">
        <v>7.0018204733230643E-2</v>
      </c>
    </row>
    <row r="113" spans="1:11" x14ac:dyDescent="0.25">
      <c r="B113" t="s">
        <v>131</v>
      </c>
      <c r="C113" s="181"/>
      <c r="D113" s="185">
        <v>27.563833263315129</v>
      </c>
      <c r="E113" s="185">
        <v>19.016944405545441</v>
      </c>
      <c r="F113" s="185">
        <v>23.988236941604818</v>
      </c>
      <c r="G113" s="185">
        <v>11.025533305326052</v>
      </c>
      <c r="H113" s="185">
        <v>13.802922093077532</v>
      </c>
      <c r="I113" s="185">
        <v>2.6093450963917282</v>
      </c>
      <c r="J113" s="185">
        <v>1.9931848947392989</v>
      </c>
      <c r="K113" s="185">
        <v>0</v>
      </c>
    </row>
    <row r="114" spans="1:11" x14ac:dyDescent="0.25">
      <c r="A114" s="9"/>
      <c r="B114" s="9" t="s">
        <v>140</v>
      </c>
      <c r="C114" s="182"/>
      <c r="D114" s="182">
        <v>24.352331606217618</v>
      </c>
      <c r="E114" s="182">
        <v>25.505298044158149</v>
      </c>
      <c r="F114" s="182">
        <v>16.010829482332074</v>
      </c>
      <c r="G114" s="182">
        <v>12.318536152733044</v>
      </c>
      <c r="H114" s="182">
        <v>11.534332259720861</v>
      </c>
      <c r="I114" s="182">
        <v>6.3389814685151462</v>
      </c>
      <c r="J114" s="182">
        <v>3.8696727815898799</v>
      </c>
      <c r="K114" s="182">
        <v>7.0018204733230643E-2</v>
      </c>
    </row>
    <row r="115" spans="1:11" x14ac:dyDescent="0.25">
      <c r="A115" t="s">
        <v>22</v>
      </c>
      <c r="C115" s="181">
        <v>13990</v>
      </c>
      <c r="D115" s="184">
        <v>26.854896354538955</v>
      </c>
      <c r="E115" s="184">
        <v>20.557541100786274</v>
      </c>
      <c r="F115" s="184">
        <v>18.320228734810577</v>
      </c>
      <c r="G115" s="184">
        <v>14.774839170836312</v>
      </c>
      <c r="H115" s="184">
        <v>12.580414581844174</v>
      </c>
      <c r="I115" s="184">
        <v>5.8899213724088639</v>
      </c>
      <c r="J115" s="184">
        <v>0.99356683345246599</v>
      </c>
      <c r="K115" s="184">
        <v>2.8591851322373123E-2</v>
      </c>
    </row>
    <row r="116" spans="1:11" x14ac:dyDescent="0.25">
      <c r="B116" t="s">
        <v>131</v>
      </c>
      <c r="C116" s="181"/>
      <c r="D116" s="185">
        <v>21.558255897069333</v>
      </c>
      <c r="E116" s="185">
        <v>22.122944960686205</v>
      </c>
      <c r="F116" s="185">
        <v>15.125089349535381</v>
      </c>
      <c r="G116" s="185">
        <v>14.639027877055039</v>
      </c>
      <c r="H116" s="185">
        <v>18.298784846318799</v>
      </c>
      <c r="I116" s="185">
        <v>4.631879914224446</v>
      </c>
      <c r="J116" s="185">
        <v>3.6025732666190136</v>
      </c>
      <c r="K116" s="185">
        <v>2.144388849177984E-2</v>
      </c>
    </row>
    <row r="117" spans="1:11" x14ac:dyDescent="0.25">
      <c r="A117" s="9"/>
      <c r="B117" s="9" t="s">
        <v>140</v>
      </c>
      <c r="C117" s="182"/>
      <c r="D117" s="182">
        <v>29.19942816297355</v>
      </c>
      <c r="E117" s="182">
        <v>20.771979985704075</v>
      </c>
      <c r="F117" s="182">
        <v>19.685489635453894</v>
      </c>
      <c r="G117" s="182">
        <v>12.601858470335955</v>
      </c>
      <c r="H117" s="182">
        <v>10.593280914939243</v>
      </c>
      <c r="I117" s="182">
        <v>5.4753395282344535</v>
      </c>
      <c r="J117" s="182">
        <v>1.6654753395282342</v>
      </c>
      <c r="K117" s="182">
        <v>7.1479628305932807E-3</v>
      </c>
    </row>
    <row r="118" spans="1:11" x14ac:dyDescent="0.25">
      <c r="A118" t="s">
        <v>32</v>
      </c>
      <c r="C118" s="181">
        <v>1312</v>
      </c>
      <c r="D118" s="184">
        <v>16.234756097560975</v>
      </c>
      <c r="E118" s="184">
        <v>22.560975609756099</v>
      </c>
      <c r="F118" s="184">
        <v>21.036585365853657</v>
      </c>
      <c r="G118" s="184">
        <v>17.759146341463413</v>
      </c>
      <c r="H118" s="184">
        <v>12.728658536585366</v>
      </c>
      <c r="I118" s="184">
        <v>4.2682926829268295</v>
      </c>
      <c r="J118" s="184">
        <v>7.621951219512195E-2</v>
      </c>
      <c r="K118" s="184">
        <v>5.3353658536585362</v>
      </c>
    </row>
    <row r="119" spans="1:11" x14ac:dyDescent="0.25">
      <c r="B119" t="s">
        <v>131</v>
      </c>
      <c r="C119" s="181"/>
      <c r="D119" s="185">
        <v>18.75</v>
      </c>
      <c r="E119" s="185">
        <v>21.951219512195124</v>
      </c>
      <c r="F119" s="185">
        <v>20.274390243902442</v>
      </c>
      <c r="G119" s="185">
        <v>19.740853658536587</v>
      </c>
      <c r="H119" s="185">
        <v>8.8414634146341466</v>
      </c>
      <c r="I119" s="185">
        <v>3.5823170731707314</v>
      </c>
      <c r="J119" s="185">
        <v>3.50609756097561</v>
      </c>
      <c r="K119" s="185">
        <v>3.3536585365853662</v>
      </c>
    </row>
    <row r="120" spans="1:11" x14ac:dyDescent="0.25">
      <c r="B120" t="s">
        <v>139</v>
      </c>
      <c r="C120" s="181"/>
      <c r="D120" s="185">
        <v>16.920731707317074</v>
      </c>
      <c r="E120" s="185">
        <v>18.597560975609756</v>
      </c>
      <c r="F120" s="185">
        <v>22.560975609756099</v>
      </c>
      <c r="G120" s="185">
        <v>17.835365853658537</v>
      </c>
      <c r="H120" s="185">
        <v>9.6036585365853657</v>
      </c>
      <c r="I120" s="185">
        <v>7.01219512195122</v>
      </c>
      <c r="J120" s="185">
        <v>4.0396341463414638</v>
      </c>
      <c r="K120" s="185">
        <v>3.4298780487804881</v>
      </c>
    </row>
    <row r="121" spans="1:11" x14ac:dyDescent="0.25">
      <c r="A121" s="9"/>
      <c r="B121" s="9" t="s">
        <v>134</v>
      </c>
      <c r="C121" s="182"/>
      <c r="D121" s="182">
        <v>22.027439024390244</v>
      </c>
      <c r="E121" s="182">
        <v>21.951219512195124</v>
      </c>
      <c r="F121" s="182">
        <v>19.89329268292683</v>
      </c>
      <c r="G121" s="182">
        <v>15.853658536585366</v>
      </c>
      <c r="H121" s="182">
        <v>10.442073170731707</v>
      </c>
      <c r="I121" s="182">
        <v>6.7835365853658542</v>
      </c>
      <c r="J121" s="182">
        <v>1.1432926829268293</v>
      </c>
      <c r="K121" s="182">
        <v>1.9054878048780488</v>
      </c>
    </row>
    <row r="122" spans="1:11" x14ac:dyDescent="0.25">
      <c r="A122" t="s">
        <v>92</v>
      </c>
      <c r="C122" s="181">
        <v>3150</v>
      </c>
      <c r="D122" s="184">
        <v>12.888888888888889</v>
      </c>
      <c r="E122" s="184">
        <v>22.476190476190478</v>
      </c>
      <c r="F122" s="184">
        <v>27.238095238095241</v>
      </c>
      <c r="G122" s="184">
        <v>20.634920634920633</v>
      </c>
      <c r="H122" s="184">
        <v>9.587301587301587</v>
      </c>
      <c r="I122" s="184">
        <v>2.666666666666667</v>
      </c>
      <c r="J122" s="184">
        <v>6.3492063492063489E-2</v>
      </c>
      <c r="K122" s="184">
        <v>4.4444444444444446</v>
      </c>
    </row>
    <row r="123" spans="1:11" x14ac:dyDescent="0.25">
      <c r="B123" t="s">
        <v>141</v>
      </c>
      <c r="C123" s="181"/>
      <c r="D123" s="185">
        <v>7.0158730158730158</v>
      </c>
      <c r="E123" s="185">
        <v>18.984126984126984</v>
      </c>
      <c r="F123" s="185">
        <v>25.111111111111111</v>
      </c>
      <c r="G123" s="185">
        <v>24.38095238095238</v>
      </c>
      <c r="H123" s="185">
        <v>14.063492063492063</v>
      </c>
      <c r="I123" s="185">
        <v>5.9365079365079367</v>
      </c>
      <c r="J123" s="185">
        <v>0.44444444444444442</v>
      </c>
      <c r="K123" s="185">
        <v>4.0634920634920633</v>
      </c>
    </row>
    <row r="124" spans="1:11" x14ac:dyDescent="0.25">
      <c r="A124" s="9"/>
      <c r="B124" s="9" t="s">
        <v>133</v>
      </c>
      <c r="C124" s="182"/>
      <c r="D124" s="182">
        <v>14.15873015873016</v>
      </c>
      <c r="E124" s="182">
        <v>21.936507936507937</v>
      </c>
      <c r="F124" s="182">
        <v>25.206349206349206</v>
      </c>
      <c r="G124" s="182">
        <v>20.857142857142858</v>
      </c>
      <c r="H124" s="182">
        <v>10.730158730158729</v>
      </c>
      <c r="I124" s="182">
        <v>4.8888888888888893</v>
      </c>
      <c r="J124" s="182">
        <v>1.8412698412698412</v>
      </c>
      <c r="K124" s="182">
        <v>0.38095238095238093</v>
      </c>
    </row>
    <row r="125" spans="1:11" x14ac:dyDescent="0.25">
      <c r="A125" s="18" t="s">
        <v>200</v>
      </c>
      <c r="B125" s="18"/>
      <c r="C125" s="19"/>
      <c r="D125" s="19"/>
      <c r="E125" s="19"/>
      <c r="F125" s="19"/>
      <c r="G125" s="19"/>
      <c r="H125" s="19"/>
      <c r="I125" s="19"/>
      <c r="J125" s="19"/>
      <c r="K125" s="19"/>
    </row>
    <row r="126" spans="1:11" x14ac:dyDescent="0.25">
      <c r="A126" s="122" t="s">
        <v>184</v>
      </c>
      <c r="B126" s="92"/>
    </row>
    <row r="127" spans="1:11" x14ac:dyDescent="0.25">
      <c r="A127" s="122"/>
      <c r="B127" s="59" t="s">
        <v>208</v>
      </c>
    </row>
    <row r="128" spans="1:11" x14ac:dyDescent="0.25">
      <c r="A128" t="s">
        <v>36</v>
      </c>
      <c r="C128" s="2" t="s">
        <v>36</v>
      </c>
    </row>
    <row r="129" spans="1:11" x14ac:dyDescent="0.25">
      <c r="A129" s="16" t="s">
        <v>52</v>
      </c>
      <c r="B129" s="18"/>
      <c r="C129" s="19"/>
      <c r="D129" s="19"/>
      <c r="E129" s="19"/>
      <c r="F129" s="19"/>
      <c r="G129" s="19"/>
      <c r="H129" s="19"/>
      <c r="I129" s="19"/>
      <c r="J129" s="19"/>
      <c r="K129" s="19"/>
    </row>
    <row r="130" spans="1:11" x14ac:dyDescent="0.25">
      <c r="A130" s="65"/>
      <c r="B130" s="65"/>
      <c r="C130" s="90"/>
      <c r="D130" s="90"/>
      <c r="E130" s="90"/>
      <c r="F130" s="90"/>
      <c r="G130" s="14" t="s">
        <v>111</v>
      </c>
      <c r="H130" s="90"/>
      <c r="I130" s="90"/>
      <c r="J130" s="90"/>
      <c r="K130" s="14" t="s">
        <v>112</v>
      </c>
    </row>
    <row r="131" spans="1:11" x14ac:dyDescent="0.25">
      <c r="A131" s="5" t="s">
        <v>113</v>
      </c>
      <c r="B131" s="5"/>
      <c r="C131" s="124" t="s">
        <v>38</v>
      </c>
      <c r="D131" s="79">
        <v>1</v>
      </c>
      <c r="E131" s="79">
        <v>2</v>
      </c>
      <c r="F131" s="79">
        <v>3</v>
      </c>
      <c r="G131" s="79">
        <v>4</v>
      </c>
      <c r="H131" s="79">
        <v>5</v>
      </c>
      <c r="I131" s="79">
        <v>6</v>
      </c>
      <c r="J131" s="79">
        <v>7</v>
      </c>
      <c r="K131" s="124" t="s">
        <v>114</v>
      </c>
    </row>
    <row r="132" spans="1:11" x14ac:dyDescent="0.25">
      <c r="A132" s="31" t="s">
        <v>194</v>
      </c>
      <c r="B132" s="16"/>
      <c r="C132" s="125">
        <v>14346</v>
      </c>
      <c r="D132" s="125">
        <v>11.606022584692598</v>
      </c>
      <c r="E132" s="125">
        <v>30.830893628886102</v>
      </c>
      <c r="F132" s="125">
        <v>17.440401505646172</v>
      </c>
      <c r="G132" s="125">
        <v>19.608253171615779</v>
      </c>
      <c r="H132" s="125">
        <v>10.393140945211208</v>
      </c>
      <c r="I132" s="125">
        <v>5.4997908824759518</v>
      </c>
      <c r="J132" s="125">
        <v>0.95497002648821971</v>
      </c>
      <c r="K132" s="125">
        <v>3.666527254983968</v>
      </c>
    </row>
    <row r="133" spans="1:11" x14ac:dyDescent="0.25">
      <c r="A133" s="16"/>
      <c r="B133" t="s">
        <v>131</v>
      </c>
      <c r="C133" s="125"/>
      <c r="D133" s="125">
        <v>11.055346438031508</v>
      </c>
      <c r="E133" s="125">
        <v>20.416840931270041</v>
      </c>
      <c r="F133" s="125">
        <v>18.451136205213999</v>
      </c>
      <c r="G133" s="125">
        <v>20.172870486546774</v>
      </c>
      <c r="H133" s="125">
        <v>9.2081416422696218</v>
      </c>
      <c r="I133" s="125">
        <v>11.22264045727032</v>
      </c>
      <c r="J133" s="125">
        <v>6.3014080579952596</v>
      </c>
      <c r="K133" s="125">
        <v>3.1716157814024815</v>
      </c>
    </row>
    <row r="134" spans="1:11" x14ac:dyDescent="0.25">
      <c r="A134" s="16"/>
      <c r="B134" t="s">
        <v>138</v>
      </c>
      <c r="C134" s="125"/>
      <c r="D134" s="125">
        <v>8.288024536456156</v>
      </c>
      <c r="E134" s="125">
        <v>23.2678098424648</v>
      </c>
      <c r="F134" s="125">
        <v>23.093545239091036</v>
      </c>
      <c r="G134" s="125">
        <v>21.936428272689252</v>
      </c>
      <c r="H134" s="125">
        <v>8.7759654259026902</v>
      </c>
      <c r="I134" s="125">
        <v>5.1373205074585249</v>
      </c>
      <c r="J134" s="125">
        <v>6.3362609786700119</v>
      </c>
      <c r="K134" s="125">
        <v>3.1646451972675309</v>
      </c>
    </row>
    <row r="135" spans="1:11" x14ac:dyDescent="0.25">
      <c r="A135" s="5"/>
      <c r="B135" s="9" t="s">
        <v>133</v>
      </c>
      <c r="C135" s="128"/>
      <c r="D135" s="125">
        <v>40.032064687020771</v>
      </c>
      <c r="E135" s="125">
        <v>10.839258329848041</v>
      </c>
      <c r="F135" s="125">
        <v>26.132719921929461</v>
      </c>
      <c r="G135" s="125">
        <v>6.963613550815559</v>
      </c>
      <c r="H135" s="125">
        <v>9.9191412240345738</v>
      </c>
      <c r="I135" s="125">
        <v>1.8053812909521818</v>
      </c>
      <c r="J135" s="125">
        <v>3.8129095218179283</v>
      </c>
      <c r="K135" s="125">
        <v>0.49491147358148613</v>
      </c>
    </row>
    <row r="136" spans="1:11" x14ac:dyDescent="0.25">
      <c r="A136" s="31" t="s">
        <v>93</v>
      </c>
      <c r="B136" s="31"/>
      <c r="C136" s="125">
        <v>4947</v>
      </c>
      <c r="D136" s="126">
        <v>28.724479482514653</v>
      </c>
      <c r="E136" s="126">
        <v>27.69355164746311</v>
      </c>
      <c r="F136" s="126">
        <v>21.507984637153832</v>
      </c>
      <c r="G136" s="126">
        <v>12.12856276531231</v>
      </c>
      <c r="H136" s="126">
        <v>6.0844956539316755</v>
      </c>
      <c r="I136" s="126">
        <v>1.8597129573478877</v>
      </c>
      <c r="J136" s="126">
        <v>0.26278552658176674</v>
      </c>
      <c r="K136" s="126">
        <v>1.7384273296947645</v>
      </c>
    </row>
    <row r="137" spans="1:11" x14ac:dyDescent="0.25">
      <c r="A137" s="31"/>
      <c r="B137" t="s">
        <v>131</v>
      </c>
      <c r="C137" s="125"/>
      <c r="D137" s="125">
        <v>25.490196078431371</v>
      </c>
      <c r="E137" s="125">
        <v>24.115625631695977</v>
      </c>
      <c r="F137" s="125">
        <v>25.651910248635534</v>
      </c>
      <c r="G137" s="125">
        <v>11.522134627046695</v>
      </c>
      <c r="H137" s="125">
        <v>7.5197089144936324</v>
      </c>
      <c r="I137" s="125">
        <v>2.688498079644229</v>
      </c>
      <c r="J137" s="125">
        <v>1.7384273296947645</v>
      </c>
      <c r="K137" s="125">
        <v>1.2734990903577925</v>
      </c>
    </row>
    <row r="138" spans="1:11" x14ac:dyDescent="0.25">
      <c r="A138" s="31"/>
      <c r="B138" t="s">
        <v>142</v>
      </c>
      <c r="C138" s="125"/>
      <c r="D138" s="125">
        <v>30.82676369516879</v>
      </c>
      <c r="E138" s="125">
        <v>23.48898322215484</v>
      </c>
      <c r="F138" s="125">
        <v>21.790984435011119</v>
      </c>
      <c r="G138" s="125">
        <v>10.592278148372751</v>
      </c>
      <c r="H138" s="125">
        <v>8.0048514251061249</v>
      </c>
      <c r="I138" s="125">
        <v>2.8502122498483931</v>
      </c>
      <c r="J138" s="125">
        <v>1.1926420052557105</v>
      </c>
      <c r="K138" s="125">
        <v>1.2532848190822721</v>
      </c>
    </row>
    <row r="139" spans="1:11" x14ac:dyDescent="0.25">
      <c r="A139" s="127"/>
      <c r="B139" s="9" t="s">
        <v>133</v>
      </c>
      <c r="C139" s="128"/>
      <c r="D139" s="128">
        <v>37.355973317161919</v>
      </c>
      <c r="E139" s="128">
        <v>25.166767738023044</v>
      </c>
      <c r="F139" s="128">
        <v>20.618556701030926</v>
      </c>
      <c r="G139" s="128">
        <v>9.0964220739842325</v>
      </c>
      <c r="H139" s="128">
        <v>5.0131392763290883</v>
      </c>
      <c r="I139" s="128">
        <v>1.0309278350515463</v>
      </c>
      <c r="J139" s="128">
        <v>1.2532848190822721</v>
      </c>
      <c r="K139" s="128">
        <v>0.46492823933697192</v>
      </c>
    </row>
    <row r="140" spans="1:11" x14ac:dyDescent="0.25">
      <c r="A140" t="s">
        <v>23</v>
      </c>
      <c r="C140" s="186">
        <v>22114</v>
      </c>
      <c r="D140" s="126">
        <v>22.03129239395858</v>
      </c>
      <c r="E140" s="126">
        <v>21.859455548521296</v>
      </c>
      <c r="F140" s="126">
        <v>20.276747761598987</v>
      </c>
      <c r="G140" s="126">
        <v>18.522203129239394</v>
      </c>
      <c r="H140" s="126">
        <v>10.970425974495795</v>
      </c>
      <c r="I140" s="126">
        <v>2.4192819028669619</v>
      </c>
      <c r="J140" s="126">
        <v>0.17183684543727956</v>
      </c>
      <c r="K140" s="126">
        <v>3.748756443881704</v>
      </c>
    </row>
    <row r="141" spans="1:11" x14ac:dyDescent="0.25">
      <c r="B141" t="s">
        <v>131</v>
      </c>
      <c r="C141" s="186"/>
      <c r="D141" s="125">
        <v>19.200506466491817</v>
      </c>
      <c r="E141" s="125">
        <v>21.646920502848875</v>
      </c>
      <c r="F141" s="125">
        <v>17.378131500406983</v>
      </c>
      <c r="G141" s="125">
        <v>15.528624400832053</v>
      </c>
      <c r="H141" s="125">
        <v>17.093244098760966</v>
      </c>
      <c r="I141" s="125">
        <v>3.7306683548883059</v>
      </c>
      <c r="J141" s="125">
        <v>2.2564891019263817</v>
      </c>
      <c r="K141" s="125">
        <v>3.1654155738446232</v>
      </c>
    </row>
    <row r="142" spans="1:11" x14ac:dyDescent="0.25">
      <c r="B142" t="s">
        <v>138</v>
      </c>
      <c r="C142" s="186"/>
      <c r="D142" s="125">
        <v>22.849778420909832</v>
      </c>
      <c r="E142" s="125">
        <v>16.921407253323686</v>
      </c>
      <c r="F142" s="125">
        <v>14.36194266075789</v>
      </c>
      <c r="G142" s="125">
        <v>25.458985258207473</v>
      </c>
      <c r="H142" s="125">
        <v>10.834765307045311</v>
      </c>
      <c r="I142" s="125">
        <v>4.6938590937867408</v>
      </c>
      <c r="J142" s="125">
        <v>1.7274124988694943</v>
      </c>
      <c r="K142" s="125">
        <v>3.1518495070995751</v>
      </c>
    </row>
    <row r="143" spans="1:11" x14ac:dyDescent="0.25">
      <c r="A143" s="9"/>
      <c r="B143" s="9" t="s">
        <v>133</v>
      </c>
      <c r="C143" s="128"/>
      <c r="D143" s="128">
        <v>31.111513068644296</v>
      </c>
      <c r="E143" s="128">
        <v>24.667631364746313</v>
      </c>
      <c r="F143" s="128">
        <v>19.458261734647735</v>
      </c>
      <c r="G143" s="128">
        <v>14.027313014380031</v>
      </c>
      <c r="H143" s="128">
        <v>6.9232160622230268</v>
      </c>
      <c r="I143" s="128">
        <v>2.4147598806186128</v>
      </c>
      <c r="J143" s="128">
        <v>0.80039793795785474</v>
      </c>
      <c r="K143" s="128">
        <v>0.59690693678212892</v>
      </c>
    </row>
    <row r="144" spans="1:11" x14ac:dyDescent="0.25">
      <c r="A144" t="s">
        <v>24</v>
      </c>
      <c r="C144" s="186">
        <v>15219</v>
      </c>
      <c r="D144" s="126">
        <v>10.65773046849333</v>
      </c>
      <c r="E144" s="126">
        <v>21.722846441947567</v>
      </c>
      <c r="F144" s="126">
        <v>25.205335435968195</v>
      </c>
      <c r="G144" s="126">
        <v>22.36020763519285</v>
      </c>
      <c r="H144" s="126">
        <v>11.327945331493527</v>
      </c>
      <c r="I144" s="126">
        <v>3.1079571588146395</v>
      </c>
      <c r="J144" s="126">
        <v>0.13798541297062883</v>
      </c>
      <c r="K144" s="126">
        <v>5.4799921151192592</v>
      </c>
    </row>
    <row r="145" spans="1:11" x14ac:dyDescent="0.25">
      <c r="B145" t="s">
        <v>131</v>
      </c>
      <c r="C145" s="186"/>
      <c r="D145" s="125">
        <v>10.710296340101189</v>
      </c>
      <c r="E145" s="125">
        <v>21.670280570339706</v>
      </c>
      <c r="F145" s="125">
        <v>18.647742952887839</v>
      </c>
      <c r="G145" s="125">
        <v>18.457191668309349</v>
      </c>
      <c r="H145" s="125">
        <v>13.568565608778501</v>
      </c>
      <c r="I145" s="125">
        <v>9.2121689992772193</v>
      </c>
      <c r="J145" s="125">
        <v>2.9305473421381167</v>
      </c>
      <c r="K145" s="125">
        <v>4.8032065181680794</v>
      </c>
    </row>
    <row r="146" spans="1:11" x14ac:dyDescent="0.25">
      <c r="B146" t="s">
        <v>143</v>
      </c>
      <c r="C146" s="186"/>
      <c r="D146" s="125">
        <v>15.12582955516131</v>
      </c>
      <c r="E146" s="125">
        <v>19.370523687495893</v>
      </c>
      <c r="F146" s="125">
        <v>23.39838359944806</v>
      </c>
      <c r="G146" s="125">
        <v>20.993494973388525</v>
      </c>
      <c r="H146" s="125">
        <v>12.214994414876141</v>
      </c>
      <c r="I146" s="125">
        <v>6.5904461528352716</v>
      </c>
      <c r="J146" s="125">
        <v>1.616400551941652</v>
      </c>
      <c r="K146" s="125">
        <v>0.68992706485314415</v>
      </c>
    </row>
    <row r="147" spans="1:11" x14ac:dyDescent="0.25">
      <c r="A147" s="9"/>
      <c r="B147" s="9" t="s">
        <v>133</v>
      </c>
      <c r="C147" s="128"/>
      <c r="D147" s="128">
        <v>17.760693869505221</v>
      </c>
      <c r="E147" s="128">
        <v>23.510086076614758</v>
      </c>
      <c r="F147" s="128">
        <v>25.671857546487942</v>
      </c>
      <c r="G147" s="128">
        <v>17.977528089887642</v>
      </c>
      <c r="H147" s="128">
        <v>8.9427689072869434</v>
      </c>
      <c r="I147" s="128">
        <v>4.619225967540574</v>
      </c>
      <c r="J147" s="128">
        <v>1.0907418358630658</v>
      </c>
      <c r="K147" s="128">
        <v>0.42709770681385106</v>
      </c>
    </row>
    <row r="148" spans="1:11" x14ac:dyDescent="0.25">
      <c r="A148" t="s">
        <v>25</v>
      </c>
      <c r="C148" s="186">
        <v>9598</v>
      </c>
      <c r="D148" s="126">
        <v>15.878307980829339</v>
      </c>
      <c r="E148" s="126">
        <v>28.339237341112732</v>
      </c>
      <c r="F148" s="126">
        <v>23.463221504480099</v>
      </c>
      <c r="G148" s="126">
        <v>16.357574494686393</v>
      </c>
      <c r="H148" s="126">
        <v>9.8458012085851205</v>
      </c>
      <c r="I148" s="126">
        <v>2.9068555949156072</v>
      </c>
      <c r="J148" s="126">
        <v>8.3350698062096273E-2</v>
      </c>
      <c r="K148" s="126">
        <v>3.1256511773286104</v>
      </c>
    </row>
    <row r="149" spans="1:11" x14ac:dyDescent="0.25">
      <c r="B149" t="s">
        <v>144</v>
      </c>
      <c r="C149" s="186"/>
      <c r="D149" s="125">
        <v>19.493644509272766</v>
      </c>
      <c r="E149" s="125">
        <v>23.411127318191291</v>
      </c>
      <c r="F149" s="125">
        <v>26.224213377787038</v>
      </c>
      <c r="G149" s="125">
        <v>13.346530527193165</v>
      </c>
      <c r="H149" s="125">
        <v>9.8874765576161714</v>
      </c>
      <c r="I149" s="125">
        <v>2.7088976870181289</v>
      </c>
      <c r="J149" s="125">
        <v>1.9587414044592621</v>
      </c>
      <c r="K149" s="125">
        <v>2.9693686184621799</v>
      </c>
    </row>
    <row r="150" spans="1:11" x14ac:dyDescent="0.25">
      <c r="B150" t="s">
        <v>145</v>
      </c>
      <c r="C150" s="186"/>
      <c r="D150" s="125">
        <v>18.785163575744949</v>
      </c>
      <c r="E150" s="125">
        <v>22.317149406126276</v>
      </c>
      <c r="F150" s="125">
        <v>20.368826838924775</v>
      </c>
      <c r="G150" s="125">
        <v>15.669931235674097</v>
      </c>
      <c r="H150" s="125">
        <v>10.564700979370702</v>
      </c>
      <c r="I150" s="125">
        <v>5.2510939779120651</v>
      </c>
      <c r="J150" s="125">
        <v>4.0216711814961448</v>
      </c>
      <c r="K150" s="125">
        <v>3.0214628047509899</v>
      </c>
    </row>
    <row r="151" spans="1:11" x14ac:dyDescent="0.25">
      <c r="A151" s="9"/>
      <c r="B151" s="9" t="s">
        <v>201</v>
      </c>
      <c r="C151" s="128"/>
      <c r="D151" s="128">
        <v>21.692019170660554</v>
      </c>
      <c r="E151" s="128">
        <v>28.266305480308397</v>
      </c>
      <c r="F151" s="128">
        <v>23.504896853511148</v>
      </c>
      <c r="G151" s="128">
        <v>15.013544488435091</v>
      </c>
      <c r="H151" s="128">
        <v>7.6891018962283812</v>
      </c>
      <c r="I151" s="128">
        <v>3.0735569910398</v>
      </c>
      <c r="J151" s="128">
        <v>0.64596790998124609</v>
      </c>
      <c r="K151" s="128">
        <v>0.11460720983538238</v>
      </c>
    </row>
    <row r="152" spans="1:11" x14ac:dyDescent="0.25">
      <c r="A152" t="s">
        <v>26</v>
      </c>
      <c r="C152" s="186">
        <v>8912</v>
      </c>
      <c r="D152" s="126">
        <v>7.0242369838420107</v>
      </c>
      <c r="E152" s="126">
        <v>19.950628366247756</v>
      </c>
      <c r="F152" s="126">
        <v>27.468581687612208</v>
      </c>
      <c r="G152" s="126">
        <v>23.732046678635548</v>
      </c>
      <c r="H152" s="126">
        <v>11.781867145421904</v>
      </c>
      <c r="I152" s="126">
        <v>2.6481149012567324</v>
      </c>
      <c r="J152" s="126">
        <v>4.4883303411131059E-2</v>
      </c>
      <c r="K152" s="126">
        <v>7.3496409335727115</v>
      </c>
    </row>
    <row r="153" spans="1:11" x14ac:dyDescent="0.25">
      <c r="B153" t="s">
        <v>131</v>
      </c>
      <c r="C153" s="186"/>
      <c r="D153" s="125">
        <v>3.7477558348294435</v>
      </c>
      <c r="E153" s="125">
        <v>9.9304308797127465</v>
      </c>
      <c r="F153" s="125">
        <v>24.562387791741472</v>
      </c>
      <c r="G153" s="125">
        <v>27.423698384201078</v>
      </c>
      <c r="H153" s="125">
        <v>12.5</v>
      </c>
      <c r="I153" s="125">
        <v>11.097396768402154</v>
      </c>
      <c r="J153" s="125">
        <v>3.8487432675044881</v>
      </c>
      <c r="K153" s="125">
        <v>6.8895870736086176</v>
      </c>
    </row>
    <row r="154" spans="1:11" x14ac:dyDescent="0.25">
      <c r="B154" t="s">
        <v>132</v>
      </c>
      <c r="C154" s="186"/>
      <c r="D154" s="125">
        <v>11.669658886894076</v>
      </c>
      <c r="E154" s="125">
        <v>13.251795332136446</v>
      </c>
      <c r="F154" s="125">
        <v>24.55116696588869</v>
      </c>
      <c r="G154" s="125">
        <v>18.312387791741472</v>
      </c>
      <c r="H154" s="125">
        <v>11.781867145421904</v>
      </c>
      <c r="I154" s="125">
        <v>9.8406642728904838</v>
      </c>
      <c r="J154" s="125">
        <v>3.6916517055655298</v>
      </c>
      <c r="K154" s="125">
        <v>6.9008078994613999</v>
      </c>
    </row>
    <row r="155" spans="1:11" x14ac:dyDescent="0.25">
      <c r="A155" s="9"/>
      <c r="B155" s="9" t="s">
        <v>146</v>
      </c>
      <c r="C155" s="128"/>
      <c r="D155" s="128">
        <v>10.042639138240576</v>
      </c>
      <c r="E155" s="128">
        <v>24.71947935368043</v>
      </c>
      <c r="F155" s="128">
        <v>28.680430879712748</v>
      </c>
      <c r="G155" s="128">
        <v>21.644973070017954</v>
      </c>
      <c r="H155" s="128">
        <v>9.9753141831238779</v>
      </c>
      <c r="I155" s="128">
        <v>3.7589766606822264</v>
      </c>
      <c r="J155" s="128">
        <v>0.7405745062836625</v>
      </c>
      <c r="K155" s="128">
        <v>0.43761220825852787</v>
      </c>
    </row>
    <row r="156" spans="1:11" x14ac:dyDescent="0.25">
      <c r="A156" t="s">
        <v>27</v>
      </c>
      <c r="C156" s="186">
        <v>2659</v>
      </c>
      <c r="D156" s="126">
        <v>24.558104550582925</v>
      </c>
      <c r="E156" s="126">
        <v>24.482888303873636</v>
      </c>
      <c r="F156" s="126">
        <v>20.270778488153439</v>
      </c>
      <c r="G156" s="126">
        <v>16.09627679578789</v>
      </c>
      <c r="H156" s="126">
        <v>10.003760812335464</v>
      </c>
      <c r="I156" s="126">
        <v>2.0308386611508085</v>
      </c>
      <c r="J156" s="126">
        <v>0.11282437006393381</v>
      </c>
      <c r="K156" s="126">
        <v>2.4445280180518991</v>
      </c>
    </row>
    <row r="157" spans="1:11" x14ac:dyDescent="0.25">
      <c r="B157" t="s">
        <v>131</v>
      </c>
      <c r="C157" s="186"/>
      <c r="D157" s="125">
        <v>25.949605114704777</v>
      </c>
      <c r="E157" s="125">
        <v>25.122226400902598</v>
      </c>
      <c r="F157" s="125">
        <v>16.585182399398271</v>
      </c>
      <c r="G157" s="125">
        <v>15.344114328694999</v>
      </c>
      <c r="H157" s="125">
        <v>10.041368935690109</v>
      </c>
      <c r="I157" s="125">
        <v>2.8582173749529898</v>
      </c>
      <c r="J157" s="125">
        <v>2.2940955246333208</v>
      </c>
      <c r="K157" s="125">
        <v>1.805189921022941</v>
      </c>
    </row>
    <row r="158" spans="1:11" x14ac:dyDescent="0.25">
      <c r="B158" t="s">
        <v>147</v>
      </c>
      <c r="C158" s="186"/>
      <c r="D158" s="125">
        <v>28.168484392628805</v>
      </c>
      <c r="E158" s="125">
        <v>22.489657766077471</v>
      </c>
      <c r="F158" s="125">
        <v>18.72884543061301</v>
      </c>
      <c r="G158" s="125">
        <v>17.299736743136517</v>
      </c>
      <c r="H158" s="125">
        <v>8.2361790146671687</v>
      </c>
      <c r="I158" s="125">
        <v>1.6547574276043624</v>
      </c>
      <c r="J158" s="125">
        <v>1.6547574276043624</v>
      </c>
      <c r="K158" s="125">
        <v>1.7675817976682964</v>
      </c>
    </row>
    <row r="159" spans="1:11" x14ac:dyDescent="0.25">
      <c r="A159" s="9"/>
      <c r="B159" s="9" t="s">
        <v>138</v>
      </c>
      <c r="C159" s="128"/>
      <c r="D159" s="128">
        <v>23.843550206844679</v>
      </c>
      <c r="E159" s="128">
        <v>24.144415193681834</v>
      </c>
      <c r="F159" s="128">
        <v>22.151184655885672</v>
      </c>
      <c r="G159" s="128">
        <v>16.021060549078602</v>
      </c>
      <c r="H159" s="128">
        <v>8.725084618277549</v>
      </c>
      <c r="I159" s="128">
        <v>3.6855960887551711</v>
      </c>
      <c r="J159" s="128">
        <v>0.75216246709289203</v>
      </c>
      <c r="K159" s="128">
        <v>0.67694622038360286</v>
      </c>
    </row>
    <row r="160" spans="1:11" x14ac:dyDescent="0.25">
      <c r="A160" t="s">
        <v>28</v>
      </c>
      <c r="C160" s="186">
        <v>21390</v>
      </c>
      <c r="D160" s="126">
        <v>16.199158485273493</v>
      </c>
      <c r="E160" s="126">
        <v>33.496961196820948</v>
      </c>
      <c r="F160" s="126">
        <v>32.459093034128095</v>
      </c>
      <c r="G160" s="126">
        <v>11.444600280504909</v>
      </c>
      <c r="H160" s="126">
        <v>2.2066386161757832</v>
      </c>
      <c r="I160" s="126">
        <v>0.30855539971949508</v>
      </c>
      <c r="J160" s="126">
        <v>0</v>
      </c>
      <c r="K160" s="126">
        <v>3.8849929873772791</v>
      </c>
    </row>
    <row r="161" spans="1:11" x14ac:dyDescent="0.25">
      <c r="B161" t="s">
        <v>148</v>
      </c>
      <c r="C161" s="186"/>
      <c r="D161" s="125">
        <v>18.237494156147733</v>
      </c>
      <c r="E161" s="125">
        <v>29.149135109864421</v>
      </c>
      <c r="F161" s="125">
        <v>38.064516129032256</v>
      </c>
      <c r="G161" s="125">
        <v>10.289855072463768</v>
      </c>
      <c r="H161" s="125">
        <v>1.3183730715287518</v>
      </c>
      <c r="I161" s="125">
        <v>2.8050490883590466E-2</v>
      </c>
      <c r="J161" s="125">
        <v>0</v>
      </c>
      <c r="K161" s="125">
        <v>2.9125759700794762</v>
      </c>
    </row>
    <row r="162" spans="1:11" x14ac:dyDescent="0.25">
      <c r="B162" t="s">
        <v>149</v>
      </c>
      <c r="C162" s="186"/>
      <c r="D162" s="125">
        <v>18.95278167367929</v>
      </c>
      <c r="E162" s="125">
        <v>26.582515194015894</v>
      </c>
      <c r="F162" s="125">
        <v>33.613838242169237</v>
      </c>
      <c r="G162" s="125">
        <v>13.534361851332399</v>
      </c>
      <c r="H162" s="125">
        <v>3.7166900420757361</v>
      </c>
      <c r="I162" s="125">
        <v>0.35063113604488078</v>
      </c>
      <c r="J162" s="125">
        <v>1.8513323983169707</v>
      </c>
      <c r="K162" s="125">
        <v>1.3978494623655915</v>
      </c>
    </row>
    <row r="163" spans="1:11" x14ac:dyDescent="0.25">
      <c r="A163" s="9"/>
      <c r="B163" s="9" t="s">
        <v>150</v>
      </c>
      <c r="C163" s="128"/>
      <c r="D163" s="128">
        <v>25.156615240766712</v>
      </c>
      <c r="E163" s="128">
        <v>26.105656848994858</v>
      </c>
      <c r="F163" s="128">
        <v>27.643758765778404</v>
      </c>
      <c r="G163" s="128">
        <v>13.286582515194015</v>
      </c>
      <c r="H163" s="128">
        <v>4.731182795698925</v>
      </c>
      <c r="I163" s="128">
        <v>1.8513323983169707</v>
      </c>
      <c r="J163" s="128">
        <v>0.6404862085086489</v>
      </c>
      <c r="K163" s="128">
        <v>0.58438522674146798</v>
      </c>
    </row>
    <row r="164" spans="1:11" x14ac:dyDescent="0.25">
      <c r="A164" t="s">
        <v>29</v>
      </c>
      <c r="C164" s="186">
        <v>5452</v>
      </c>
      <c r="D164" s="126">
        <v>16.929567131327953</v>
      </c>
      <c r="E164" s="126">
        <v>30.355832721936903</v>
      </c>
      <c r="F164" s="126">
        <v>25.73367571533382</v>
      </c>
      <c r="G164" s="126">
        <v>15.865737344093912</v>
      </c>
      <c r="H164" s="126">
        <v>5.8877476155539252</v>
      </c>
      <c r="I164" s="126">
        <v>1.4490095377842993</v>
      </c>
      <c r="J164" s="126">
        <v>5.5025678650036686E-2</v>
      </c>
      <c r="K164" s="126">
        <v>3.7234042553191489</v>
      </c>
    </row>
    <row r="165" spans="1:11" x14ac:dyDescent="0.25">
      <c r="B165" t="s">
        <v>131</v>
      </c>
      <c r="C165" s="186"/>
      <c r="D165" s="125">
        <v>11.170212765957446</v>
      </c>
      <c r="E165" s="125">
        <v>22.798972853998535</v>
      </c>
      <c r="F165" s="125">
        <v>23.697725605282464</v>
      </c>
      <c r="G165" s="125">
        <v>20.763022743947175</v>
      </c>
      <c r="H165" s="125">
        <v>11.170212765957446</v>
      </c>
      <c r="I165" s="125">
        <v>5.3925165077035953</v>
      </c>
      <c r="J165" s="125">
        <v>1.5407190022010271</v>
      </c>
      <c r="K165" s="125">
        <v>3.4666177549523116</v>
      </c>
    </row>
    <row r="166" spans="1:11" x14ac:dyDescent="0.25">
      <c r="B166" t="s">
        <v>151</v>
      </c>
      <c r="C166" s="186"/>
      <c r="D166" s="125">
        <v>28.851797505502567</v>
      </c>
      <c r="E166" s="125">
        <v>28.429933969185623</v>
      </c>
      <c r="F166" s="125">
        <v>23.239178283198829</v>
      </c>
      <c r="G166" s="125">
        <v>12.013939838591343</v>
      </c>
      <c r="H166" s="125">
        <v>5.2824651504035218</v>
      </c>
      <c r="I166" s="125">
        <v>1.797505502567865</v>
      </c>
      <c r="J166" s="125">
        <v>0.20176082171680115</v>
      </c>
      <c r="K166" s="125">
        <v>0.18341892883345562</v>
      </c>
    </row>
    <row r="167" spans="1:11" x14ac:dyDescent="0.25">
      <c r="A167" s="9"/>
      <c r="B167" s="9" t="s">
        <v>152</v>
      </c>
      <c r="C167" s="128"/>
      <c r="D167" s="128">
        <v>24.137931034482758</v>
      </c>
      <c r="E167" s="128">
        <v>28.301540719002201</v>
      </c>
      <c r="F167" s="128">
        <v>25.807043286867206</v>
      </c>
      <c r="G167" s="128">
        <v>14.01320616287601</v>
      </c>
      <c r="H167" s="128">
        <v>4.9339691856199561</v>
      </c>
      <c r="I167" s="128">
        <v>1.889214966984593</v>
      </c>
      <c r="J167" s="128">
        <v>0.64196625091709458</v>
      </c>
      <c r="K167" s="128">
        <v>0.2751283932501834</v>
      </c>
    </row>
    <row r="168" spans="1:11" x14ac:dyDescent="0.25">
      <c r="A168" t="s">
        <v>30</v>
      </c>
      <c r="C168" s="186">
        <v>10370</v>
      </c>
      <c r="D168" s="126">
        <v>35.06268081002893</v>
      </c>
      <c r="E168" s="126">
        <v>29.247830279652842</v>
      </c>
      <c r="F168" s="126">
        <v>17.068466730954675</v>
      </c>
      <c r="G168" s="126">
        <v>9.1513982642237224</v>
      </c>
      <c r="H168" s="126">
        <v>3.9537126325940211</v>
      </c>
      <c r="I168" s="126">
        <v>0.68466730954676958</v>
      </c>
      <c r="J168" s="126">
        <v>2.8929604628736741E-2</v>
      </c>
      <c r="K168" s="126">
        <v>4.8023143683702987</v>
      </c>
    </row>
    <row r="169" spans="1:11" x14ac:dyDescent="0.25">
      <c r="B169" t="s">
        <v>153</v>
      </c>
      <c r="C169" s="186"/>
      <c r="D169" s="125">
        <v>49.903567984570877</v>
      </c>
      <c r="E169" s="125">
        <v>21.089681774349085</v>
      </c>
      <c r="F169" s="125">
        <v>10.607521697203472</v>
      </c>
      <c r="G169" s="125">
        <v>5.4001928640308581</v>
      </c>
      <c r="H169" s="125">
        <v>4.918032786885246</v>
      </c>
      <c r="I169" s="125">
        <v>3.0761812921890068</v>
      </c>
      <c r="J169" s="125">
        <v>3.037608486017358</v>
      </c>
      <c r="K169" s="125">
        <v>1.9672131147540985</v>
      </c>
    </row>
    <row r="170" spans="1:11" x14ac:dyDescent="0.25">
      <c r="B170" t="s">
        <v>123</v>
      </c>
      <c r="C170" s="186"/>
      <c r="D170" s="125">
        <v>22.74831243972999</v>
      </c>
      <c r="E170" s="125">
        <v>31.147540983606557</v>
      </c>
      <c r="F170" s="125">
        <v>19.546769527483125</v>
      </c>
      <c r="G170" s="125">
        <v>17.926711668273867</v>
      </c>
      <c r="H170" s="125">
        <v>3.4715525554484086</v>
      </c>
      <c r="I170" s="125">
        <v>0.93539054966248791</v>
      </c>
      <c r="J170" s="125">
        <v>0.81967213114754101</v>
      </c>
      <c r="K170" s="125">
        <v>3.4040501446480227</v>
      </c>
    </row>
    <row r="171" spans="1:11" x14ac:dyDescent="0.25">
      <c r="B171" t="s">
        <v>154</v>
      </c>
      <c r="C171" s="186"/>
      <c r="D171" s="125">
        <v>43.1533269045323</v>
      </c>
      <c r="E171" s="125">
        <v>26.316297010607521</v>
      </c>
      <c r="F171" s="125">
        <v>14.648023143683703</v>
      </c>
      <c r="G171" s="125">
        <v>8.1292189006750242</v>
      </c>
      <c r="H171" s="125">
        <v>3.2208293153326908</v>
      </c>
      <c r="I171" s="125">
        <v>2.2757955641272902</v>
      </c>
      <c r="J171" s="125">
        <v>1.5236258437801349</v>
      </c>
      <c r="K171" s="125">
        <v>0.73288331726133071</v>
      </c>
    </row>
    <row r="172" spans="1:11" x14ac:dyDescent="0.25">
      <c r="A172" s="9"/>
      <c r="B172" s="9" t="s">
        <v>155</v>
      </c>
      <c r="C172" s="128"/>
      <c r="D172" s="128">
        <v>29.122468659594986</v>
      </c>
      <c r="E172" s="128">
        <v>23.471552555448408</v>
      </c>
      <c r="F172" s="128">
        <v>21.051108968177434</v>
      </c>
      <c r="G172" s="128">
        <v>14.455159112825458</v>
      </c>
      <c r="H172" s="128">
        <v>7.2613307618129213</v>
      </c>
      <c r="I172" s="128">
        <v>2.9797492767598843</v>
      </c>
      <c r="J172" s="128">
        <v>1.0703953712632595</v>
      </c>
      <c r="K172" s="128">
        <v>0.58823529411764708</v>
      </c>
    </row>
    <row r="173" spans="1:11" x14ac:dyDescent="0.25">
      <c r="A173" t="s">
        <v>31</v>
      </c>
      <c r="C173" s="186">
        <v>18167</v>
      </c>
      <c r="D173" s="126">
        <v>12.941046953266913</v>
      </c>
      <c r="E173" s="126">
        <v>30.968239114878628</v>
      </c>
      <c r="F173" s="126">
        <v>29.850828425166508</v>
      </c>
      <c r="G173" s="126">
        <v>16.419882203996259</v>
      </c>
      <c r="H173" s="126">
        <v>4.8769747344085426</v>
      </c>
      <c r="I173" s="126">
        <v>0.6440248802774261</v>
      </c>
      <c r="J173" s="126">
        <v>3.8531403093521217E-2</v>
      </c>
      <c r="K173" s="126">
        <v>4.2604722849122032</v>
      </c>
    </row>
    <row r="174" spans="1:11" x14ac:dyDescent="0.25">
      <c r="B174" t="s">
        <v>131</v>
      </c>
      <c r="C174" s="186"/>
      <c r="D174" s="125">
        <v>8.5209445698244064</v>
      </c>
      <c r="E174" s="125">
        <v>18.836351626575659</v>
      </c>
      <c r="F174" s="125">
        <v>23.080310453019209</v>
      </c>
      <c r="G174" s="125">
        <v>23.394066163923597</v>
      </c>
      <c r="H174" s="125">
        <v>11.730059998899103</v>
      </c>
      <c r="I174" s="125">
        <v>5.6641162547476194</v>
      </c>
      <c r="J174" s="125">
        <v>5.1356855837507567</v>
      </c>
      <c r="K174" s="125">
        <v>3.6384653492596466</v>
      </c>
    </row>
    <row r="175" spans="1:11" x14ac:dyDescent="0.25">
      <c r="B175" t="s">
        <v>139</v>
      </c>
      <c r="C175" s="186"/>
      <c r="D175" s="125">
        <v>7.6347222986734185</v>
      </c>
      <c r="E175" s="125">
        <v>23.107832883800299</v>
      </c>
      <c r="F175" s="125">
        <v>26.025210546595474</v>
      </c>
      <c r="G175" s="125">
        <v>20.388616722628942</v>
      </c>
      <c r="H175" s="125">
        <v>11.10254857709033</v>
      </c>
      <c r="I175" s="125">
        <v>4.4090934111300708</v>
      </c>
      <c r="J175" s="125">
        <v>3.7100236692904716</v>
      </c>
      <c r="K175" s="125">
        <v>3.6219518907909949</v>
      </c>
    </row>
    <row r="176" spans="1:11" x14ac:dyDescent="0.25">
      <c r="A176" s="9"/>
      <c r="B176" s="9" t="s">
        <v>156</v>
      </c>
      <c r="C176" s="128"/>
      <c r="D176" s="128">
        <v>24.500467881323278</v>
      </c>
      <c r="E176" s="128">
        <v>35.151648593603788</v>
      </c>
      <c r="F176" s="128">
        <v>26.663730940716686</v>
      </c>
      <c r="G176" s="128">
        <v>9.8255077888479114</v>
      </c>
      <c r="H176" s="128">
        <v>2.4054604502669679</v>
      </c>
      <c r="I176" s="128">
        <v>0.58347553255903561</v>
      </c>
      <c r="J176" s="128">
        <v>0.24219739087356193</v>
      </c>
      <c r="K176" s="128">
        <v>0.62751142180877417</v>
      </c>
    </row>
    <row r="177" spans="1:12" x14ac:dyDescent="0.25">
      <c r="A177" s="129" t="s">
        <v>157</v>
      </c>
      <c r="B177" s="129"/>
      <c r="C177" s="130">
        <v>490485</v>
      </c>
      <c r="D177" s="130">
        <v>20.045261322976238</v>
      </c>
      <c r="E177" s="130">
        <v>23.469015362345434</v>
      </c>
      <c r="F177" s="130">
        <v>23.93324974260171</v>
      </c>
      <c r="G177" s="130">
        <v>16.133011203196837</v>
      </c>
      <c r="H177" s="130">
        <v>8.9772368166202838</v>
      </c>
      <c r="I177" s="130">
        <v>3.2571842156233113</v>
      </c>
      <c r="J177" s="130">
        <v>0.49236979724150587</v>
      </c>
      <c r="K177" s="130">
        <v>4</v>
      </c>
      <c r="L177" s="119"/>
    </row>
  </sheetData>
  <pageMargins left="0.75" right="0.75" top="1" bottom="1" header="0.5" footer="0.5"/>
  <pageSetup paperSize="9" scale="74" fitToHeight="3" orientation="portrait" r:id="rId1"/>
  <headerFooter alignWithMargins="0"/>
  <rowBreaks count="2" manualBreakCount="2">
    <brk id="67" max="16383" man="1"/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selection activeCell="C64" sqref="C64"/>
    </sheetView>
  </sheetViews>
  <sheetFormatPr defaultRowHeight="13.8" x14ac:dyDescent="0.25"/>
  <cols>
    <col min="1" max="1" width="31.6640625" style="18" customWidth="1"/>
    <col min="2" max="20" width="9.109375" style="18" customWidth="1"/>
  </cols>
  <sheetData>
    <row r="1" spans="1:20" x14ac:dyDescent="0.25">
      <c r="A1" s="30" t="s">
        <v>209</v>
      </c>
    </row>
    <row r="2" spans="1:20" x14ac:dyDescent="0.25">
      <c r="A2" s="167"/>
    </row>
    <row r="3" spans="1:20" x14ac:dyDescent="0.25">
      <c r="A3" s="16" t="s">
        <v>47</v>
      </c>
    </row>
    <row r="4" spans="1:20" x14ac:dyDescent="0.25">
      <c r="A4" s="13"/>
      <c r="B4" s="13"/>
      <c r="C4" s="15" t="s">
        <v>50</v>
      </c>
      <c r="D4" s="13"/>
      <c r="E4" s="13"/>
      <c r="F4" s="13"/>
      <c r="G4" s="13"/>
      <c r="H4" s="13"/>
      <c r="I4" s="13"/>
      <c r="J4" s="13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s="16"/>
      <c r="B5" s="16"/>
      <c r="C5" s="12" t="s">
        <v>49</v>
      </c>
      <c r="D5" s="16"/>
      <c r="E5" s="16"/>
      <c r="F5" s="16"/>
      <c r="G5" s="16" t="s">
        <v>103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25">
      <c r="A6" s="5" t="s">
        <v>37</v>
      </c>
      <c r="B6" s="7" t="s">
        <v>38</v>
      </c>
      <c r="C6" s="7" t="s">
        <v>48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x14ac:dyDescent="0.25">
      <c r="A7" s="18" t="s">
        <v>3</v>
      </c>
      <c r="B7" s="36">
        <v>1</v>
      </c>
      <c r="C7" s="83">
        <v>0.25</v>
      </c>
      <c r="D7" s="36">
        <v>1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</row>
    <row r="8" spans="1:20" x14ac:dyDescent="0.25">
      <c r="A8" s="18" t="s">
        <v>4</v>
      </c>
      <c r="B8" s="19">
        <v>30286</v>
      </c>
      <c r="C8" s="83">
        <v>0.50560090816513914</v>
      </c>
      <c r="D8" s="19">
        <v>2585</v>
      </c>
      <c r="E8" s="19">
        <v>8061</v>
      </c>
      <c r="F8" s="19">
        <v>10124</v>
      </c>
      <c r="G8" s="19">
        <v>7225</v>
      </c>
      <c r="H8" s="19">
        <v>1576</v>
      </c>
      <c r="I8" s="19">
        <v>61</v>
      </c>
      <c r="J8" s="19">
        <v>1</v>
      </c>
    </row>
    <row r="9" spans="1:20" x14ac:dyDescent="0.25">
      <c r="A9" s="18" t="s">
        <v>87</v>
      </c>
      <c r="B9" s="19">
        <v>5</v>
      </c>
      <c r="C9" s="83">
        <v>0.45454545454545453</v>
      </c>
      <c r="D9" s="19">
        <v>0</v>
      </c>
      <c r="E9" s="19">
        <v>1</v>
      </c>
      <c r="F9" s="19">
        <v>0</v>
      </c>
      <c r="G9" s="19">
        <v>4</v>
      </c>
      <c r="H9" s="19">
        <v>0</v>
      </c>
      <c r="I9" s="19">
        <v>0</v>
      </c>
      <c r="J9" s="19">
        <v>0</v>
      </c>
    </row>
    <row r="10" spans="1:20" x14ac:dyDescent="0.25">
      <c r="A10" s="18" t="s">
        <v>88</v>
      </c>
      <c r="B10" s="19">
        <v>2</v>
      </c>
      <c r="C10" s="83">
        <v>1</v>
      </c>
      <c r="D10" s="19">
        <v>0</v>
      </c>
      <c r="E10" s="19">
        <v>0</v>
      </c>
      <c r="F10" s="19">
        <v>1</v>
      </c>
      <c r="G10" s="19">
        <v>1</v>
      </c>
      <c r="H10" s="19">
        <v>0</v>
      </c>
      <c r="I10" s="19">
        <v>0</v>
      </c>
      <c r="J10" s="19">
        <v>0</v>
      </c>
    </row>
    <row r="11" spans="1:20" x14ac:dyDescent="0.25">
      <c r="A11" s="18" t="s">
        <v>5</v>
      </c>
      <c r="B11" s="19">
        <v>18945</v>
      </c>
      <c r="C11" s="83">
        <v>0.48341413625924978</v>
      </c>
      <c r="D11" s="19">
        <v>2316</v>
      </c>
      <c r="E11" s="19">
        <v>3346</v>
      </c>
      <c r="F11" s="19">
        <v>4428</v>
      </c>
      <c r="G11" s="19">
        <v>4469</v>
      </c>
      <c r="H11" s="19">
        <v>2587</v>
      </c>
      <c r="I11" s="19">
        <v>717</v>
      </c>
      <c r="J11" s="19">
        <v>17</v>
      </c>
    </row>
    <row r="12" spans="1:20" x14ac:dyDescent="0.25">
      <c r="A12" s="18" t="s">
        <v>203</v>
      </c>
      <c r="B12" s="19">
        <v>54</v>
      </c>
      <c r="C12" s="83">
        <v>0.39130434782608697</v>
      </c>
      <c r="D12" s="19">
        <v>21</v>
      </c>
      <c r="E12" s="19">
        <v>15</v>
      </c>
      <c r="F12" s="19">
        <v>9</v>
      </c>
      <c r="G12" s="19">
        <v>6</v>
      </c>
      <c r="H12" s="19">
        <v>0</v>
      </c>
      <c r="I12" s="19">
        <v>0</v>
      </c>
      <c r="J12" s="19">
        <v>0</v>
      </c>
    </row>
    <row r="13" spans="1:20" x14ac:dyDescent="0.25">
      <c r="A13" s="18" t="s">
        <v>7</v>
      </c>
      <c r="B13" s="19">
        <v>167</v>
      </c>
      <c r="C13" s="83">
        <v>0.50914634146341464</v>
      </c>
      <c r="D13" s="19">
        <v>53</v>
      </c>
      <c r="E13" s="19">
        <v>45</v>
      </c>
      <c r="F13" s="19">
        <v>21</v>
      </c>
      <c r="G13" s="19">
        <v>29</v>
      </c>
      <c r="H13" s="19">
        <v>6</v>
      </c>
      <c r="I13" s="19">
        <v>7</v>
      </c>
      <c r="J13" s="19">
        <v>0</v>
      </c>
    </row>
    <row r="14" spans="1:20" x14ac:dyDescent="0.25">
      <c r="A14" s="18" t="s">
        <v>8</v>
      </c>
      <c r="B14" s="19">
        <v>6904</v>
      </c>
      <c r="C14" s="83">
        <v>0.49331904251518399</v>
      </c>
      <c r="D14" s="19">
        <v>951</v>
      </c>
      <c r="E14" s="19">
        <v>1481</v>
      </c>
      <c r="F14" s="19">
        <v>1679</v>
      </c>
      <c r="G14" s="19">
        <v>1503</v>
      </c>
      <c r="H14" s="19">
        <v>702</v>
      </c>
      <c r="I14" s="19">
        <v>193</v>
      </c>
      <c r="J14" s="19">
        <v>10</v>
      </c>
    </row>
    <row r="15" spans="1:20" x14ac:dyDescent="0.25">
      <c r="A15" s="18" t="s">
        <v>9</v>
      </c>
      <c r="B15" s="19">
        <v>261</v>
      </c>
      <c r="C15" s="83">
        <v>0.37936046511627908</v>
      </c>
      <c r="D15" s="19">
        <v>44</v>
      </c>
      <c r="E15" s="19">
        <v>59</v>
      </c>
      <c r="F15" s="19">
        <v>59</v>
      </c>
      <c r="G15" s="19">
        <v>55</v>
      </c>
      <c r="H15" s="19">
        <v>29</v>
      </c>
      <c r="I15" s="19">
        <v>2</v>
      </c>
      <c r="J15" s="19">
        <v>0</v>
      </c>
    </row>
    <row r="16" spans="1:20" x14ac:dyDescent="0.25">
      <c r="A16" s="18" t="s">
        <v>10</v>
      </c>
      <c r="B16" s="19">
        <v>299</v>
      </c>
      <c r="C16" s="83">
        <v>0.42714285714285716</v>
      </c>
      <c r="D16" s="19">
        <v>155</v>
      </c>
      <c r="E16" s="19">
        <v>65</v>
      </c>
      <c r="F16" s="19">
        <v>28</v>
      </c>
      <c r="G16" s="19">
        <v>26</v>
      </c>
      <c r="H16" s="19">
        <v>11</v>
      </c>
      <c r="I16" s="19">
        <v>6</v>
      </c>
      <c r="J16" s="19">
        <v>0</v>
      </c>
    </row>
    <row r="17" spans="1:10" x14ac:dyDescent="0.25">
      <c r="A17" s="18" t="s">
        <v>11</v>
      </c>
      <c r="B17" s="19">
        <v>7</v>
      </c>
      <c r="C17" s="83">
        <v>0.41176470588235292</v>
      </c>
      <c r="D17" s="19">
        <v>5</v>
      </c>
      <c r="E17" s="19">
        <v>1</v>
      </c>
      <c r="F17" s="19">
        <v>1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25">
      <c r="A18" s="18" t="s">
        <v>12</v>
      </c>
      <c r="B18" s="19">
        <v>1196</v>
      </c>
      <c r="C18" s="83">
        <v>0.39445910290237468</v>
      </c>
      <c r="D18" s="19">
        <v>199</v>
      </c>
      <c r="E18" s="19">
        <v>258</v>
      </c>
      <c r="F18" s="19">
        <v>235</v>
      </c>
      <c r="G18" s="19">
        <v>285</v>
      </c>
      <c r="H18" s="19">
        <v>100</v>
      </c>
      <c r="I18" s="19">
        <v>63</v>
      </c>
      <c r="J18" s="19">
        <v>3</v>
      </c>
    </row>
    <row r="19" spans="1:10" x14ac:dyDescent="0.25">
      <c r="A19" s="18" t="s">
        <v>89</v>
      </c>
      <c r="B19" s="19">
        <v>84</v>
      </c>
      <c r="C19" s="83">
        <v>0.49122807017543857</v>
      </c>
      <c r="D19" s="19">
        <v>37</v>
      </c>
      <c r="E19" s="19">
        <v>13</v>
      </c>
      <c r="F19" s="19">
        <v>12</v>
      </c>
      <c r="G19" s="19">
        <v>14</v>
      </c>
      <c r="H19" s="19">
        <v>2</v>
      </c>
      <c r="I19" s="19">
        <v>1</v>
      </c>
      <c r="J19" s="19">
        <v>0</v>
      </c>
    </row>
    <row r="20" spans="1:10" x14ac:dyDescent="0.25">
      <c r="B20" s="19"/>
      <c r="C20" s="83"/>
      <c r="D20" s="19"/>
      <c r="E20" s="19"/>
      <c r="F20" s="19"/>
      <c r="G20" s="19"/>
      <c r="H20" s="19"/>
      <c r="I20" s="19"/>
      <c r="J20" s="19"/>
    </row>
    <row r="21" spans="1:10" x14ac:dyDescent="0.25">
      <c r="A21" s="18" t="s">
        <v>13</v>
      </c>
      <c r="B21" s="19">
        <v>1676</v>
      </c>
      <c r="C21" s="83">
        <v>0.46946778711484594</v>
      </c>
      <c r="D21" s="19">
        <v>402</v>
      </c>
      <c r="E21" s="19">
        <v>453</v>
      </c>
      <c r="F21" s="19">
        <v>285</v>
      </c>
      <c r="G21" s="19">
        <v>246</v>
      </c>
      <c r="H21" s="19">
        <v>159</v>
      </c>
      <c r="I21" s="19">
        <v>67</v>
      </c>
      <c r="J21" s="19">
        <v>16</v>
      </c>
    </row>
    <row r="22" spans="1:10" x14ac:dyDescent="0.25">
      <c r="A22" s="18" t="s">
        <v>14</v>
      </c>
      <c r="B22" s="19">
        <v>29956</v>
      </c>
      <c r="C22" s="83">
        <v>0.50732467356512612</v>
      </c>
      <c r="D22" s="19">
        <v>4948</v>
      </c>
      <c r="E22" s="19">
        <v>4188</v>
      </c>
      <c r="F22" s="19">
        <v>6881</v>
      </c>
      <c r="G22" s="19">
        <v>4746</v>
      </c>
      <c r="H22" s="19">
        <v>6209</v>
      </c>
      <c r="I22" s="19">
        <v>2445</v>
      </c>
      <c r="J22" s="19">
        <v>513</v>
      </c>
    </row>
    <row r="23" spans="1:10" x14ac:dyDescent="0.25">
      <c r="B23" s="19"/>
      <c r="C23" s="83"/>
      <c r="D23" s="19"/>
      <c r="E23" s="19"/>
      <c r="F23" s="19"/>
      <c r="G23" s="19"/>
      <c r="H23" s="19"/>
      <c r="I23" s="19"/>
      <c r="J23" s="19"/>
    </row>
    <row r="24" spans="1:10" x14ac:dyDescent="0.25">
      <c r="A24" s="18" t="s">
        <v>15</v>
      </c>
      <c r="B24" s="19">
        <v>6497</v>
      </c>
      <c r="C24" s="83">
        <v>0.28577083791510888</v>
      </c>
      <c r="D24" s="19">
        <v>1566</v>
      </c>
      <c r="E24" s="19">
        <v>1727</v>
      </c>
      <c r="F24" s="19">
        <v>1630</v>
      </c>
      <c r="G24" s="19">
        <v>692</v>
      </c>
      <c r="H24" s="19">
        <v>527</v>
      </c>
      <c r="I24" s="19">
        <v>220</v>
      </c>
      <c r="J24" s="19">
        <v>23</v>
      </c>
    </row>
    <row r="25" spans="1:10" x14ac:dyDescent="0.25">
      <c r="A25" s="18" t="s">
        <v>16</v>
      </c>
      <c r="B25" s="19">
        <v>11154</v>
      </c>
      <c r="C25" s="83">
        <v>0.49037193352677394</v>
      </c>
      <c r="D25" s="19">
        <v>3413</v>
      </c>
      <c r="E25" s="19">
        <v>2829</v>
      </c>
      <c r="F25" s="19">
        <v>2908</v>
      </c>
      <c r="G25" s="19">
        <v>975</v>
      </c>
      <c r="H25" s="19">
        <v>605</v>
      </c>
      <c r="I25" s="19">
        <v>244</v>
      </c>
      <c r="J25" s="19">
        <v>41</v>
      </c>
    </row>
    <row r="26" spans="1:10" x14ac:dyDescent="0.25">
      <c r="A26" s="18" t="s">
        <v>17</v>
      </c>
      <c r="B26" s="19">
        <v>13862</v>
      </c>
      <c r="C26" s="83">
        <v>0.70444150828336216</v>
      </c>
      <c r="D26" s="19">
        <v>4205</v>
      </c>
      <c r="E26" s="19">
        <v>3604</v>
      </c>
      <c r="F26" s="19">
        <v>3369</v>
      </c>
      <c r="G26" s="19">
        <v>1303</v>
      </c>
      <c r="H26" s="19">
        <v>698</v>
      </c>
      <c r="I26" s="19">
        <v>404</v>
      </c>
      <c r="J26" s="19">
        <v>50</v>
      </c>
    </row>
    <row r="27" spans="1:10" x14ac:dyDescent="0.25">
      <c r="A27" s="18" t="s">
        <v>90</v>
      </c>
      <c r="B27" s="19">
        <v>7884</v>
      </c>
      <c r="C27" s="83">
        <v>0.56666427082584636</v>
      </c>
      <c r="D27" s="19">
        <v>112</v>
      </c>
      <c r="E27" s="19">
        <v>327</v>
      </c>
      <c r="F27" s="19">
        <v>1786</v>
      </c>
      <c r="G27" s="19">
        <v>2424</v>
      </c>
      <c r="H27" s="19">
        <v>1801</v>
      </c>
      <c r="I27" s="19">
        <v>688</v>
      </c>
      <c r="J27" s="19">
        <v>82</v>
      </c>
    </row>
    <row r="28" spans="1:10" x14ac:dyDescent="0.25">
      <c r="B28" s="19"/>
      <c r="C28" s="83"/>
      <c r="D28" s="19"/>
      <c r="E28" s="19"/>
      <c r="F28" s="19"/>
      <c r="G28" s="19"/>
      <c r="H28" s="19"/>
      <c r="I28" s="19"/>
      <c r="J28" s="19"/>
    </row>
    <row r="29" spans="1:10" x14ac:dyDescent="0.25">
      <c r="A29" s="18" t="s">
        <v>18</v>
      </c>
      <c r="B29" s="19">
        <v>157</v>
      </c>
      <c r="C29" s="83">
        <v>0.48159509202453987</v>
      </c>
      <c r="D29" s="19">
        <v>22</v>
      </c>
      <c r="E29" s="19">
        <v>43</v>
      </c>
      <c r="F29" s="19">
        <v>32</v>
      </c>
      <c r="G29" s="19">
        <v>19</v>
      </c>
      <c r="H29" s="19">
        <v>21</v>
      </c>
      <c r="I29" s="19">
        <v>8</v>
      </c>
      <c r="J29" s="19">
        <v>2</v>
      </c>
    </row>
    <row r="30" spans="1:10" x14ac:dyDescent="0.25">
      <c r="A30" s="18" t="s">
        <v>91</v>
      </c>
      <c r="B30" s="19">
        <v>180</v>
      </c>
      <c r="C30" s="83">
        <v>0.62068965517241381</v>
      </c>
      <c r="D30" s="19">
        <v>0</v>
      </c>
      <c r="E30" s="19">
        <v>1</v>
      </c>
      <c r="F30" s="19">
        <v>13</v>
      </c>
      <c r="G30" s="19">
        <v>51</v>
      </c>
      <c r="H30" s="19">
        <v>73</v>
      </c>
      <c r="I30" s="19">
        <v>29</v>
      </c>
      <c r="J30" s="19">
        <v>1</v>
      </c>
    </row>
    <row r="31" spans="1:10" x14ac:dyDescent="0.25">
      <c r="A31" s="18" t="s">
        <v>19</v>
      </c>
      <c r="B31" s="19">
        <v>514</v>
      </c>
      <c r="C31" s="83">
        <v>0.63222632226322262</v>
      </c>
      <c r="D31" s="19">
        <v>143</v>
      </c>
      <c r="E31" s="19">
        <v>181</v>
      </c>
      <c r="F31" s="19">
        <v>78</v>
      </c>
      <c r="G31" s="19">
        <v>66</v>
      </c>
      <c r="H31" s="19">
        <v>30</v>
      </c>
      <c r="I31" s="19">
        <v>14</v>
      </c>
      <c r="J31" s="19">
        <v>1</v>
      </c>
    </row>
    <row r="32" spans="1:10" x14ac:dyDescent="0.25">
      <c r="A32" s="18" t="s">
        <v>20</v>
      </c>
      <c r="B32" s="19">
        <v>12639</v>
      </c>
      <c r="C32" s="83">
        <v>0.57596609551585853</v>
      </c>
      <c r="D32" s="19">
        <v>2673</v>
      </c>
      <c r="E32" s="19">
        <v>3032</v>
      </c>
      <c r="F32" s="19">
        <v>2879</v>
      </c>
      <c r="G32" s="19">
        <v>1752</v>
      </c>
      <c r="H32" s="19">
        <v>1430</v>
      </c>
      <c r="I32" s="19">
        <v>682</v>
      </c>
      <c r="J32" s="19">
        <v>180</v>
      </c>
    </row>
    <row r="33" spans="1:10" x14ac:dyDescent="0.25">
      <c r="A33" s="18" t="s">
        <v>21</v>
      </c>
      <c r="B33" s="19">
        <v>10340</v>
      </c>
      <c r="C33" s="83">
        <v>0.48265882462773657</v>
      </c>
      <c r="D33" s="19">
        <v>2039</v>
      </c>
      <c r="E33" s="19">
        <v>2537</v>
      </c>
      <c r="F33" s="19">
        <v>1674</v>
      </c>
      <c r="G33" s="19">
        <v>1470</v>
      </c>
      <c r="H33" s="19">
        <v>1485</v>
      </c>
      <c r="I33" s="19">
        <v>879</v>
      </c>
      <c r="J33" s="19">
        <v>243</v>
      </c>
    </row>
    <row r="34" spans="1:10" x14ac:dyDescent="0.25">
      <c r="A34" s="18" t="s">
        <v>22</v>
      </c>
      <c r="B34" s="19">
        <v>5807</v>
      </c>
      <c r="C34" s="83">
        <v>0.41508220157255182</v>
      </c>
      <c r="D34" s="19">
        <v>1350</v>
      </c>
      <c r="E34" s="19">
        <v>1115</v>
      </c>
      <c r="F34" s="19">
        <v>1078</v>
      </c>
      <c r="G34" s="19">
        <v>906</v>
      </c>
      <c r="H34" s="19">
        <v>872</v>
      </c>
      <c r="I34" s="19">
        <v>409</v>
      </c>
      <c r="J34" s="19">
        <v>77</v>
      </c>
    </row>
    <row r="35" spans="1:10" x14ac:dyDescent="0.25">
      <c r="A35" s="18" t="s">
        <v>32</v>
      </c>
      <c r="B35" s="19">
        <v>417</v>
      </c>
      <c r="C35" s="83">
        <v>0.31783536585365851</v>
      </c>
      <c r="D35" s="19">
        <v>54</v>
      </c>
      <c r="E35" s="19">
        <v>81</v>
      </c>
      <c r="F35" s="19">
        <v>77</v>
      </c>
      <c r="G35" s="19">
        <v>72</v>
      </c>
      <c r="H35" s="19">
        <v>77</v>
      </c>
      <c r="I35" s="19">
        <v>26</v>
      </c>
      <c r="J35" s="19">
        <v>0</v>
      </c>
    </row>
    <row r="36" spans="1:10" x14ac:dyDescent="0.25">
      <c r="A36" s="18" t="s">
        <v>92</v>
      </c>
      <c r="B36" s="19">
        <v>1461</v>
      </c>
      <c r="C36" s="83">
        <v>0.46380952380952378</v>
      </c>
      <c r="D36" s="19">
        <v>121</v>
      </c>
      <c r="E36" s="19">
        <v>263</v>
      </c>
      <c r="F36" s="19">
        <v>412</v>
      </c>
      <c r="G36" s="19">
        <v>360</v>
      </c>
      <c r="H36" s="19">
        <v>184</v>
      </c>
      <c r="I36" s="19">
        <v>55</v>
      </c>
      <c r="J36" s="19">
        <v>2</v>
      </c>
    </row>
    <row r="37" spans="1:10" x14ac:dyDescent="0.25">
      <c r="B37" s="19"/>
      <c r="C37" s="83"/>
      <c r="D37" s="19"/>
      <c r="E37" s="19"/>
      <c r="F37" s="19"/>
      <c r="G37" s="19"/>
      <c r="H37" s="19"/>
      <c r="I37" s="19"/>
      <c r="J37" s="19"/>
    </row>
    <row r="38" spans="1:10" x14ac:dyDescent="0.25">
      <c r="A38" s="18" t="s">
        <v>194</v>
      </c>
      <c r="B38" s="19">
        <v>3498</v>
      </c>
      <c r="C38" s="83">
        <v>0.2438310330405688</v>
      </c>
      <c r="D38" s="19">
        <v>239</v>
      </c>
      <c r="E38" s="19">
        <v>891</v>
      </c>
      <c r="F38" s="19">
        <v>605</v>
      </c>
      <c r="G38" s="19">
        <v>771</v>
      </c>
      <c r="H38" s="19">
        <v>481</v>
      </c>
      <c r="I38" s="19">
        <v>306</v>
      </c>
      <c r="J38" s="19">
        <v>47</v>
      </c>
    </row>
    <row r="39" spans="1:10" x14ac:dyDescent="0.25">
      <c r="A39" s="18" t="s">
        <v>93</v>
      </c>
      <c r="B39" s="19">
        <v>2456</v>
      </c>
      <c r="C39" s="83">
        <v>0.49646250252678392</v>
      </c>
      <c r="D39" s="19">
        <v>627</v>
      </c>
      <c r="E39" s="19">
        <v>717</v>
      </c>
      <c r="F39" s="19">
        <v>542</v>
      </c>
      <c r="G39" s="19">
        <v>301</v>
      </c>
      <c r="H39" s="19">
        <v>177</v>
      </c>
      <c r="I39" s="19">
        <v>46</v>
      </c>
      <c r="J39" s="19">
        <v>7</v>
      </c>
    </row>
    <row r="40" spans="1:10" x14ac:dyDescent="0.25">
      <c r="A40" s="18" t="s">
        <v>23</v>
      </c>
      <c r="B40" s="19">
        <v>13887</v>
      </c>
      <c r="C40" s="83">
        <v>0.62797322962828972</v>
      </c>
      <c r="D40" s="19">
        <v>2951</v>
      </c>
      <c r="E40" s="19">
        <v>3000</v>
      </c>
      <c r="F40" s="19">
        <v>2812</v>
      </c>
      <c r="G40" s="19">
        <v>2573</v>
      </c>
      <c r="H40" s="19">
        <v>1644</v>
      </c>
      <c r="I40" s="19">
        <v>356</v>
      </c>
      <c r="J40" s="19">
        <v>28</v>
      </c>
    </row>
    <row r="41" spans="1:10" x14ac:dyDescent="0.25">
      <c r="A41" s="18" t="s">
        <v>24</v>
      </c>
      <c r="B41" s="19">
        <v>11613</v>
      </c>
      <c r="C41" s="83">
        <v>0.76305933372757739</v>
      </c>
      <c r="D41" s="19">
        <v>1023</v>
      </c>
      <c r="E41" s="19">
        <v>2444</v>
      </c>
      <c r="F41" s="19">
        <v>3004</v>
      </c>
      <c r="G41" s="19">
        <v>2706</v>
      </c>
      <c r="H41" s="19">
        <v>1431</v>
      </c>
      <c r="I41" s="19">
        <v>393</v>
      </c>
      <c r="J41" s="19">
        <v>16</v>
      </c>
    </row>
    <row r="42" spans="1:10" x14ac:dyDescent="0.25">
      <c r="A42" s="18" t="s">
        <v>25</v>
      </c>
      <c r="B42" s="19">
        <v>6668</v>
      </c>
      <c r="C42" s="83">
        <v>0.69472806834757239</v>
      </c>
      <c r="D42" s="19">
        <v>921</v>
      </c>
      <c r="E42" s="19">
        <v>1841</v>
      </c>
      <c r="F42" s="19">
        <v>1569</v>
      </c>
      <c r="G42" s="19">
        <v>1157</v>
      </c>
      <c r="H42" s="19">
        <v>722</v>
      </c>
      <c r="I42" s="19">
        <v>231</v>
      </c>
      <c r="J42" s="19">
        <v>6</v>
      </c>
    </row>
    <row r="43" spans="1:10" x14ac:dyDescent="0.25">
      <c r="A43" s="18" t="s">
        <v>26</v>
      </c>
      <c r="B43" s="19">
        <v>1933</v>
      </c>
      <c r="C43" s="83">
        <v>0.21689856373429084</v>
      </c>
      <c r="D43" s="19">
        <v>39</v>
      </c>
      <c r="E43" s="19">
        <v>166</v>
      </c>
      <c r="F43" s="19">
        <v>419</v>
      </c>
      <c r="G43" s="19">
        <v>543</v>
      </c>
      <c r="H43" s="19">
        <v>425</v>
      </c>
      <c r="I43" s="19">
        <v>121</v>
      </c>
      <c r="J43" s="19">
        <v>1</v>
      </c>
    </row>
    <row r="44" spans="1:10" x14ac:dyDescent="0.25">
      <c r="A44" s="18" t="s">
        <v>27</v>
      </c>
      <c r="B44" s="19">
        <v>2472</v>
      </c>
      <c r="C44" s="83">
        <v>0.92967280932681462</v>
      </c>
      <c r="D44" s="19">
        <v>596</v>
      </c>
      <c r="E44" s="19">
        <v>605</v>
      </c>
      <c r="F44" s="19">
        <v>508</v>
      </c>
      <c r="G44" s="19">
        <v>399</v>
      </c>
      <c r="H44" s="19">
        <v>252</v>
      </c>
      <c r="I44" s="19">
        <v>50</v>
      </c>
      <c r="J44" s="19">
        <v>3</v>
      </c>
    </row>
    <row r="45" spans="1:10" x14ac:dyDescent="0.25">
      <c r="B45" s="19"/>
      <c r="C45" s="83"/>
      <c r="D45" s="19"/>
      <c r="E45" s="19"/>
      <c r="F45" s="19"/>
      <c r="G45" s="19"/>
      <c r="H45" s="19"/>
      <c r="I45" s="19"/>
      <c r="J45" s="19"/>
    </row>
    <row r="46" spans="1:10" x14ac:dyDescent="0.25">
      <c r="A46" s="18" t="s">
        <v>28</v>
      </c>
      <c r="B46" s="19">
        <v>8144</v>
      </c>
      <c r="C46" s="83">
        <v>0.38073866292660119</v>
      </c>
      <c r="D46" s="19">
        <v>805</v>
      </c>
      <c r="E46" s="19">
        <v>2344</v>
      </c>
      <c r="F46" s="19">
        <v>2868</v>
      </c>
      <c r="G46" s="19">
        <v>1370</v>
      </c>
      <c r="H46" s="19">
        <v>316</v>
      </c>
      <c r="I46" s="19">
        <v>36</v>
      </c>
      <c r="J46" s="19">
        <v>0</v>
      </c>
    </row>
    <row r="47" spans="1:10" x14ac:dyDescent="0.25">
      <c r="A47" s="18" t="s">
        <v>29</v>
      </c>
      <c r="B47" s="19">
        <v>1779</v>
      </c>
      <c r="C47" s="83">
        <v>0.32630227439471754</v>
      </c>
      <c r="D47" s="19">
        <v>190</v>
      </c>
      <c r="E47" s="19">
        <v>464</v>
      </c>
      <c r="F47" s="19">
        <v>492</v>
      </c>
      <c r="G47" s="19">
        <v>364</v>
      </c>
      <c r="H47" s="19">
        <v>144</v>
      </c>
      <c r="I47" s="19">
        <v>42</v>
      </c>
      <c r="J47" s="19">
        <v>3</v>
      </c>
    </row>
    <row r="48" spans="1:10" x14ac:dyDescent="0.25">
      <c r="A48" s="18" t="s">
        <v>30</v>
      </c>
      <c r="B48" s="19">
        <v>4020</v>
      </c>
      <c r="C48" s="83">
        <v>0.3876567020250723</v>
      </c>
      <c r="D48" s="19">
        <v>1260</v>
      </c>
      <c r="E48" s="19">
        <v>1125</v>
      </c>
      <c r="F48" s="19">
        <v>706</v>
      </c>
      <c r="G48" s="19">
        <v>455</v>
      </c>
      <c r="H48" s="19">
        <v>210</v>
      </c>
      <c r="I48" s="19">
        <v>40</v>
      </c>
      <c r="J48" s="19">
        <v>2</v>
      </c>
    </row>
    <row r="49" spans="1:10" x14ac:dyDescent="0.25">
      <c r="B49" s="19"/>
      <c r="C49" s="83"/>
      <c r="D49" s="19"/>
      <c r="E49" s="19"/>
      <c r="F49" s="19"/>
      <c r="G49" s="19"/>
      <c r="H49" s="19"/>
      <c r="I49" s="19"/>
      <c r="J49" s="19"/>
    </row>
    <row r="50" spans="1:10" x14ac:dyDescent="0.25">
      <c r="A50" s="18" t="s">
        <v>31</v>
      </c>
      <c r="B50" s="19">
        <v>12759</v>
      </c>
      <c r="C50" s="83">
        <v>0.70231738867176752</v>
      </c>
      <c r="D50" s="19">
        <v>1685</v>
      </c>
      <c r="E50" s="19">
        <v>4125</v>
      </c>
      <c r="F50" s="19">
        <v>3917</v>
      </c>
      <c r="G50" s="19">
        <v>1927</v>
      </c>
      <c r="H50" s="19">
        <v>494</v>
      </c>
      <c r="I50" s="19">
        <v>68</v>
      </c>
      <c r="J50" s="19">
        <v>3</v>
      </c>
    </row>
    <row r="51" spans="1:10" x14ac:dyDescent="0.25">
      <c r="B51" s="19"/>
      <c r="C51" s="83"/>
      <c r="D51" s="19"/>
      <c r="E51" s="19"/>
      <c r="F51" s="19"/>
      <c r="G51" s="19"/>
      <c r="H51" s="19"/>
      <c r="I51" s="19"/>
      <c r="J51" s="19"/>
    </row>
    <row r="52" spans="1:10" x14ac:dyDescent="0.25">
      <c r="A52" s="65" t="s">
        <v>33</v>
      </c>
      <c r="B52" s="90">
        <v>229984</v>
      </c>
      <c r="C52" s="81">
        <v>0.50403254085139215</v>
      </c>
      <c r="D52" s="90">
        <v>37751</v>
      </c>
      <c r="E52" s="90">
        <v>51448</v>
      </c>
      <c r="F52" s="90">
        <v>57141</v>
      </c>
      <c r="G52" s="90">
        <v>41265</v>
      </c>
      <c r="H52" s="90">
        <v>25480</v>
      </c>
      <c r="I52" s="90">
        <v>8909</v>
      </c>
      <c r="J52" s="90">
        <v>1378</v>
      </c>
    </row>
    <row r="53" spans="1:10" x14ac:dyDescent="0.25">
      <c r="A53" s="9" t="s">
        <v>46</v>
      </c>
      <c r="B53" s="84">
        <f>B52/$B52</f>
        <v>1</v>
      </c>
      <c r="C53" s="84"/>
      <c r="D53" s="84">
        <f t="shared" ref="D53:J53" si="0">D52/$B52</f>
        <v>0.16414620147488521</v>
      </c>
      <c r="E53" s="84">
        <f t="shared" si="0"/>
        <v>0.22370251843606512</v>
      </c>
      <c r="F53" s="84">
        <f t="shared" si="0"/>
        <v>0.24845641435925978</v>
      </c>
      <c r="G53" s="84">
        <f t="shared" si="0"/>
        <v>0.17942552525393071</v>
      </c>
      <c r="H53" s="84">
        <f t="shared" si="0"/>
        <v>0.110790315848059</v>
      </c>
      <c r="I53" s="84">
        <f t="shared" si="0"/>
        <v>3.8737477389731462E-2</v>
      </c>
      <c r="J53" s="84">
        <f t="shared" si="0"/>
        <v>5.9917211632113535E-3</v>
      </c>
    </row>
    <row r="54" spans="1:10" x14ac:dyDescent="0.25">
      <c r="B54" s="19"/>
      <c r="C54" s="83"/>
      <c r="D54" s="19"/>
      <c r="E54" s="19"/>
      <c r="F54" s="19"/>
      <c r="G54" s="19"/>
      <c r="H54" s="19"/>
      <c r="I54" s="19"/>
      <c r="J54" s="19"/>
    </row>
    <row r="55" spans="1:10" x14ac:dyDescent="0.25">
      <c r="A55" s="18" t="s">
        <v>104</v>
      </c>
      <c r="B55" s="19">
        <v>9205</v>
      </c>
      <c r="C55" s="83">
        <v>0.40609696916221821</v>
      </c>
      <c r="D55" s="19">
        <v>1798</v>
      </c>
      <c r="E55" s="19">
        <v>1223</v>
      </c>
      <c r="F55" s="19">
        <v>2208</v>
      </c>
      <c r="G55" s="19">
        <v>1747</v>
      </c>
      <c r="H55" s="43" t="s">
        <v>229</v>
      </c>
      <c r="I55" s="43" t="s">
        <v>229</v>
      </c>
      <c r="J55" s="43" t="s">
        <v>229</v>
      </c>
    </row>
    <row r="56" spans="1:10" x14ac:dyDescent="0.25">
      <c r="A56" s="18" t="s">
        <v>105</v>
      </c>
      <c r="B56" s="19">
        <v>59</v>
      </c>
      <c r="C56" s="83">
        <v>0.39597315436241609</v>
      </c>
      <c r="D56" s="19">
        <v>15</v>
      </c>
      <c r="E56" s="19">
        <v>16</v>
      </c>
      <c r="F56" s="19">
        <v>15</v>
      </c>
      <c r="G56" s="19">
        <v>7</v>
      </c>
      <c r="H56" s="43" t="s">
        <v>229</v>
      </c>
      <c r="I56" s="43" t="s">
        <v>229</v>
      </c>
      <c r="J56" s="43" t="s">
        <v>229</v>
      </c>
    </row>
    <row r="57" spans="1:10" x14ac:dyDescent="0.25">
      <c r="A57" s="18" t="s">
        <v>106</v>
      </c>
      <c r="B57" s="19">
        <v>3813</v>
      </c>
      <c r="C57" s="83">
        <v>0.43807444852941174</v>
      </c>
      <c r="D57" s="19">
        <v>811</v>
      </c>
      <c r="E57" s="19">
        <v>565</v>
      </c>
      <c r="F57" s="19">
        <v>715</v>
      </c>
      <c r="G57" s="19">
        <v>699</v>
      </c>
      <c r="H57" s="43" t="s">
        <v>229</v>
      </c>
      <c r="I57" s="43" t="s">
        <v>229</v>
      </c>
      <c r="J57" s="43" t="s">
        <v>229</v>
      </c>
    </row>
    <row r="58" spans="1:10" x14ac:dyDescent="0.25">
      <c r="A58" s="18" t="s">
        <v>107</v>
      </c>
      <c r="B58" s="19">
        <v>169</v>
      </c>
      <c r="C58" s="83">
        <v>0.32751937984496127</v>
      </c>
      <c r="D58" s="19">
        <v>34</v>
      </c>
      <c r="E58" s="19">
        <v>33</v>
      </c>
      <c r="F58" s="19">
        <v>31</v>
      </c>
      <c r="G58" s="19">
        <v>23</v>
      </c>
      <c r="H58" s="43" t="s">
        <v>229</v>
      </c>
      <c r="I58" s="43" t="s">
        <v>229</v>
      </c>
      <c r="J58" s="43" t="s">
        <v>229</v>
      </c>
    </row>
    <row r="59" spans="1:10" x14ac:dyDescent="0.25">
      <c r="A59" s="18" t="s">
        <v>108</v>
      </c>
      <c r="B59" s="19">
        <v>7</v>
      </c>
      <c r="C59" s="83">
        <v>0.46666666666666667</v>
      </c>
      <c r="D59" s="19">
        <v>5</v>
      </c>
      <c r="E59" s="19">
        <v>0</v>
      </c>
      <c r="F59" s="19">
        <v>1</v>
      </c>
      <c r="G59" s="19">
        <v>1</v>
      </c>
      <c r="H59" s="43" t="s">
        <v>229</v>
      </c>
      <c r="I59" s="43" t="s">
        <v>229</v>
      </c>
      <c r="J59" s="43" t="s">
        <v>229</v>
      </c>
    </row>
    <row r="60" spans="1:10" x14ac:dyDescent="0.25">
      <c r="A60" s="18" t="s">
        <v>109</v>
      </c>
      <c r="B60" s="19">
        <v>657</v>
      </c>
      <c r="C60" s="83">
        <v>0.32332677165354329</v>
      </c>
      <c r="D60" s="19">
        <v>117</v>
      </c>
      <c r="E60" s="19">
        <v>108</v>
      </c>
      <c r="F60" s="19">
        <v>132</v>
      </c>
      <c r="G60" s="19">
        <v>163</v>
      </c>
      <c r="H60" s="43" t="s">
        <v>229</v>
      </c>
      <c r="I60" s="43" t="s">
        <v>229</v>
      </c>
      <c r="J60" s="43" t="s">
        <v>229</v>
      </c>
    </row>
    <row r="61" spans="1:10" x14ac:dyDescent="0.25">
      <c r="A61" s="18" t="s">
        <v>110</v>
      </c>
      <c r="B61" s="19">
        <v>45</v>
      </c>
      <c r="C61" s="83">
        <v>0.39473684210526316</v>
      </c>
      <c r="D61" s="19">
        <v>26</v>
      </c>
      <c r="E61" s="19">
        <v>11</v>
      </c>
      <c r="F61" s="19">
        <v>3</v>
      </c>
      <c r="G61" s="19">
        <v>2</v>
      </c>
      <c r="H61" s="43" t="s">
        <v>229</v>
      </c>
      <c r="I61" s="43" t="s">
        <v>229</v>
      </c>
      <c r="J61" s="43" t="s">
        <v>229</v>
      </c>
    </row>
    <row r="62" spans="1:10" x14ac:dyDescent="0.25">
      <c r="B62" s="19"/>
      <c r="C62" s="83"/>
      <c r="D62" s="19"/>
      <c r="E62" s="19"/>
      <c r="F62" s="19"/>
      <c r="G62" s="19"/>
      <c r="H62" s="19"/>
      <c r="I62" s="19"/>
      <c r="J62" s="19"/>
    </row>
    <row r="63" spans="1:10" x14ac:dyDescent="0.25">
      <c r="A63" s="65" t="s">
        <v>34</v>
      </c>
      <c r="B63" s="121">
        <v>243939</v>
      </c>
      <c r="C63" s="82">
        <v>0.49734242637389525</v>
      </c>
      <c r="D63" s="121">
        <v>40557</v>
      </c>
      <c r="E63" s="121">
        <v>53404</v>
      </c>
      <c r="F63" s="121">
        <v>60246</v>
      </c>
      <c r="G63" s="121">
        <v>43907</v>
      </c>
      <c r="H63" s="121">
        <v>25480</v>
      </c>
      <c r="I63" s="121">
        <v>8909</v>
      </c>
      <c r="J63" s="121">
        <v>1378</v>
      </c>
    </row>
    <row r="64" spans="1:10" x14ac:dyDescent="0.25">
      <c r="A64" s="9" t="s">
        <v>46</v>
      </c>
      <c r="B64" s="96">
        <f>B63/$B63</f>
        <v>1</v>
      </c>
      <c r="C64" s="96"/>
      <c r="D64" s="96">
        <f t="shared" ref="D64:J64" si="1">D63/$B63</f>
        <v>0.16625877780920639</v>
      </c>
      <c r="E64" s="96">
        <f t="shared" si="1"/>
        <v>0.21892358335485509</v>
      </c>
      <c r="F64" s="96">
        <f t="shared" si="1"/>
        <v>0.24697157896031385</v>
      </c>
      <c r="G64" s="96">
        <f t="shared" si="1"/>
        <v>0.17999171924128574</v>
      </c>
      <c r="H64" s="96">
        <f t="shared" si="1"/>
        <v>0.10445234259384518</v>
      </c>
      <c r="I64" s="96">
        <f t="shared" si="1"/>
        <v>3.6521425438326795E-2</v>
      </c>
      <c r="J64" s="96">
        <f t="shared" si="1"/>
        <v>5.6489532219120356E-3</v>
      </c>
    </row>
    <row r="65" spans="1:1" x14ac:dyDescent="0.25">
      <c r="A65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selection activeCell="A57" sqref="A57"/>
    </sheetView>
  </sheetViews>
  <sheetFormatPr defaultRowHeight="13.8" x14ac:dyDescent="0.25"/>
  <cols>
    <col min="1" max="1" width="31.6640625" style="18" customWidth="1"/>
    <col min="2" max="2" width="9.6640625" style="18" customWidth="1"/>
    <col min="3" max="14" width="9.109375" style="18" customWidth="1"/>
  </cols>
  <sheetData>
    <row r="1" spans="1:20" x14ac:dyDescent="0.25">
      <c r="A1" s="30" t="s">
        <v>210</v>
      </c>
    </row>
    <row r="2" spans="1:20" x14ac:dyDescent="0.25">
      <c r="A2" s="167"/>
    </row>
    <row r="3" spans="1:20" x14ac:dyDescent="0.25">
      <c r="A3" s="16" t="s">
        <v>51</v>
      </c>
    </row>
    <row r="4" spans="1:20" x14ac:dyDescent="0.25">
      <c r="A4" s="13"/>
      <c r="B4" s="13"/>
      <c r="C4" s="15" t="s">
        <v>50</v>
      </c>
      <c r="D4" s="13"/>
      <c r="E4" s="13"/>
      <c r="F4" s="13"/>
      <c r="G4" s="13"/>
      <c r="H4" s="13"/>
      <c r="I4" s="13"/>
      <c r="J4" s="13"/>
      <c r="K4" s="16"/>
      <c r="L4" s="16"/>
      <c r="M4" s="16"/>
      <c r="N4" s="16"/>
    </row>
    <row r="5" spans="1:20" x14ac:dyDescent="0.25">
      <c r="A5" s="16"/>
      <c r="B5" s="16"/>
      <c r="C5" s="12" t="s">
        <v>49</v>
      </c>
      <c r="D5" s="16"/>
      <c r="E5" s="16"/>
      <c r="F5" s="16"/>
      <c r="G5" s="16" t="s">
        <v>103</v>
      </c>
      <c r="H5" s="16"/>
      <c r="I5" s="16"/>
      <c r="J5" s="16"/>
      <c r="K5" s="16"/>
      <c r="L5" s="16"/>
      <c r="M5" s="16"/>
      <c r="N5" s="16"/>
    </row>
    <row r="6" spans="1:20" x14ac:dyDescent="0.25">
      <c r="A6" s="5" t="s">
        <v>37</v>
      </c>
      <c r="B6" s="7" t="s">
        <v>38</v>
      </c>
      <c r="C6" s="7" t="s">
        <v>48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16"/>
      <c r="L6" s="16"/>
      <c r="M6" s="16"/>
      <c r="N6" s="16"/>
    </row>
    <row r="7" spans="1:20" x14ac:dyDescent="0.25">
      <c r="A7" s="18" t="s">
        <v>3</v>
      </c>
      <c r="B7" s="19">
        <v>3</v>
      </c>
      <c r="C7" s="83">
        <v>0.75</v>
      </c>
      <c r="D7" s="19">
        <v>2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</row>
    <row r="8" spans="1:20" x14ac:dyDescent="0.25">
      <c r="A8" s="18" t="s">
        <v>4</v>
      </c>
      <c r="B8" s="19">
        <v>29615</v>
      </c>
      <c r="C8" s="83">
        <v>0.49439909183486086</v>
      </c>
      <c r="D8" s="19">
        <v>4927</v>
      </c>
      <c r="E8" s="19">
        <v>10240</v>
      </c>
      <c r="F8" s="19">
        <v>9028</v>
      </c>
      <c r="G8" s="19">
        <v>4304</v>
      </c>
      <c r="H8" s="19">
        <v>610</v>
      </c>
      <c r="I8" s="19">
        <v>21</v>
      </c>
      <c r="J8" s="19">
        <v>0</v>
      </c>
    </row>
    <row r="9" spans="1:20" x14ac:dyDescent="0.25">
      <c r="A9" s="18" t="s">
        <v>87</v>
      </c>
      <c r="B9" s="19">
        <v>6</v>
      </c>
      <c r="C9" s="83">
        <v>0.54545454545454541</v>
      </c>
      <c r="D9" s="19">
        <v>0</v>
      </c>
      <c r="E9" s="19">
        <v>0</v>
      </c>
      <c r="F9" s="19">
        <v>2</v>
      </c>
      <c r="G9" s="19">
        <v>2</v>
      </c>
      <c r="H9" s="19">
        <v>2</v>
      </c>
      <c r="I9" s="19">
        <v>0</v>
      </c>
      <c r="J9" s="19">
        <v>0</v>
      </c>
    </row>
    <row r="10" spans="1:20" x14ac:dyDescent="0.25">
      <c r="A10" s="18" t="s">
        <v>88</v>
      </c>
      <c r="B10" s="19" t="s">
        <v>229</v>
      </c>
      <c r="C10" s="83">
        <v>0</v>
      </c>
      <c r="D10" s="19" t="s">
        <v>229</v>
      </c>
      <c r="E10" s="19" t="s">
        <v>229</v>
      </c>
      <c r="F10" s="19" t="s">
        <v>229</v>
      </c>
      <c r="G10" s="19" t="s">
        <v>229</v>
      </c>
      <c r="H10" s="19" t="s">
        <v>229</v>
      </c>
      <c r="I10" s="19" t="s">
        <v>229</v>
      </c>
      <c r="J10" s="19" t="s">
        <v>229</v>
      </c>
      <c r="O10" s="18"/>
      <c r="P10" s="18"/>
      <c r="Q10" s="18"/>
      <c r="R10" s="18"/>
      <c r="S10" s="18"/>
      <c r="T10" s="18"/>
    </row>
    <row r="11" spans="1:20" x14ac:dyDescent="0.25">
      <c r="A11" s="18" t="s">
        <v>5</v>
      </c>
      <c r="B11" s="19">
        <v>20245</v>
      </c>
      <c r="C11" s="83">
        <v>0.51658586374075022</v>
      </c>
      <c r="D11" s="19">
        <v>5083</v>
      </c>
      <c r="E11" s="19">
        <v>4709</v>
      </c>
      <c r="F11" s="19">
        <v>4539</v>
      </c>
      <c r="G11" s="19">
        <v>3395</v>
      </c>
      <c r="H11" s="19">
        <v>1336</v>
      </c>
      <c r="I11" s="19">
        <v>329</v>
      </c>
      <c r="J11" s="19">
        <v>8</v>
      </c>
    </row>
    <row r="12" spans="1:20" x14ac:dyDescent="0.25">
      <c r="A12" s="18" t="s">
        <v>203</v>
      </c>
      <c r="B12" s="19">
        <v>84</v>
      </c>
      <c r="C12" s="83">
        <v>0.60869565217391308</v>
      </c>
      <c r="D12" s="19">
        <v>47</v>
      </c>
      <c r="E12" s="19">
        <v>26</v>
      </c>
      <c r="F12" s="19">
        <v>10</v>
      </c>
      <c r="G12" s="19">
        <v>1</v>
      </c>
      <c r="H12" s="19">
        <v>0</v>
      </c>
      <c r="I12" s="19">
        <v>0</v>
      </c>
      <c r="J12" s="19">
        <v>0</v>
      </c>
    </row>
    <row r="13" spans="1:20" x14ac:dyDescent="0.25">
      <c r="A13" s="18" t="s">
        <v>7</v>
      </c>
      <c r="B13" s="19">
        <v>161</v>
      </c>
      <c r="C13" s="83">
        <v>0.49085365853658536</v>
      </c>
      <c r="D13" s="19">
        <v>76</v>
      </c>
      <c r="E13" s="19">
        <v>54</v>
      </c>
      <c r="F13" s="19">
        <v>17</v>
      </c>
      <c r="G13" s="19">
        <v>10</v>
      </c>
      <c r="H13" s="19">
        <v>0</v>
      </c>
      <c r="I13" s="19">
        <v>2</v>
      </c>
      <c r="J13" s="19">
        <v>0</v>
      </c>
    </row>
    <row r="14" spans="1:20" x14ac:dyDescent="0.25">
      <c r="A14" s="18" t="s">
        <v>8</v>
      </c>
      <c r="B14" s="19">
        <v>7091</v>
      </c>
      <c r="C14" s="83">
        <v>0.50668095748481601</v>
      </c>
      <c r="D14" s="19">
        <v>1949</v>
      </c>
      <c r="E14" s="19">
        <v>1866</v>
      </c>
      <c r="F14" s="19">
        <v>1582</v>
      </c>
      <c r="G14" s="19">
        <v>952</v>
      </c>
      <c r="H14" s="19">
        <v>362</v>
      </c>
      <c r="I14" s="19">
        <v>60</v>
      </c>
      <c r="J14" s="19">
        <v>0</v>
      </c>
    </row>
    <row r="15" spans="1:20" x14ac:dyDescent="0.25">
      <c r="A15" s="18" t="s">
        <v>9</v>
      </c>
      <c r="B15" s="19">
        <v>427</v>
      </c>
      <c r="C15" s="83">
        <v>0.62063953488372092</v>
      </c>
      <c r="D15" s="19">
        <v>145</v>
      </c>
      <c r="E15" s="19">
        <v>128</v>
      </c>
      <c r="F15" s="19">
        <v>68</v>
      </c>
      <c r="G15" s="19">
        <v>61</v>
      </c>
      <c r="H15" s="19">
        <v>13</v>
      </c>
      <c r="I15" s="19">
        <v>1</v>
      </c>
      <c r="J15" s="19">
        <v>0</v>
      </c>
    </row>
    <row r="16" spans="1:20" x14ac:dyDescent="0.25">
      <c r="A16" s="18" t="s">
        <v>10</v>
      </c>
      <c r="B16" s="19">
        <v>401</v>
      </c>
      <c r="C16" s="83">
        <v>0.57285714285714284</v>
      </c>
      <c r="D16" s="19">
        <v>254</v>
      </c>
      <c r="E16" s="19">
        <v>77</v>
      </c>
      <c r="F16" s="19">
        <v>35</v>
      </c>
      <c r="G16" s="19">
        <v>18</v>
      </c>
      <c r="H16" s="19">
        <v>9</v>
      </c>
      <c r="I16" s="19">
        <v>5</v>
      </c>
      <c r="J16" s="19">
        <v>0</v>
      </c>
    </row>
    <row r="17" spans="1:10" x14ac:dyDescent="0.25">
      <c r="A17" s="18" t="s">
        <v>11</v>
      </c>
      <c r="B17" s="19">
        <v>10</v>
      </c>
      <c r="C17" s="83">
        <v>0.58823529411764708</v>
      </c>
      <c r="D17" s="19">
        <v>9</v>
      </c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25">
      <c r="A18" s="18" t="s">
        <v>12</v>
      </c>
      <c r="B18" s="19">
        <v>1836</v>
      </c>
      <c r="C18" s="83">
        <v>0.60554089709762537</v>
      </c>
      <c r="D18" s="19">
        <v>605</v>
      </c>
      <c r="E18" s="19">
        <v>495</v>
      </c>
      <c r="F18" s="19">
        <v>364</v>
      </c>
      <c r="G18" s="19">
        <v>220</v>
      </c>
      <c r="H18" s="19">
        <v>76</v>
      </c>
      <c r="I18" s="19">
        <v>28</v>
      </c>
      <c r="J18" s="19">
        <v>3</v>
      </c>
    </row>
    <row r="19" spans="1:10" x14ac:dyDescent="0.25">
      <c r="A19" s="18" t="s">
        <v>89</v>
      </c>
      <c r="B19" s="19">
        <v>87</v>
      </c>
      <c r="C19" s="83">
        <v>0.50877192982456143</v>
      </c>
      <c r="D19" s="19">
        <v>61</v>
      </c>
      <c r="E19" s="19">
        <v>8</v>
      </c>
      <c r="F19" s="19">
        <v>7</v>
      </c>
      <c r="G19" s="19">
        <v>4</v>
      </c>
      <c r="H19" s="19">
        <v>0</v>
      </c>
      <c r="I19" s="19">
        <v>0</v>
      </c>
      <c r="J19" s="19">
        <v>0</v>
      </c>
    </row>
    <row r="20" spans="1:10" x14ac:dyDescent="0.25">
      <c r="B20" s="19"/>
      <c r="C20" s="83"/>
      <c r="D20" s="19"/>
      <c r="E20" s="19"/>
      <c r="F20" s="19"/>
      <c r="G20" s="19"/>
      <c r="H20" s="19"/>
      <c r="I20" s="19"/>
      <c r="J20" s="19"/>
    </row>
    <row r="21" spans="1:10" x14ac:dyDescent="0.25">
      <c r="A21" s="18" t="s">
        <v>13</v>
      </c>
      <c r="B21" s="19">
        <v>1894</v>
      </c>
      <c r="C21" s="83">
        <v>0.53053221288515406</v>
      </c>
      <c r="D21" s="19">
        <v>434</v>
      </c>
      <c r="E21" s="19">
        <v>503</v>
      </c>
      <c r="F21" s="19">
        <v>336</v>
      </c>
      <c r="G21" s="19">
        <v>280</v>
      </c>
      <c r="H21" s="19">
        <v>199</v>
      </c>
      <c r="I21" s="19">
        <v>77</v>
      </c>
      <c r="J21" s="19">
        <v>5</v>
      </c>
    </row>
    <row r="22" spans="1:10" x14ac:dyDescent="0.25">
      <c r="A22" s="18" t="s">
        <v>14</v>
      </c>
      <c r="B22" s="19">
        <v>29091</v>
      </c>
      <c r="C22" s="83">
        <v>0.49267532643487394</v>
      </c>
      <c r="D22" s="19">
        <v>5534</v>
      </c>
      <c r="E22" s="19">
        <v>4279</v>
      </c>
      <c r="F22" s="19">
        <v>6201</v>
      </c>
      <c r="G22" s="19">
        <v>4852</v>
      </c>
      <c r="H22" s="19">
        <v>5160</v>
      </c>
      <c r="I22" s="19">
        <v>2573</v>
      </c>
      <c r="J22" s="19">
        <v>466</v>
      </c>
    </row>
    <row r="23" spans="1:10" x14ac:dyDescent="0.25">
      <c r="B23" s="19"/>
      <c r="C23" s="83"/>
      <c r="D23" s="19"/>
      <c r="E23" s="19"/>
      <c r="F23" s="19"/>
      <c r="G23" s="19"/>
      <c r="H23" s="19"/>
      <c r="I23" s="19"/>
      <c r="J23" s="19"/>
    </row>
    <row r="24" spans="1:10" x14ac:dyDescent="0.25">
      <c r="A24" s="18" t="s">
        <v>15</v>
      </c>
      <c r="B24" s="19">
        <v>16238</v>
      </c>
      <c r="C24" s="83">
        <v>0.71422916208489118</v>
      </c>
      <c r="D24" s="19">
        <v>4226</v>
      </c>
      <c r="E24" s="19">
        <v>4361</v>
      </c>
      <c r="F24" s="19">
        <v>4136</v>
      </c>
      <c r="G24" s="19">
        <v>1525</v>
      </c>
      <c r="H24" s="19">
        <v>1205</v>
      </c>
      <c r="I24" s="19">
        <v>487</v>
      </c>
      <c r="J24" s="19">
        <v>35</v>
      </c>
    </row>
    <row r="25" spans="1:10" x14ac:dyDescent="0.25">
      <c r="A25" s="18" t="s">
        <v>16</v>
      </c>
      <c r="B25" s="19">
        <v>11592</v>
      </c>
      <c r="C25" s="83">
        <v>0.50962806647322612</v>
      </c>
      <c r="D25" s="19">
        <v>3872</v>
      </c>
      <c r="E25" s="19">
        <v>2874</v>
      </c>
      <c r="F25" s="19">
        <v>2947</v>
      </c>
      <c r="G25" s="19">
        <v>866</v>
      </c>
      <c r="H25" s="19">
        <v>661</v>
      </c>
      <c r="I25" s="19">
        <v>220</v>
      </c>
      <c r="J25" s="19">
        <v>23</v>
      </c>
    </row>
    <row r="26" spans="1:10" x14ac:dyDescent="0.25">
      <c r="A26" s="18" t="s">
        <v>17</v>
      </c>
      <c r="B26" s="19">
        <v>5816</v>
      </c>
      <c r="C26" s="83">
        <v>0.29555849171663789</v>
      </c>
      <c r="D26" s="19">
        <v>2453</v>
      </c>
      <c r="E26" s="19">
        <v>1562</v>
      </c>
      <c r="F26" s="19">
        <v>1124</v>
      </c>
      <c r="G26" s="19">
        <v>311</v>
      </c>
      <c r="H26" s="19">
        <v>179</v>
      </c>
      <c r="I26" s="19">
        <v>100</v>
      </c>
      <c r="J26" s="19">
        <v>11</v>
      </c>
    </row>
    <row r="27" spans="1:10" x14ac:dyDescent="0.25">
      <c r="A27" s="18" t="s">
        <v>90</v>
      </c>
      <c r="B27" s="19">
        <v>6029</v>
      </c>
      <c r="C27" s="83">
        <v>0.43333572917415369</v>
      </c>
      <c r="D27" s="19">
        <v>84</v>
      </c>
      <c r="E27" s="19">
        <v>203</v>
      </c>
      <c r="F27" s="19">
        <v>1225</v>
      </c>
      <c r="G27" s="19">
        <v>1837</v>
      </c>
      <c r="H27" s="19">
        <v>1458</v>
      </c>
      <c r="I27" s="19">
        <v>615</v>
      </c>
      <c r="J27" s="19">
        <v>60</v>
      </c>
    </row>
    <row r="28" spans="1:10" x14ac:dyDescent="0.25">
      <c r="B28" s="19"/>
      <c r="C28" s="83"/>
      <c r="D28" s="19"/>
      <c r="E28" s="19"/>
      <c r="F28" s="19"/>
      <c r="G28" s="19"/>
      <c r="H28" s="19"/>
      <c r="I28" s="19"/>
      <c r="J28" s="19"/>
    </row>
    <row r="29" spans="1:10" x14ac:dyDescent="0.25">
      <c r="A29" s="18" t="s">
        <v>18</v>
      </c>
      <c r="B29" s="19">
        <v>169</v>
      </c>
      <c r="C29" s="83">
        <v>0.51840490797546013</v>
      </c>
      <c r="D29" s="19">
        <v>42</v>
      </c>
      <c r="E29" s="19">
        <v>32</v>
      </c>
      <c r="F29" s="19">
        <v>34</v>
      </c>
      <c r="G29" s="19">
        <v>28</v>
      </c>
      <c r="H29" s="19">
        <v>10</v>
      </c>
      <c r="I29" s="19">
        <v>11</v>
      </c>
      <c r="J29" s="19">
        <v>0</v>
      </c>
    </row>
    <row r="30" spans="1:10" x14ac:dyDescent="0.25">
      <c r="A30" s="18" t="s">
        <v>91</v>
      </c>
      <c r="B30" s="19">
        <v>110</v>
      </c>
      <c r="C30" s="83">
        <v>0.37931034482758619</v>
      </c>
      <c r="D30" s="19">
        <v>0</v>
      </c>
      <c r="E30" s="19">
        <v>1</v>
      </c>
      <c r="F30" s="19">
        <v>6</v>
      </c>
      <c r="G30" s="19">
        <v>37</v>
      </c>
      <c r="H30" s="19">
        <v>42</v>
      </c>
      <c r="I30" s="19">
        <v>13</v>
      </c>
      <c r="J30" s="19">
        <v>0</v>
      </c>
    </row>
    <row r="31" spans="1:10" x14ac:dyDescent="0.25">
      <c r="A31" s="18" t="s">
        <v>19</v>
      </c>
      <c r="B31" s="19">
        <v>299</v>
      </c>
      <c r="C31" s="83">
        <v>0.36777367773677738</v>
      </c>
      <c r="D31" s="19">
        <v>85</v>
      </c>
      <c r="E31" s="19">
        <v>91</v>
      </c>
      <c r="F31" s="19">
        <v>33</v>
      </c>
      <c r="G31" s="19">
        <v>43</v>
      </c>
      <c r="H31" s="19">
        <v>28</v>
      </c>
      <c r="I31" s="19">
        <v>15</v>
      </c>
      <c r="J31" s="19">
        <v>4</v>
      </c>
    </row>
    <row r="32" spans="1:10" x14ac:dyDescent="0.25">
      <c r="A32" s="18" t="s">
        <v>20</v>
      </c>
      <c r="B32" s="19">
        <v>9305</v>
      </c>
      <c r="C32" s="83">
        <v>0.42403390448414147</v>
      </c>
      <c r="D32" s="19">
        <v>2574</v>
      </c>
      <c r="E32" s="19">
        <v>2215</v>
      </c>
      <c r="F32" s="19">
        <v>1831</v>
      </c>
      <c r="G32" s="19">
        <v>1181</v>
      </c>
      <c r="H32" s="19">
        <v>921</v>
      </c>
      <c r="I32" s="19">
        <v>463</v>
      </c>
      <c r="J32" s="19">
        <v>117</v>
      </c>
    </row>
    <row r="33" spans="1:10" x14ac:dyDescent="0.25">
      <c r="A33" s="18" t="s">
        <v>21</v>
      </c>
      <c r="B33" s="19">
        <v>11083</v>
      </c>
      <c r="C33" s="83">
        <v>0.51734117537226343</v>
      </c>
      <c r="D33" s="19">
        <v>2985</v>
      </c>
      <c r="E33" s="19">
        <v>3043</v>
      </c>
      <c r="F33" s="19">
        <v>1821</v>
      </c>
      <c r="G33" s="19">
        <v>1451</v>
      </c>
      <c r="H33" s="19">
        <v>1189</v>
      </c>
      <c r="I33" s="19">
        <v>471</v>
      </c>
      <c r="J33" s="19">
        <v>121</v>
      </c>
    </row>
    <row r="34" spans="1:10" x14ac:dyDescent="0.25">
      <c r="A34" s="18" t="s">
        <v>22</v>
      </c>
      <c r="B34" s="19">
        <v>8183</v>
      </c>
      <c r="C34" s="83">
        <v>0.58491779842744818</v>
      </c>
      <c r="D34" s="19">
        <v>2407</v>
      </c>
      <c r="E34" s="19">
        <v>1761</v>
      </c>
      <c r="F34" s="19">
        <v>1485</v>
      </c>
      <c r="G34" s="19">
        <v>1161</v>
      </c>
      <c r="H34" s="19">
        <v>888</v>
      </c>
      <c r="I34" s="19">
        <v>415</v>
      </c>
      <c r="J34" s="19">
        <v>62</v>
      </c>
    </row>
    <row r="35" spans="1:10" x14ac:dyDescent="0.25">
      <c r="A35" s="18" t="s">
        <v>32</v>
      </c>
      <c r="B35" s="19">
        <v>895</v>
      </c>
      <c r="C35" s="83">
        <v>0.68216463414634143</v>
      </c>
      <c r="D35" s="19">
        <v>159</v>
      </c>
      <c r="E35" s="19">
        <v>215</v>
      </c>
      <c r="F35" s="19">
        <v>199</v>
      </c>
      <c r="G35" s="19">
        <v>161</v>
      </c>
      <c r="H35" s="19">
        <v>90</v>
      </c>
      <c r="I35" s="19">
        <v>30</v>
      </c>
      <c r="J35" s="19">
        <v>1</v>
      </c>
    </row>
    <row r="36" spans="1:10" x14ac:dyDescent="0.25">
      <c r="A36" s="18" t="s">
        <v>92</v>
      </c>
      <c r="B36" s="19">
        <v>1689</v>
      </c>
      <c r="C36" s="83">
        <v>0.53619047619047622</v>
      </c>
      <c r="D36" s="19">
        <v>285</v>
      </c>
      <c r="E36" s="19">
        <v>445</v>
      </c>
      <c r="F36" s="19">
        <v>446</v>
      </c>
      <c r="G36" s="19">
        <v>290</v>
      </c>
      <c r="H36" s="19">
        <v>118</v>
      </c>
      <c r="I36" s="19">
        <v>29</v>
      </c>
      <c r="J36" s="19">
        <v>0</v>
      </c>
    </row>
    <row r="37" spans="1:10" x14ac:dyDescent="0.25">
      <c r="B37" s="19"/>
      <c r="C37" s="83"/>
      <c r="D37" s="19"/>
      <c r="E37" s="19"/>
      <c r="F37" s="19"/>
      <c r="G37" s="19"/>
      <c r="H37" s="19"/>
      <c r="I37" s="19"/>
      <c r="J37" s="19"/>
    </row>
    <row r="38" spans="1:10" x14ac:dyDescent="0.25">
      <c r="A38" s="18" t="s">
        <v>194</v>
      </c>
      <c r="B38" s="19">
        <v>10848</v>
      </c>
      <c r="C38" s="83">
        <v>0.75616896695943125</v>
      </c>
      <c r="D38" s="19">
        <v>1426</v>
      </c>
      <c r="E38" s="19">
        <v>3532</v>
      </c>
      <c r="F38" s="19">
        <v>1897</v>
      </c>
      <c r="G38" s="19">
        <v>2042</v>
      </c>
      <c r="H38" s="19">
        <v>1010</v>
      </c>
      <c r="I38" s="19">
        <v>483</v>
      </c>
      <c r="J38" s="19">
        <v>90</v>
      </c>
    </row>
    <row r="39" spans="1:10" x14ac:dyDescent="0.25">
      <c r="A39" s="18" t="s">
        <v>93</v>
      </c>
      <c r="B39" s="19">
        <v>2491</v>
      </c>
      <c r="C39" s="83">
        <v>0.50353749747321608</v>
      </c>
      <c r="D39" s="19">
        <v>794</v>
      </c>
      <c r="E39" s="19">
        <v>653</v>
      </c>
      <c r="F39" s="19">
        <v>522</v>
      </c>
      <c r="G39" s="19">
        <v>299</v>
      </c>
      <c r="H39" s="19">
        <v>124</v>
      </c>
      <c r="I39" s="19">
        <v>46</v>
      </c>
      <c r="J39" s="19">
        <v>6</v>
      </c>
    </row>
    <row r="40" spans="1:10" x14ac:dyDescent="0.25">
      <c r="A40" s="18" t="s">
        <v>23</v>
      </c>
      <c r="B40" s="19">
        <v>8227</v>
      </c>
      <c r="C40" s="83">
        <v>0.37202677037171022</v>
      </c>
      <c r="D40" s="19">
        <v>1921</v>
      </c>
      <c r="E40" s="19">
        <v>1834</v>
      </c>
      <c r="F40" s="19">
        <v>1672</v>
      </c>
      <c r="G40" s="19">
        <v>1523</v>
      </c>
      <c r="H40" s="19">
        <v>782</v>
      </c>
      <c r="I40" s="19">
        <v>179</v>
      </c>
      <c r="J40" s="19">
        <v>10</v>
      </c>
    </row>
    <row r="41" spans="1:10" x14ac:dyDescent="0.25">
      <c r="A41" s="18" t="s">
        <v>24</v>
      </c>
      <c r="B41" s="19">
        <v>3606</v>
      </c>
      <c r="C41" s="83">
        <v>0.23694066627242263</v>
      </c>
      <c r="D41" s="19">
        <v>599</v>
      </c>
      <c r="E41" s="19">
        <v>862</v>
      </c>
      <c r="F41" s="19">
        <v>832</v>
      </c>
      <c r="G41" s="19">
        <v>697</v>
      </c>
      <c r="H41" s="19">
        <v>293</v>
      </c>
      <c r="I41" s="19">
        <v>80</v>
      </c>
      <c r="J41" s="19">
        <v>5</v>
      </c>
    </row>
    <row r="42" spans="1:10" x14ac:dyDescent="0.25">
      <c r="A42" s="18" t="s">
        <v>25</v>
      </c>
      <c r="B42" s="19">
        <v>2930</v>
      </c>
      <c r="C42" s="83">
        <v>0.30527193165242761</v>
      </c>
      <c r="D42" s="19">
        <v>603</v>
      </c>
      <c r="E42" s="19">
        <v>879</v>
      </c>
      <c r="F42" s="19">
        <v>683</v>
      </c>
      <c r="G42" s="19">
        <v>413</v>
      </c>
      <c r="H42" s="19">
        <v>223</v>
      </c>
      <c r="I42" s="19">
        <v>48</v>
      </c>
      <c r="J42" s="19">
        <v>2</v>
      </c>
    </row>
    <row r="43" spans="1:10" x14ac:dyDescent="0.25">
      <c r="A43" s="18" t="s">
        <v>26</v>
      </c>
      <c r="B43" s="19">
        <v>6979</v>
      </c>
      <c r="C43" s="83">
        <v>0.78310143626570916</v>
      </c>
      <c r="D43" s="19">
        <v>587</v>
      </c>
      <c r="E43" s="19">
        <v>1612</v>
      </c>
      <c r="F43" s="19">
        <v>2029</v>
      </c>
      <c r="G43" s="19">
        <v>1572</v>
      </c>
      <c r="H43" s="19">
        <v>625</v>
      </c>
      <c r="I43" s="19">
        <v>115</v>
      </c>
      <c r="J43" s="19">
        <v>3</v>
      </c>
    </row>
    <row r="44" spans="1:10" x14ac:dyDescent="0.25">
      <c r="A44" s="18" t="s">
        <v>27</v>
      </c>
      <c r="B44" s="19">
        <v>187</v>
      </c>
      <c r="C44" s="83">
        <v>7.0327190673185408E-2</v>
      </c>
      <c r="D44" s="19">
        <v>57</v>
      </c>
      <c r="E44" s="19">
        <v>46</v>
      </c>
      <c r="F44" s="19">
        <v>31</v>
      </c>
      <c r="G44" s="19">
        <v>29</v>
      </c>
      <c r="H44" s="19">
        <v>14</v>
      </c>
      <c r="I44" s="19">
        <v>4</v>
      </c>
      <c r="J44" s="19">
        <v>0</v>
      </c>
    </row>
    <row r="45" spans="1:10" x14ac:dyDescent="0.25">
      <c r="B45" s="19"/>
      <c r="C45" s="83"/>
      <c r="D45" s="19"/>
      <c r="E45" s="19"/>
      <c r="F45" s="19"/>
      <c r="G45" s="19"/>
      <c r="H45" s="19"/>
      <c r="I45" s="19"/>
      <c r="J45" s="19"/>
    </row>
    <row r="46" spans="1:10" x14ac:dyDescent="0.25">
      <c r="A46" s="18" t="s">
        <v>28</v>
      </c>
      <c r="B46" s="19">
        <v>13246</v>
      </c>
      <c r="C46" s="83">
        <v>0.61926133707339881</v>
      </c>
      <c r="D46" s="19">
        <v>2660</v>
      </c>
      <c r="E46" s="19">
        <v>4821</v>
      </c>
      <c r="F46" s="19">
        <v>4075</v>
      </c>
      <c r="G46" s="19">
        <v>1078</v>
      </c>
      <c r="H46" s="19">
        <v>156</v>
      </c>
      <c r="I46" s="19">
        <v>30</v>
      </c>
      <c r="J46" s="19">
        <v>0</v>
      </c>
    </row>
    <row r="47" spans="1:10" x14ac:dyDescent="0.25">
      <c r="A47" s="18" t="s">
        <v>29</v>
      </c>
      <c r="B47" s="19">
        <v>3673</v>
      </c>
      <c r="C47" s="83">
        <v>0.67369772560528252</v>
      </c>
      <c r="D47" s="19">
        <v>733</v>
      </c>
      <c r="E47" s="19">
        <v>1191</v>
      </c>
      <c r="F47" s="19">
        <v>911</v>
      </c>
      <c r="G47" s="19">
        <v>501</v>
      </c>
      <c r="H47" s="19">
        <v>177</v>
      </c>
      <c r="I47" s="19">
        <v>37</v>
      </c>
      <c r="J47" s="19">
        <v>0</v>
      </c>
    </row>
    <row r="48" spans="1:10" x14ac:dyDescent="0.25">
      <c r="A48" s="18" t="s">
        <v>30</v>
      </c>
      <c r="B48" s="19">
        <v>6350</v>
      </c>
      <c r="C48" s="83">
        <v>0.6123432979749277</v>
      </c>
      <c r="D48" s="19">
        <v>2376</v>
      </c>
      <c r="E48" s="19">
        <v>1908</v>
      </c>
      <c r="F48" s="19">
        <v>1064</v>
      </c>
      <c r="G48" s="19">
        <v>494</v>
      </c>
      <c r="H48" s="19">
        <v>200</v>
      </c>
      <c r="I48" s="19">
        <v>31</v>
      </c>
      <c r="J48" s="19">
        <v>1</v>
      </c>
    </row>
    <row r="49" spans="1:10" x14ac:dyDescent="0.25">
      <c r="B49" s="19"/>
      <c r="C49" s="83"/>
      <c r="D49" s="19"/>
      <c r="E49" s="19"/>
      <c r="F49" s="19"/>
      <c r="G49" s="19"/>
      <c r="H49" s="19"/>
      <c r="I49" s="19"/>
      <c r="J49" s="19"/>
    </row>
    <row r="50" spans="1:10" x14ac:dyDescent="0.25">
      <c r="A50" s="18" t="s">
        <v>31</v>
      </c>
      <c r="B50" s="19">
        <v>5408</v>
      </c>
      <c r="C50" s="83">
        <v>0.29768261132823248</v>
      </c>
      <c r="D50" s="19">
        <v>666</v>
      </c>
      <c r="E50" s="19">
        <v>1501</v>
      </c>
      <c r="F50" s="19">
        <v>1506</v>
      </c>
      <c r="G50" s="19">
        <v>1056</v>
      </c>
      <c r="H50" s="19">
        <v>392</v>
      </c>
      <c r="I50" s="19">
        <v>49</v>
      </c>
      <c r="J50" s="19">
        <v>4</v>
      </c>
    </row>
    <row r="51" spans="1:10" x14ac:dyDescent="0.25">
      <c r="B51" s="19"/>
      <c r="C51" s="83"/>
      <c r="D51" s="19"/>
      <c r="E51" s="19"/>
      <c r="F51" s="19"/>
      <c r="G51" s="19"/>
      <c r="H51" s="19"/>
      <c r="I51" s="19"/>
      <c r="J51" s="19"/>
    </row>
    <row r="52" spans="1:10" x14ac:dyDescent="0.25">
      <c r="A52" s="65" t="s">
        <v>33</v>
      </c>
      <c r="B52" s="90">
        <v>226304</v>
      </c>
      <c r="C52" s="81">
        <v>0.4959674591486079</v>
      </c>
      <c r="D52" s="90">
        <v>50720</v>
      </c>
      <c r="E52" s="90">
        <v>58029</v>
      </c>
      <c r="F52" s="90">
        <v>52698</v>
      </c>
      <c r="G52" s="90">
        <v>32694</v>
      </c>
      <c r="H52" s="90">
        <v>18552</v>
      </c>
      <c r="I52" s="90">
        <v>7067</v>
      </c>
      <c r="J52" s="90">
        <v>1037</v>
      </c>
    </row>
    <row r="53" spans="1:10" x14ac:dyDescent="0.25">
      <c r="A53" s="9" t="s">
        <v>46</v>
      </c>
      <c r="B53" s="84">
        <f>B52/$B52</f>
        <v>1</v>
      </c>
      <c r="C53" s="84"/>
      <c r="D53" s="84">
        <f t="shared" ref="D53:J53" si="0">D52/$B52</f>
        <v>0.22412330316742082</v>
      </c>
      <c r="E53" s="84">
        <f t="shared" si="0"/>
        <v>0.25642056702488686</v>
      </c>
      <c r="F53" s="84">
        <f t="shared" si="0"/>
        <v>0.23286375848416291</v>
      </c>
      <c r="G53" s="84">
        <f t="shared" si="0"/>
        <v>0.1444693863122172</v>
      </c>
      <c r="H53" s="84">
        <f t="shared" si="0"/>
        <v>8.1978223981900453E-2</v>
      </c>
      <c r="I53" s="84">
        <f t="shared" si="0"/>
        <v>3.1227905825791855E-2</v>
      </c>
      <c r="J53" s="84">
        <f t="shared" si="0"/>
        <v>4.582331730769231E-3</v>
      </c>
    </row>
    <row r="54" spans="1:10" x14ac:dyDescent="0.25">
      <c r="B54" s="19"/>
      <c r="C54" s="83"/>
      <c r="D54" s="19"/>
      <c r="E54" s="19"/>
      <c r="F54" s="19"/>
      <c r="G54" s="19"/>
      <c r="H54" s="19"/>
      <c r="I54" s="19"/>
      <c r="J54" s="19"/>
    </row>
    <row r="55" spans="1:10" x14ac:dyDescent="0.25">
      <c r="A55" s="18" t="s">
        <v>104</v>
      </c>
      <c r="B55" s="67">
        <v>13462</v>
      </c>
      <c r="C55" s="169">
        <v>0.59390303083778184</v>
      </c>
      <c r="D55" s="67">
        <v>4557</v>
      </c>
      <c r="E55" s="67">
        <v>2450</v>
      </c>
      <c r="F55" s="67">
        <v>3176</v>
      </c>
      <c r="G55" s="67">
        <v>1680</v>
      </c>
      <c r="H55" s="43" t="s">
        <v>229</v>
      </c>
      <c r="I55" s="43" t="s">
        <v>229</v>
      </c>
      <c r="J55" s="43" t="s">
        <v>229</v>
      </c>
    </row>
    <row r="56" spans="1:10" x14ac:dyDescent="0.25">
      <c r="A56" s="18" t="s">
        <v>105</v>
      </c>
      <c r="B56" s="67">
        <v>90</v>
      </c>
      <c r="C56" s="169">
        <v>0.60402684563758391</v>
      </c>
      <c r="D56" s="67">
        <v>20</v>
      </c>
      <c r="E56" s="67">
        <v>35</v>
      </c>
      <c r="F56" s="67">
        <v>24</v>
      </c>
      <c r="G56" s="67">
        <v>9</v>
      </c>
      <c r="H56" s="43" t="s">
        <v>229</v>
      </c>
      <c r="I56" s="43" t="s">
        <v>229</v>
      </c>
      <c r="J56" s="43" t="s">
        <v>229</v>
      </c>
    </row>
    <row r="57" spans="1:10" x14ac:dyDescent="0.25">
      <c r="A57" s="18" t="s">
        <v>106</v>
      </c>
      <c r="B57" s="67">
        <v>4891</v>
      </c>
      <c r="C57" s="169">
        <v>0.5619255514705882</v>
      </c>
      <c r="D57" s="67">
        <v>1801</v>
      </c>
      <c r="E57" s="67">
        <v>875</v>
      </c>
      <c r="F57" s="67">
        <v>899</v>
      </c>
      <c r="G57" s="67">
        <v>592</v>
      </c>
      <c r="H57" s="43" t="s">
        <v>229</v>
      </c>
      <c r="I57" s="43" t="s">
        <v>229</v>
      </c>
      <c r="J57" s="43" t="s">
        <v>229</v>
      </c>
    </row>
    <row r="58" spans="1:10" x14ac:dyDescent="0.25">
      <c r="A58" s="18" t="s">
        <v>107</v>
      </c>
      <c r="B58" s="67">
        <v>347</v>
      </c>
      <c r="C58" s="169">
        <v>0.67248062015503873</v>
      </c>
      <c r="D58" s="67">
        <v>135</v>
      </c>
      <c r="E58" s="67">
        <v>70</v>
      </c>
      <c r="F58" s="67">
        <v>54</v>
      </c>
      <c r="G58" s="67">
        <v>38</v>
      </c>
      <c r="H58" s="43" t="s">
        <v>229</v>
      </c>
      <c r="I58" s="43" t="s">
        <v>229</v>
      </c>
      <c r="J58" s="43" t="s">
        <v>229</v>
      </c>
    </row>
    <row r="59" spans="1:10" x14ac:dyDescent="0.25">
      <c r="A59" s="18" t="s">
        <v>108</v>
      </c>
      <c r="B59" s="67">
        <v>8</v>
      </c>
      <c r="C59" s="169">
        <v>0.53333333333333333</v>
      </c>
      <c r="D59" s="67">
        <v>7</v>
      </c>
      <c r="E59" s="67">
        <v>0</v>
      </c>
      <c r="F59" s="67">
        <v>1</v>
      </c>
      <c r="G59" s="67">
        <v>0</v>
      </c>
      <c r="H59" s="43" t="s">
        <v>229</v>
      </c>
      <c r="I59" s="43" t="s">
        <v>229</v>
      </c>
      <c r="J59" s="43" t="s">
        <v>229</v>
      </c>
    </row>
    <row r="60" spans="1:10" x14ac:dyDescent="0.25">
      <c r="A60" s="18" t="s">
        <v>109</v>
      </c>
      <c r="B60" s="67">
        <v>1375</v>
      </c>
      <c r="C60" s="169">
        <v>0.67667322834645671</v>
      </c>
      <c r="D60" s="67">
        <v>466</v>
      </c>
      <c r="E60" s="67">
        <v>246</v>
      </c>
      <c r="F60" s="67">
        <v>285</v>
      </c>
      <c r="G60" s="67">
        <v>208</v>
      </c>
      <c r="H60" s="43" t="s">
        <v>229</v>
      </c>
      <c r="I60" s="43" t="s">
        <v>229</v>
      </c>
      <c r="J60" s="43" t="s">
        <v>229</v>
      </c>
    </row>
    <row r="61" spans="1:10" x14ac:dyDescent="0.25">
      <c r="A61" s="18" t="s">
        <v>110</v>
      </c>
      <c r="B61" s="67">
        <v>69</v>
      </c>
      <c r="C61" s="169">
        <v>0.60526315789473684</v>
      </c>
      <c r="D61" s="67">
        <v>56</v>
      </c>
      <c r="E61" s="67">
        <v>3</v>
      </c>
      <c r="F61" s="67">
        <v>6</v>
      </c>
      <c r="G61" s="67">
        <v>2</v>
      </c>
      <c r="H61" s="43" t="s">
        <v>229</v>
      </c>
      <c r="I61" s="43" t="s">
        <v>229</v>
      </c>
      <c r="J61" s="43" t="s">
        <v>229</v>
      </c>
    </row>
    <row r="62" spans="1:10" x14ac:dyDescent="0.25">
      <c r="B62" s="19"/>
      <c r="C62" s="83"/>
      <c r="D62" s="19"/>
      <c r="E62" s="19"/>
      <c r="F62" s="19"/>
      <c r="G62" s="19"/>
      <c r="H62" s="19"/>
      <c r="I62" s="19"/>
      <c r="J62" s="19"/>
    </row>
    <row r="63" spans="1:10" x14ac:dyDescent="0.25">
      <c r="A63" s="65" t="s">
        <v>34</v>
      </c>
      <c r="B63" s="90">
        <v>246546</v>
      </c>
      <c r="C63" s="81">
        <v>0.50265757362610475</v>
      </c>
      <c r="D63" s="90">
        <v>57762</v>
      </c>
      <c r="E63" s="90">
        <v>61708</v>
      </c>
      <c r="F63" s="90">
        <v>57143</v>
      </c>
      <c r="G63" s="90">
        <v>35223</v>
      </c>
      <c r="H63" s="90">
        <v>18552</v>
      </c>
      <c r="I63" s="90">
        <v>7067</v>
      </c>
      <c r="J63" s="90">
        <v>1037</v>
      </c>
    </row>
    <row r="64" spans="1:10" x14ac:dyDescent="0.25">
      <c r="A64" s="9" t="s">
        <v>46</v>
      </c>
      <c r="B64" s="84">
        <f>B63/$B63</f>
        <v>1</v>
      </c>
      <c r="C64" s="84"/>
      <c r="D64" s="84">
        <f t="shared" ref="D64:J64" si="1">D63/$B63</f>
        <v>0.23428487990070818</v>
      </c>
      <c r="E64" s="84">
        <f t="shared" si="1"/>
        <v>0.25029000673302343</v>
      </c>
      <c r="F64" s="84">
        <f t="shared" si="1"/>
        <v>0.23177419223998766</v>
      </c>
      <c r="G64" s="84">
        <f t="shared" si="1"/>
        <v>0.14286583436762307</v>
      </c>
      <c r="H64" s="84">
        <f t="shared" si="1"/>
        <v>7.5247621133581563E-2</v>
      </c>
      <c r="I64" s="84">
        <f t="shared" si="1"/>
        <v>2.8664022129744549E-2</v>
      </c>
      <c r="J64" s="84">
        <f t="shared" si="1"/>
        <v>4.2061116383960801E-3</v>
      </c>
    </row>
    <row r="65" spans="1:1" x14ac:dyDescent="0.25">
      <c r="A65" s="18" t="s">
        <v>198</v>
      </c>
    </row>
  </sheetData>
  <pageMargins left="0.75" right="0.75" top="1" bottom="1" header="0.5" footer="0.5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workbookViewId="0">
      <selection activeCell="L57" sqref="L57"/>
    </sheetView>
  </sheetViews>
  <sheetFormatPr defaultRowHeight="13.8" x14ac:dyDescent="0.25"/>
  <cols>
    <col min="1" max="1" width="31.6640625" style="18" customWidth="1"/>
    <col min="2" max="4" width="9.109375" style="36" customWidth="1"/>
    <col min="5" max="5" width="10.109375" style="36" customWidth="1"/>
    <col min="6" max="7" width="9.109375" style="36" customWidth="1"/>
    <col min="8" max="8" width="9.44140625" style="36" customWidth="1"/>
    <col min="9" max="13" width="9.109375" style="36" customWidth="1"/>
    <col min="14" max="18" width="9.109375" style="18" customWidth="1"/>
  </cols>
  <sheetData>
    <row r="1" spans="1:18" x14ac:dyDescent="0.25">
      <c r="A1" s="30" t="s">
        <v>211</v>
      </c>
    </row>
    <row r="2" spans="1:18" x14ac:dyDescent="0.25">
      <c r="A2" s="167"/>
    </row>
    <row r="3" spans="1:18" x14ac:dyDescent="0.25">
      <c r="A3" s="16" t="s">
        <v>0</v>
      </c>
    </row>
    <row r="4" spans="1:18" x14ac:dyDescent="0.25">
      <c r="A4" s="13" t="s">
        <v>36</v>
      </c>
      <c r="B4" s="15" t="s">
        <v>36</v>
      </c>
      <c r="C4" s="15" t="s">
        <v>36</v>
      </c>
      <c r="D4" s="15" t="s">
        <v>36</v>
      </c>
      <c r="E4" s="39" t="s">
        <v>158</v>
      </c>
      <c r="F4" s="15"/>
      <c r="G4" s="39"/>
      <c r="H4" s="39" t="s">
        <v>159</v>
      </c>
      <c r="I4" s="15"/>
      <c r="J4" s="39"/>
      <c r="K4" s="12"/>
      <c r="L4" s="12"/>
      <c r="M4" s="12"/>
      <c r="N4" s="12"/>
      <c r="O4" s="12"/>
      <c r="P4" s="12"/>
      <c r="Q4" s="12"/>
      <c r="R4" s="12"/>
    </row>
    <row r="5" spans="1:18" x14ac:dyDescent="0.25">
      <c r="A5" s="16" t="s">
        <v>36</v>
      </c>
      <c r="B5" s="12" t="s">
        <v>53</v>
      </c>
      <c r="C5" s="131" t="s">
        <v>160</v>
      </c>
      <c r="D5" s="131"/>
      <c r="E5" s="12" t="s">
        <v>161</v>
      </c>
      <c r="F5" s="12" t="s">
        <v>161</v>
      </c>
      <c r="G5" s="12" t="s">
        <v>161</v>
      </c>
      <c r="H5" s="12" t="s">
        <v>161</v>
      </c>
      <c r="I5" s="12" t="s">
        <v>161</v>
      </c>
      <c r="J5" s="12" t="s">
        <v>161</v>
      </c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5" t="s">
        <v>37</v>
      </c>
      <c r="B6" s="7" t="s">
        <v>38</v>
      </c>
      <c r="C6" s="7" t="s">
        <v>54</v>
      </c>
      <c r="D6" s="7" t="s">
        <v>55</v>
      </c>
      <c r="E6" s="132" t="s">
        <v>162</v>
      </c>
      <c r="F6" s="132" t="s">
        <v>163</v>
      </c>
      <c r="G6" s="133" t="s">
        <v>164</v>
      </c>
      <c r="H6" s="132" t="s">
        <v>162</v>
      </c>
      <c r="I6" s="132" t="s">
        <v>163</v>
      </c>
      <c r="J6" s="133" t="s">
        <v>164</v>
      </c>
      <c r="K6" s="12"/>
      <c r="L6" s="12"/>
      <c r="M6" s="12"/>
      <c r="N6" s="12"/>
      <c r="O6" s="12"/>
      <c r="P6" s="12"/>
      <c r="Q6" s="12"/>
      <c r="R6" s="12"/>
    </row>
    <row r="7" spans="1:18" x14ac:dyDescent="0.25">
      <c r="A7" s="18" t="s">
        <v>3</v>
      </c>
      <c r="B7" s="119">
        <v>4</v>
      </c>
      <c r="C7" s="43">
        <v>25</v>
      </c>
      <c r="D7" s="161">
        <v>75</v>
      </c>
      <c r="E7" s="43">
        <v>100</v>
      </c>
      <c r="F7" s="43">
        <v>100</v>
      </c>
      <c r="G7" s="43">
        <v>100</v>
      </c>
      <c r="H7" s="43">
        <v>100</v>
      </c>
      <c r="I7" s="54">
        <v>100</v>
      </c>
      <c r="J7" s="54">
        <v>100</v>
      </c>
    </row>
    <row r="8" spans="1:18" x14ac:dyDescent="0.25">
      <c r="A8" s="18" t="s">
        <v>4</v>
      </c>
      <c r="B8" s="119">
        <v>59901</v>
      </c>
      <c r="C8" s="43">
        <v>50.560090816513913</v>
      </c>
      <c r="D8" s="161">
        <v>49.439909183486087</v>
      </c>
      <c r="E8" s="43">
        <v>35.15155517400779</v>
      </c>
      <c r="F8" s="43">
        <v>92.435448722181874</v>
      </c>
      <c r="G8" s="43">
        <v>97.840586409562164</v>
      </c>
      <c r="H8" s="43">
        <v>51.213911868985306</v>
      </c>
      <c r="I8" s="54">
        <v>96.231639371939892</v>
      </c>
      <c r="J8" s="54">
        <v>98.362316393719397</v>
      </c>
    </row>
    <row r="9" spans="1:18" x14ac:dyDescent="0.25">
      <c r="A9" s="18" t="s">
        <v>87</v>
      </c>
      <c r="B9" s="119">
        <v>11</v>
      </c>
      <c r="C9" s="43">
        <v>45.454545454545453</v>
      </c>
      <c r="D9" s="161">
        <v>54.54545454545454</v>
      </c>
      <c r="E9" s="43">
        <v>20</v>
      </c>
      <c r="F9" s="43">
        <v>100</v>
      </c>
      <c r="G9" s="43">
        <v>100</v>
      </c>
      <c r="H9" s="43">
        <v>0</v>
      </c>
      <c r="I9" s="134">
        <v>66.666666666666657</v>
      </c>
      <c r="J9" s="134">
        <v>100</v>
      </c>
    </row>
    <row r="10" spans="1:18" x14ac:dyDescent="0.25">
      <c r="A10" s="18" t="s">
        <v>88</v>
      </c>
      <c r="B10" s="119">
        <v>2</v>
      </c>
      <c r="C10" s="43">
        <v>100</v>
      </c>
      <c r="D10" s="161">
        <v>0</v>
      </c>
      <c r="E10" s="43">
        <v>0</v>
      </c>
      <c r="F10" s="43">
        <v>100</v>
      </c>
      <c r="G10" s="43">
        <v>100</v>
      </c>
      <c r="H10" s="43" t="s">
        <v>229</v>
      </c>
      <c r="I10" s="54" t="s">
        <v>229</v>
      </c>
      <c r="J10" s="54" t="s">
        <v>229</v>
      </c>
    </row>
    <row r="11" spans="1:18" x14ac:dyDescent="0.25">
      <c r="A11" s="18" t="s">
        <v>5</v>
      </c>
      <c r="B11" s="119">
        <v>39190</v>
      </c>
      <c r="C11" s="43">
        <v>48.341413625924979</v>
      </c>
      <c r="D11" s="161">
        <v>51.658586374075021</v>
      </c>
      <c r="E11" s="43">
        <v>29.886513591976776</v>
      </c>
      <c r="F11" s="43">
        <v>76.848772763262076</v>
      </c>
      <c r="G11" s="43">
        <v>94.288730535761417</v>
      </c>
      <c r="H11" s="43">
        <v>48.367498147690789</v>
      </c>
      <c r="I11" s="54">
        <v>87.557421585576691</v>
      </c>
      <c r="J11" s="54">
        <v>95.781674487527781</v>
      </c>
    </row>
    <row r="12" spans="1:18" x14ac:dyDescent="0.25">
      <c r="A12" s="18" t="s">
        <v>6</v>
      </c>
      <c r="B12" s="119">
        <v>138</v>
      </c>
      <c r="C12" s="43">
        <v>39.130434782608695</v>
      </c>
      <c r="D12" s="161">
        <v>60.869565217391312</v>
      </c>
      <c r="E12" s="43">
        <v>66.666666666666657</v>
      </c>
      <c r="F12" s="43">
        <v>94.444444444444443</v>
      </c>
      <c r="G12" s="43">
        <v>94.444444444444443</v>
      </c>
      <c r="H12" s="43">
        <v>86.904761904761912</v>
      </c>
      <c r="I12" s="54">
        <v>100</v>
      </c>
      <c r="J12" s="54">
        <v>100</v>
      </c>
    </row>
    <row r="13" spans="1:18" x14ac:dyDescent="0.25">
      <c r="A13" s="18" t="s">
        <v>7</v>
      </c>
      <c r="B13" s="119">
        <v>328</v>
      </c>
      <c r="C13" s="43">
        <v>50.914634146341463</v>
      </c>
      <c r="D13" s="161">
        <v>49.085365853658537</v>
      </c>
      <c r="E13" s="43">
        <v>58.682634730538922</v>
      </c>
      <c r="F13" s="43">
        <v>88.622754491017957</v>
      </c>
      <c r="G13" s="43">
        <v>96.407185628742525</v>
      </c>
      <c r="H13" s="43">
        <v>80.745341614906835</v>
      </c>
      <c r="I13" s="43">
        <v>97.515527950310556</v>
      </c>
      <c r="J13" s="43">
        <v>98.757763975155271</v>
      </c>
    </row>
    <row r="14" spans="1:18" x14ac:dyDescent="0.25">
      <c r="A14" s="18" t="s">
        <v>8</v>
      </c>
      <c r="B14" s="119">
        <v>13995</v>
      </c>
      <c r="C14" s="43">
        <v>49.331904251518402</v>
      </c>
      <c r="D14" s="161">
        <v>50.668095748481598</v>
      </c>
      <c r="E14" s="43">
        <v>35.225955967555038</v>
      </c>
      <c r="F14" s="43">
        <v>81.315179606025495</v>
      </c>
      <c r="G14" s="43">
        <v>94.278679026651218</v>
      </c>
      <c r="H14" s="43">
        <v>53.800592300098714</v>
      </c>
      <c r="I14" s="54">
        <v>89.536031589338592</v>
      </c>
      <c r="J14" s="54">
        <v>95.487237343110991</v>
      </c>
    </row>
    <row r="15" spans="1:18" x14ac:dyDescent="0.25">
      <c r="A15" s="18" t="s">
        <v>9</v>
      </c>
      <c r="B15" s="119">
        <v>688</v>
      </c>
      <c r="C15" s="43">
        <v>37.936046511627907</v>
      </c>
      <c r="D15" s="161">
        <v>62.063953488372093</v>
      </c>
      <c r="E15" s="43">
        <v>39.463601532567047</v>
      </c>
      <c r="F15" s="43">
        <v>83.141762452107287</v>
      </c>
      <c r="G15" s="43">
        <v>95.019157088122611</v>
      </c>
      <c r="H15" s="43">
        <v>63.934426229508205</v>
      </c>
      <c r="I15" s="54">
        <v>94.145199063231857</v>
      </c>
      <c r="J15" s="54">
        <v>97.423887587822009</v>
      </c>
    </row>
    <row r="16" spans="1:18" x14ac:dyDescent="0.25">
      <c r="A16" s="18" t="s">
        <v>10</v>
      </c>
      <c r="B16" s="119">
        <v>700</v>
      </c>
      <c r="C16" s="43">
        <v>42.714285714285715</v>
      </c>
      <c r="D16" s="161">
        <v>57.285714285714285</v>
      </c>
      <c r="E16" s="43">
        <v>73.578595317725743</v>
      </c>
      <c r="F16" s="43">
        <v>91.638795986622071</v>
      </c>
      <c r="G16" s="43">
        <v>97.324414715719058</v>
      </c>
      <c r="H16" s="43">
        <v>82.543640897755608</v>
      </c>
      <c r="I16" s="54">
        <v>95.760598503740653</v>
      </c>
      <c r="J16" s="54">
        <v>99.251870324189525</v>
      </c>
    </row>
    <row r="17" spans="1:10" x14ac:dyDescent="0.25">
      <c r="A17" s="18" t="s">
        <v>11</v>
      </c>
      <c r="B17" s="119">
        <v>17</v>
      </c>
      <c r="C17" s="43">
        <v>41.17647058823529</v>
      </c>
      <c r="D17" s="161">
        <v>58.82352941176471</v>
      </c>
      <c r="E17" s="43">
        <v>85.714285714285708</v>
      </c>
      <c r="F17" s="43">
        <v>100</v>
      </c>
      <c r="G17" s="43">
        <v>100</v>
      </c>
      <c r="H17" s="43">
        <v>100</v>
      </c>
      <c r="I17" s="54">
        <v>100</v>
      </c>
      <c r="J17" s="54">
        <v>100</v>
      </c>
    </row>
    <row r="18" spans="1:10" x14ac:dyDescent="0.25">
      <c r="A18" s="18" t="s">
        <v>12</v>
      </c>
      <c r="B18" s="119">
        <v>3032</v>
      </c>
      <c r="C18" s="43">
        <v>39.445910290237471</v>
      </c>
      <c r="D18" s="161">
        <v>60.554089709762536</v>
      </c>
      <c r="E18" s="43">
        <v>38.210702341137129</v>
      </c>
      <c r="F18" s="43">
        <v>81.68896321070234</v>
      </c>
      <c r="G18" s="43">
        <v>95.317725752508366</v>
      </c>
      <c r="H18" s="43">
        <v>59.912854030501094</v>
      </c>
      <c r="I18" s="54">
        <v>91.721132897603482</v>
      </c>
      <c r="J18" s="54">
        <v>97.385620915032675</v>
      </c>
    </row>
    <row r="19" spans="1:10" x14ac:dyDescent="0.25">
      <c r="A19" s="18" t="s">
        <v>89</v>
      </c>
      <c r="B19" s="119">
        <v>171</v>
      </c>
      <c r="C19" s="43">
        <v>49.122807017543856</v>
      </c>
      <c r="D19" s="161">
        <v>50.877192982456144</v>
      </c>
      <c r="E19" s="43">
        <v>59.523809523809526</v>
      </c>
      <c r="F19" s="43">
        <v>90.476190476190482</v>
      </c>
      <c r="G19" s="43">
        <v>94.047619047619051</v>
      </c>
      <c r="H19" s="43">
        <v>79.310344827586206</v>
      </c>
      <c r="I19" s="54">
        <v>91.954022988505741</v>
      </c>
      <c r="J19" s="54">
        <v>91.954022988505741</v>
      </c>
    </row>
    <row r="20" spans="1:10" x14ac:dyDescent="0.25">
      <c r="B20" s="119"/>
      <c r="C20" s="43"/>
      <c r="D20" s="161"/>
      <c r="E20" s="43"/>
      <c r="F20" s="43"/>
      <c r="G20" s="43"/>
      <c r="H20" s="43"/>
      <c r="I20" s="54"/>
      <c r="J20" s="54"/>
    </row>
    <row r="21" spans="1:10" x14ac:dyDescent="0.25">
      <c r="A21" s="18" t="s">
        <v>13</v>
      </c>
      <c r="B21" s="119">
        <v>3570</v>
      </c>
      <c r="C21" s="43">
        <v>46.94677871148459</v>
      </c>
      <c r="D21" s="161">
        <v>53.05322128851541</v>
      </c>
      <c r="E21" s="43">
        <v>51.014319809069207</v>
      </c>
      <c r="F21" s="43">
        <v>82.696897374701678</v>
      </c>
      <c r="G21" s="43">
        <v>96.181384248210023</v>
      </c>
      <c r="H21" s="43">
        <v>49.472016895459348</v>
      </c>
      <c r="I21" s="54">
        <v>81.99577613516368</v>
      </c>
      <c r="J21" s="54">
        <v>96.568109820485745</v>
      </c>
    </row>
    <row r="22" spans="1:10" x14ac:dyDescent="0.25">
      <c r="A22" s="18" t="s">
        <v>14</v>
      </c>
      <c r="B22" s="119">
        <v>59047</v>
      </c>
      <c r="C22" s="43">
        <v>50.732467356512615</v>
      </c>
      <c r="D22" s="161">
        <v>49.267532643487392</v>
      </c>
      <c r="E22" s="43">
        <v>30.498063826946186</v>
      </c>
      <c r="F22" s="43">
        <v>69.31165709707571</v>
      </c>
      <c r="G22" s="43">
        <v>98.200694351715839</v>
      </c>
      <c r="H22" s="43">
        <v>33.732082087243477</v>
      </c>
      <c r="I22" s="54">
        <v>71.726650854216075</v>
      </c>
      <c r="J22" s="54">
        <v>98.308755285139739</v>
      </c>
    </row>
    <row r="23" spans="1:10" x14ac:dyDescent="0.25">
      <c r="B23" s="119"/>
      <c r="C23" s="43"/>
      <c r="D23" s="161"/>
      <c r="E23" s="43"/>
      <c r="F23" s="43"/>
      <c r="G23" s="43"/>
      <c r="H23" s="43"/>
      <c r="I23" s="54"/>
      <c r="J23" s="54"/>
    </row>
    <row r="24" spans="1:10" x14ac:dyDescent="0.25">
      <c r="A24" s="18" t="s">
        <v>15</v>
      </c>
      <c r="B24" s="119">
        <v>22735</v>
      </c>
      <c r="C24" s="43">
        <v>28.577083791510887</v>
      </c>
      <c r="D24" s="161">
        <v>71.422916208489113</v>
      </c>
      <c r="E24" s="43">
        <v>50.684931506849317</v>
      </c>
      <c r="F24" s="43">
        <v>86.424503617054029</v>
      </c>
      <c r="G24" s="43">
        <v>97.922117900569489</v>
      </c>
      <c r="H24" s="43">
        <v>52.882128340928688</v>
      </c>
      <c r="I24" s="54">
        <v>87.744796157162213</v>
      </c>
      <c r="J24" s="54">
        <v>98.164798620519761</v>
      </c>
    </row>
    <row r="25" spans="1:10" x14ac:dyDescent="0.25">
      <c r="A25" s="18" t="s">
        <v>16</v>
      </c>
      <c r="B25" s="119">
        <v>22746</v>
      </c>
      <c r="C25" s="43">
        <v>49.037193352677392</v>
      </c>
      <c r="D25" s="161">
        <v>50.962806647322608</v>
      </c>
      <c r="E25" s="43">
        <v>55.961986731217507</v>
      </c>
      <c r="F25" s="43">
        <v>90.774610005379245</v>
      </c>
      <c r="G25" s="43">
        <v>98.38622915545993</v>
      </c>
      <c r="H25" s="43">
        <v>58.19530710835059</v>
      </c>
      <c r="I25" s="54">
        <v>91.088681849551406</v>
      </c>
      <c r="J25" s="54">
        <v>98.688750862663909</v>
      </c>
    </row>
    <row r="26" spans="1:10" x14ac:dyDescent="0.25">
      <c r="A26" s="18" t="s">
        <v>17</v>
      </c>
      <c r="B26" s="119">
        <v>19678</v>
      </c>
      <c r="C26" s="43">
        <v>70.44415082833622</v>
      </c>
      <c r="D26" s="161">
        <v>29.555849171663791</v>
      </c>
      <c r="E26" s="43">
        <v>56.333862357524168</v>
      </c>
      <c r="F26" s="43">
        <v>90.037512624440922</v>
      </c>
      <c r="G26" s="43">
        <v>97.987303419420002</v>
      </c>
      <c r="H26" s="43">
        <v>69.033700137551577</v>
      </c>
      <c r="I26" s="54">
        <v>93.707015130673994</v>
      </c>
      <c r="J26" s="54">
        <v>98.5041265474553</v>
      </c>
    </row>
    <row r="27" spans="1:10" x14ac:dyDescent="0.25">
      <c r="A27" s="18" t="s">
        <v>90</v>
      </c>
      <c r="B27" s="119">
        <v>13913</v>
      </c>
      <c r="C27" s="43">
        <v>56.666427082584633</v>
      </c>
      <c r="D27" s="161">
        <v>43.333572917415367</v>
      </c>
      <c r="E27" s="43">
        <v>5.5682394723490614</v>
      </c>
      <c r="F27" s="43">
        <v>58.967529173008629</v>
      </c>
      <c r="G27" s="43">
        <v>90.537798072044652</v>
      </c>
      <c r="H27" s="43">
        <v>4.7603250953723668</v>
      </c>
      <c r="I27" s="54">
        <v>55.548183778404379</v>
      </c>
      <c r="J27" s="54">
        <v>89.931995355780387</v>
      </c>
    </row>
    <row r="28" spans="1:10" x14ac:dyDescent="0.25">
      <c r="B28" s="119"/>
      <c r="C28" s="43"/>
      <c r="D28" s="161"/>
      <c r="E28" s="43"/>
      <c r="F28" s="43"/>
      <c r="G28" s="43"/>
      <c r="H28" s="43"/>
      <c r="I28" s="54"/>
      <c r="J28" s="54"/>
    </row>
    <row r="29" spans="1:10" x14ac:dyDescent="0.25">
      <c r="A29" s="18" t="s">
        <v>18</v>
      </c>
      <c r="B29" s="119">
        <v>326</v>
      </c>
      <c r="C29" s="43">
        <v>48.159509202453989</v>
      </c>
      <c r="D29" s="161">
        <v>51.840490797546011</v>
      </c>
      <c r="E29" s="43">
        <v>41.401273885350321</v>
      </c>
      <c r="F29" s="43">
        <v>73.885350318471339</v>
      </c>
      <c r="G29" s="43">
        <v>92.356687898089177</v>
      </c>
      <c r="H29" s="43">
        <v>43.786982248520715</v>
      </c>
      <c r="I29" s="54">
        <v>80.473372781065095</v>
      </c>
      <c r="J29" s="54">
        <v>92.899408284023664</v>
      </c>
    </row>
    <row r="30" spans="1:10" x14ac:dyDescent="0.25">
      <c r="A30" s="18" t="s">
        <v>91</v>
      </c>
      <c r="B30" s="119">
        <v>290</v>
      </c>
      <c r="C30" s="43">
        <v>62.068965517241381</v>
      </c>
      <c r="D30" s="161">
        <v>37.931034482758619</v>
      </c>
      <c r="E30" s="43">
        <v>0.55555555555555558</v>
      </c>
      <c r="F30" s="43">
        <v>36.111111111111107</v>
      </c>
      <c r="G30" s="43">
        <v>92.777777777777786</v>
      </c>
      <c r="H30" s="43">
        <v>0.90909090909090906</v>
      </c>
      <c r="I30" s="54">
        <v>40</v>
      </c>
      <c r="J30" s="54">
        <v>90</v>
      </c>
    </row>
    <row r="31" spans="1:10" x14ac:dyDescent="0.25">
      <c r="A31" s="18" t="s">
        <v>19</v>
      </c>
      <c r="B31" s="119">
        <v>813</v>
      </c>
      <c r="C31" s="43">
        <v>63.222632226322261</v>
      </c>
      <c r="D31" s="161">
        <v>36.777367773677739</v>
      </c>
      <c r="E31" s="43">
        <v>63.035019455252915</v>
      </c>
      <c r="F31" s="43">
        <v>91.050583657587552</v>
      </c>
      <c r="G31" s="43">
        <v>99.610894941634243</v>
      </c>
      <c r="H31" s="43">
        <v>58.862876254180605</v>
      </c>
      <c r="I31" s="54">
        <v>84.280936454849495</v>
      </c>
      <c r="J31" s="54">
        <v>98.662207357859529</v>
      </c>
    </row>
    <row r="32" spans="1:10" x14ac:dyDescent="0.25">
      <c r="A32" s="18" t="s">
        <v>20</v>
      </c>
      <c r="B32" s="119">
        <v>21944</v>
      </c>
      <c r="C32" s="43">
        <v>57.596609551585857</v>
      </c>
      <c r="D32" s="161">
        <v>42.403390448414143</v>
      </c>
      <c r="E32" s="43">
        <v>45.138064720310147</v>
      </c>
      <c r="F32" s="43">
        <v>81.778621726402406</v>
      </c>
      <c r="G32" s="43">
        <v>98.488804494026425</v>
      </c>
      <c r="H32" s="43">
        <v>51.46695325094035</v>
      </c>
      <c r="I32" s="54">
        <v>83.83664696399785</v>
      </c>
      <c r="J32" s="54">
        <v>98.71037076840409</v>
      </c>
    </row>
    <row r="33" spans="1:10" x14ac:dyDescent="0.25">
      <c r="A33" s="18" t="s">
        <v>21</v>
      </c>
      <c r="B33" s="119">
        <v>21423</v>
      </c>
      <c r="C33" s="43">
        <v>48.265882462773661</v>
      </c>
      <c r="D33" s="161">
        <v>51.734117537226339</v>
      </c>
      <c r="E33" s="43">
        <v>44.255319148936167</v>
      </c>
      <c r="F33" s="43">
        <v>74.661508704061902</v>
      </c>
      <c r="G33" s="43">
        <v>97.524177949709866</v>
      </c>
      <c r="H33" s="43">
        <v>54.389605702427147</v>
      </c>
      <c r="I33" s="54">
        <v>83.912298114229003</v>
      </c>
      <c r="J33" s="54">
        <v>98.890192186231161</v>
      </c>
    </row>
    <row r="34" spans="1:10" x14ac:dyDescent="0.25">
      <c r="A34" s="18" t="s">
        <v>22</v>
      </c>
      <c r="B34" s="119">
        <v>13990</v>
      </c>
      <c r="C34" s="43">
        <v>41.508220157255181</v>
      </c>
      <c r="D34" s="161">
        <v>58.491779842744819</v>
      </c>
      <c r="E34" s="43">
        <v>42.448768727397969</v>
      </c>
      <c r="F34" s="43">
        <v>76.614430859307731</v>
      </c>
      <c r="G34" s="43">
        <v>98.674014120888586</v>
      </c>
      <c r="H34" s="43">
        <v>50.934864963949657</v>
      </c>
      <c r="I34" s="54">
        <v>83.270194305267026</v>
      </c>
      <c r="J34" s="54">
        <v>99.193449835023827</v>
      </c>
    </row>
    <row r="35" spans="1:10" x14ac:dyDescent="0.25">
      <c r="A35" s="18" t="s">
        <v>32</v>
      </c>
      <c r="B35" s="119">
        <v>1312</v>
      </c>
      <c r="C35" s="43">
        <v>31.783536585365852</v>
      </c>
      <c r="D35" s="161">
        <v>68.216463414634148</v>
      </c>
      <c r="E35" s="43">
        <v>32.374100719424462</v>
      </c>
      <c r="F35" s="43">
        <v>68.105515587529979</v>
      </c>
      <c r="G35" s="43">
        <v>92.805755395683448</v>
      </c>
      <c r="H35" s="43">
        <v>41.787709497206706</v>
      </c>
      <c r="I35" s="54">
        <v>82.011173184357546</v>
      </c>
      <c r="J35" s="54">
        <v>95.418994413407816</v>
      </c>
    </row>
    <row r="36" spans="1:10" x14ac:dyDescent="0.25">
      <c r="A36" s="18" t="s">
        <v>92</v>
      </c>
      <c r="B36" s="119">
        <v>3150</v>
      </c>
      <c r="C36" s="43">
        <v>46.38095238095238</v>
      </c>
      <c r="D36" s="161">
        <v>53.61904761904762</v>
      </c>
      <c r="E36" s="43">
        <v>26.283367556468175</v>
      </c>
      <c r="F36" s="43">
        <v>79.123887748117724</v>
      </c>
      <c r="G36" s="43">
        <v>95.482546201232026</v>
      </c>
      <c r="H36" s="43">
        <v>43.220840734162223</v>
      </c>
      <c r="I36" s="54">
        <v>86.796921255180578</v>
      </c>
      <c r="J36" s="54">
        <v>95.50029603315572</v>
      </c>
    </row>
    <row r="37" spans="1:10" x14ac:dyDescent="0.25">
      <c r="B37" s="119"/>
      <c r="C37" s="43"/>
      <c r="D37" s="161"/>
      <c r="E37" s="43"/>
      <c r="F37" s="43"/>
      <c r="G37" s="43"/>
      <c r="H37" s="43"/>
      <c r="I37" s="54"/>
      <c r="J37" s="54"/>
    </row>
    <row r="38" spans="1:10" x14ac:dyDescent="0.25">
      <c r="A38" s="18" t="s">
        <v>194</v>
      </c>
      <c r="B38" s="119">
        <v>14346</v>
      </c>
      <c r="C38" s="43">
        <v>24.383103304056881</v>
      </c>
      <c r="D38" s="161">
        <v>75.616896695943126</v>
      </c>
      <c r="E38" s="43">
        <v>32.304173813607775</v>
      </c>
      <c r="F38" s="43">
        <v>71.640937678673538</v>
      </c>
      <c r="G38" s="43">
        <v>94.139508290451687</v>
      </c>
      <c r="H38" s="43">
        <v>45.704277286135692</v>
      </c>
      <c r="I38" s="54">
        <v>82.015117994100294</v>
      </c>
      <c r="J38" s="54">
        <v>95.778023598820056</v>
      </c>
    </row>
    <row r="39" spans="1:10" x14ac:dyDescent="0.25">
      <c r="A39" s="18" t="s">
        <v>93</v>
      </c>
      <c r="B39" s="119">
        <v>4947</v>
      </c>
      <c r="C39" s="43">
        <v>49.646250252678392</v>
      </c>
      <c r="D39" s="161">
        <v>50.353749747321608</v>
      </c>
      <c r="E39" s="43">
        <v>54.723127035830622</v>
      </c>
      <c r="F39" s="43">
        <v>89.04723127035831</v>
      </c>
      <c r="G39" s="43">
        <v>98.127035830618894</v>
      </c>
      <c r="H39" s="43">
        <v>58.089120835006028</v>
      </c>
      <c r="I39" s="54">
        <v>91.047771979124846</v>
      </c>
      <c r="J39" s="54">
        <v>97.872340425531917</v>
      </c>
    </row>
    <row r="40" spans="1:10" x14ac:dyDescent="0.25">
      <c r="A40" s="18" t="s">
        <v>23</v>
      </c>
      <c r="B40" s="119">
        <v>22114</v>
      </c>
      <c r="C40" s="43">
        <v>62.797322962828972</v>
      </c>
      <c r="D40" s="161">
        <v>37.202677037171021</v>
      </c>
      <c r="E40" s="43">
        <v>42.853028011809606</v>
      </c>
      <c r="F40" s="43">
        <v>81.630301721034058</v>
      </c>
      <c r="G40" s="43">
        <v>96.032260387412691</v>
      </c>
      <c r="H40" s="43">
        <v>45.642396985535434</v>
      </c>
      <c r="I40" s="54">
        <v>84.477938495198728</v>
      </c>
      <c r="J40" s="54">
        <v>96.15898869575787</v>
      </c>
    </row>
    <row r="41" spans="1:10" x14ac:dyDescent="0.25">
      <c r="A41" s="18" t="s">
        <v>24</v>
      </c>
      <c r="B41" s="119">
        <v>15219</v>
      </c>
      <c r="C41" s="43">
        <v>76.305933372757735</v>
      </c>
      <c r="D41" s="161">
        <v>23.694066627242265</v>
      </c>
      <c r="E41" s="43">
        <v>29.854473434943596</v>
      </c>
      <c r="F41" s="43">
        <v>79.023508137432188</v>
      </c>
      <c r="G41" s="43">
        <v>94.730043916300701</v>
      </c>
      <c r="H41" s="43">
        <v>40.515806988352743</v>
      </c>
      <c r="I41" s="54">
        <v>82.917359955629507</v>
      </c>
      <c r="J41" s="54">
        <v>93.261231281197993</v>
      </c>
    </row>
    <row r="42" spans="1:10" x14ac:dyDescent="0.25">
      <c r="A42" s="18" t="s">
        <v>25</v>
      </c>
      <c r="B42" s="119">
        <v>9598</v>
      </c>
      <c r="C42" s="43">
        <v>69.472806834757236</v>
      </c>
      <c r="D42" s="161">
        <v>30.52719316524276</v>
      </c>
      <c r="E42" s="43">
        <v>41.421715656868621</v>
      </c>
      <c r="F42" s="43">
        <v>82.303539292141565</v>
      </c>
      <c r="G42" s="43">
        <v>96.595680863827241</v>
      </c>
      <c r="H42" s="43">
        <v>50.580204778157004</v>
      </c>
      <c r="I42" s="54">
        <v>87.9863481228669</v>
      </c>
      <c r="J42" s="54">
        <v>97.235494880546085</v>
      </c>
    </row>
    <row r="43" spans="1:10" x14ac:dyDescent="0.25">
      <c r="A43" s="18" t="s">
        <v>26</v>
      </c>
      <c r="B43" s="119">
        <v>8912</v>
      </c>
      <c r="C43" s="43">
        <v>21.689856373429084</v>
      </c>
      <c r="D43" s="161">
        <v>78.31014362657092</v>
      </c>
      <c r="E43" s="43">
        <v>10.605276771857216</v>
      </c>
      <c r="F43" s="43">
        <v>60.372478013450589</v>
      </c>
      <c r="G43" s="43">
        <v>88.618727366787368</v>
      </c>
      <c r="H43" s="43">
        <v>31.508812150737931</v>
      </c>
      <c r="I43" s="54">
        <v>83.106462243874475</v>
      </c>
      <c r="J43" s="54">
        <v>93.709700530161911</v>
      </c>
    </row>
    <row r="44" spans="1:10" x14ac:dyDescent="0.25">
      <c r="A44" s="18" t="s">
        <v>27</v>
      </c>
      <c r="B44" s="119">
        <v>2659</v>
      </c>
      <c r="C44" s="43">
        <v>92.967280932681462</v>
      </c>
      <c r="D44" s="161">
        <v>7.0327190673185411</v>
      </c>
      <c r="E44" s="43">
        <v>48.584142394822003</v>
      </c>
      <c r="F44" s="43">
        <v>85.275080906148872</v>
      </c>
      <c r="G44" s="43">
        <v>97.491909385113274</v>
      </c>
      <c r="H44" s="43">
        <v>55.080213903743314</v>
      </c>
      <c r="I44" s="54">
        <v>87.165775401069524</v>
      </c>
      <c r="J44" s="54">
        <v>96.791443850267385</v>
      </c>
    </row>
    <row r="45" spans="1:10" x14ac:dyDescent="0.25">
      <c r="B45" s="119"/>
      <c r="C45" s="43"/>
      <c r="D45" s="161"/>
      <c r="E45" s="43"/>
      <c r="F45" s="43"/>
      <c r="G45" s="43"/>
      <c r="H45" s="43"/>
      <c r="I45" s="54"/>
      <c r="J45" s="54"/>
    </row>
    <row r="46" spans="1:10" x14ac:dyDescent="0.25">
      <c r="A46" s="18" t="s">
        <v>28</v>
      </c>
      <c r="B46" s="119">
        <v>21390</v>
      </c>
      <c r="C46" s="43">
        <v>38.073866292660121</v>
      </c>
      <c r="D46" s="161">
        <v>61.926133707339879</v>
      </c>
      <c r="E46" s="43">
        <v>38.666502946954814</v>
      </c>
      <c r="F46" s="43">
        <v>90.704813359528487</v>
      </c>
      <c r="G46" s="43">
        <v>95.027013752455787</v>
      </c>
      <c r="H46" s="43">
        <v>56.477427147818204</v>
      </c>
      <c r="I46" s="54">
        <v>95.379737279178627</v>
      </c>
      <c r="J46" s="54">
        <v>96.783934772761597</v>
      </c>
    </row>
    <row r="47" spans="1:10" x14ac:dyDescent="0.25">
      <c r="A47" s="18" t="s">
        <v>29</v>
      </c>
      <c r="B47" s="119">
        <v>5452</v>
      </c>
      <c r="C47" s="43">
        <v>32.630227439471753</v>
      </c>
      <c r="D47" s="161">
        <v>67.369772560528247</v>
      </c>
      <c r="E47" s="43">
        <v>36.762225969645868</v>
      </c>
      <c r="F47" s="43">
        <v>84.879145587408658</v>
      </c>
      <c r="G47" s="43">
        <v>95.334457560427211</v>
      </c>
      <c r="H47" s="43">
        <v>52.382248842907707</v>
      </c>
      <c r="I47" s="54">
        <v>90.824938742172606</v>
      </c>
      <c r="J47" s="54">
        <v>96.651238769398304</v>
      </c>
    </row>
    <row r="48" spans="1:10" x14ac:dyDescent="0.25">
      <c r="A48" s="18" t="s">
        <v>30</v>
      </c>
      <c r="B48" s="119">
        <v>10370</v>
      </c>
      <c r="C48" s="43">
        <v>38.765670202507231</v>
      </c>
      <c r="D48" s="161">
        <v>61.234329797492769</v>
      </c>
      <c r="E48" s="43">
        <v>59.328358208955223</v>
      </c>
      <c r="F48" s="43">
        <v>88.208955223880594</v>
      </c>
      <c r="G48" s="43">
        <v>94.427860696517413</v>
      </c>
      <c r="H48" s="43">
        <v>67.464566929133866</v>
      </c>
      <c r="I48" s="54">
        <v>92</v>
      </c>
      <c r="J48" s="54">
        <v>95.637795275590548</v>
      </c>
    </row>
    <row r="49" spans="1:10" x14ac:dyDescent="0.25">
      <c r="B49" s="119"/>
      <c r="C49" s="43"/>
      <c r="D49" s="161"/>
      <c r="E49" s="43"/>
      <c r="F49" s="43"/>
      <c r="G49" s="43"/>
      <c r="H49" s="43"/>
      <c r="I49" s="54"/>
      <c r="J49" s="54"/>
    </row>
    <row r="50" spans="1:10" x14ac:dyDescent="0.25">
      <c r="A50" s="18" t="s">
        <v>31</v>
      </c>
      <c r="B50" s="119">
        <v>18167</v>
      </c>
      <c r="C50" s="43">
        <v>70.231738867176745</v>
      </c>
      <c r="D50" s="161">
        <v>29.768261132823248</v>
      </c>
      <c r="E50" s="43">
        <v>45.536484050474172</v>
      </c>
      <c r="F50" s="43">
        <v>91.339446665099146</v>
      </c>
      <c r="G50" s="43">
        <v>95.744180578415239</v>
      </c>
      <c r="H50" s="43">
        <v>40.07026627218935</v>
      </c>
      <c r="I50" s="54">
        <v>87.444526627218934</v>
      </c>
      <c r="J50" s="54">
        <v>95.599112426035504</v>
      </c>
    </row>
    <row r="51" spans="1:10" x14ac:dyDescent="0.25">
      <c r="B51" s="119"/>
      <c r="D51" s="161"/>
      <c r="H51" s="43"/>
      <c r="I51" s="54"/>
      <c r="J51" s="54"/>
    </row>
    <row r="52" spans="1:10" x14ac:dyDescent="0.25">
      <c r="A52" s="17" t="s">
        <v>33</v>
      </c>
      <c r="B52" s="118">
        <v>456288</v>
      </c>
      <c r="C52" s="42">
        <v>50.403254085139217</v>
      </c>
      <c r="D52" s="162">
        <v>49.59674591486079</v>
      </c>
      <c r="E52" s="42">
        <v>38.784871991095031</v>
      </c>
      <c r="F52" s="42">
        <v>81.573065952414083</v>
      </c>
      <c r="G52" s="42">
        <v>96.525845276193124</v>
      </c>
      <c r="H52" s="42">
        <v>48.054387019230774</v>
      </c>
      <c r="I52" s="55">
        <v>85.78770149886877</v>
      </c>
      <c r="J52" s="55">
        <v>97.108314479638011</v>
      </c>
    </row>
    <row r="53" spans="1:10" x14ac:dyDescent="0.25">
      <c r="B53" s="119"/>
      <c r="D53" s="82"/>
      <c r="E53" s="43"/>
      <c r="F53" s="54"/>
      <c r="G53" s="54"/>
      <c r="H53" s="54"/>
      <c r="I53" s="54"/>
      <c r="J53" s="54"/>
    </row>
    <row r="54" spans="1:10" x14ac:dyDescent="0.25">
      <c r="A54" s="18" t="s">
        <v>104</v>
      </c>
      <c r="B54" s="119"/>
      <c r="C54" s="43"/>
      <c r="D54" s="161"/>
      <c r="E54" s="43"/>
      <c r="F54" s="43"/>
      <c r="G54" s="134"/>
      <c r="H54" s="43"/>
      <c r="I54" s="54"/>
      <c r="J54" s="134"/>
    </row>
    <row r="55" spans="1:10" x14ac:dyDescent="0.25">
      <c r="A55" s="18" t="s">
        <v>105</v>
      </c>
      <c r="B55" s="119">
        <v>22667</v>
      </c>
      <c r="C55" s="43">
        <v>40.609696916221822</v>
      </c>
      <c r="D55" s="161">
        <v>59.390303083778186</v>
      </c>
      <c r="E55" s="43">
        <v>32.819120043454639</v>
      </c>
      <c r="F55" s="43">
        <v>75.784899511135251</v>
      </c>
      <c r="G55" s="134" t="s">
        <v>229</v>
      </c>
      <c r="H55" s="43">
        <v>52.050215421185563</v>
      </c>
      <c r="I55" s="54">
        <v>88.122121527261925</v>
      </c>
      <c r="J55" s="134" t="s">
        <v>229</v>
      </c>
    </row>
    <row r="56" spans="1:10" x14ac:dyDescent="0.25">
      <c r="A56" s="18" t="s">
        <v>106</v>
      </c>
      <c r="B56" s="119">
        <v>149</v>
      </c>
      <c r="C56" s="43">
        <v>39.597315436241608</v>
      </c>
      <c r="D56" s="161">
        <v>60.402684563758392</v>
      </c>
      <c r="E56" s="43">
        <v>52.542372881355938</v>
      </c>
      <c r="F56" s="43">
        <v>89.830508474576277</v>
      </c>
      <c r="G56" s="134" t="s">
        <v>229</v>
      </c>
      <c r="H56" s="43">
        <v>61.111111111111114</v>
      </c>
      <c r="I56" s="54">
        <v>97.777777777777771</v>
      </c>
      <c r="J56" s="134" t="s">
        <v>229</v>
      </c>
    </row>
    <row r="57" spans="1:10" x14ac:dyDescent="0.25">
      <c r="A57" s="18" t="s">
        <v>107</v>
      </c>
      <c r="B57" s="119">
        <v>8704</v>
      </c>
      <c r="C57" s="43">
        <v>43.807444852941174</v>
      </c>
      <c r="D57" s="161">
        <v>56.192555147058819</v>
      </c>
      <c r="E57" s="43">
        <v>36.087070548124842</v>
      </c>
      <c r="F57" s="43">
        <v>73.170731707317074</v>
      </c>
      <c r="G57" s="134" t="s">
        <v>229</v>
      </c>
      <c r="H57" s="43">
        <v>54.712737681455735</v>
      </c>
      <c r="I57" s="54">
        <v>85.197301165405847</v>
      </c>
      <c r="J57" s="134" t="s">
        <v>229</v>
      </c>
    </row>
    <row r="58" spans="1:10" x14ac:dyDescent="0.25">
      <c r="A58" s="18" t="s">
        <v>108</v>
      </c>
      <c r="B58" s="119">
        <v>516</v>
      </c>
      <c r="C58" s="43">
        <v>32.751937984496124</v>
      </c>
      <c r="D58" s="161">
        <v>67.248062015503876</v>
      </c>
      <c r="E58" s="43">
        <v>39.644970414201183</v>
      </c>
      <c r="F58" s="43">
        <v>71.597633136094672</v>
      </c>
      <c r="G58" s="134" t="s">
        <v>229</v>
      </c>
      <c r="H58" s="43">
        <v>59.077809798270899</v>
      </c>
      <c r="I58" s="54">
        <v>85.590778097982707</v>
      </c>
      <c r="J58" s="134" t="s">
        <v>229</v>
      </c>
    </row>
    <row r="59" spans="1:10" x14ac:dyDescent="0.25">
      <c r="A59" s="18" t="s">
        <v>109</v>
      </c>
      <c r="B59" s="119">
        <v>15</v>
      </c>
      <c r="C59" s="43">
        <v>46.666666666666664</v>
      </c>
      <c r="D59" s="161">
        <v>53.333333333333336</v>
      </c>
      <c r="E59" s="43">
        <v>71.428571428571431</v>
      </c>
      <c r="F59" s="43">
        <v>100</v>
      </c>
      <c r="G59" s="134" t="s">
        <v>229</v>
      </c>
      <c r="H59" s="43">
        <v>87.5</v>
      </c>
      <c r="I59" s="54">
        <v>100</v>
      </c>
      <c r="J59" s="134" t="s">
        <v>229</v>
      </c>
    </row>
    <row r="60" spans="1:10" x14ac:dyDescent="0.25">
      <c r="A60" s="18" t="s">
        <v>110</v>
      </c>
      <c r="B60" s="119">
        <v>2032</v>
      </c>
      <c r="C60" s="43">
        <v>32.332677165354326</v>
      </c>
      <c r="D60" s="161">
        <v>67.667322834645674</v>
      </c>
      <c r="E60" s="43">
        <v>34.246575342465754</v>
      </c>
      <c r="F60" s="43">
        <v>79.147640791476405</v>
      </c>
      <c r="G60" s="134" t="s">
        <v>229</v>
      </c>
      <c r="H60" s="43">
        <v>51.781818181818181</v>
      </c>
      <c r="I60" s="54">
        <v>87.63636363636364</v>
      </c>
      <c r="J60" s="134" t="s">
        <v>229</v>
      </c>
    </row>
    <row r="61" spans="1:10" x14ac:dyDescent="0.25">
      <c r="B61" s="93">
        <v>114</v>
      </c>
      <c r="C61" s="43">
        <v>39.473684210526315</v>
      </c>
      <c r="D61" s="161">
        <v>60.526315789473685</v>
      </c>
      <c r="E61" s="43">
        <v>82.222222222222214</v>
      </c>
      <c r="F61" s="43">
        <v>93.333333333333329</v>
      </c>
      <c r="G61" s="134" t="s">
        <v>229</v>
      </c>
      <c r="H61" s="43">
        <v>85.507246376811594</v>
      </c>
      <c r="I61" s="54">
        <v>97.101449275362313</v>
      </c>
      <c r="J61" s="134" t="s">
        <v>229</v>
      </c>
    </row>
    <row r="62" spans="1:10" x14ac:dyDescent="0.25">
      <c r="A62" s="17" t="s">
        <v>34</v>
      </c>
      <c r="B62" s="20">
        <v>490485</v>
      </c>
      <c r="C62" s="187">
        <v>49.734242637389528</v>
      </c>
      <c r="D62" s="42">
        <v>50.265757362610472</v>
      </c>
      <c r="E62" s="42">
        <v>38.51823611640615</v>
      </c>
      <c r="F62" s="42">
        <v>81.214565936566103</v>
      </c>
      <c r="G62" s="42">
        <v>95.311942739783305</v>
      </c>
      <c r="H62" s="55">
        <v>48.457488663373169</v>
      </c>
      <c r="I62" s="55">
        <v>85.921491324134237</v>
      </c>
      <c r="J62" s="42">
        <v>96.312655650466851</v>
      </c>
    </row>
    <row r="63" spans="1:10" x14ac:dyDescent="0.25">
      <c r="A63" s="18" t="s">
        <v>198</v>
      </c>
    </row>
    <row r="64" spans="1:10" x14ac:dyDescent="0.25">
      <c r="H64" s="54"/>
      <c r="I64" s="54"/>
    </row>
  </sheetData>
  <pageMargins left="0.75" right="0.75" top="1" bottom="1" header="0.5" footer="0.5"/>
  <pageSetup paperSize="9"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H96" sqref="H96"/>
    </sheetView>
  </sheetViews>
  <sheetFormatPr defaultRowHeight="13.8" x14ac:dyDescent="0.25"/>
  <cols>
    <col min="1" max="1" width="12.5546875" customWidth="1"/>
    <col min="2" max="7" width="12.6640625" customWidth="1"/>
  </cols>
  <sheetData>
    <row r="1" spans="1:7" x14ac:dyDescent="0.25">
      <c r="A1" s="59" t="s">
        <v>212</v>
      </c>
    </row>
    <row r="2" spans="1:7" x14ac:dyDescent="0.25">
      <c r="A2" s="167"/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</row>
    <row r="3" spans="1:7" x14ac:dyDescent="0.25">
      <c r="A3" s="53" t="s">
        <v>0</v>
      </c>
      <c r="B3" s="12"/>
      <c r="C3" s="12"/>
      <c r="D3" s="12"/>
      <c r="E3" s="12"/>
      <c r="F3" s="12"/>
      <c r="G3" s="12" t="s">
        <v>36</v>
      </c>
    </row>
    <row r="4" spans="1:7" x14ac:dyDescent="0.25">
      <c r="A4" s="13" t="s">
        <v>39</v>
      </c>
      <c r="B4" s="15" t="s">
        <v>36</v>
      </c>
      <c r="C4" s="15" t="s">
        <v>36</v>
      </c>
      <c r="D4" s="15" t="s">
        <v>36</v>
      </c>
      <c r="E4" s="15" t="s">
        <v>36</v>
      </c>
      <c r="F4" s="15" t="s">
        <v>36</v>
      </c>
      <c r="G4" s="15" t="s">
        <v>36</v>
      </c>
    </row>
    <row r="5" spans="1:7" x14ac:dyDescent="0.25">
      <c r="A5" s="16" t="s">
        <v>80</v>
      </c>
      <c r="B5" s="77" t="s">
        <v>77</v>
      </c>
      <c r="C5" s="7"/>
      <c r="D5" s="77" t="s">
        <v>78</v>
      </c>
      <c r="E5" s="7"/>
      <c r="F5" s="77" t="s">
        <v>79</v>
      </c>
      <c r="G5" s="7"/>
    </row>
    <row r="6" spans="1:7" x14ac:dyDescent="0.25">
      <c r="A6" s="16" t="s">
        <v>81</v>
      </c>
      <c r="B6" s="12" t="s">
        <v>36</v>
      </c>
      <c r="C6" s="12" t="s">
        <v>56</v>
      </c>
      <c r="D6" s="12" t="s">
        <v>36</v>
      </c>
      <c r="E6" s="12" t="s">
        <v>56</v>
      </c>
      <c r="F6" s="12" t="s">
        <v>36</v>
      </c>
      <c r="G6" s="12" t="s">
        <v>56</v>
      </c>
    </row>
    <row r="7" spans="1:7" x14ac:dyDescent="0.25">
      <c r="A7" s="5" t="s">
        <v>57</v>
      </c>
      <c r="B7" s="7" t="s">
        <v>58</v>
      </c>
      <c r="C7" s="7" t="s">
        <v>165</v>
      </c>
      <c r="D7" s="7" t="s">
        <v>58</v>
      </c>
      <c r="E7" s="7" t="s">
        <v>165</v>
      </c>
      <c r="F7" s="7" t="s">
        <v>58</v>
      </c>
      <c r="G7" s="7" t="s">
        <v>165</v>
      </c>
    </row>
    <row r="8" spans="1:7" x14ac:dyDescent="0.25">
      <c r="A8">
        <v>9</v>
      </c>
      <c r="B8" s="119">
        <v>1133</v>
      </c>
      <c r="C8" s="135">
        <v>1.8121911037891267E-2</v>
      </c>
      <c r="D8" s="119">
        <v>554</v>
      </c>
      <c r="E8" s="135">
        <v>1.7469176678333805E-2</v>
      </c>
      <c r="F8" s="119">
        <v>579</v>
      </c>
      <c r="G8" s="135">
        <v>1.8793819787068292E-2</v>
      </c>
    </row>
    <row r="9" spans="1:7" x14ac:dyDescent="0.25">
      <c r="A9">
        <v>8</v>
      </c>
      <c r="B9" s="119">
        <v>42187</v>
      </c>
      <c r="C9" s="135">
        <v>0.69288718990419218</v>
      </c>
      <c r="D9" s="119">
        <v>20936</v>
      </c>
      <c r="E9" s="135">
        <v>0.67764008450793045</v>
      </c>
      <c r="F9" s="119">
        <v>21251</v>
      </c>
      <c r="G9" s="135">
        <v>0.7085821864450792</v>
      </c>
    </row>
    <row r="10" spans="1:7" x14ac:dyDescent="0.25">
      <c r="A10">
        <v>7</v>
      </c>
      <c r="B10" s="119">
        <v>10856</v>
      </c>
      <c r="C10" s="135">
        <v>0.8665248476511892</v>
      </c>
      <c r="D10" s="119">
        <v>5647</v>
      </c>
      <c r="E10" s="135">
        <v>0.85570586194935827</v>
      </c>
      <c r="F10" s="119">
        <v>5209</v>
      </c>
      <c r="G10" s="135">
        <v>0.87766164632562971</v>
      </c>
    </row>
    <row r="11" spans="1:7" x14ac:dyDescent="0.25">
      <c r="A11">
        <v>6</v>
      </c>
      <c r="B11" s="119">
        <v>2956</v>
      </c>
      <c r="C11" s="135">
        <v>0.9138049615329249</v>
      </c>
      <c r="D11" s="119">
        <v>1601</v>
      </c>
      <c r="E11" s="135">
        <v>0.90618989058114974</v>
      </c>
      <c r="F11" s="119">
        <v>1355</v>
      </c>
      <c r="G11" s="135">
        <v>0.92164372890158397</v>
      </c>
    </row>
    <row r="12" spans="1:7" x14ac:dyDescent="0.25">
      <c r="A12">
        <v>5</v>
      </c>
      <c r="B12" s="119">
        <v>1292</v>
      </c>
      <c r="C12" s="135">
        <v>0.93447001807392716</v>
      </c>
      <c r="D12" s="119">
        <v>727</v>
      </c>
      <c r="E12" s="135">
        <v>0.92911424337022674</v>
      </c>
      <c r="F12" s="119">
        <v>565</v>
      </c>
      <c r="G12" s="135">
        <v>0.93998312126720329</v>
      </c>
    </row>
    <row r="13" spans="1:7" x14ac:dyDescent="0.25">
      <c r="A13">
        <v>4</v>
      </c>
      <c r="B13" s="119">
        <v>784</v>
      </c>
      <c r="C13" s="135">
        <v>0.94700980470561891</v>
      </c>
      <c r="D13" s="119">
        <v>451</v>
      </c>
      <c r="E13" s="135">
        <v>0.94333554063002556</v>
      </c>
      <c r="F13" s="119">
        <v>333</v>
      </c>
      <c r="G13" s="135">
        <v>0.95079200207738246</v>
      </c>
    </row>
    <row r="14" spans="1:7" x14ac:dyDescent="0.25">
      <c r="A14">
        <v>3</v>
      </c>
      <c r="B14" s="119">
        <v>603</v>
      </c>
      <c r="C14" s="135">
        <v>0.95665456406647364</v>
      </c>
      <c r="D14" s="119">
        <v>350</v>
      </c>
      <c r="E14" s="135">
        <v>0.95437202409106681</v>
      </c>
      <c r="F14" s="119">
        <v>253</v>
      </c>
      <c r="G14" s="135">
        <v>0.95900415476499612</v>
      </c>
    </row>
    <row r="15" spans="1:7" x14ac:dyDescent="0.25">
      <c r="A15">
        <v>2</v>
      </c>
      <c r="B15" s="119">
        <v>752</v>
      </c>
      <c r="C15" s="135">
        <v>0.96868252267238208</v>
      </c>
      <c r="D15" s="119">
        <v>439</v>
      </c>
      <c r="E15" s="135">
        <v>0.96821492763220129</v>
      </c>
      <c r="F15" s="119">
        <v>313</v>
      </c>
      <c r="G15" s="135">
        <v>0.96916385354453394</v>
      </c>
    </row>
    <row r="16" spans="1:7" x14ac:dyDescent="0.25">
      <c r="A16" s="9">
        <v>1</v>
      </c>
      <c r="B16" s="119">
        <v>1958</v>
      </c>
      <c r="C16" s="135">
        <v>1</v>
      </c>
      <c r="D16" s="119">
        <v>1008</v>
      </c>
      <c r="E16" s="135">
        <v>1</v>
      </c>
      <c r="F16" s="119">
        <v>950</v>
      </c>
      <c r="G16" s="135">
        <v>1</v>
      </c>
    </row>
    <row r="17" spans="1:7" x14ac:dyDescent="0.25">
      <c r="A17" s="65" t="s">
        <v>59</v>
      </c>
      <c r="B17" s="90">
        <v>62521</v>
      </c>
      <c r="C17" s="136"/>
      <c r="D17" s="90">
        <v>31713</v>
      </c>
      <c r="E17" s="136"/>
      <c r="F17" s="90">
        <v>30808</v>
      </c>
      <c r="G17" s="136"/>
    </row>
    <row r="18" spans="1:7" x14ac:dyDescent="0.25">
      <c r="A18" s="18" t="s">
        <v>60</v>
      </c>
      <c r="B18" s="19">
        <v>456288</v>
      </c>
      <c r="C18" s="142"/>
      <c r="D18" s="19">
        <v>229984</v>
      </c>
      <c r="E18" s="142"/>
      <c r="F18" s="19">
        <v>226304</v>
      </c>
      <c r="G18" s="142"/>
    </row>
    <row r="19" spans="1:7" x14ac:dyDescent="0.25">
      <c r="A19" s="9" t="s">
        <v>178</v>
      </c>
      <c r="B19" s="38">
        <v>7.2981558196445997</v>
      </c>
      <c r="C19" s="35"/>
      <c r="D19" s="38">
        <v>7.2520417494402922</v>
      </c>
      <c r="E19" s="35"/>
      <c r="F19" s="38">
        <v>7.345624513113477</v>
      </c>
      <c r="G19" s="35"/>
    </row>
    <row r="20" spans="1:7" x14ac:dyDescent="0.25">
      <c r="B20" s="3"/>
      <c r="C20" s="3"/>
      <c r="D20" s="3"/>
      <c r="E20" s="3"/>
      <c r="F20" s="3"/>
      <c r="G20" s="3"/>
    </row>
    <row r="23" spans="1:7" x14ac:dyDescent="0.25">
      <c r="A23" s="59" t="s">
        <v>213</v>
      </c>
    </row>
    <row r="24" spans="1:7" x14ac:dyDescent="0.25">
      <c r="A24" t="s">
        <v>36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36</v>
      </c>
    </row>
    <row r="25" spans="1:7" x14ac:dyDescent="0.25">
      <c r="A25" s="53" t="s">
        <v>0</v>
      </c>
      <c r="B25" s="12"/>
      <c r="C25" s="12"/>
      <c r="D25" s="12"/>
      <c r="E25" s="12"/>
      <c r="F25" s="12"/>
      <c r="G25" s="12" t="s">
        <v>36</v>
      </c>
    </row>
    <row r="26" spans="1:7" x14ac:dyDescent="0.25">
      <c r="A26" s="13" t="s">
        <v>39</v>
      </c>
      <c r="B26" s="15" t="s">
        <v>36</v>
      </c>
      <c r="C26" s="15" t="s">
        <v>36</v>
      </c>
      <c r="D26" s="15" t="s">
        <v>36</v>
      </c>
      <c r="E26" s="15" t="s">
        <v>36</v>
      </c>
      <c r="F26" s="15" t="s">
        <v>36</v>
      </c>
      <c r="G26" s="15" t="s">
        <v>36</v>
      </c>
    </row>
    <row r="27" spans="1:7" x14ac:dyDescent="0.25">
      <c r="A27" s="16" t="s">
        <v>86</v>
      </c>
      <c r="B27" s="77" t="s">
        <v>77</v>
      </c>
      <c r="C27" s="7"/>
      <c r="D27" s="77" t="s">
        <v>78</v>
      </c>
      <c r="E27" s="7"/>
      <c r="F27" s="77" t="s">
        <v>79</v>
      </c>
      <c r="G27" s="7"/>
    </row>
    <row r="28" spans="1:7" x14ac:dyDescent="0.25">
      <c r="A28" s="16" t="s">
        <v>166</v>
      </c>
      <c r="B28" s="12" t="s">
        <v>36</v>
      </c>
      <c r="C28" s="12" t="s">
        <v>56</v>
      </c>
      <c r="D28" s="12" t="s">
        <v>36</v>
      </c>
      <c r="E28" s="12" t="s">
        <v>56</v>
      </c>
      <c r="F28" s="12" t="s">
        <v>36</v>
      </c>
      <c r="G28" s="12" t="s">
        <v>56</v>
      </c>
    </row>
    <row r="29" spans="1:7" x14ac:dyDescent="0.25">
      <c r="A29" s="5" t="s">
        <v>167</v>
      </c>
      <c r="B29" s="7" t="s">
        <v>58</v>
      </c>
      <c r="C29" s="7" t="s">
        <v>165</v>
      </c>
      <c r="D29" s="7" t="s">
        <v>58</v>
      </c>
      <c r="E29" s="7" t="s">
        <v>165</v>
      </c>
      <c r="F29" s="7" t="s">
        <v>58</v>
      </c>
      <c r="G29" s="7" t="s">
        <v>165</v>
      </c>
    </row>
    <row r="30" spans="1:7" x14ac:dyDescent="0.25">
      <c r="A30">
        <v>9</v>
      </c>
      <c r="B30" s="119">
        <v>299</v>
      </c>
      <c r="C30" s="137">
        <v>4.7823931159130528E-3</v>
      </c>
      <c r="D30" s="119">
        <v>113</v>
      </c>
      <c r="E30" s="137">
        <v>3.5632075174218776E-3</v>
      </c>
      <c r="F30" s="119">
        <v>186</v>
      </c>
      <c r="G30" s="137">
        <v>6.0373928849649441E-3</v>
      </c>
    </row>
    <row r="31" spans="1:7" x14ac:dyDescent="0.25">
      <c r="A31">
        <v>8</v>
      </c>
      <c r="B31" s="119">
        <v>8869</v>
      </c>
      <c r="C31" s="137">
        <v>0.14663872938692599</v>
      </c>
      <c r="D31" s="119">
        <v>3563</v>
      </c>
      <c r="E31" s="137">
        <v>0.11591460915082143</v>
      </c>
      <c r="F31" s="119">
        <v>5306</v>
      </c>
      <c r="G31" s="137">
        <v>0.17826538561412619</v>
      </c>
    </row>
    <row r="32" spans="1:7" x14ac:dyDescent="0.25">
      <c r="A32">
        <v>7</v>
      </c>
      <c r="B32" s="119">
        <v>5450</v>
      </c>
      <c r="C32" s="137">
        <v>0.23380944002815054</v>
      </c>
      <c r="D32" s="119">
        <v>2470</v>
      </c>
      <c r="E32" s="137">
        <v>0.19380064957588369</v>
      </c>
      <c r="F32" s="119">
        <v>2980</v>
      </c>
      <c r="G32" s="137">
        <v>0.27499350817969359</v>
      </c>
    </row>
    <row r="33" spans="1:7" x14ac:dyDescent="0.25">
      <c r="A33">
        <v>6</v>
      </c>
      <c r="B33" s="119">
        <v>3981</v>
      </c>
      <c r="C33" s="137">
        <v>0.29748404536075879</v>
      </c>
      <c r="D33" s="119">
        <v>1856</v>
      </c>
      <c r="E33" s="137">
        <v>0.25232554472929081</v>
      </c>
      <c r="F33" s="119">
        <v>2125</v>
      </c>
      <c r="G33" s="137">
        <v>0.34396909893534144</v>
      </c>
    </row>
    <row r="34" spans="1:7" x14ac:dyDescent="0.25">
      <c r="A34">
        <v>5</v>
      </c>
      <c r="B34" s="119">
        <v>3718</v>
      </c>
      <c r="C34" s="137">
        <v>0.35695206410646024</v>
      </c>
      <c r="D34" s="119">
        <v>1761</v>
      </c>
      <c r="E34" s="137">
        <v>0.30785482294327249</v>
      </c>
      <c r="F34" s="119">
        <v>1957</v>
      </c>
      <c r="G34" s="137">
        <v>0.40749156063360165</v>
      </c>
    </row>
    <row r="35" spans="1:7" x14ac:dyDescent="0.25">
      <c r="A35">
        <v>4</v>
      </c>
      <c r="B35" s="119">
        <v>3655</v>
      </c>
      <c r="C35" s="137">
        <v>0.41541242142640072</v>
      </c>
      <c r="D35" s="119">
        <v>1812</v>
      </c>
      <c r="E35" s="137">
        <v>0.36499227446157728</v>
      </c>
      <c r="F35" s="119">
        <v>1843</v>
      </c>
      <c r="G35" s="137">
        <v>0.46731368475720592</v>
      </c>
    </row>
    <row r="36" spans="1:7" x14ac:dyDescent="0.25">
      <c r="A36">
        <v>3</v>
      </c>
      <c r="B36" s="119">
        <v>3858</v>
      </c>
      <c r="C36" s="137">
        <v>0.47711968778490427</v>
      </c>
      <c r="D36" s="119">
        <v>1938</v>
      </c>
      <c r="E36" s="137">
        <v>0.4261028600258569</v>
      </c>
      <c r="F36" s="119">
        <v>1920</v>
      </c>
      <c r="G36" s="137">
        <v>0.5296351596987795</v>
      </c>
    </row>
    <row r="37" spans="1:7" x14ac:dyDescent="0.25">
      <c r="A37">
        <v>2</v>
      </c>
      <c r="B37" s="119">
        <v>4851</v>
      </c>
      <c r="C37" s="137">
        <v>0.55470961756849702</v>
      </c>
      <c r="D37" s="119">
        <v>2608</v>
      </c>
      <c r="E37" s="137">
        <v>0.50834042821555825</v>
      </c>
      <c r="F37" s="119">
        <v>2243</v>
      </c>
      <c r="G37" s="137">
        <v>0.60244092443521169</v>
      </c>
    </row>
    <row r="38" spans="1:7" x14ac:dyDescent="0.25">
      <c r="A38">
        <v>1</v>
      </c>
      <c r="B38" s="119">
        <v>7783</v>
      </c>
      <c r="C38" s="137">
        <v>0.67919579021448795</v>
      </c>
      <c r="D38" s="119">
        <v>4169</v>
      </c>
      <c r="E38" s="137">
        <v>0.63980071264150351</v>
      </c>
      <c r="F38" s="119">
        <v>3614</v>
      </c>
      <c r="G38" s="137">
        <v>0.71974811737211108</v>
      </c>
    </row>
    <row r="39" spans="1:7" x14ac:dyDescent="0.25">
      <c r="A39" s="9">
        <v>0</v>
      </c>
      <c r="B39" s="119">
        <v>20057</v>
      </c>
      <c r="C39" s="137">
        <v>1</v>
      </c>
      <c r="D39" s="119">
        <v>11423</v>
      </c>
      <c r="E39" s="137">
        <v>1</v>
      </c>
      <c r="F39" s="119">
        <v>8634</v>
      </c>
      <c r="G39" s="137">
        <v>1</v>
      </c>
    </row>
    <row r="40" spans="1:7" x14ac:dyDescent="0.25">
      <c r="A40" s="65" t="s">
        <v>59</v>
      </c>
      <c r="B40" s="90">
        <v>62521</v>
      </c>
      <c r="C40" s="90"/>
      <c r="D40" s="90">
        <v>31713</v>
      </c>
      <c r="E40" s="90"/>
      <c r="F40" s="90">
        <v>30808</v>
      </c>
      <c r="G40" s="91"/>
    </row>
    <row r="41" spans="1:7" x14ac:dyDescent="0.25">
      <c r="A41" s="18" t="s">
        <v>179</v>
      </c>
      <c r="B41" s="19">
        <v>197948</v>
      </c>
      <c r="C41" s="19"/>
      <c r="D41" s="19">
        <v>89199</v>
      </c>
      <c r="E41" s="19"/>
      <c r="F41" s="19">
        <v>108749</v>
      </c>
      <c r="G41" s="36"/>
    </row>
    <row r="42" spans="1:7" x14ac:dyDescent="0.25">
      <c r="A42" s="9" t="s">
        <v>180</v>
      </c>
      <c r="B42" s="38">
        <v>3.1661041889924983</v>
      </c>
      <c r="C42" s="38"/>
      <c r="D42" s="38">
        <v>2.812695109261186</v>
      </c>
      <c r="E42" s="38"/>
      <c r="F42" s="38">
        <v>3.5298948325110362</v>
      </c>
      <c r="G42" s="35"/>
    </row>
    <row r="43" spans="1:7" x14ac:dyDescent="0.25">
      <c r="B43" s="3"/>
      <c r="C43" s="3"/>
      <c r="D43" s="3"/>
      <c r="E43" s="3"/>
      <c r="F43" s="3"/>
      <c r="G43" s="3"/>
    </row>
    <row r="44" spans="1:7" x14ac:dyDescent="0.25">
      <c r="A44" s="153" t="s">
        <v>192</v>
      </c>
      <c r="B44" s="149"/>
      <c r="C44" s="149"/>
      <c r="D44" s="149"/>
      <c r="E44" s="149"/>
      <c r="F44" s="149"/>
      <c r="G44" s="149"/>
    </row>
    <row r="45" spans="1:7" x14ac:dyDescent="0.25">
      <c r="A45" s="148"/>
      <c r="B45" s="149"/>
      <c r="C45" s="149"/>
      <c r="D45" s="149"/>
      <c r="E45" s="149"/>
      <c r="F45" s="149"/>
      <c r="G45" s="149"/>
    </row>
    <row r="46" spans="1:7" x14ac:dyDescent="0.25">
      <c r="A46" s="148"/>
      <c r="B46" s="149"/>
      <c r="C46" s="149"/>
      <c r="D46" s="149"/>
      <c r="E46" s="149"/>
      <c r="F46" s="149"/>
      <c r="G46" s="149"/>
    </row>
    <row r="47" spans="1:7" x14ac:dyDescent="0.25">
      <c r="A47" s="148"/>
      <c r="B47" s="149"/>
      <c r="C47" s="149"/>
      <c r="D47" s="149"/>
      <c r="E47" s="149"/>
      <c r="F47" s="149"/>
      <c r="G47" s="149"/>
    </row>
    <row r="48" spans="1:7" x14ac:dyDescent="0.25">
      <c r="A48" s="148"/>
      <c r="B48" s="149"/>
      <c r="C48" s="149"/>
      <c r="D48" s="149"/>
      <c r="E48" s="149"/>
      <c r="F48" s="149"/>
      <c r="G48" s="149"/>
    </row>
    <row r="50" spans="1:7" x14ac:dyDescent="0.25">
      <c r="A50" s="59" t="s">
        <v>185</v>
      </c>
    </row>
    <row r="51" spans="1:7" x14ac:dyDescent="0.25">
      <c r="B51" s="59" t="s">
        <v>214</v>
      </c>
    </row>
    <row r="52" spans="1:7" x14ac:dyDescent="0.25">
      <c r="A52" t="s">
        <v>36</v>
      </c>
      <c r="B52" t="s">
        <v>36</v>
      </c>
      <c r="C52" t="s">
        <v>36</v>
      </c>
      <c r="D52" t="s">
        <v>36</v>
      </c>
      <c r="E52" t="s">
        <v>36</v>
      </c>
      <c r="F52" t="s">
        <v>36</v>
      </c>
      <c r="G52" t="s">
        <v>36</v>
      </c>
    </row>
    <row r="53" spans="1:7" x14ac:dyDescent="0.25">
      <c r="A53" s="53" t="s">
        <v>0</v>
      </c>
      <c r="B53" s="12"/>
      <c r="C53" s="12"/>
      <c r="D53" s="12"/>
      <c r="E53" s="12"/>
      <c r="F53" s="12"/>
      <c r="G53" s="12" t="s">
        <v>36</v>
      </c>
    </row>
    <row r="54" spans="1:7" x14ac:dyDescent="0.25">
      <c r="A54" s="13" t="s">
        <v>39</v>
      </c>
      <c r="B54" s="15" t="s">
        <v>36</v>
      </c>
      <c r="C54" s="15" t="s">
        <v>36</v>
      </c>
      <c r="D54" s="15" t="s">
        <v>36</v>
      </c>
      <c r="E54" s="15" t="s">
        <v>36</v>
      </c>
      <c r="F54" s="15" t="s">
        <v>36</v>
      </c>
      <c r="G54" s="15" t="s">
        <v>36</v>
      </c>
    </row>
    <row r="55" spans="1:7" x14ac:dyDescent="0.25">
      <c r="A55" s="16" t="s">
        <v>86</v>
      </c>
      <c r="B55" s="77" t="s">
        <v>77</v>
      </c>
      <c r="C55" s="7"/>
      <c r="D55" s="77" t="s">
        <v>78</v>
      </c>
      <c r="E55" s="7"/>
      <c r="F55" s="77" t="s">
        <v>79</v>
      </c>
      <c r="G55" s="7"/>
    </row>
    <row r="56" spans="1:7" x14ac:dyDescent="0.25">
      <c r="A56" s="16" t="s">
        <v>166</v>
      </c>
      <c r="B56" s="12" t="s">
        <v>36</v>
      </c>
      <c r="C56" s="12" t="s">
        <v>56</v>
      </c>
      <c r="D56" s="12" t="s">
        <v>36</v>
      </c>
      <c r="E56" s="12" t="s">
        <v>56</v>
      </c>
      <c r="F56" s="12" t="s">
        <v>36</v>
      </c>
      <c r="G56" s="12" t="s">
        <v>56</v>
      </c>
    </row>
    <row r="57" spans="1:7" x14ac:dyDescent="0.25">
      <c r="A57" s="5" t="s">
        <v>168</v>
      </c>
      <c r="B57" s="7" t="s">
        <v>58</v>
      </c>
      <c r="C57" s="7" t="s">
        <v>165</v>
      </c>
      <c r="D57" s="7" t="s">
        <v>58</v>
      </c>
      <c r="E57" s="7" t="s">
        <v>165</v>
      </c>
      <c r="F57" s="7" t="s">
        <v>58</v>
      </c>
      <c r="G57" s="7" t="s">
        <v>165</v>
      </c>
    </row>
    <row r="58" spans="1:7" x14ac:dyDescent="0.25">
      <c r="A58">
        <v>9</v>
      </c>
      <c r="B58" s="119">
        <v>819</v>
      </c>
      <c r="C58" s="137">
        <v>1.3099598534892277E-2</v>
      </c>
      <c r="D58" s="119">
        <v>364</v>
      </c>
      <c r="E58" s="137">
        <v>1.1477942799482862E-2</v>
      </c>
      <c r="F58" s="119">
        <v>455</v>
      </c>
      <c r="G58" s="137">
        <v>1.4768891197091665E-2</v>
      </c>
    </row>
    <row r="59" spans="1:7" x14ac:dyDescent="0.25">
      <c r="A59">
        <v>8</v>
      </c>
      <c r="B59" s="119">
        <v>27448</v>
      </c>
      <c r="C59" s="137">
        <v>0.4521200876505494</v>
      </c>
      <c r="D59" s="119">
        <v>12976</v>
      </c>
      <c r="E59" s="137">
        <v>0.4206476839151137</v>
      </c>
      <c r="F59" s="119">
        <v>14472</v>
      </c>
      <c r="G59" s="137">
        <v>0.48451700856920282</v>
      </c>
    </row>
    <row r="60" spans="1:7" x14ac:dyDescent="0.25">
      <c r="A60">
        <v>7</v>
      </c>
      <c r="B60" s="119">
        <v>10480</v>
      </c>
      <c r="C60" s="137">
        <v>0.61974376609459225</v>
      </c>
      <c r="D60" s="119">
        <v>5211</v>
      </c>
      <c r="E60" s="137">
        <v>0.58496515624507295</v>
      </c>
      <c r="F60" s="119">
        <v>5269</v>
      </c>
      <c r="G60" s="137">
        <v>0.65554401454167743</v>
      </c>
    </row>
    <row r="61" spans="1:7" x14ac:dyDescent="0.25">
      <c r="A61">
        <v>6</v>
      </c>
      <c r="B61" s="119">
        <v>5497</v>
      </c>
      <c r="C61" s="137">
        <v>0.70766622414868607</v>
      </c>
      <c r="D61" s="119">
        <v>2818</v>
      </c>
      <c r="E61" s="137">
        <v>0.67382461451139908</v>
      </c>
      <c r="F61" s="119">
        <v>2679</v>
      </c>
      <c r="G61" s="137">
        <v>0.74250194754609189</v>
      </c>
    </row>
    <row r="62" spans="1:7" x14ac:dyDescent="0.25">
      <c r="A62">
        <v>5</v>
      </c>
      <c r="B62" s="119">
        <v>3873</v>
      </c>
      <c r="C62" s="137">
        <v>0.76961340989427551</v>
      </c>
      <c r="D62" s="119">
        <v>2139</v>
      </c>
      <c r="E62" s="137">
        <v>0.74127329486330529</v>
      </c>
      <c r="F62" s="119">
        <v>1734</v>
      </c>
      <c r="G62" s="137">
        <v>0.79878602960270062</v>
      </c>
    </row>
    <row r="63" spans="1:7" x14ac:dyDescent="0.25">
      <c r="A63">
        <v>4</v>
      </c>
      <c r="B63" s="119">
        <v>3233</v>
      </c>
      <c r="C63" s="137">
        <v>0.82132403512419827</v>
      </c>
      <c r="D63" s="119">
        <v>1827</v>
      </c>
      <c r="E63" s="137">
        <v>0.79888373852994043</v>
      </c>
      <c r="F63" s="119">
        <v>1406</v>
      </c>
      <c r="G63" s="137">
        <v>0.84442352635679041</v>
      </c>
    </row>
    <row r="64" spans="1:7" x14ac:dyDescent="0.25">
      <c r="A64">
        <v>3</v>
      </c>
      <c r="B64" s="119">
        <v>2667</v>
      </c>
      <c r="C64" s="137">
        <v>0.86398170214807823</v>
      </c>
      <c r="D64" s="119">
        <v>1513</v>
      </c>
      <c r="E64" s="137">
        <v>0.84659287989152709</v>
      </c>
      <c r="F64" s="119">
        <v>1154</v>
      </c>
      <c r="G64" s="137">
        <v>0.88188132952479881</v>
      </c>
    </row>
    <row r="65" spans="1:7" x14ac:dyDescent="0.25">
      <c r="A65">
        <v>2</v>
      </c>
      <c r="B65" s="119">
        <v>2492</v>
      </c>
      <c r="C65" s="137">
        <v>0.90384030965595563</v>
      </c>
      <c r="D65" s="119">
        <v>1436</v>
      </c>
      <c r="E65" s="137">
        <v>0.89187399489168484</v>
      </c>
      <c r="F65" s="119">
        <v>1056</v>
      </c>
      <c r="G65" s="137">
        <v>0.91615814074266422</v>
      </c>
    </row>
    <row r="66" spans="1:7" x14ac:dyDescent="0.25">
      <c r="A66">
        <v>1</v>
      </c>
      <c r="B66" s="119">
        <v>3167</v>
      </c>
      <c r="C66" s="137">
        <v>0.95449528958270025</v>
      </c>
      <c r="D66" s="119">
        <v>1722</v>
      </c>
      <c r="E66" s="137">
        <v>0.94617349352000757</v>
      </c>
      <c r="F66" s="119">
        <v>1445</v>
      </c>
      <c r="G66" s="137">
        <v>0.96306154245650477</v>
      </c>
    </row>
    <row r="67" spans="1:7" x14ac:dyDescent="0.25">
      <c r="A67" s="9">
        <v>0</v>
      </c>
      <c r="B67" s="95">
        <v>2845</v>
      </c>
      <c r="C67" s="137">
        <v>1</v>
      </c>
      <c r="D67" s="95">
        <v>1707</v>
      </c>
      <c r="E67" s="138">
        <v>1</v>
      </c>
      <c r="F67" s="95">
        <v>1138</v>
      </c>
      <c r="G67" s="137">
        <v>1</v>
      </c>
    </row>
    <row r="68" spans="1:7" x14ac:dyDescent="0.25">
      <c r="A68" s="65" t="s">
        <v>59</v>
      </c>
      <c r="B68" s="119">
        <v>62521</v>
      </c>
      <c r="C68" s="90"/>
      <c r="D68" s="119">
        <v>31713</v>
      </c>
      <c r="E68" s="19"/>
      <c r="F68" s="119">
        <v>30808</v>
      </c>
      <c r="G68" s="90"/>
    </row>
    <row r="69" spans="1:7" x14ac:dyDescent="0.25">
      <c r="A69" s="18" t="s">
        <v>181</v>
      </c>
      <c r="B69" s="119">
        <v>381746</v>
      </c>
      <c r="C69" s="19"/>
      <c r="D69" s="119">
        <v>187605</v>
      </c>
      <c r="E69" s="19"/>
      <c r="F69" s="119">
        <v>194141</v>
      </c>
      <c r="G69" s="19"/>
    </row>
    <row r="70" spans="1:7" x14ac:dyDescent="0.25">
      <c r="A70" s="9" t="s">
        <v>180</v>
      </c>
      <c r="B70" s="145">
        <v>6.1058844228339275</v>
      </c>
      <c r="C70" s="38"/>
      <c r="D70" s="145">
        <v>5.915712799167534</v>
      </c>
      <c r="E70" s="38"/>
      <c r="F70" s="145">
        <v>6.3016424305375232</v>
      </c>
      <c r="G70" s="38"/>
    </row>
    <row r="71" spans="1:7" x14ac:dyDescent="0.25">
      <c r="A71" s="18"/>
      <c r="B71" s="36"/>
      <c r="C71" s="36"/>
      <c r="D71" s="36"/>
      <c r="E71" s="36"/>
      <c r="F71" s="36"/>
      <c r="G71" s="36"/>
    </row>
    <row r="72" spans="1:7" x14ac:dyDescent="0.25">
      <c r="A72" s="18"/>
      <c r="B72" s="36"/>
      <c r="C72" s="36"/>
      <c r="D72" s="36"/>
      <c r="E72" s="36"/>
      <c r="F72" s="36"/>
      <c r="G72" s="36"/>
    </row>
    <row r="73" spans="1:7" x14ac:dyDescent="0.25">
      <c r="A73" s="18"/>
      <c r="B73" s="36"/>
      <c r="C73" s="36"/>
      <c r="D73" s="36"/>
      <c r="E73" s="36"/>
      <c r="F73" s="36"/>
      <c r="G73" s="36"/>
    </row>
    <row r="74" spans="1:7" x14ac:dyDescent="0.25">
      <c r="A74" s="59" t="s">
        <v>186</v>
      </c>
    </row>
    <row r="75" spans="1:7" x14ac:dyDescent="0.25">
      <c r="B75" s="59" t="s">
        <v>215</v>
      </c>
    </row>
    <row r="76" spans="1:7" x14ac:dyDescent="0.25">
      <c r="A76" t="s">
        <v>36</v>
      </c>
      <c r="B76" t="s">
        <v>36</v>
      </c>
      <c r="C76" t="s">
        <v>36</v>
      </c>
      <c r="D76" t="s">
        <v>36</v>
      </c>
      <c r="E76" t="s">
        <v>36</v>
      </c>
      <c r="F76" t="s">
        <v>36</v>
      </c>
      <c r="G76" t="s">
        <v>36</v>
      </c>
    </row>
    <row r="77" spans="1:7" x14ac:dyDescent="0.25">
      <c r="A77" s="53" t="s">
        <v>0</v>
      </c>
      <c r="B77" s="12"/>
      <c r="C77" s="12"/>
      <c r="D77" s="12"/>
      <c r="E77" s="12"/>
      <c r="F77" s="12"/>
      <c r="G77" s="12" t="s">
        <v>36</v>
      </c>
    </row>
    <row r="78" spans="1:7" x14ac:dyDescent="0.25">
      <c r="A78" s="13" t="s">
        <v>39</v>
      </c>
      <c r="B78" s="15" t="s">
        <v>36</v>
      </c>
      <c r="C78" s="15" t="s">
        <v>36</v>
      </c>
      <c r="D78" s="15" t="s">
        <v>36</v>
      </c>
      <c r="E78" s="15" t="s">
        <v>36</v>
      </c>
      <c r="F78" s="15" t="s">
        <v>36</v>
      </c>
      <c r="G78" s="15" t="s">
        <v>36</v>
      </c>
    </row>
    <row r="79" spans="1:7" x14ac:dyDescent="0.25">
      <c r="A79" s="16" t="s">
        <v>86</v>
      </c>
      <c r="B79" s="77" t="s">
        <v>77</v>
      </c>
      <c r="C79" s="7"/>
      <c r="D79" s="77" t="s">
        <v>78</v>
      </c>
      <c r="E79" s="7"/>
      <c r="F79" s="77" t="s">
        <v>79</v>
      </c>
      <c r="G79" s="7"/>
    </row>
    <row r="80" spans="1:7" x14ac:dyDescent="0.25">
      <c r="A80" s="16" t="s">
        <v>166</v>
      </c>
      <c r="B80" s="12" t="s">
        <v>36</v>
      </c>
      <c r="C80" s="12" t="s">
        <v>56</v>
      </c>
      <c r="D80" s="12" t="s">
        <v>36</v>
      </c>
      <c r="E80" s="12" t="s">
        <v>56</v>
      </c>
      <c r="F80" s="12" t="s">
        <v>36</v>
      </c>
      <c r="G80" s="12" t="s">
        <v>56</v>
      </c>
    </row>
    <row r="81" spans="1:7" x14ac:dyDescent="0.25">
      <c r="A81" s="5" t="s">
        <v>169</v>
      </c>
      <c r="B81" s="7" t="s">
        <v>58</v>
      </c>
      <c r="C81" s="7" t="s">
        <v>165</v>
      </c>
      <c r="D81" s="7" t="s">
        <v>58</v>
      </c>
      <c r="E81" s="7" t="s">
        <v>165</v>
      </c>
      <c r="F81" s="7" t="s">
        <v>58</v>
      </c>
      <c r="G81" s="7" t="s">
        <v>165</v>
      </c>
    </row>
    <row r="82" spans="1:7" x14ac:dyDescent="0.25">
      <c r="A82">
        <v>9</v>
      </c>
      <c r="B82" s="119">
        <v>1077</v>
      </c>
      <c r="C82" s="137">
        <v>1.722621199277043E-2</v>
      </c>
      <c r="D82" s="119">
        <v>517</v>
      </c>
      <c r="E82" s="137">
        <v>1.6302462712452306E-2</v>
      </c>
      <c r="F82" s="119">
        <v>560</v>
      </c>
      <c r="G82" s="137">
        <v>1.8177096857958971E-2</v>
      </c>
    </row>
    <row r="83" spans="1:7" x14ac:dyDescent="0.25">
      <c r="A83">
        <v>8</v>
      </c>
      <c r="B83" s="119">
        <v>39059</v>
      </c>
      <c r="C83" s="137">
        <v>0.64196030133875015</v>
      </c>
      <c r="D83" s="119">
        <v>19171</v>
      </c>
      <c r="E83" s="137">
        <v>0.62081796108851262</v>
      </c>
      <c r="F83" s="119">
        <v>19888</v>
      </c>
      <c r="G83" s="137">
        <v>0.66372370812775905</v>
      </c>
    </row>
    <row r="84" spans="1:7" x14ac:dyDescent="0.25">
      <c r="A84">
        <v>7</v>
      </c>
      <c r="B84" s="119">
        <v>11241</v>
      </c>
      <c r="C84" s="137">
        <v>0.82175589002095295</v>
      </c>
      <c r="D84" s="119">
        <v>5888</v>
      </c>
      <c r="E84" s="137">
        <v>0.80648314571311452</v>
      </c>
      <c r="F84" s="119">
        <v>5353</v>
      </c>
      <c r="G84" s="137">
        <v>0.83747727862892751</v>
      </c>
    </row>
    <row r="85" spans="1:7" x14ac:dyDescent="0.25">
      <c r="A85">
        <v>6</v>
      </c>
      <c r="B85" s="119">
        <v>3558</v>
      </c>
      <c r="C85" s="137">
        <v>0.87866476863773768</v>
      </c>
      <c r="D85" s="119">
        <v>1969</v>
      </c>
      <c r="E85" s="137">
        <v>0.86857124838394351</v>
      </c>
      <c r="F85" s="119">
        <v>1589</v>
      </c>
      <c r="G85" s="137">
        <v>0.88905479096338613</v>
      </c>
    </row>
    <row r="86" spans="1:7" x14ac:dyDescent="0.25">
      <c r="A86">
        <v>5</v>
      </c>
      <c r="B86" s="119">
        <v>1729</v>
      </c>
      <c r="C86" s="137">
        <v>0.90631947665584367</v>
      </c>
      <c r="D86" s="119">
        <v>966</v>
      </c>
      <c r="E86" s="137">
        <v>0.89903194273641729</v>
      </c>
      <c r="F86" s="119">
        <v>763</v>
      </c>
      <c r="G86" s="137">
        <v>0.91382108543235518</v>
      </c>
    </row>
    <row r="87" spans="1:7" x14ac:dyDescent="0.25">
      <c r="A87">
        <v>4</v>
      </c>
      <c r="B87" s="119">
        <v>1152</v>
      </c>
      <c r="C87" s="137">
        <v>0.92474528558404379</v>
      </c>
      <c r="D87" s="119">
        <v>645</v>
      </c>
      <c r="E87" s="137">
        <v>0.91937060511462176</v>
      </c>
      <c r="F87" s="119">
        <v>507</v>
      </c>
      <c r="G87" s="137">
        <v>0.93027784990911455</v>
      </c>
    </row>
    <row r="88" spans="1:7" x14ac:dyDescent="0.25">
      <c r="A88">
        <v>3</v>
      </c>
      <c r="B88" s="119">
        <v>817</v>
      </c>
      <c r="C88" s="137">
        <v>0.93781289486732455</v>
      </c>
      <c r="D88" s="119">
        <v>486</v>
      </c>
      <c r="E88" s="137">
        <v>0.93469555072052468</v>
      </c>
      <c r="F88" s="119">
        <v>331</v>
      </c>
      <c r="G88" s="137">
        <v>0.94102181251622952</v>
      </c>
    </row>
    <row r="89" spans="1:7" x14ac:dyDescent="0.25">
      <c r="A89">
        <v>2</v>
      </c>
      <c r="B89" s="119">
        <v>915</v>
      </c>
      <c r="C89" s="137">
        <v>0.95244797747956689</v>
      </c>
      <c r="D89" s="119">
        <v>524</v>
      </c>
      <c r="E89" s="137">
        <v>0.95121874310219778</v>
      </c>
      <c r="F89" s="119">
        <v>391</v>
      </c>
      <c r="G89" s="137">
        <v>0.95371332121526875</v>
      </c>
    </row>
    <row r="90" spans="1:7" x14ac:dyDescent="0.25">
      <c r="A90">
        <v>1</v>
      </c>
      <c r="B90" s="119">
        <v>2020</v>
      </c>
      <c r="C90" s="137">
        <v>0.98475712160714002</v>
      </c>
      <c r="D90" s="119">
        <v>1027</v>
      </c>
      <c r="E90" s="137">
        <v>0.98360293885788164</v>
      </c>
      <c r="F90" s="119">
        <v>993</v>
      </c>
      <c r="G90" s="137">
        <v>0.98594520903661387</v>
      </c>
    </row>
    <row r="91" spans="1:7" x14ac:dyDescent="0.25">
      <c r="A91" s="9">
        <v>0</v>
      </c>
      <c r="B91" s="119">
        <v>953</v>
      </c>
      <c r="C91" s="137">
        <v>1</v>
      </c>
      <c r="D91" s="119">
        <v>520</v>
      </c>
      <c r="E91" s="137">
        <v>1</v>
      </c>
      <c r="F91" s="119">
        <v>433</v>
      </c>
      <c r="G91" s="137">
        <v>1</v>
      </c>
    </row>
    <row r="92" spans="1:7" x14ac:dyDescent="0.25">
      <c r="A92" s="65" t="s">
        <v>59</v>
      </c>
      <c r="B92" s="90">
        <v>62521</v>
      </c>
      <c r="C92" s="91"/>
      <c r="D92" s="90">
        <v>31713</v>
      </c>
      <c r="E92" s="91"/>
      <c r="F92" s="90">
        <v>30808</v>
      </c>
      <c r="G92" s="91"/>
    </row>
    <row r="93" spans="1:7" x14ac:dyDescent="0.25">
      <c r="A93" s="18" t="s">
        <v>182</v>
      </c>
      <c r="B93" s="19">
        <v>441754</v>
      </c>
      <c r="C93" s="36"/>
      <c r="D93" s="19">
        <v>221994</v>
      </c>
      <c r="E93" s="36"/>
      <c r="F93" s="19">
        <v>219760</v>
      </c>
      <c r="G93" s="36"/>
    </row>
    <row r="94" spans="1:7" x14ac:dyDescent="0.25">
      <c r="A94" s="9" t="s">
        <v>180</v>
      </c>
      <c r="B94" s="38">
        <v>7.0656899281841303</v>
      </c>
      <c r="C94" s="35"/>
      <c r="D94" s="38">
        <v>7.0000945984296656</v>
      </c>
      <c r="E94" s="35"/>
      <c r="F94" s="38">
        <v>7.133212152687614</v>
      </c>
      <c r="G94" s="35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A96" s="66" t="s">
        <v>192</v>
      </c>
      <c r="B96" s="151"/>
      <c r="C96" s="151"/>
      <c r="D96" s="151"/>
      <c r="E96" s="151"/>
      <c r="F96" s="151"/>
      <c r="G96" s="3"/>
    </row>
    <row r="97" spans="1:7" x14ac:dyDescent="0.25">
      <c r="A97" s="150"/>
      <c r="B97" s="151"/>
      <c r="C97" s="151"/>
      <c r="D97" s="151"/>
      <c r="E97" s="151"/>
      <c r="F97" s="151"/>
      <c r="G97" s="3"/>
    </row>
    <row r="98" spans="1:7" x14ac:dyDescent="0.25">
      <c r="A98" s="150"/>
      <c r="B98" s="151"/>
      <c r="C98" s="151"/>
      <c r="D98" s="151"/>
      <c r="E98" s="151"/>
      <c r="F98" s="151"/>
      <c r="G98" s="3"/>
    </row>
    <row r="99" spans="1:7" x14ac:dyDescent="0.25">
      <c r="A99" s="150" t="s">
        <v>190</v>
      </c>
      <c r="B99" s="151"/>
      <c r="C99" s="151"/>
      <c r="D99" s="151"/>
      <c r="E99" s="151"/>
      <c r="F99" s="151"/>
      <c r="G99" s="3"/>
    </row>
    <row r="100" spans="1:7" x14ac:dyDescent="0.25">
      <c r="A100" s="66" t="s">
        <v>191</v>
      </c>
      <c r="B100" s="151"/>
      <c r="C100" s="151"/>
      <c r="D100" s="151"/>
      <c r="E100" s="151"/>
      <c r="F100" s="151"/>
      <c r="G100" s="3"/>
    </row>
    <row r="101" spans="1:7" x14ac:dyDescent="0.25">
      <c r="A101" s="152"/>
      <c r="B101" s="151"/>
      <c r="C101" s="151"/>
      <c r="D101" s="151"/>
      <c r="E101" s="151"/>
      <c r="F101" s="151"/>
      <c r="G101" s="3"/>
    </row>
  </sheetData>
  <pageMargins left="0.75" right="0.75" top="1" bottom="1" header="0.5" footer="0.5"/>
  <pageSetup paperSize="9" scale="89" fitToHeight="2" orientation="portrait" r:id="rId1"/>
  <headerFooter alignWithMargins="0"/>
  <rowBreaks count="1" manualBreakCount="1"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workbookViewId="0">
      <selection activeCell="F11" sqref="F11"/>
    </sheetView>
  </sheetViews>
  <sheetFormatPr defaultRowHeight="13.8" x14ac:dyDescent="0.25"/>
  <cols>
    <col min="1" max="1" width="27" customWidth="1"/>
    <col min="2" max="5" width="10.44140625" customWidth="1"/>
  </cols>
  <sheetData>
    <row r="1" spans="1:6" x14ac:dyDescent="0.25">
      <c r="A1" s="59" t="s">
        <v>193</v>
      </c>
    </row>
    <row r="2" spans="1:6" x14ac:dyDescent="0.25">
      <c r="A2" s="59" t="s">
        <v>216</v>
      </c>
    </row>
    <row r="4" spans="1:6" x14ac:dyDescent="0.25">
      <c r="A4" s="17"/>
      <c r="B4" s="17">
        <v>1998</v>
      </c>
      <c r="C4" s="17">
        <v>1999</v>
      </c>
      <c r="D4" s="17">
        <v>2000</v>
      </c>
      <c r="E4" s="17">
        <v>2001</v>
      </c>
      <c r="F4" s="17">
        <v>2002</v>
      </c>
    </row>
    <row r="5" spans="1:6" x14ac:dyDescent="0.25">
      <c r="A5" t="s">
        <v>82</v>
      </c>
      <c r="B5" s="61">
        <v>29084</v>
      </c>
      <c r="C5" s="61">
        <v>29539</v>
      </c>
      <c r="D5" s="61">
        <v>41571</v>
      </c>
      <c r="E5" s="119">
        <v>40763</v>
      </c>
      <c r="F5" s="119">
        <v>46770</v>
      </c>
    </row>
    <row r="6" spans="1:6" x14ac:dyDescent="0.25">
      <c r="A6" t="s">
        <v>170</v>
      </c>
      <c r="B6" s="85">
        <v>3.2000000000000001E-2</v>
      </c>
      <c r="C6" s="85">
        <v>3.3000000000000002E-2</v>
      </c>
      <c r="D6" s="85">
        <v>4.4999999999999998E-2</v>
      </c>
      <c r="E6" s="155">
        <v>4.2999999999999997E-2</v>
      </c>
      <c r="F6" s="155">
        <v>0.05</v>
      </c>
    </row>
    <row r="7" spans="1:6" x14ac:dyDescent="0.25">
      <c r="A7" t="s">
        <v>202</v>
      </c>
      <c r="B7" s="139"/>
      <c r="C7" s="139"/>
      <c r="D7" s="139"/>
    </row>
    <row r="9" spans="1:6" x14ac:dyDescent="0.25">
      <c r="A9" t="s">
        <v>84</v>
      </c>
      <c r="B9" s="61">
        <v>14729</v>
      </c>
      <c r="C9" s="86">
        <v>15911</v>
      </c>
      <c r="D9" s="86">
        <v>20438</v>
      </c>
      <c r="E9" s="119">
        <v>20804</v>
      </c>
      <c r="F9" s="119">
        <v>24288</v>
      </c>
    </row>
    <row r="10" spans="1:6" x14ac:dyDescent="0.25">
      <c r="A10" s="9" t="s">
        <v>85</v>
      </c>
      <c r="B10" s="87">
        <v>0.50642965204236001</v>
      </c>
      <c r="C10" s="88">
        <v>0.54</v>
      </c>
      <c r="D10" s="88">
        <v>0.49</v>
      </c>
      <c r="E10" s="156">
        <v>0.51</v>
      </c>
      <c r="F10" s="156">
        <v>0.52</v>
      </c>
    </row>
    <row r="11" spans="1:6" x14ac:dyDescent="0.25">
      <c r="B11" s="89"/>
      <c r="C11" s="89"/>
      <c r="D11" s="89"/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opLeftCell="A2" workbookViewId="0">
      <selection activeCell="B33" sqref="B33"/>
    </sheetView>
  </sheetViews>
  <sheetFormatPr defaultRowHeight="13.8" x14ac:dyDescent="0.25"/>
  <cols>
    <col min="1" max="1" width="31.109375" customWidth="1"/>
    <col min="2" max="6" width="9.109375" style="2" customWidth="1"/>
    <col min="7" max="7" width="10.109375" style="2" bestFit="1" customWidth="1"/>
    <col min="8" max="8" width="9.109375" style="3" customWidth="1"/>
  </cols>
  <sheetData>
    <row r="1" spans="1:8" x14ac:dyDescent="0.25">
      <c r="A1" s="1" t="s">
        <v>217</v>
      </c>
    </row>
    <row r="2" spans="1:8" x14ac:dyDescent="0.25">
      <c r="A2" s="168"/>
    </row>
    <row r="3" spans="1:8" s="4" customFormat="1" ht="12" x14ac:dyDescent="0.25">
      <c r="A3" s="10" t="s">
        <v>0</v>
      </c>
      <c r="B3" s="11"/>
      <c r="C3" s="11"/>
      <c r="D3" s="11"/>
      <c r="F3" s="163"/>
      <c r="H3" s="12"/>
    </row>
    <row r="4" spans="1:8" s="4" customFormat="1" ht="12" x14ac:dyDescent="0.25">
      <c r="A4" s="13"/>
      <c r="B4" s="14"/>
      <c r="C4" s="14"/>
      <c r="D4" s="13"/>
      <c r="E4" s="13"/>
      <c r="F4" s="15"/>
      <c r="G4" s="15" t="s">
        <v>1</v>
      </c>
    </row>
    <row r="5" spans="1:8" s="4" customFormat="1" ht="12" x14ac:dyDescent="0.25">
      <c r="A5" s="16"/>
      <c r="B5" s="11"/>
      <c r="C5" s="11"/>
      <c r="D5" s="16"/>
      <c r="E5" s="16"/>
      <c r="F5" s="12"/>
      <c r="G5" s="12" t="s">
        <v>2</v>
      </c>
    </row>
    <row r="6" spans="1:8" s="4" customFormat="1" ht="12" x14ac:dyDescent="0.25">
      <c r="A6" s="5" t="s">
        <v>195</v>
      </c>
      <c r="B6" s="6">
        <v>1998</v>
      </c>
      <c r="C6" s="6">
        <v>1999</v>
      </c>
      <c r="D6" s="5">
        <v>2000</v>
      </c>
      <c r="E6" s="5">
        <v>2001</v>
      </c>
      <c r="F6" s="7">
        <v>2002</v>
      </c>
      <c r="G6" s="7" t="s">
        <v>205</v>
      </c>
    </row>
    <row r="7" spans="1:8" s="4" customFormat="1" ht="12" x14ac:dyDescent="0.25">
      <c r="A7" s="16"/>
      <c r="B7" s="188"/>
      <c r="C7" s="188"/>
      <c r="D7" s="16"/>
      <c r="E7" s="16"/>
      <c r="F7" s="12"/>
      <c r="G7" s="12"/>
    </row>
    <row r="8" spans="1:8" x14ac:dyDescent="0.25">
      <c r="A8" t="s">
        <v>4</v>
      </c>
      <c r="B8" s="2">
        <v>34160</v>
      </c>
      <c r="C8" s="2">
        <v>33551</v>
      </c>
      <c r="D8" s="26">
        <v>27234</v>
      </c>
      <c r="E8" s="119">
        <v>12827</v>
      </c>
      <c r="F8" s="2">
        <v>469</v>
      </c>
      <c r="G8" s="8">
        <f>(F8-E8)/E8</f>
        <v>-0.963436501130428</v>
      </c>
      <c r="H8"/>
    </row>
    <row r="9" spans="1:8" x14ac:dyDescent="0.25">
      <c r="A9" s="79"/>
      <c r="B9" s="79"/>
      <c r="C9" s="79"/>
      <c r="D9" s="79"/>
      <c r="E9" s="79"/>
      <c r="F9" s="79"/>
      <c r="G9" s="35"/>
      <c r="H9"/>
    </row>
    <row r="12" spans="1:8" x14ac:dyDescent="0.25">
      <c r="A12" s="34" t="s">
        <v>218</v>
      </c>
      <c r="B12" s="3"/>
      <c r="C12" s="3"/>
      <c r="D12" s="3"/>
      <c r="E12" s="3"/>
      <c r="F12"/>
      <c r="G12"/>
      <c r="H12"/>
    </row>
    <row r="13" spans="1:8" x14ac:dyDescent="0.25">
      <c r="A13" s="168"/>
      <c r="B13" s="3"/>
      <c r="C13" s="3"/>
      <c r="D13" s="3"/>
      <c r="E13" s="3"/>
      <c r="F13"/>
      <c r="G13"/>
      <c r="H13"/>
    </row>
    <row r="14" spans="1:8" x14ac:dyDescent="0.25">
      <c r="A14" s="10" t="s">
        <v>0</v>
      </c>
      <c r="B14" s="12"/>
      <c r="C14" s="12"/>
      <c r="D14" s="12"/>
      <c r="E14" s="3"/>
      <c r="F14"/>
      <c r="G14"/>
      <c r="H14"/>
    </row>
    <row r="15" spans="1:8" s="41" customFormat="1" x14ac:dyDescent="0.25">
      <c r="A15" s="39"/>
      <c r="B15" s="39"/>
      <c r="C15" s="39"/>
      <c r="D15" s="170" t="s">
        <v>196</v>
      </c>
      <c r="E15" s="40"/>
      <c r="F15" s="40"/>
    </row>
    <row r="16" spans="1:8" x14ac:dyDescent="0.25">
      <c r="A16" s="5" t="s">
        <v>195</v>
      </c>
      <c r="B16" s="6">
        <v>1998</v>
      </c>
      <c r="C16" s="7">
        <v>1999</v>
      </c>
      <c r="D16" s="7">
        <v>2000</v>
      </c>
      <c r="E16" s="5">
        <v>2001</v>
      </c>
      <c r="F16" s="5">
        <v>2002</v>
      </c>
      <c r="G16"/>
      <c r="H16"/>
    </row>
    <row r="17" spans="1:9" x14ac:dyDescent="0.25">
      <c r="B17" s="3"/>
      <c r="C17" s="37"/>
      <c r="D17" s="3"/>
      <c r="E17" s="93"/>
      <c r="F17" s="12"/>
      <c r="G17"/>
      <c r="H17"/>
    </row>
    <row r="18" spans="1:9" x14ac:dyDescent="0.25">
      <c r="A18" t="s">
        <v>4</v>
      </c>
      <c r="B18" s="3">
        <v>67</v>
      </c>
      <c r="C18" s="37">
        <v>67.485320854818042</v>
      </c>
      <c r="D18" s="37">
        <v>68.432841301314525</v>
      </c>
      <c r="E18" s="119">
        <v>67.482653777188744</v>
      </c>
      <c r="F18" s="93">
        <v>54</v>
      </c>
      <c r="G18"/>
      <c r="H18"/>
    </row>
    <row r="19" spans="1:9" x14ac:dyDescent="0.25">
      <c r="A19" s="9"/>
      <c r="B19" s="35"/>
      <c r="C19" s="35"/>
      <c r="D19" s="35"/>
      <c r="E19" s="38"/>
      <c r="F19" s="9"/>
      <c r="G19"/>
      <c r="H19"/>
    </row>
    <row r="22" spans="1:9" s="94" customFormat="1" ht="15.6" x14ac:dyDescent="0.3">
      <c r="A22" s="23" t="s">
        <v>233</v>
      </c>
      <c r="B22" s="25"/>
      <c r="C22" s="25"/>
      <c r="D22" s="25"/>
      <c r="E22" s="25"/>
      <c r="F22" s="25"/>
      <c r="G22" s="25"/>
      <c r="H22" s="25"/>
    </row>
    <row r="23" spans="1:9" s="94" customFormat="1" ht="15.6" x14ac:dyDescent="0.3">
      <c r="A23" s="23" t="s">
        <v>219</v>
      </c>
      <c r="B23" s="25"/>
      <c r="C23" s="25"/>
      <c r="D23" s="25"/>
      <c r="E23" s="25"/>
      <c r="F23" s="25"/>
      <c r="G23" s="25"/>
      <c r="H23" s="25"/>
    </row>
    <row r="24" spans="1:9" s="94" customFormat="1" ht="15.6" x14ac:dyDescent="0.3">
      <c r="A24" s="168"/>
      <c r="B24" s="25"/>
      <c r="C24" s="25"/>
      <c r="D24" s="25"/>
      <c r="E24" s="25"/>
      <c r="F24" s="25"/>
      <c r="G24" s="25"/>
      <c r="H24" s="25"/>
    </row>
    <row r="25" spans="1:9" s="94" customFormat="1" ht="15.6" x14ac:dyDescent="0.3">
      <c r="A25" s="29" t="s">
        <v>0</v>
      </c>
      <c r="B25" s="49"/>
      <c r="C25" s="49"/>
      <c r="D25" s="49"/>
      <c r="E25" s="49"/>
      <c r="F25" s="49"/>
      <c r="G25" s="49"/>
      <c r="H25" s="25"/>
    </row>
    <row r="26" spans="1:9" s="94" customFormat="1" ht="15.6" x14ac:dyDescent="0.3">
      <c r="A26" s="46"/>
      <c r="B26" s="52"/>
      <c r="C26" s="52"/>
      <c r="D26" s="52"/>
      <c r="E26" s="52" t="s">
        <v>103</v>
      </c>
      <c r="F26" s="52"/>
      <c r="G26" s="52"/>
      <c r="H26" s="52" t="s">
        <v>39</v>
      </c>
    </row>
    <row r="27" spans="1:9" s="94" customFormat="1" ht="15.6" x14ac:dyDescent="0.3">
      <c r="A27" s="47" t="s">
        <v>37</v>
      </c>
      <c r="B27" s="48" t="s">
        <v>38</v>
      </c>
      <c r="C27" s="48" t="s">
        <v>40</v>
      </c>
      <c r="D27" s="48" t="s">
        <v>41</v>
      </c>
      <c r="E27" s="48" t="s">
        <v>42</v>
      </c>
      <c r="F27" s="48" t="s">
        <v>43</v>
      </c>
      <c r="G27" s="48" t="s">
        <v>44</v>
      </c>
      <c r="H27" s="48" t="s">
        <v>45</v>
      </c>
    </row>
    <row r="28" spans="1:9" s="94" customFormat="1" ht="15.6" x14ac:dyDescent="0.3">
      <c r="A28" s="29"/>
      <c r="B28" s="49"/>
      <c r="C28" s="49"/>
      <c r="D28" s="49"/>
      <c r="E28" s="49"/>
      <c r="F28" s="49"/>
      <c r="G28" s="49"/>
      <c r="H28" s="49"/>
    </row>
    <row r="29" spans="1:9" s="22" customFormat="1" ht="15.6" x14ac:dyDescent="0.3">
      <c r="A29" s="24" t="s">
        <v>35</v>
      </c>
      <c r="B29" s="119">
        <v>469</v>
      </c>
      <c r="C29" s="119">
        <v>7</v>
      </c>
      <c r="D29" s="119">
        <v>66</v>
      </c>
      <c r="E29" s="119">
        <v>179</v>
      </c>
      <c r="F29" s="119">
        <f>SUM(C29:E29)</f>
        <v>252</v>
      </c>
      <c r="G29" s="119">
        <v>144</v>
      </c>
      <c r="H29" s="119">
        <v>30</v>
      </c>
      <c r="I29" s="119"/>
    </row>
    <row r="30" spans="1:9" s="22" customFormat="1" ht="15" customHeight="1" x14ac:dyDescent="0.3">
      <c r="A30" s="28" t="s">
        <v>46</v>
      </c>
      <c r="B30" s="33">
        <f t="shared" ref="B30:G30" si="0">B29/$B29</f>
        <v>1</v>
      </c>
      <c r="C30" s="33">
        <f t="shared" si="0"/>
        <v>1.4925373134328358E-2</v>
      </c>
      <c r="D30" s="33">
        <f t="shared" si="0"/>
        <v>0.14072494669509594</v>
      </c>
      <c r="E30" s="33">
        <f t="shared" si="0"/>
        <v>0.3816631130063966</v>
      </c>
      <c r="F30" s="33">
        <f t="shared" si="0"/>
        <v>0.53731343283582089</v>
      </c>
      <c r="G30" s="33">
        <f t="shared" si="0"/>
        <v>0.30703624733475482</v>
      </c>
      <c r="H30" s="33"/>
    </row>
  </sheetData>
  <pageMargins left="0.74803149606299213" right="0.74803149606299213" top="0.98425196850393704" bottom="0.98425196850393704" header="0.51181102362204722" footer="0.51181102362204722"/>
  <pageSetup paperSize="9" scale="9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SG1</vt:lpstr>
      <vt:lpstr>SG2</vt:lpstr>
      <vt:lpstr>SG3</vt:lpstr>
      <vt:lpstr>SG4a</vt:lpstr>
      <vt:lpstr>SG4b</vt:lpstr>
      <vt:lpstr>SG4c</vt:lpstr>
      <vt:lpstr>SG5</vt:lpstr>
      <vt:lpstr>SG6</vt:lpstr>
      <vt:lpstr>HG1+2+3</vt:lpstr>
      <vt:lpstr>HG4abc</vt:lpstr>
      <vt:lpstr>HG5</vt:lpstr>
      <vt:lpstr>HG6</vt:lpstr>
      <vt:lpstr>CS1+2</vt:lpstr>
      <vt:lpstr>CS3abc</vt:lpstr>
      <vt:lpstr>CS5</vt:lpstr>
      <vt:lpstr>SG3!Print_Area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 Murphy</dc:creator>
  <cp:lastModifiedBy>Aniket Gupta</cp:lastModifiedBy>
  <cp:lastPrinted>2003-06-24T08:56:02Z</cp:lastPrinted>
  <dcterms:created xsi:type="dcterms:W3CDTF">1999-11-29T14:14:51Z</dcterms:created>
  <dcterms:modified xsi:type="dcterms:W3CDTF">2024-02-03T22:19:47Z</dcterms:modified>
</cp:coreProperties>
</file>