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BCC787F-3E2A-4420-93F4-85EF96BC05C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aver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X3" i="1" s="1"/>
  <c r="R3" i="1" s="1"/>
  <c r="S3" i="1" s="1"/>
  <c r="O4" i="1"/>
  <c r="X4" i="1"/>
  <c r="R4" i="1" s="1"/>
  <c r="S4" i="1" s="1"/>
  <c r="O5" i="1"/>
  <c r="X5" i="1" s="1"/>
  <c r="R5" i="1" s="1"/>
  <c r="S5" i="1" s="1"/>
  <c r="O6" i="1"/>
  <c r="X6" i="1"/>
  <c r="R6" i="1" s="1"/>
  <c r="S6" i="1" s="1"/>
  <c r="O7" i="1"/>
  <c r="X7" i="1" s="1"/>
  <c r="R7" i="1" s="1"/>
  <c r="S7" i="1" s="1"/>
  <c r="O8" i="1"/>
  <c r="X8" i="1"/>
  <c r="R8" i="1" s="1"/>
  <c r="S8" i="1" s="1"/>
  <c r="O9" i="1"/>
  <c r="X9" i="1" s="1"/>
  <c r="R9" i="1" s="1"/>
  <c r="S9" i="1" s="1"/>
  <c r="O10" i="1"/>
  <c r="X10" i="1"/>
  <c r="R10" i="1" s="1"/>
  <c r="S10" i="1" s="1"/>
  <c r="O11" i="1"/>
  <c r="X11" i="1" s="1"/>
  <c r="R11" i="1" s="1"/>
  <c r="S11" i="1" s="1"/>
  <c r="O12" i="1"/>
  <c r="X12" i="1"/>
  <c r="R12" i="1" s="1"/>
  <c r="S12" i="1" s="1"/>
  <c r="O13" i="1"/>
  <c r="X13" i="1" s="1"/>
  <c r="R13" i="1" s="1"/>
  <c r="S13" i="1" s="1"/>
  <c r="O14" i="1"/>
  <c r="X14" i="1"/>
  <c r="R14" i="1" s="1"/>
  <c r="S14" i="1" s="1"/>
  <c r="O15" i="1"/>
  <c r="X15" i="1" s="1"/>
  <c r="R15" i="1" s="1"/>
  <c r="S15" i="1" s="1"/>
  <c r="O16" i="1"/>
  <c r="X16" i="1"/>
  <c r="R16" i="1" s="1"/>
  <c r="S16" i="1" s="1"/>
  <c r="O17" i="1"/>
  <c r="X17" i="1" s="1"/>
  <c r="R17" i="1" s="1"/>
  <c r="S17" i="1" s="1"/>
  <c r="O18" i="1"/>
  <c r="X18" i="1"/>
  <c r="R18" i="1" s="1"/>
  <c r="S18" i="1" s="1"/>
  <c r="O19" i="1"/>
  <c r="X19" i="1" s="1"/>
  <c r="R19" i="1" s="1"/>
  <c r="S19" i="1" s="1"/>
  <c r="O20" i="1"/>
  <c r="X20" i="1"/>
  <c r="R20" i="1" s="1"/>
  <c r="S20" i="1" s="1"/>
  <c r="O21" i="1"/>
  <c r="X21" i="1" s="1"/>
  <c r="R21" i="1" s="1"/>
  <c r="S21" i="1" s="1"/>
  <c r="O22" i="1"/>
  <c r="X22" i="1"/>
  <c r="R22" i="1" s="1"/>
  <c r="S22" i="1" s="1"/>
  <c r="O23" i="1"/>
  <c r="X23" i="1" s="1"/>
  <c r="R23" i="1" s="1"/>
  <c r="S23" i="1" s="1"/>
  <c r="O24" i="1"/>
  <c r="X24" i="1"/>
  <c r="R24" i="1" s="1"/>
  <c r="S24" i="1" s="1"/>
  <c r="O25" i="1"/>
  <c r="X25" i="1" s="1"/>
  <c r="R25" i="1" s="1"/>
  <c r="S25" i="1" s="1"/>
  <c r="O26" i="1"/>
  <c r="X26" i="1"/>
  <c r="R26" i="1" s="1"/>
  <c r="S26" i="1" s="1"/>
  <c r="O27" i="1"/>
  <c r="X27" i="1" s="1"/>
  <c r="R27" i="1" s="1"/>
  <c r="S27" i="1" s="1"/>
  <c r="O28" i="1"/>
  <c r="X28" i="1"/>
  <c r="R28" i="1" s="1"/>
  <c r="S28" i="1" s="1"/>
  <c r="O29" i="1"/>
  <c r="X29" i="1" s="1"/>
  <c r="R29" i="1" s="1"/>
  <c r="S29" i="1" s="1"/>
  <c r="O30" i="1"/>
  <c r="X30" i="1"/>
  <c r="R30" i="1" s="1"/>
  <c r="S30" i="1" s="1"/>
  <c r="O31" i="1"/>
  <c r="X31" i="1" s="1"/>
  <c r="R31" i="1" s="1"/>
  <c r="S31" i="1" s="1"/>
  <c r="O32" i="1"/>
  <c r="X32" i="1"/>
  <c r="R32" i="1" s="1"/>
  <c r="S32" i="1" s="1"/>
  <c r="O33" i="1"/>
  <c r="X33" i="1" s="1"/>
  <c r="R33" i="1" s="1"/>
  <c r="S33" i="1" s="1"/>
  <c r="O34" i="1"/>
  <c r="X34" i="1"/>
  <c r="R34" i="1" s="1"/>
  <c r="S34" i="1" s="1"/>
  <c r="O35" i="1"/>
  <c r="X35" i="1" s="1"/>
  <c r="R35" i="1" s="1"/>
  <c r="S35" i="1" s="1"/>
  <c r="O36" i="1"/>
  <c r="X36" i="1"/>
  <c r="R36" i="1" s="1"/>
  <c r="S36" i="1" s="1"/>
  <c r="O37" i="1"/>
  <c r="X37" i="1" s="1"/>
  <c r="R37" i="1" s="1"/>
  <c r="S37" i="1" s="1"/>
  <c r="O38" i="1"/>
  <c r="X38" i="1"/>
  <c r="R38" i="1" s="1"/>
  <c r="S38" i="1" s="1"/>
  <c r="O39" i="1"/>
  <c r="X39" i="1" s="1"/>
  <c r="R39" i="1" s="1"/>
  <c r="S39" i="1" s="1"/>
  <c r="O40" i="1"/>
  <c r="X40" i="1"/>
  <c r="R40" i="1" s="1"/>
  <c r="S40" i="1" s="1"/>
  <c r="O41" i="1"/>
  <c r="X41" i="1" s="1"/>
  <c r="R41" i="1" s="1"/>
  <c r="S41" i="1" s="1"/>
  <c r="O42" i="1"/>
  <c r="X42" i="1"/>
  <c r="R42" i="1" s="1"/>
  <c r="S42" i="1" s="1"/>
  <c r="O43" i="1"/>
  <c r="X43" i="1" s="1"/>
  <c r="R43" i="1" s="1"/>
  <c r="S43" i="1" s="1"/>
  <c r="O44" i="1"/>
  <c r="X44" i="1"/>
  <c r="R44" i="1" s="1"/>
  <c r="S44" i="1" s="1"/>
  <c r="O45" i="1"/>
  <c r="X45" i="1" s="1"/>
  <c r="R45" i="1" s="1"/>
  <c r="S45" i="1" s="1"/>
  <c r="O46" i="1"/>
  <c r="X46" i="1"/>
  <c r="R46" i="1" s="1"/>
  <c r="S46" i="1" s="1"/>
  <c r="O47" i="1"/>
  <c r="X47" i="1" s="1"/>
  <c r="R47" i="1" s="1"/>
  <c r="S47" i="1" s="1"/>
  <c r="O48" i="1"/>
  <c r="X48" i="1"/>
  <c r="R48" i="1" s="1"/>
  <c r="S48" i="1" s="1"/>
</calcChain>
</file>

<file path=xl/sharedStrings.xml><?xml version="1.0" encoding="utf-8"?>
<sst xmlns="http://schemas.openxmlformats.org/spreadsheetml/2006/main" count="40" uniqueCount="40">
  <si>
    <t>CODE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</si>
  <si>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</si>
  <si>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</si>
  <si>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</si>
  <si>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</si>
  <si>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</si>
  <si>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</si>
  <si>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</si>
  <si>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</si>
  <si>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</si>
  <si>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</si>
  <si>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</si>
  <si>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</si>
  <si>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QT</t>
  </si>
  <si>
    <t>FIN</t>
  </si>
  <si>
    <t>AVG</t>
  </si>
  <si>
    <t>LAB</t>
  </si>
  <si>
    <t>Grade</t>
  </si>
  <si>
    <t>FIN = Final exam score</t>
  </si>
  <si>
    <t>AVG = final score (based on 100 points) on which letter grade is based.</t>
  </si>
  <si>
    <t>QT - TWO SMALLEST</t>
  </si>
  <si>
    <t>LAB = score for laboratory section (based on 25 points max)</t>
  </si>
  <si>
    <t xml:space="preserve">QT = Total score of all 12 quizzes. </t>
  </si>
  <si>
    <t>Grade = final letter grade (if ?? Is displayed, it means that your grade is C - or lower!)</t>
  </si>
  <si>
    <t>Formula used for computing final score:  AVG = 0.75*{0.7*[QT - 2 lowest quiz grades] + 0.3*FIN} + LAB</t>
  </si>
  <si>
    <t>Note: This worksheet allows you to predict your final grade based on new scores which you enter!</t>
  </si>
  <si>
    <t>ECE2620, Sections: 21535, 21940, 22851. Instructor: Prof. Mohamad Hassoun</t>
  </si>
  <si>
    <t>061</t>
  </si>
  <si>
    <t>054</t>
  </si>
  <si>
    <t>352</t>
  </si>
  <si>
    <t>595</t>
  </si>
  <si>
    <t>028</t>
  </si>
  <si>
    <t>540</t>
  </si>
  <si>
    <t>633</t>
  </si>
  <si>
    <t>154</t>
  </si>
  <si>
    <t>260</t>
  </si>
  <si>
    <t>300</t>
  </si>
  <si>
    <t>032</t>
  </si>
  <si>
    <t>460</t>
  </si>
  <si>
    <t>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</si>
</sst>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Arial"/>
      <family val="2"/>
    </font>
    <font>
      <sz val="10"/>
      <name val="Comic Sans MS"/>
      <family val="4"/>
    </font>
    <font>
      <b/>
      <sz val="10"/>
      <name val="Comic Sans MS"/>
      <family val="4"/>
    </font>
    <font>
      <b/>
      <i/>
      <sz val="12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name val="Arial"/>
    </font>
    <font>
      <b/>
      <sz val="8"/>
      <name val="Comic Sans MS"/>
      <family val="4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Protection="1"/>
    <xf numFmtId="0" fontId="4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tabSelected="1" workbookViewId="0">
      <selection activeCell="T1" sqref="T1:T65536"/>
    </sheetView>
  </sheetViews>
  <sheetFormatPr defaultRowHeight="13.2" x14ac:dyDescent="0.25"/>
  <cols>
    <col min="1" max="1" width="26.88671875" customWidth="1"/>
    <col min="2" max="2" width="5.33203125" customWidth="1"/>
    <col min="3" max="3" width="3.5546875" style="1" customWidth="1"/>
    <col min="4" max="4" width="3.6640625" style="1" customWidth="1"/>
    <col min="5" max="5" width="3.5546875" customWidth="1"/>
    <col min="6" max="6" width="3.44140625" customWidth="1"/>
    <col min="7" max="7" width="3.5546875" customWidth="1"/>
    <col min="8" max="8" width="3.44140625" customWidth="1"/>
    <col min="9" max="9" width="3.33203125" customWidth="1"/>
    <col min="10" max="11" width="3.44140625" customWidth="1"/>
    <col min="12" max="12" width="4" customWidth="1"/>
    <col min="13" max="14" width="3.88671875" customWidth="1"/>
    <col min="15" max="15" width="3.6640625" customWidth="1"/>
    <col min="16" max="16" width="4.33203125" customWidth="1"/>
    <col min="17" max="17" width="4.5546875" customWidth="1"/>
    <col min="18" max="18" width="5.33203125" customWidth="1"/>
    <col min="19" max="19" width="22.6640625" customWidth="1"/>
    <col min="20" max="20" width="8.33203125" customWidth="1"/>
    <col min="22" max="22" width="11.44140625" customWidth="1"/>
    <col min="23" max="23" width="15.109375" customWidth="1"/>
    <col min="24" max="24" width="16.6640625" customWidth="1"/>
  </cols>
  <sheetData>
    <row r="1" spans="2:24" ht="15.6" x14ac:dyDescent="0.3">
      <c r="B1" s="16" t="s">
        <v>26</v>
      </c>
      <c r="C1" s="15"/>
      <c r="D1" s="9"/>
      <c r="E1" s="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U1" s="15"/>
      <c r="V1" s="10"/>
    </row>
    <row r="2" spans="2:24" x14ac:dyDescent="0.2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9" t="s">
        <v>13</v>
      </c>
      <c r="P2" s="20" t="s">
        <v>16</v>
      </c>
      <c r="Q2" s="20" t="s">
        <v>14</v>
      </c>
      <c r="R2" s="20" t="s">
        <v>15</v>
      </c>
      <c r="S2" s="21" t="s">
        <v>17</v>
      </c>
      <c r="U2" s="15"/>
      <c r="V2" s="11"/>
      <c r="X2" s="8" t="s">
        <v>20</v>
      </c>
    </row>
    <row r="3" spans="2:24" x14ac:dyDescent="0.25">
      <c r="B3" s="22">
        <v>787</v>
      </c>
      <c r="C3">
        <v>8</v>
      </c>
      <c r="D3">
        <v>6</v>
      </c>
      <c r="E3">
        <v>9</v>
      </c>
      <c r="F3">
        <v>4</v>
      </c>
      <c r="G3">
        <v>8</v>
      </c>
      <c r="H3">
        <v>10</v>
      </c>
      <c r="I3">
        <v>5</v>
      </c>
      <c r="J3">
        <v>5</v>
      </c>
      <c r="K3">
        <v>5</v>
      </c>
      <c r="O3" s="1">
        <f>SUM(C3:N3)</f>
        <v>60</v>
      </c>
      <c r="R3" s="1">
        <f>0.75*(0.7*X3 + 0.3*Q3) + P3</f>
        <v>26.774999999999999</v>
      </c>
      <c r="S3" s="2" t="str">
        <f>IF(R3&gt;=95,"A",IF(R3&gt;=90,"A-",IF(R3&gt;=85,"B+",IF(R3&gt;=80,"B",IF(R3&gt;=75,"B-",IF(R3&gt;=70,"C+",IF(R3&gt;=65,"C","??")))))))</f>
        <v>??</v>
      </c>
      <c r="X3" s="9">
        <f>O3 - SMALL(C3:N3,1) - SMALL(C3:N3,2)</f>
        <v>51</v>
      </c>
    </row>
    <row r="4" spans="2:24" x14ac:dyDescent="0.25">
      <c r="B4" s="22">
        <v>641</v>
      </c>
      <c r="C4">
        <v>8</v>
      </c>
      <c r="D4">
        <v>6</v>
      </c>
      <c r="E4">
        <v>1</v>
      </c>
      <c r="F4">
        <v>4</v>
      </c>
      <c r="G4">
        <v>6</v>
      </c>
      <c r="H4">
        <v>3</v>
      </c>
      <c r="I4">
        <v>2</v>
      </c>
      <c r="J4">
        <v>4</v>
      </c>
      <c r="K4">
        <v>0</v>
      </c>
      <c r="O4" s="1">
        <f t="shared" ref="O4:O48" si="0">SUM(C4:N4)</f>
        <v>34</v>
      </c>
      <c r="R4" s="1">
        <f t="shared" ref="R4:R48" si="1">0.75*(0.7*X4 + 0.3*Q4) + P4</f>
        <v>17.324999999999999</v>
      </c>
      <c r="S4" s="2" t="str">
        <f t="shared" ref="S4:S48" si="2">IF(R4&gt;=95,"A",IF(R4&gt;=90,"A-",IF(R4&gt;=85,"B+",IF(R4&gt;=80,"B",IF(R4&gt;=75,"B-",IF(R4&gt;=70,"C+",IF(R4&gt;=65,"C","??")))))))</f>
        <v>??</v>
      </c>
      <c r="X4" s="9">
        <f t="shared" ref="X4:X48" si="3">O4 - SMALL(C4:N4,1) - SMALL(C4:N4,2)</f>
        <v>33</v>
      </c>
    </row>
    <row r="5" spans="2:24" x14ac:dyDescent="0.25">
      <c r="B5" s="22">
        <v>577</v>
      </c>
      <c r="C5">
        <v>10</v>
      </c>
      <c r="D5">
        <v>12</v>
      </c>
      <c r="E5">
        <v>7</v>
      </c>
      <c r="F5">
        <v>7</v>
      </c>
      <c r="G5">
        <v>4</v>
      </c>
      <c r="H5">
        <v>2</v>
      </c>
      <c r="I5">
        <v>1</v>
      </c>
      <c r="J5">
        <v>6</v>
      </c>
      <c r="K5">
        <v>3</v>
      </c>
      <c r="O5" s="1">
        <f t="shared" si="0"/>
        <v>52</v>
      </c>
      <c r="R5" s="1">
        <f t="shared" si="1"/>
        <v>25.724999999999998</v>
      </c>
      <c r="S5" s="2" t="str">
        <f t="shared" si="2"/>
        <v>??</v>
      </c>
      <c r="X5" s="9">
        <f t="shared" si="3"/>
        <v>49</v>
      </c>
    </row>
    <row r="6" spans="2:24" x14ac:dyDescent="0.25">
      <c r="B6" s="22">
        <v>515</v>
      </c>
      <c r="C6">
        <v>6</v>
      </c>
      <c r="D6">
        <v>6</v>
      </c>
      <c r="E6">
        <v>3</v>
      </c>
      <c r="F6">
        <v>2</v>
      </c>
      <c r="G6">
        <v>6</v>
      </c>
      <c r="H6">
        <v>3</v>
      </c>
      <c r="I6">
        <v>2</v>
      </c>
      <c r="J6">
        <v>1</v>
      </c>
      <c r="K6">
        <v>0</v>
      </c>
      <c r="O6" s="1">
        <f t="shared" si="0"/>
        <v>29</v>
      </c>
      <c r="R6" s="1">
        <f t="shared" si="1"/>
        <v>14.7</v>
      </c>
      <c r="S6" s="2" t="str">
        <f t="shared" si="2"/>
        <v>??</v>
      </c>
      <c r="X6" s="9">
        <f t="shared" si="3"/>
        <v>28</v>
      </c>
    </row>
    <row r="7" spans="2:24" x14ac:dyDescent="0.25">
      <c r="B7" s="22">
        <v>405</v>
      </c>
      <c r="C7">
        <v>9</v>
      </c>
      <c r="D7">
        <v>10</v>
      </c>
      <c r="E7">
        <v>6</v>
      </c>
      <c r="F7">
        <v>7</v>
      </c>
      <c r="G7">
        <v>8</v>
      </c>
      <c r="H7">
        <v>3</v>
      </c>
      <c r="I7">
        <v>0</v>
      </c>
      <c r="J7">
        <v>0</v>
      </c>
      <c r="K7">
        <v>0</v>
      </c>
      <c r="O7" s="1">
        <f t="shared" si="0"/>
        <v>43</v>
      </c>
      <c r="R7" s="1">
        <f t="shared" si="1"/>
        <v>22.574999999999999</v>
      </c>
      <c r="S7" s="2" t="str">
        <f t="shared" si="2"/>
        <v>??</v>
      </c>
      <c r="X7" s="9">
        <f t="shared" si="3"/>
        <v>43</v>
      </c>
    </row>
    <row r="8" spans="2:24" x14ac:dyDescent="0.25">
      <c r="B8" s="22">
        <v>495</v>
      </c>
      <c r="C8">
        <v>9</v>
      </c>
      <c r="D8">
        <v>9</v>
      </c>
      <c r="E8">
        <v>6</v>
      </c>
      <c r="F8">
        <v>2</v>
      </c>
      <c r="G8">
        <v>5</v>
      </c>
      <c r="H8">
        <v>10</v>
      </c>
      <c r="I8">
        <v>5</v>
      </c>
      <c r="J8">
        <v>5</v>
      </c>
      <c r="K8">
        <v>5</v>
      </c>
      <c r="O8" s="1">
        <f t="shared" si="0"/>
        <v>56</v>
      </c>
      <c r="R8" s="1">
        <f t="shared" si="1"/>
        <v>25.724999999999998</v>
      </c>
      <c r="S8" s="2" t="str">
        <f t="shared" si="2"/>
        <v>??</v>
      </c>
      <c r="X8" s="9">
        <f t="shared" si="3"/>
        <v>49</v>
      </c>
    </row>
    <row r="9" spans="2:24" x14ac:dyDescent="0.25">
      <c r="B9" s="22">
        <v>307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O9" s="1">
        <f t="shared" si="0"/>
        <v>0</v>
      </c>
      <c r="R9" s="1">
        <f t="shared" si="1"/>
        <v>0</v>
      </c>
      <c r="S9" s="2" t="str">
        <f t="shared" si="2"/>
        <v>??</v>
      </c>
      <c r="X9" s="9">
        <f t="shared" si="3"/>
        <v>0</v>
      </c>
    </row>
    <row r="10" spans="2:24" x14ac:dyDescent="0.25">
      <c r="B10" s="22">
        <v>899</v>
      </c>
      <c r="C10">
        <v>9</v>
      </c>
      <c r="D10">
        <v>10</v>
      </c>
      <c r="E10">
        <v>8</v>
      </c>
      <c r="F10">
        <v>8</v>
      </c>
      <c r="G10">
        <v>7</v>
      </c>
      <c r="H10">
        <v>7</v>
      </c>
      <c r="I10">
        <v>9</v>
      </c>
      <c r="J10">
        <v>6</v>
      </c>
      <c r="K10">
        <v>5</v>
      </c>
      <c r="O10" s="1">
        <f t="shared" si="0"/>
        <v>69</v>
      </c>
      <c r="R10" s="1">
        <f t="shared" si="1"/>
        <v>30.449999999999996</v>
      </c>
      <c r="S10" s="2" t="str">
        <f t="shared" si="2"/>
        <v>??</v>
      </c>
      <c r="X10" s="9">
        <f t="shared" si="3"/>
        <v>58</v>
      </c>
    </row>
    <row r="11" spans="2:24" x14ac:dyDescent="0.25">
      <c r="B11" s="22">
        <v>791</v>
      </c>
      <c r="C11">
        <v>10</v>
      </c>
      <c r="D11">
        <v>12</v>
      </c>
      <c r="E11">
        <v>8</v>
      </c>
      <c r="F11">
        <v>10</v>
      </c>
      <c r="G11">
        <v>13</v>
      </c>
      <c r="H11">
        <v>10</v>
      </c>
      <c r="I11">
        <v>8</v>
      </c>
      <c r="J11">
        <v>8</v>
      </c>
      <c r="K11">
        <v>6</v>
      </c>
      <c r="O11" s="1">
        <f>SUM(C11:N11)</f>
        <v>85</v>
      </c>
      <c r="R11" s="1">
        <f>0.75*(0.7*X11 + 0.3*Q11) + P11</f>
        <v>37.274999999999999</v>
      </c>
      <c r="S11" s="2" t="str">
        <f t="shared" si="2"/>
        <v>??</v>
      </c>
      <c r="X11" s="9">
        <f>O11 - SMALL(C11:N11,1) - SMALL(C11:N11,2)</f>
        <v>71</v>
      </c>
    </row>
    <row r="12" spans="2:24" x14ac:dyDescent="0.25">
      <c r="B12" s="22" t="s">
        <v>27</v>
      </c>
      <c r="C12">
        <v>8</v>
      </c>
      <c r="D12">
        <v>0</v>
      </c>
      <c r="E12">
        <v>4</v>
      </c>
      <c r="F12">
        <v>2</v>
      </c>
      <c r="G12">
        <v>5</v>
      </c>
      <c r="H12">
        <v>6</v>
      </c>
      <c r="I12">
        <v>1</v>
      </c>
      <c r="J12">
        <v>0</v>
      </c>
      <c r="K12">
        <v>0</v>
      </c>
      <c r="O12" s="1">
        <f t="shared" si="0"/>
        <v>26</v>
      </c>
      <c r="R12" s="1">
        <f t="shared" si="1"/>
        <v>13.649999999999999</v>
      </c>
      <c r="S12" s="2" t="str">
        <f t="shared" si="2"/>
        <v>??</v>
      </c>
      <c r="X12" s="9">
        <f t="shared" si="3"/>
        <v>26</v>
      </c>
    </row>
    <row r="13" spans="2:24" x14ac:dyDescent="0.25">
      <c r="B13" s="22">
        <v>202</v>
      </c>
      <c r="C13">
        <v>9</v>
      </c>
      <c r="D13">
        <v>12</v>
      </c>
      <c r="E13">
        <v>3</v>
      </c>
      <c r="F13">
        <v>0</v>
      </c>
      <c r="G13">
        <v>0</v>
      </c>
      <c r="H13">
        <v>6</v>
      </c>
      <c r="I13">
        <v>0</v>
      </c>
      <c r="J13">
        <v>0</v>
      </c>
      <c r="K13">
        <v>0</v>
      </c>
      <c r="O13" s="1">
        <f t="shared" si="0"/>
        <v>30</v>
      </c>
      <c r="R13" s="1">
        <f t="shared" si="1"/>
        <v>15.75</v>
      </c>
      <c r="S13" s="2" t="str">
        <f t="shared" si="2"/>
        <v>??</v>
      </c>
      <c r="X13" s="9">
        <f t="shared" si="3"/>
        <v>30</v>
      </c>
    </row>
    <row r="14" spans="2:24" x14ac:dyDescent="0.25">
      <c r="B14" s="22" t="s">
        <v>28</v>
      </c>
      <c r="C14">
        <v>7</v>
      </c>
      <c r="D14">
        <v>9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0</v>
      </c>
      <c r="O14" s="1">
        <f t="shared" si="0"/>
        <v>23</v>
      </c>
      <c r="R14" s="1">
        <f t="shared" si="1"/>
        <v>11.549999999999999</v>
      </c>
      <c r="S14" s="2" t="str">
        <f t="shared" si="2"/>
        <v>??</v>
      </c>
      <c r="X14" s="9">
        <f t="shared" si="3"/>
        <v>22</v>
      </c>
    </row>
    <row r="15" spans="2:24" x14ac:dyDescent="0.25">
      <c r="B15" s="22" t="s">
        <v>30</v>
      </c>
      <c r="C15">
        <v>6</v>
      </c>
      <c r="D15">
        <v>9</v>
      </c>
      <c r="E15">
        <v>6</v>
      </c>
      <c r="F15">
        <v>9</v>
      </c>
      <c r="G15">
        <v>4</v>
      </c>
      <c r="H15">
        <v>5</v>
      </c>
      <c r="I15">
        <v>3</v>
      </c>
      <c r="J15">
        <v>9</v>
      </c>
      <c r="K15">
        <v>0</v>
      </c>
      <c r="O15" s="1">
        <f t="shared" si="0"/>
        <v>51</v>
      </c>
      <c r="R15" s="1">
        <f t="shared" si="1"/>
        <v>25.199999999999996</v>
      </c>
      <c r="S15" s="2" t="str">
        <f t="shared" si="2"/>
        <v>??</v>
      </c>
      <c r="X15" s="9">
        <f t="shared" si="3"/>
        <v>48</v>
      </c>
    </row>
    <row r="16" spans="2:24" x14ac:dyDescent="0.25">
      <c r="B16" s="22" t="s">
        <v>31</v>
      </c>
      <c r="C16">
        <v>8</v>
      </c>
      <c r="D16">
        <v>9</v>
      </c>
      <c r="E16">
        <v>5</v>
      </c>
      <c r="F16">
        <v>6</v>
      </c>
      <c r="G16">
        <v>6</v>
      </c>
      <c r="H16">
        <v>5</v>
      </c>
      <c r="I16">
        <v>2</v>
      </c>
      <c r="J16">
        <v>5</v>
      </c>
      <c r="K16">
        <v>0</v>
      </c>
      <c r="O16" s="1">
        <f>SUM(C16:N16)</f>
        <v>46</v>
      </c>
      <c r="R16" s="1">
        <f>0.75*(0.7*X16 + 0.3*Q16) + P16</f>
        <v>23.099999999999998</v>
      </c>
      <c r="S16" s="2" t="str">
        <f t="shared" si="2"/>
        <v>??</v>
      </c>
      <c r="X16" s="9">
        <f>O16 - SMALL(C16:N16,1) - SMALL(C16:N16,2)</f>
        <v>44</v>
      </c>
    </row>
    <row r="17" spans="2:24" x14ac:dyDescent="0.25">
      <c r="B17" s="22">
        <v>370</v>
      </c>
      <c r="C17">
        <v>7</v>
      </c>
      <c r="D17">
        <v>6</v>
      </c>
      <c r="E17">
        <v>5</v>
      </c>
      <c r="F17">
        <v>2</v>
      </c>
      <c r="G17">
        <v>2</v>
      </c>
      <c r="H17">
        <v>5</v>
      </c>
      <c r="I17">
        <v>4</v>
      </c>
      <c r="J17">
        <v>3</v>
      </c>
      <c r="K17">
        <v>0</v>
      </c>
      <c r="O17" s="1">
        <f t="shared" si="0"/>
        <v>34</v>
      </c>
      <c r="R17" s="1">
        <f t="shared" si="1"/>
        <v>16.799999999999997</v>
      </c>
      <c r="S17" s="2" t="str">
        <f t="shared" si="2"/>
        <v>??</v>
      </c>
      <c r="X17" s="9">
        <f t="shared" si="3"/>
        <v>32</v>
      </c>
    </row>
    <row r="18" spans="2:24" x14ac:dyDescent="0.25">
      <c r="B18" s="22" t="s">
        <v>32</v>
      </c>
      <c r="C18">
        <v>0</v>
      </c>
      <c r="D18">
        <v>6</v>
      </c>
      <c r="E18">
        <v>1</v>
      </c>
      <c r="F18">
        <v>1</v>
      </c>
      <c r="G18">
        <v>2</v>
      </c>
      <c r="H18">
        <v>1</v>
      </c>
      <c r="I18">
        <v>0</v>
      </c>
      <c r="J18">
        <v>1</v>
      </c>
      <c r="K18">
        <v>0</v>
      </c>
      <c r="O18" s="1">
        <f>SUM(C18:N18)</f>
        <v>12</v>
      </c>
      <c r="R18" s="1">
        <f>0.75*(0.7*X18 + 0.3*Q18) + P18</f>
        <v>6.2999999999999989</v>
      </c>
      <c r="S18" s="2" t="str">
        <f t="shared" si="2"/>
        <v>??</v>
      </c>
      <c r="X18" s="9">
        <f>O18 - SMALL(C18:N18,1) - SMALL(C18:N18,2)</f>
        <v>12</v>
      </c>
    </row>
    <row r="19" spans="2:24" x14ac:dyDescent="0.25">
      <c r="B19" s="22">
        <v>208</v>
      </c>
      <c r="C19">
        <v>8</v>
      </c>
      <c r="D19">
        <v>9</v>
      </c>
      <c r="E19">
        <v>7</v>
      </c>
      <c r="F19">
        <v>10</v>
      </c>
      <c r="G19">
        <v>13</v>
      </c>
      <c r="H19">
        <v>7</v>
      </c>
      <c r="I19">
        <v>14</v>
      </c>
      <c r="J19">
        <v>8</v>
      </c>
      <c r="K19">
        <v>2</v>
      </c>
      <c r="O19" s="1">
        <f t="shared" si="0"/>
        <v>78</v>
      </c>
      <c r="R19" s="1">
        <f t="shared" si="1"/>
        <v>36.224999999999994</v>
      </c>
      <c r="S19" s="2" t="str">
        <f t="shared" si="2"/>
        <v>??</v>
      </c>
      <c r="X19" s="9">
        <f t="shared" si="3"/>
        <v>69</v>
      </c>
    </row>
    <row r="20" spans="2:24" x14ac:dyDescent="0.25">
      <c r="B20" s="22" t="s">
        <v>33</v>
      </c>
      <c r="C20">
        <v>9</v>
      </c>
      <c r="D20">
        <v>4</v>
      </c>
      <c r="E20">
        <v>0</v>
      </c>
      <c r="F20">
        <v>8</v>
      </c>
      <c r="G20">
        <v>6</v>
      </c>
      <c r="H20">
        <v>6</v>
      </c>
      <c r="I20">
        <v>16</v>
      </c>
      <c r="J20">
        <v>3</v>
      </c>
      <c r="K20">
        <v>5</v>
      </c>
      <c r="O20" s="1">
        <f>SUM(C20:N20)</f>
        <v>57</v>
      </c>
      <c r="R20" s="1">
        <f>0.75*(0.7*X20 + 0.3*Q20) + P20</f>
        <v>28.349999999999998</v>
      </c>
      <c r="S20" s="2" t="str">
        <f t="shared" si="2"/>
        <v>??</v>
      </c>
      <c r="X20" s="9">
        <f>O20 - SMALL(C20:N20,1) - SMALL(C20:N20,2)</f>
        <v>54</v>
      </c>
    </row>
    <row r="21" spans="2:24" x14ac:dyDescent="0.25">
      <c r="B21" s="22">
        <v>844</v>
      </c>
      <c r="C21">
        <v>10</v>
      </c>
      <c r="D21">
        <v>10</v>
      </c>
      <c r="E21">
        <v>7</v>
      </c>
      <c r="F21">
        <v>10</v>
      </c>
      <c r="G21">
        <v>6</v>
      </c>
      <c r="H21">
        <v>7</v>
      </c>
      <c r="I21">
        <v>10</v>
      </c>
      <c r="J21">
        <v>10</v>
      </c>
      <c r="K21">
        <v>10</v>
      </c>
      <c r="O21" s="1">
        <f t="shared" si="0"/>
        <v>80</v>
      </c>
      <c r="R21" s="1">
        <f t="shared" si="1"/>
        <v>35.174999999999997</v>
      </c>
      <c r="S21" s="2" t="str">
        <f t="shared" si="2"/>
        <v>??</v>
      </c>
      <c r="X21" s="9">
        <f t="shared" si="3"/>
        <v>67</v>
      </c>
    </row>
    <row r="22" spans="2:24" x14ac:dyDescent="0.25">
      <c r="B22" s="22">
        <v>466</v>
      </c>
      <c r="C22">
        <v>9</v>
      </c>
      <c r="D22">
        <v>6</v>
      </c>
      <c r="E22">
        <v>3</v>
      </c>
      <c r="F22">
        <v>10</v>
      </c>
      <c r="G22">
        <v>7</v>
      </c>
      <c r="H22">
        <v>4</v>
      </c>
      <c r="I22">
        <v>1</v>
      </c>
      <c r="J22">
        <v>5</v>
      </c>
      <c r="K22">
        <v>3</v>
      </c>
      <c r="O22" s="1">
        <f t="shared" si="0"/>
        <v>48</v>
      </c>
      <c r="R22" s="1">
        <f t="shared" si="1"/>
        <v>23.099999999999998</v>
      </c>
      <c r="S22" s="2" t="str">
        <f t="shared" si="2"/>
        <v>??</v>
      </c>
      <c r="X22" s="9">
        <f t="shared" si="3"/>
        <v>44</v>
      </c>
    </row>
    <row r="23" spans="2:24" x14ac:dyDescent="0.25">
      <c r="B23" s="22">
        <v>238</v>
      </c>
      <c r="C23">
        <v>7</v>
      </c>
      <c r="D23">
        <v>6</v>
      </c>
      <c r="E23">
        <v>6</v>
      </c>
      <c r="F23">
        <v>1</v>
      </c>
      <c r="G23">
        <v>8</v>
      </c>
      <c r="H23">
        <v>6</v>
      </c>
      <c r="I23">
        <v>0</v>
      </c>
      <c r="J23">
        <v>0</v>
      </c>
      <c r="K23">
        <v>0</v>
      </c>
      <c r="O23" s="1">
        <f t="shared" si="0"/>
        <v>34</v>
      </c>
      <c r="R23" s="1">
        <f t="shared" si="1"/>
        <v>17.849999999999998</v>
      </c>
      <c r="S23" s="2" t="str">
        <f t="shared" si="2"/>
        <v>??</v>
      </c>
      <c r="X23" s="9">
        <f t="shared" si="3"/>
        <v>34</v>
      </c>
    </row>
    <row r="24" spans="2:24" x14ac:dyDescent="0.25">
      <c r="B24" s="22" t="s">
        <v>34</v>
      </c>
      <c r="C24">
        <v>9</v>
      </c>
      <c r="D24">
        <v>6</v>
      </c>
      <c r="E24">
        <v>4</v>
      </c>
      <c r="F24">
        <v>3</v>
      </c>
      <c r="G24">
        <v>6</v>
      </c>
      <c r="H24">
        <v>4</v>
      </c>
      <c r="I24">
        <v>1</v>
      </c>
      <c r="J24">
        <v>3</v>
      </c>
      <c r="K24">
        <v>0</v>
      </c>
      <c r="O24" s="1">
        <f>SUM(C24:N24)</f>
        <v>36</v>
      </c>
      <c r="R24" s="1">
        <f>0.75*(0.7*X24 + 0.3*Q24) + P24</f>
        <v>18.375</v>
      </c>
      <c r="S24" s="2" t="str">
        <f t="shared" si="2"/>
        <v>??</v>
      </c>
      <c r="X24" s="9">
        <f>O24 - SMALL(C24:N24,1) - SMALL(C24:N24,2)</f>
        <v>35</v>
      </c>
    </row>
    <row r="25" spans="2:24" x14ac:dyDescent="0.25">
      <c r="B25" s="22" t="s">
        <v>35</v>
      </c>
      <c r="C25">
        <v>6</v>
      </c>
      <c r="D25">
        <v>9</v>
      </c>
      <c r="E25">
        <v>5</v>
      </c>
      <c r="F25">
        <v>6</v>
      </c>
      <c r="G25">
        <v>4</v>
      </c>
      <c r="H25">
        <v>4</v>
      </c>
      <c r="I25">
        <v>1</v>
      </c>
      <c r="J25">
        <v>5</v>
      </c>
      <c r="K25">
        <v>5</v>
      </c>
      <c r="O25" s="1">
        <f>SUM(C25:N25)</f>
        <v>45</v>
      </c>
      <c r="R25" s="1">
        <f>0.75*(0.7*X25 + 0.3*Q25) + P25</f>
        <v>21</v>
      </c>
      <c r="S25" s="2" t="str">
        <f t="shared" si="2"/>
        <v>??</v>
      </c>
      <c r="X25" s="9">
        <f>O25 - SMALL(C25:N25,1) - SMALL(C25:N25,2)</f>
        <v>40</v>
      </c>
    </row>
    <row r="26" spans="2:24" x14ac:dyDescent="0.25">
      <c r="B26" s="22">
        <v>963</v>
      </c>
      <c r="C26">
        <v>10</v>
      </c>
      <c r="D26">
        <v>6</v>
      </c>
      <c r="E26">
        <v>0</v>
      </c>
      <c r="F26">
        <v>10</v>
      </c>
      <c r="G26">
        <v>5</v>
      </c>
      <c r="H26">
        <v>5</v>
      </c>
      <c r="I26">
        <v>7</v>
      </c>
      <c r="J26">
        <v>5</v>
      </c>
      <c r="K26">
        <v>3</v>
      </c>
      <c r="O26" s="1">
        <f t="shared" si="0"/>
        <v>51</v>
      </c>
      <c r="R26" s="1">
        <f t="shared" si="1"/>
        <v>25.199999999999996</v>
      </c>
      <c r="S26" s="2" t="str">
        <f t="shared" si="2"/>
        <v>??</v>
      </c>
      <c r="X26" s="9">
        <f t="shared" si="3"/>
        <v>48</v>
      </c>
    </row>
    <row r="27" spans="2:24" x14ac:dyDescent="0.25">
      <c r="B27" s="22" t="s">
        <v>36</v>
      </c>
      <c r="C27">
        <v>7</v>
      </c>
      <c r="D27">
        <v>10</v>
      </c>
      <c r="E27">
        <v>0</v>
      </c>
      <c r="F27">
        <v>5</v>
      </c>
      <c r="G27">
        <v>5</v>
      </c>
      <c r="H27">
        <v>5</v>
      </c>
      <c r="I27">
        <v>10</v>
      </c>
      <c r="J27">
        <v>6</v>
      </c>
      <c r="K27">
        <v>7</v>
      </c>
      <c r="O27" s="1">
        <f t="shared" si="0"/>
        <v>55</v>
      </c>
      <c r="R27" s="1">
        <f t="shared" si="1"/>
        <v>26.25</v>
      </c>
      <c r="S27" s="2" t="str">
        <f t="shared" si="2"/>
        <v>??</v>
      </c>
      <c r="X27" s="9">
        <f t="shared" si="3"/>
        <v>50</v>
      </c>
    </row>
    <row r="28" spans="2:24" x14ac:dyDescent="0.25">
      <c r="B28" s="22">
        <v>938</v>
      </c>
      <c r="C28">
        <v>9</v>
      </c>
      <c r="D28">
        <v>10</v>
      </c>
      <c r="E28">
        <v>10</v>
      </c>
      <c r="F28">
        <v>9</v>
      </c>
      <c r="G28">
        <v>6</v>
      </c>
      <c r="H28">
        <v>7</v>
      </c>
      <c r="I28">
        <v>12</v>
      </c>
      <c r="J28">
        <v>10</v>
      </c>
      <c r="K28">
        <v>9</v>
      </c>
      <c r="O28" s="1">
        <f t="shared" si="0"/>
        <v>82</v>
      </c>
      <c r="R28" s="1">
        <f t="shared" si="1"/>
        <v>36.224999999999994</v>
      </c>
      <c r="S28" s="2" t="str">
        <f t="shared" si="2"/>
        <v>??</v>
      </c>
      <c r="X28" s="9">
        <f t="shared" si="3"/>
        <v>69</v>
      </c>
    </row>
    <row r="29" spans="2:24" x14ac:dyDescent="0.25">
      <c r="B29" s="22">
        <v>917</v>
      </c>
      <c r="C29">
        <v>10</v>
      </c>
      <c r="D29">
        <v>12</v>
      </c>
      <c r="E29">
        <v>9</v>
      </c>
      <c r="F29">
        <v>10</v>
      </c>
      <c r="G29">
        <v>11</v>
      </c>
      <c r="H29">
        <v>6</v>
      </c>
      <c r="I29">
        <v>5</v>
      </c>
      <c r="J29">
        <v>9</v>
      </c>
      <c r="K29">
        <v>10</v>
      </c>
      <c r="O29" s="1">
        <f t="shared" si="0"/>
        <v>82</v>
      </c>
      <c r="R29" s="1">
        <f t="shared" si="1"/>
        <v>37.274999999999999</v>
      </c>
      <c r="S29" s="2" t="str">
        <f t="shared" si="2"/>
        <v>??</v>
      </c>
      <c r="X29" s="9">
        <f t="shared" si="3"/>
        <v>71</v>
      </c>
    </row>
    <row r="30" spans="2:24" x14ac:dyDescent="0.25">
      <c r="B30" s="22">
        <v>680</v>
      </c>
      <c r="C30">
        <v>8</v>
      </c>
      <c r="D30">
        <v>0</v>
      </c>
      <c r="E30">
        <v>1</v>
      </c>
      <c r="F30">
        <v>6</v>
      </c>
      <c r="G30">
        <v>7</v>
      </c>
      <c r="H30">
        <v>5</v>
      </c>
      <c r="I30">
        <v>3</v>
      </c>
      <c r="J30">
        <v>6</v>
      </c>
      <c r="K30">
        <v>7</v>
      </c>
      <c r="O30" s="1">
        <f t="shared" si="0"/>
        <v>43</v>
      </c>
      <c r="R30" s="1">
        <f t="shared" si="1"/>
        <v>22.049999999999997</v>
      </c>
      <c r="S30" s="2" t="str">
        <f t="shared" si="2"/>
        <v>??</v>
      </c>
      <c r="X30" s="9">
        <f t="shared" si="3"/>
        <v>42</v>
      </c>
    </row>
    <row r="31" spans="2:24" x14ac:dyDescent="0.25">
      <c r="B31" s="22">
        <v>316</v>
      </c>
      <c r="C31">
        <v>10</v>
      </c>
      <c r="D31">
        <v>10</v>
      </c>
      <c r="E31">
        <v>10</v>
      </c>
      <c r="F31">
        <v>10</v>
      </c>
      <c r="G31">
        <v>13</v>
      </c>
      <c r="H31">
        <v>10</v>
      </c>
      <c r="I31">
        <v>14</v>
      </c>
      <c r="J31">
        <v>10</v>
      </c>
      <c r="K31">
        <v>8</v>
      </c>
      <c r="O31" s="1">
        <f t="shared" si="0"/>
        <v>95</v>
      </c>
      <c r="R31" s="1">
        <f t="shared" si="1"/>
        <v>40.424999999999997</v>
      </c>
      <c r="S31" s="2" t="str">
        <f t="shared" si="2"/>
        <v>??</v>
      </c>
      <c r="X31" s="9">
        <f t="shared" si="3"/>
        <v>77</v>
      </c>
    </row>
    <row r="32" spans="2:24" x14ac:dyDescent="0.25">
      <c r="B32" s="22">
        <v>747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O32" s="1">
        <f t="shared" si="0"/>
        <v>0</v>
      </c>
      <c r="R32" s="1">
        <f t="shared" si="1"/>
        <v>0</v>
      </c>
      <c r="S32" s="2" t="str">
        <f t="shared" si="2"/>
        <v>??</v>
      </c>
      <c r="X32" s="9">
        <f t="shared" si="3"/>
        <v>0</v>
      </c>
    </row>
    <row r="33" spans="2:24" x14ac:dyDescent="0.25">
      <c r="B33" s="22">
        <v>619</v>
      </c>
      <c r="C33">
        <v>8</v>
      </c>
      <c r="D33">
        <v>6</v>
      </c>
      <c r="E33">
        <v>10</v>
      </c>
      <c r="F33">
        <v>4</v>
      </c>
      <c r="G33">
        <v>7</v>
      </c>
      <c r="H33">
        <v>8</v>
      </c>
      <c r="I33">
        <v>4</v>
      </c>
      <c r="J33">
        <v>4</v>
      </c>
      <c r="K33">
        <v>3</v>
      </c>
      <c r="O33" s="1">
        <f t="shared" si="0"/>
        <v>54</v>
      </c>
      <c r="R33" s="1">
        <f t="shared" si="1"/>
        <v>24.674999999999997</v>
      </c>
      <c r="S33" s="2" t="str">
        <f t="shared" si="2"/>
        <v>??</v>
      </c>
      <c r="X33" s="9">
        <f t="shared" si="3"/>
        <v>47</v>
      </c>
    </row>
    <row r="34" spans="2:24" x14ac:dyDescent="0.25">
      <c r="B34" s="22">
        <v>649</v>
      </c>
      <c r="C34">
        <v>7</v>
      </c>
      <c r="D34">
        <v>10</v>
      </c>
      <c r="E34">
        <v>2</v>
      </c>
      <c r="F34">
        <v>2</v>
      </c>
      <c r="G34">
        <v>10</v>
      </c>
      <c r="H34">
        <v>6</v>
      </c>
      <c r="I34">
        <v>4</v>
      </c>
      <c r="J34">
        <v>4</v>
      </c>
      <c r="K34">
        <v>1</v>
      </c>
      <c r="O34" s="1">
        <f t="shared" si="0"/>
        <v>46</v>
      </c>
      <c r="R34" s="1">
        <f t="shared" si="1"/>
        <v>22.574999999999999</v>
      </c>
      <c r="S34" s="2" t="str">
        <f t="shared" si="2"/>
        <v>??</v>
      </c>
      <c r="X34" s="9">
        <f t="shared" si="3"/>
        <v>43</v>
      </c>
    </row>
    <row r="35" spans="2:24" x14ac:dyDescent="0.25">
      <c r="B35" s="22">
        <v>930</v>
      </c>
      <c r="C35">
        <v>8</v>
      </c>
      <c r="D35">
        <v>8</v>
      </c>
      <c r="E35">
        <v>1</v>
      </c>
      <c r="F35">
        <v>6</v>
      </c>
      <c r="G35">
        <v>6</v>
      </c>
      <c r="H35">
        <v>7</v>
      </c>
      <c r="I35">
        <v>4</v>
      </c>
      <c r="J35">
        <v>3</v>
      </c>
      <c r="K35">
        <v>2</v>
      </c>
      <c r="O35" s="1">
        <f t="shared" si="0"/>
        <v>45</v>
      </c>
      <c r="R35" s="1">
        <f t="shared" si="1"/>
        <v>22.049999999999997</v>
      </c>
      <c r="S35" s="2" t="str">
        <f t="shared" si="2"/>
        <v>??</v>
      </c>
      <c r="X35" s="9">
        <f t="shared" si="3"/>
        <v>42</v>
      </c>
    </row>
    <row r="36" spans="2:24" x14ac:dyDescent="0.25">
      <c r="B36" s="22">
        <v>583</v>
      </c>
      <c r="C36">
        <v>7</v>
      </c>
      <c r="D36">
        <v>4</v>
      </c>
      <c r="E36">
        <v>4</v>
      </c>
      <c r="F36">
        <v>1</v>
      </c>
      <c r="G36">
        <v>3</v>
      </c>
      <c r="H36">
        <v>3</v>
      </c>
      <c r="I36">
        <v>2</v>
      </c>
      <c r="J36">
        <v>3</v>
      </c>
      <c r="K36">
        <v>1</v>
      </c>
      <c r="O36" s="1">
        <f t="shared" si="0"/>
        <v>28</v>
      </c>
      <c r="R36" s="1">
        <f t="shared" si="1"/>
        <v>13.649999999999999</v>
      </c>
      <c r="S36" s="2" t="str">
        <f t="shared" si="2"/>
        <v>??</v>
      </c>
      <c r="X36" s="9">
        <f t="shared" si="3"/>
        <v>26</v>
      </c>
    </row>
    <row r="37" spans="2:24" x14ac:dyDescent="0.25">
      <c r="B37" s="22">
        <v>105</v>
      </c>
      <c r="C37">
        <v>9</v>
      </c>
      <c r="D37">
        <v>0</v>
      </c>
      <c r="E37">
        <v>9</v>
      </c>
      <c r="F37">
        <v>6</v>
      </c>
      <c r="G37">
        <v>11</v>
      </c>
      <c r="H37">
        <v>4</v>
      </c>
      <c r="I37">
        <v>4</v>
      </c>
      <c r="J37">
        <v>9</v>
      </c>
      <c r="K37">
        <v>5</v>
      </c>
      <c r="O37" s="1">
        <f t="shared" si="0"/>
        <v>57</v>
      </c>
      <c r="R37" s="1">
        <f t="shared" si="1"/>
        <v>27.824999999999996</v>
      </c>
      <c r="S37" s="2" t="str">
        <f t="shared" si="2"/>
        <v>??</v>
      </c>
      <c r="X37" s="9">
        <f t="shared" si="3"/>
        <v>53</v>
      </c>
    </row>
    <row r="38" spans="2:24" x14ac:dyDescent="0.25">
      <c r="B38" s="22">
        <v>824</v>
      </c>
      <c r="C38">
        <v>10</v>
      </c>
      <c r="D38">
        <v>10</v>
      </c>
      <c r="E38">
        <v>7</v>
      </c>
      <c r="F38">
        <v>10</v>
      </c>
      <c r="G38">
        <v>13</v>
      </c>
      <c r="H38">
        <v>4</v>
      </c>
      <c r="I38">
        <v>15</v>
      </c>
      <c r="J38">
        <v>8</v>
      </c>
      <c r="K38">
        <v>10</v>
      </c>
      <c r="O38" s="1">
        <f t="shared" si="0"/>
        <v>87</v>
      </c>
      <c r="R38" s="1">
        <f t="shared" si="1"/>
        <v>39.9</v>
      </c>
      <c r="S38" s="2" t="str">
        <f t="shared" si="2"/>
        <v>??</v>
      </c>
      <c r="X38" s="9">
        <f t="shared" si="3"/>
        <v>76</v>
      </c>
    </row>
    <row r="39" spans="2:24" x14ac:dyDescent="0.25">
      <c r="B39" s="22">
        <v>756</v>
      </c>
      <c r="C39">
        <v>10</v>
      </c>
      <c r="D39">
        <v>5</v>
      </c>
      <c r="E39">
        <v>3</v>
      </c>
      <c r="F39">
        <v>10</v>
      </c>
      <c r="G39">
        <v>6</v>
      </c>
      <c r="H39">
        <v>5</v>
      </c>
      <c r="I39">
        <v>1</v>
      </c>
      <c r="J39">
        <v>6</v>
      </c>
      <c r="K39">
        <v>3</v>
      </c>
      <c r="O39" s="1">
        <f t="shared" si="0"/>
        <v>49</v>
      </c>
      <c r="R39" s="1">
        <f t="shared" si="1"/>
        <v>23.624999999999996</v>
      </c>
      <c r="S39" s="2" t="str">
        <f t="shared" si="2"/>
        <v>??</v>
      </c>
      <c r="X39" s="9">
        <f t="shared" si="3"/>
        <v>45</v>
      </c>
    </row>
    <row r="40" spans="2:24" x14ac:dyDescent="0.25">
      <c r="B40" s="22" t="s">
        <v>29</v>
      </c>
      <c r="C40">
        <v>9</v>
      </c>
      <c r="D40">
        <v>10</v>
      </c>
      <c r="E40">
        <v>4</v>
      </c>
      <c r="F40">
        <v>7</v>
      </c>
      <c r="G40">
        <v>5</v>
      </c>
      <c r="H40">
        <v>7</v>
      </c>
      <c r="I40">
        <v>9</v>
      </c>
      <c r="J40">
        <v>3</v>
      </c>
      <c r="K40">
        <v>2</v>
      </c>
      <c r="O40" s="1">
        <f>SUM(C40:N40)</f>
        <v>56</v>
      </c>
      <c r="R40" s="1">
        <f>0.75*(0.7*X40 + 0.3*Q40) + P40</f>
        <v>26.774999999999999</v>
      </c>
      <c r="S40" s="2" t="str">
        <f t="shared" si="2"/>
        <v>??</v>
      </c>
      <c r="X40" s="9">
        <f>O40 - SMALL(C40:N40,1) - SMALL(C40:N40,2)</f>
        <v>51</v>
      </c>
    </row>
    <row r="41" spans="2:24" x14ac:dyDescent="0.25">
      <c r="B41" s="22" t="s">
        <v>37</v>
      </c>
      <c r="C41">
        <v>10</v>
      </c>
      <c r="D41">
        <v>0</v>
      </c>
      <c r="E41">
        <v>2</v>
      </c>
      <c r="F41">
        <v>3</v>
      </c>
      <c r="G41">
        <v>5</v>
      </c>
      <c r="H41">
        <v>5</v>
      </c>
      <c r="I41">
        <v>11</v>
      </c>
      <c r="J41">
        <v>4</v>
      </c>
      <c r="K41">
        <v>5</v>
      </c>
      <c r="O41" s="1">
        <f>SUM(C41:N41)</f>
        <v>45</v>
      </c>
      <c r="R41" s="1">
        <f>0.75*(0.7*X41 + 0.3*Q41) + P41</f>
        <v>22.574999999999999</v>
      </c>
      <c r="S41" s="2" t="str">
        <f t="shared" si="2"/>
        <v>??</v>
      </c>
      <c r="X41" s="9">
        <f>O41 - SMALL(C41:N41,1) - SMALL(C41:N41,2)</f>
        <v>43</v>
      </c>
    </row>
    <row r="42" spans="2:24" x14ac:dyDescent="0.25">
      <c r="B42" s="22">
        <v>571</v>
      </c>
      <c r="C42">
        <v>7</v>
      </c>
      <c r="D42">
        <v>6</v>
      </c>
      <c r="E42">
        <v>8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O42" s="1">
        <f t="shared" si="0"/>
        <v>25</v>
      </c>
      <c r="R42" s="1">
        <f t="shared" si="1"/>
        <v>13.125</v>
      </c>
      <c r="S42" s="2" t="str">
        <f t="shared" si="2"/>
        <v>??</v>
      </c>
      <c r="X42" s="9">
        <f t="shared" si="3"/>
        <v>25</v>
      </c>
    </row>
    <row r="43" spans="2:24" x14ac:dyDescent="0.25">
      <c r="B43" s="22" t="s">
        <v>38</v>
      </c>
      <c r="C43">
        <v>7</v>
      </c>
      <c r="D43">
        <v>4</v>
      </c>
      <c r="E43">
        <v>4</v>
      </c>
      <c r="F43">
        <v>5</v>
      </c>
      <c r="G43">
        <v>7</v>
      </c>
      <c r="H43">
        <v>4</v>
      </c>
      <c r="I43">
        <v>1</v>
      </c>
      <c r="J43">
        <v>3</v>
      </c>
      <c r="K43">
        <v>3</v>
      </c>
      <c r="O43" s="1">
        <f>SUM(C43:N43)</f>
        <v>38</v>
      </c>
      <c r="R43" s="1">
        <f>0.75*(0.7*X43 + 0.3*Q43) + P43</f>
        <v>17.849999999999998</v>
      </c>
      <c r="S43" s="2" t="str">
        <f t="shared" si="2"/>
        <v>??</v>
      </c>
      <c r="X43" s="9">
        <f>O43 - SMALL(C43:N43,1) - SMALL(C43:N43,2)</f>
        <v>34</v>
      </c>
    </row>
    <row r="44" spans="2:24" x14ac:dyDescent="0.25">
      <c r="B44" s="22">
        <v>726</v>
      </c>
      <c r="C44">
        <v>9</v>
      </c>
      <c r="D44">
        <v>6</v>
      </c>
      <c r="E44">
        <v>7</v>
      </c>
      <c r="F44">
        <v>0</v>
      </c>
      <c r="G44">
        <v>6</v>
      </c>
      <c r="H44">
        <v>4</v>
      </c>
      <c r="I44">
        <v>1</v>
      </c>
      <c r="J44">
        <v>4</v>
      </c>
      <c r="K44">
        <v>1</v>
      </c>
      <c r="O44" s="1">
        <f t="shared" si="0"/>
        <v>38</v>
      </c>
      <c r="R44" s="1">
        <f t="shared" si="1"/>
        <v>19.424999999999997</v>
      </c>
      <c r="S44" s="2" t="str">
        <f t="shared" si="2"/>
        <v>??</v>
      </c>
      <c r="X44" s="9">
        <f t="shared" si="3"/>
        <v>37</v>
      </c>
    </row>
    <row r="45" spans="2:24" x14ac:dyDescent="0.25">
      <c r="B45" s="22">
        <v>469</v>
      </c>
      <c r="C45">
        <v>9</v>
      </c>
      <c r="D45">
        <v>10</v>
      </c>
      <c r="E45">
        <v>10</v>
      </c>
      <c r="F45">
        <v>10</v>
      </c>
      <c r="G45">
        <v>10</v>
      </c>
      <c r="H45">
        <v>5</v>
      </c>
      <c r="I45">
        <v>10</v>
      </c>
      <c r="J45">
        <v>6</v>
      </c>
      <c r="K45">
        <v>8</v>
      </c>
      <c r="O45" s="1">
        <f t="shared" si="0"/>
        <v>78</v>
      </c>
      <c r="R45" s="1">
        <f t="shared" si="1"/>
        <v>35.174999999999997</v>
      </c>
      <c r="S45" s="2" t="str">
        <f t="shared" si="2"/>
        <v>??</v>
      </c>
      <c r="X45" s="9">
        <f t="shared" si="3"/>
        <v>67</v>
      </c>
    </row>
    <row r="46" spans="2:24" x14ac:dyDescent="0.25">
      <c r="B46" s="22">
        <v>546</v>
      </c>
      <c r="C46">
        <v>8</v>
      </c>
      <c r="D46">
        <v>6</v>
      </c>
      <c r="E46">
        <v>1</v>
      </c>
      <c r="F46">
        <v>4</v>
      </c>
      <c r="G46">
        <v>5</v>
      </c>
      <c r="H46">
        <v>4</v>
      </c>
      <c r="I46">
        <v>1</v>
      </c>
      <c r="J46">
        <v>0</v>
      </c>
      <c r="K46">
        <v>1</v>
      </c>
      <c r="O46" s="1">
        <f t="shared" si="0"/>
        <v>30</v>
      </c>
      <c r="R46" s="1">
        <f t="shared" si="1"/>
        <v>15.224999999999998</v>
      </c>
      <c r="S46" s="2" t="str">
        <f t="shared" si="2"/>
        <v>??</v>
      </c>
      <c r="X46" s="9">
        <f t="shared" si="3"/>
        <v>29</v>
      </c>
    </row>
    <row r="47" spans="2:24" x14ac:dyDescent="0.25">
      <c r="B47" s="22" t="s">
        <v>39</v>
      </c>
      <c r="C47">
        <v>5</v>
      </c>
      <c r="D47">
        <v>8</v>
      </c>
      <c r="E47">
        <v>7</v>
      </c>
      <c r="F47">
        <v>1</v>
      </c>
      <c r="G47">
        <v>4</v>
      </c>
      <c r="H47">
        <v>5</v>
      </c>
      <c r="I47">
        <v>3</v>
      </c>
      <c r="J47">
        <v>3</v>
      </c>
      <c r="K47">
        <v>4</v>
      </c>
      <c r="O47" s="1">
        <f>SUM(C47:N47)</f>
        <v>40</v>
      </c>
      <c r="R47" s="1">
        <f>0.75*(0.7*X47 + 0.3*Q47) + P47</f>
        <v>18.899999999999999</v>
      </c>
      <c r="S47" s="2" t="str">
        <f t="shared" si="2"/>
        <v>??</v>
      </c>
      <c r="X47" s="9">
        <f>O47 - SMALL(C47:N47,1) - SMALL(C47:N47,2)</f>
        <v>36</v>
      </c>
    </row>
    <row r="48" spans="2:24" x14ac:dyDescent="0.25">
      <c r="B48" s="22">
        <v>591</v>
      </c>
      <c r="C48">
        <v>10</v>
      </c>
      <c r="D48">
        <v>12</v>
      </c>
      <c r="E48">
        <v>9</v>
      </c>
      <c r="F48">
        <v>8</v>
      </c>
      <c r="G48">
        <v>9</v>
      </c>
      <c r="H48">
        <v>4</v>
      </c>
      <c r="I48">
        <v>6</v>
      </c>
      <c r="J48">
        <v>9</v>
      </c>
      <c r="K48">
        <v>6</v>
      </c>
      <c r="O48" s="1">
        <f t="shared" si="0"/>
        <v>73</v>
      </c>
      <c r="R48" s="1">
        <f t="shared" si="1"/>
        <v>33.074999999999996</v>
      </c>
      <c r="S48" s="2" t="str">
        <f t="shared" si="2"/>
        <v>??</v>
      </c>
      <c r="X48" s="9">
        <f t="shared" si="3"/>
        <v>63</v>
      </c>
    </row>
    <row r="49" spans="2:24" x14ac:dyDescent="0.25">
      <c r="C49"/>
      <c r="D49"/>
    </row>
    <row r="50" spans="2:24" x14ac:dyDescent="0.25">
      <c r="C50"/>
      <c r="D50"/>
    </row>
    <row r="51" spans="2:24" ht="14.4" x14ac:dyDescent="0.35">
      <c r="B51" s="14" t="s">
        <v>25</v>
      </c>
      <c r="C51" s="13"/>
      <c r="D51" s="7"/>
      <c r="E51" s="7"/>
      <c r="F51" s="7"/>
      <c r="G51" s="7"/>
      <c r="H51" s="7"/>
      <c r="I51" s="12"/>
      <c r="J51" s="7"/>
      <c r="K51" s="7"/>
      <c r="L51" s="7"/>
      <c r="M51" s="7"/>
      <c r="N51" s="7"/>
      <c r="O51" s="7"/>
      <c r="P51" s="12"/>
      <c r="Q51" s="12"/>
      <c r="R51" s="12"/>
      <c r="S51" s="12"/>
    </row>
    <row r="52" spans="2:24" ht="16.8" x14ac:dyDescent="0.45">
      <c r="B52" t="s">
        <v>22</v>
      </c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"/>
      <c r="Q52" s="1"/>
      <c r="R52" s="1"/>
      <c r="S52" s="1"/>
    </row>
    <row r="53" spans="2:24" ht="16.8" x14ac:dyDescent="0.45">
      <c r="B53" t="s">
        <v>21</v>
      </c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"/>
      <c r="Q53" s="1"/>
      <c r="R53" s="1"/>
      <c r="S53" s="1"/>
    </row>
    <row r="54" spans="2:24" ht="16.8" x14ac:dyDescent="0.45">
      <c r="B54" t="s">
        <v>18</v>
      </c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"/>
      <c r="Q54" s="1"/>
      <c r="R54" s="1"/>
      <c r="S54" s="1"/>
      <c r="X54" s="9"/>
    </row>
    <row r="55" spans="2:24" ht="16.2" x14ac:dyDescent="0.4">
      <c r="B55" t="s">
        <v>19</v>
      </c>
      <c r="C55" s="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"/>
      <c r="Q55" s="1"/>
      <c r="R55" s="1"/>
      <c r="S55" s="1"/>
      <c r="X55" s="9"/>
    </row>
    <row r="56" spans="2:24" ht="16.2" x14ac:dyDescent="0.4">
      <c r="B56" t="s">
        <v>24</v>
      </c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"/>
      <c r="Q56" s="1"/>
      <c r="R56" s="1"/>
      <c r="S56" s="1"/>
      <c r="X56" s="9"/>
    </row>
    <row r="57" spans="2:24" ht="16.2" x14ac:dyDescent="0.4">
      <c r="B57" t="s">
        <v>23</v>
      </c>
      <c r="C57" s="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"/>
      <c r="Q57" s="1"/>
      <c r="R57" s="1"/>
      <c r="S57" s="1"/>
    </row>
    <row r="58" spans="2:24" x14ac:dyDescent="0.25">
      <c r="C58" s="5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24" x14ac:dyDescent="0.25">
      <c r="C59" s="5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24" x14ac:dyDescent="0.25">
      <c r="C60" s="5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24" x14ac:dyDescent="0.25">
      <c r="C61" s="5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2:24" x14ac:dyDescent="0.25">
      <c r="C62" s="5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2:24" x14ac:dyDescent="0.25">
      <c r="C63" s="5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2:24" x14ac:dyDescent="0.25">
      <c r="C64" s="5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3:14" x14ac:dyDescent="0.25">
      <c r="C65" s="5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3:14" x14ac:dyDescent="0.25">
      <c r="C66" s="5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3:14" x14ac:dyDescent="0.25">
      <c r="C67" s="5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3:14" x14ac:dyDescent="0.25">
      <c r="C68" s="5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3:14" x14ac:dyDescent="0.25">
      <c r="C69" s="5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3:14" x14ac:dyDescent="0.25">
      <c r="C70" s="5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3:14" x14ac:dyDescent="0.25">
      <c r="C71" s="5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3:14" x14ac:dyDescent="0.25">
      <c r="C72" s="5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3:14" x14ac:dyDescent="0.25">
      <c r="C73" s="5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3:14" x14ac:dyDescent="0.25">
      <c r="C74" s="5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3:14" x14ac:dyDescent="0.25">
      <c r="C75" s="5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3:14" x14ac:dyDescent="0.25"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3:14" x14ac:dyDescent="0.25">
      <c r="C77" s="5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3:14" x14ac:dyDescent="0.25">
      <c r="C78" s="5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3:14" x14ac:dyDescent="0.25">
      <c r="C79" s="5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3:14" x14ac:dyDescent="0.25">
      <c r="C80" s="5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3:14" x14ac:dyDescent="0.25">
      <c r="C81" s="5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3:14" x14ac:dyDescent="0.25">
      <c r="C82" s="5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3:14" x14ac:dyDescent="0.25">
      <c r="C83" s="5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3:14" x14ac:dyDescent="0.25">
      <c r="C84" s="5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3:14" x14ac:dyDescent="0.25">
      <c r="C85" s="5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3:14" x14ac:dyDescent="0.25">
      <c r="C86" s="5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3:14" x14ac:dyDescent="0.25">
      <c r="C87" s="5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3:14" x14ac:dyDescent="0.25">
      <c r="C88" s="5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3:14" x14ac:dyDescent="0.25">
      <c r="C89" s="5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3:14" x14ac:dyDescent="0.25">
      <c r="C90" s="5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</row>
  </sheetData>
  <phoneticPr fontId="0" type="noConversion"/>
  <pageMargins left="0.75" right="0.75" top="1" bottom="1" header="0.5" footer="0.5"/>
  <pageSetup orientation="landscape" r:id="rId1"/>
  <headerFooter alignWithMargins="0"/>
  <webPublishItems count="7">
    <webPublishItem id="29455" divId="Grades_ECE2620_F01_29455" sourceType="range" sourceRef="A1:S50" destinationFile="C:\WINDOWS\Desktop\grades.html"/>
    <webPublishItem id="492" divId="Grades_ECE2620_F01_492" sourceType="range" sourceRef="A1:S50" destinationFile="C:\WINDOWS\Desktop\GRADES\Page.htm"/>
    <webPublishItem id="16285" divId="Grades_ECE2620_F01_16285" sourceType="range" sourceRef="A1:S50" destinationFile="C:\WINDOWS\Desktop\GRADES\Page.htm"/>
    <webPublishItem id="27198" divId="Grades_ECE2620_F01_27198" sourceType="range" sourceRef="B1:S50" destinationFile="C:\WINDOWS\Desktop\GRADES\262grades.html"/>
    <webPublishItem id="10991" divId="Grades_ECE2620_F01_10991" sourceType="range" sourceRef="B1:S50" destinationFile="C:\WINDOWS\Desktop\GRADES\262grades.html"/>
    <webPublishItem id="4780" divId="Grades_ECE2620_F01_4780" sourceType="range" sourceRef="B1:S57" destinationFile="C:\Documents and Settings\All Users\Desktop\GRADES\262grades.html"/>
    <webPublishItem id="22844" divId="Grades_ECE2620_F01_22844" sourceType="range" sourceRef="B2:S38" destinationFile="C:\WINDOWS\Desktop\GRADES\Pag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Wayne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Hassoun</dc:creator>
  <cp:lastModifiedBy>Aniket Gupta</cp:lastModifiedBy>
  <cp:lastPrinted>2004-03-30T15:52:39Z</cp:lastPrinted>
  <dcterms:created xsi:type="dcterms:W3CDTF">2001-09-04T15:02:04Z</dcterms:created>
  <dcterms:modified xsi:type="dcterms:W3CDTF">2024-02-03T22:16:40Z</dcterms:modified>
</cp:coreProperties>
</file>