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5FE6EC25-5E7C-415F-8144-08C659EBF84B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Q4" i="1"/>
  <c r="AP4" i="1"/>
  <c r="AQ4" i="1" s="1"/>
  <c r="AR4" i="1" s="1"/>
  <c r="AS4" i="1" s="1"/>
  <c r="AY4" i="1"/>
  <c r="BB4" i="1"/>
  <c r="P5" i="1"/>
  <c r="Q5" i="1"/>
  <c r="AP5" i="1"/>
  <c r="AQ5" i="1" s="1"/>
  <c r="AR5" i="1" s="1"/>
  <c r="AS5" i="1" s="1"/>
  <c r="AY5" i="1"/>
  <c r="BB5" i="1"/>
  <c r="P6" i="1"/>
  <c r="Q6" i="1" s="1"/>
  <c r="BC6" i="1" s="1"/>
  <c r="BD6" i="1" s="1"/>
  <c r="AP6" i="1"/>
  <c r="AQ6" i="1" s="1"/>
  <c r="AR6" i="1" s="1"/>
  <c r="AS6" i="1" s="1"/>
  <c r="AY6" i="1"/>
  <c r="BB6" i="1"/>
  <c r="P7" i="1"/>
  <c r="Q7" i="1" s="1"/>
  <c r="AP7" i="1"/>
  <c r="AQ7" i="1" s="1"/>
  <c r="AR7" i="1" s="1"/>
  <c r="AS7" i="1" s="1"/>
  <c r="AY7" i="1"/>
  <c r="BB7" i="1"/>
  <c r="P8" i="1"/>
  <c r="Q8" i="1" s="1"/>
  <c r="AP8" i="1"/>
  <c r="AQ8" i="1"/>
  <c r="AY8" i="1"/>
  <c r="BB8" i="1"/>
  <c r="P9" i="1"/>
  <c r="Q9" i="1"/>
  <c r="AP9" i="1"/>
  <c r="AQ9" i="1" s="1"/>
  <c r="AY9" i="1"/>
  <c r="BB9" i="1"/>
  <c r="P10" i="1"/>
  <c r="Q10" i="1" s="1"/>
  <c r="AP10" i="1"/>
  <c r="AQ10" i="1" s="1"/>
  <c r="AR10" i="1" s="1"/>
  <c r="AS10" i="1" s="1"/>
  <c r="AY10" i="1"/>
  <c r="BB10" i="1"/>
  <c r="P11" i="1"/>
  <c r="Q11" i="1" s="1"/>
  <c r="AP11" i="1"/>
  <c r="AQ11" i="1" s="1"/>
  <c r="AR11" i="1" s="1"/>
  <c r="AS11" i="1" s="1"/>
  <c r="AY11" i="1"/>
  <c r="BB11" i="1"/>
  <c r="P12" i="1"/>
  <c r="Q12" i="1" s="1"/>
  <c r="AP12" i="1"/>
  <c r="AQ12" i="1"/>
  <c r="AR12" i="1" s="1"/>
  <c r="AS12" i="1" s="1"/>
  <c r="AY12" i="1"/>
  <c r="BB12" i="1"/>
  <c r="P13" i="1"/>
  <c r="Q13" i="1"/>
  <c r="BC13" i="1" s="1"/>
  <c r="BD13" i="1" s="1"/>
  <c r="AP13" i="1"/>
  <c r="AQ13" i="1" s="1"/>
  <c r="AR13" i="1" s="1"/>
  <c r="AS13" i="1" s="1"/>
  <c r="AY13" i="1"/>
  <c r="BB13" i="1"/>
  <c r="P14" i="1"/>
  <c r="Q14" i="1" s="1"/>
  <c r="AP14" i="1"/>
  <c r="AQ14" i="1" s="1"/>
  <c r="AR14" i="1" s="1"/>
  <c r="AS14" i="1" s="1"/>
  <c r="AY14" i="1"/>
  <c r="BB14" i="1"/>
  <c r="P15" i="1"/>
  <c r="Q15" i="1" s="1"/>
  <c r="AP15" i="1"/>
  <c r="AQ15" i="1" s="1"/>
  <c r="AR15" i="1" s="1"/>
  <c r="AS15" i="1" s="1"/>
  <c r="AY15" i="1"/>
  <c r="BB15" i="1"/>
  <c r="P16" i="1"/>
  <c r="Q16" i="1" s="1"/>
  <c r="AP16" i="1"/>
  <c r="AQ16" i="1"/>
  <c r="AY16" i="1"/>
  <c r="BB16" i="1"/>
  <c r="P17" i="1"/>
  <c r="Q17" i="1"/>
  <c r="AP17" i="1"/>
  <c r="AQ17" i="1" s="1"/>
  <c r="AR17" i="1" s="1"/>
  <c r="AS17" i="1" s="1"/>
  <c r="AY17" i="1"/>
  <c r="BB17" i="1"/>
  <c r="P18" i="1"/>
  <c r="Q18" i="1" s="1"/>
  <c r="AP18" i="1"/>
  <c r="AQ18" i="1" s="1"/>
  <c r="AR18" i="1" s="1"/>
  <c r="AS18" i="1" s="1"/>
  <c r="AY18" i="1"/>
  <c r="BB18" i="1"/>
  <c r="P19" i="1"/>
  <c r="Q19" i="1" s="1"/>
  <c r="AP19" i="1"/>
  <c r="AQ19" i="1" s="1"/>
  <c r="AR19" i="1" s="1"/>
  <c r="AS19" i="1" s="1"/>
  <c r="AY19" i="1"/>
  <c r="BB19" i="1"/>
  <c r="P20" i="1"/>
  <c r="Q20" i="1" s="1"/>
  <c r="AP20" i="1"/>
  <c r="AQ20" i="1"/>
  <c r="AR20" i="1" s="1"/>
  <c r="AS20" i="1" s="1"/>
  <c r="AY20" i="1"/>
  <c r="BB20" i="1"/>
  <c r="P21" i="1"/>
  <c r="Q21" i="1"/>
  <c r="AP21" i="1"/>
  <c r="AQ21" i="1" s="1"/>
  <c r="AR21" i="1" s="1"/>
  <c r="AS21" i="1" s="1"/>
  <c r="AY21" i="1"/>
  <c r="BB21" i="1"/>
  <c r="P22" i="1"/>
  <c r="Q22" i="1" s="1"/>
  <c r="AP22" i="1"/>
  <c r="AQ22" i="1" s="1"/>
  <c r="AR22" i="1" s="1"/>
  <c r="AS22" i="1" s="1"/>
  <c r="AY22" i="1"/>
  <c r="BB22" i="1"/>
  <c r="P23" i="1"/>
  <c r="Q23" i="1" s="1"/>
  <c r="AP23" i="1"/>
  <c r="AQ23" i="1" s="1"/>
  <c r="AR23" i="1" s="1"/>
  <c r="AS23" i="1" s="1"/>
  <c r="AY23" i="1"/>
  <c r="BB23" i="1"/>
  <c r="P24" i="1"/>
  <c r="Q24" i="1" s="1"/>
  <c r="AP24" i="1"/>
  <c r="AQ24" i="1"/>
  <c r="AY24" i="1"/>
  <c r="BB24" i="1"/>
  <c r="P25" i="1"/>
  <c r="Q25" i="1"/>
  <c r="AP25" i="1"/>
  <c r="AQ25" i="1" s="1"/>
  <c r="AR25" i="1" s="1"/>
  <c r="AS25" i="1" s="1"/>
  <c r="AY25" i="1"/>
  <c r="BB25" i="1"/>
  <c r="AB27" i="1"/>
  <c r="AI27" i="1"/>
  <c r="AR24" i="1" l="1"/>
  <c r="AS24" i="1" s="1"/>
  <c r="BC19" i="1"/>
  <c r="BD19" i="1" s="1"/>
  <c r="BC17" i="1"/>
  <c r="BD17" i="1" s="1"/>
  <c r="BC12" i="1"/>
  <c r="BD12" i="1" s="1"/>
  <c r="BC10" i="1"/>
  <c r="BD10" i="1" s="1"/>
  <c r="AR8" i="1"/>
  <c r="AS8" i="1" s="1"/>
  <c r="BC22" i="1"/>
  <c r="BD22" i="1" s="1"/>
  <c r="BC15" i="1"/>
  <c r="BD15" i="1" s="1"/>
  <c r="BC23" i="1"/>
  <c r="BD23" i="1" s="1"/>
  <c r="BC21" i="1"/>
  <c r="BD21" i="1" s="1"/>
  <c r="BC14" i="1"/>
  <c r="BD14" i="1" s="1"/>
  <c r="BC7" i="1"/>
  <c r="BD7" i="1" s="1"/>
  <c r="BC5" i="1"/>
  <c r="BD5" i="1" s="1"/>
  <c r="BC24" i="1"/>
  <c r="BD24" i="1" s="1"/>
  <c r="AR9" i="1"/>
  <c r="AS9" i="1" s="1"/>
  <c r="BC4" i="1"/>
  <c r="BC25" i="1"/>
  <c r="BD25" i="1" s="1"/>
  <c r="BC20" i="1"/>
  <c r="BD20" i="1" s="1"/>
  <c r="BC18" i="1"/>
  <c r="BD18" i="1" s="1"/>
  <c r="AR16" i="1"/>
  <c r="AS16" i="1" s="1"/>
  <c r="BC11" i="1"/>
  <c r="BD11" i="1" s="1"/>
  <c r="BC9" i="1"/>
  <c r="BD9" i="1" s="1"/>
  <c r="BC8" i="1" l="1"/>
  <c r="BD8" i="1" s="1"/>
  <c r="BC16" i="1"/>
  <c r="BD16" i="1" s="1"/>
</calcChain>
</file>

<file path=xl/comments1.xml><?xml version="1.0" encoding="utf-8"?>
<comments xmlns="http://schemas.openxmlformats.org/spreadsheetml/2006/main">
  <authors>
    <author>wal5</author>
  </authors>
  <commentList>
    <comment ref="R6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</t>
        </r>
      </text>
    </comment>
    <comment ref="AB8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AC8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AA12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AI12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Z13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V16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Y16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Z16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AE16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AH16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AI16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</t>
        </r>
      </text>
    </comment>
    <comment ref="AK16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AG21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
</t>
        </r>
      </text>
    </comment>
    <comment ref="AH21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</t>
        </r>
      </text>
    </comment>
    <comment ref="AJ22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absebce
</t>
        </r>
      </text>
    </comment>
    <comment ref="AK22" authorId="0" shapeId="0">
      <text>
        <r>
          <rPr>
            <b/>
            <sz val="8"/>
            <color indexed="81"/>
            <rFont val="Tahoma"/>
          </rPr>
          <t>wal5:</t>
        </r>
        <r>
          <rPr>
            <sz val="8"/>
            <color indexed="81"/>
            <rFont val="Tahoma"/>
          </rPr>
          <t xml:space="preserve">
excused absence</t>
        </r>
      </text>
    </comment>
  </commentList>
</comments>
</file>

<file path=xl/sharedStrings.xml><?xml version="1.0" encoding="utf-8"?>
<sst xmlns="http://schemas.openxmlformats.org/spreadsheetml/2006/main" count="99" uniqueCount="60">
  <si>
    <t>Code</t>
  </si>
  <si>
    <t>Homework</t>
  </si>
  <si>
    <t>Total</t>
  </si>
  <si>
    <t>%</t>
  </si>
  <si>
    <t>Quiz</t>
  </si>
  <si>
    <t xml:space="preserve">Quiz </t>
  </si>
  <si>
    <t>Drop</t>
  </si>
  <si>
    <t>Exam</t>
  </si>
  <si>
    <t>Final</t>
  </si>
  <si>
    <t>Term</t>
  </si>
  <si>
    <t xml:space="preserve">Term 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</si>
  <si>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</si>
  <si>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</si>
  <si>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</si>
  <si>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</si>
  <si>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</si>
  <si>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</si>
  <si>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</si>
  <si>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</si>
  <si>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</si>
  <si>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</si>
  <si>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</si>
  <si>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</si>
  <si>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</si>
  <si>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</si>
  <si>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 xml:space="preserve">HW </t>
  </si>
  <si>
    <t>HW</t>
  </si>
  <si>
    <t>I</t>
  </si>
  <si>
    <t>Oral</t>
  </si>
  <si>
    <t>Written</t>
  </si>
  <si>
    <t>Paper</t>
  </si>
  <si>
    <t>Grade</t>
  </si>
  <si>
    <t>II</t>
  </si>
  <si>
    <t>Mako</t>
  </si>
  <si>
    <t>emm9899</t>
  </si>
  <si>
    <t>SW363</t>
  </si>
  <si>
    <t>2663</t>
  </si>
  <si>
    <t>8765309</t>
  </si>
  <si>
    <t>4598379</t>
  </si>
  <si>
    <t>3885</t>
  </si>
  <si>
    <t>030767</t>
  </si>
  <si>
    <t>Cayuga</t>
  </si>
  <si>
    <t>623562</t>
  </si>
  <si>
    <t>12345</t>
  </si>
  <si>
    <t>Tiger</t>
  </si>
  <si>
    <t>2182</t>
  </si>
  <si>
    <t>nonays</t>
  </si>
  <si>
    <t>3196</t>
  </si>
  <si>
    <t>ride</t>
  </si>
  <si>
    <t>TURKEYBOY</t>
  </si>
  <si>
    <t>9648</t>
  </si>
  <si>
    <t>Junior</t>
  </si>
  <si>
    <t>11291129</t>
  </si>
  <si>
    <t>9792</t>
  </si>
  <si>
    <t xml:space="preserve"> </t>
  </si>
  <si>
    <t>Closed</t>
  </si>
  <si>
    <t>Book</t>
  </si>
  <si>
    <t>Open</t>
  </si>
  <si>
    <t xml:space="preserve">Take 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</si>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</sst>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6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1" fillId="0" borderId="0" xfId="0" applyNumberFormat="1" applyFont="1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0" fontId="2" fillId="2" borderId="0" xfId="0" applyFont="1" applyFill="1" applyBorder="1" applyAlignment="1" applyProtection="1">
      <alignment horizontal="center"/>
    </xf>
    <xf numFmtId="0" fontId="0" fillId="3" borderId="0" xfId="0" applyFill="1" applyProtection="1"/>
    <xf numFmtId="0" fontId="2" fillId="3" borderId="0" xfId="0" applyFont="1" applyFill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164" fontId="2" fillId="3" borderId="0" xfId="0" applyNumberFormat="1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Alignment="1">
      <alignment horizontal="center"/>
    </xf>
    <xf numFmtId="0" fontId="3" fillId="0" borderId="0" xfId="0" applyFont="1" applyProtection="1">
      <protection locked="0"/>
    </xf>
    <xf numFmtId="164" fontId="1" fillId="0" borderId="0" xfId="0" applyNumberFormat="1" applyFont="1" applyFill="1" applyAlignment="1">
      <alignment horizontal="center"/>
    </xf>
    <xf numFmtId="49" fontId="0" fillId="2" borderId="1" xfId="0" applyNumberFormat="1" applyFill="1" applyBorder="1" applyAlignment="1" applyProtection="1">
      <alignment horizontal="left"/>
    </xf>
    <xf numFmtId="49" fontId="2" fillId="2" borderId="0" xfId="0" applyNumberFormat="1" applyFont="1" applyFill="1" applyBorder="1" applyAlignment="1" applyProtection="1">
      <alignment horizontal="center"/>
    </xf>
    <xf numFmtId="49" fontId="3" fillId="0" borderId="0" xfId="0" applyNumberFormat="1" applyFont="1" applyAlignment="1" applyProtection="1">
      <alignment horizontal="left"/>
    </xf>
    <xf numFmtId="49" fontId="0" fillId="0" borderId="0" xfId="0" applyNumberFormat="1"/>
    <xf numFmtId="165" fontId="0" fillId="0" borderId="0" xfId="0" applyNumberFormat="1" applyFill="1"/>
    <xf numFmtId="165" fontId="2" fillId="3" borderId="0" xfId="0" applyNumberFormat="1" applyFont="1" applyFill="1" applyBorder="1" applyAlignment="1" applyProtection="1">
      <alignment horizontal="center"/>
    </xf>
    <xf numFmtId="165" fontId="0" fillId="0" borderId="0" xfId="0" applyNumberFormat="1"/>
    <xf numFmtId="164" fontId="2" fillId="0" borderId="0" xfId="0" applyNumberFormat="1" applyFont="1" applyFill="1" applyAlignment="1">
      <alignment horizontal="center"/>
    </xf>
    <xf numFmtId="164" fontId="0" fillId="0" borderId="0" xfId="0" applyNumberFormat="1"/>
    <xf numFmtId="9" fontId="0" fillId="0" borderId="0" xfId="0" applyNumberFormat="1" applyFill="1"/>
    <xf numFmtId="9" fontId="2" fillId="3" borderId="0" xfId="0" applyNumberFormat="1" applyFont="1" applyFill="1" applyBorder="1" applyAlignment="1" applyProtection="1">
      <alignment horizontal="center"/>
    </xf>
    <xf numFmtId="9" fontId="2" fillId="0" borderId="0" xfId="0" applyNumberFormat="1" applyFont="1" applyFill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28"/>
  <sheetViews>
    <sheetView tabSelected="1" workbookViewId="0">
      <pane xSplit="1" ySplit="4" topLeftCell="AC5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RowHeight="13.2" x14ac:dyDescent="0.25"/>
  <cols>
    <col min="1" max="1" width="13.5546875" style="17" customWidth="1"/>
    <col min="2" max="15" width="4.5546875" customWidth="1"/>
    <col min="16" max="16" width="6.88671875" customWidth="1"/>
    <col min="17" max="17" width="8.44140625" customWidth="1"/>
    <col min="18" max="41" width="5" customWidth="1"/>
    <col min="42" max="42" width="6.109375" customWidth="1"/>
    <col min="43" max="43" width="5" customWidth="1"/>
    <col min="44" max="44" width="7.33203125" customWidth="1"/>
    <col min="45" max="45" width="7.33203125" style="20" customWidth="1"/>
    <col min="46" max="47" width="7.44140625" style="26" bestFit="1" customWidth="1"/>
    <col min="48" max="50" width="7.44140625" style="26" hidden="1" customWidth="1"/>
    <col min="51" max="51" width="5.88671875" style="26" customWidth="1"/>
    <col min="52" max="52" width="5" hidden="1" customWidth="1"/>
    <col min="53" max="53" width="4.44140625" hidden="1" customWidth="1"/>
    <col min="54" max="54" width="6.88671875" style="22" customWidth="1"/>
    <col min="55" max="55" width="8" style="22" customWidth="1"/>
    <col min="56" max="56" width="5" customWidth="1"/>
  </cols>
  <sheetData>
    <row r="1" spans="1:56" ht="23.25" customHeight="1" x14ac:dyDescent="0.25">
      <c r="A1" s="14"/>
      <c r="P1" s="2"/>
      <c r="Q1" s="3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3"/>
      <c r="AS1" s="18"/>
      <c r="AT1" s="23"/>
      <c r="AU1" s="23"/>
      <c r="AV1" s="23"/>
      <c r="AW1" s="23"/>
      <c r="AX1" s="23"/>
      <c r="AY1" s="23"/>
      <c r="AZ1" s="4"/>
      <c r="BA1" s="4"/>
      <c r="BB1" s="3"/>
      <c r="BC1" s="3"/>
      <c r="BD1" s="4"/>
    </row>
    <row r="2" spans="1:56" ht="10.5" customHeight="1" x14ac:dyDescent="0.25">
      <c r="A2" s="15" t="s">
        <v>0</v>
      </c>
      <c r="B2" s="6"/>
      <c r="C2" s="6"/>
      <c r="D2" s="6"/>
      <c r="E2" s="6"/>
      <c r="F2" s="6"/>
      <c r="G2" s="6"/>
      <c r="H2" s="6" t="s">
        <v>1</v>
      </c>
      <c r="I2" s="6"/>
      <c r="J2" s="6"/>
      <c r="K2" s="6"/>
      <c r="L2" s="6"/>
      <c r="M2" s="6"/>
      <c r="N2" s="6"/>
      <c r="O2" s="6"/>
      <c r="P2" s="8" t="s">
        <v>2</v>
      </c>
      <c r="Q2" s="9" t="s">
        <v>3</v>
      </c>
      <c r="R2" s="10" t="s">
        <v>4</v>
      </c>
      <c r="S2" s="10" t="s">
        <v>4</v>
      </c>
      <c r="T2" s="10" t="s">
        <v>4</v>
      </c>
      <c r="U2" s="10" t="s">
        <v>4</v>
      </c>
      <c r="V2" s="10" t="s">
        <v>4</v>
      </c>
      <c r="W2" s="10" t="s">
        <v>4</v>
      </c>
      <c r="X2" s="10" t="s">
        <v>5</v>
      </c>
      <c r="Y2" s="10" t="s">
        <v>4</v>
      </c>
      <c r="Z2" s="10" t="s">
        <v>4</v>
      </c>
      <c r="AA2" s="10" t="s">
        <v>4</v>
      </c>
      <c r="AB2" s="10" t="s">
        <v>4</v>
      </c>
      <c r="AC2" s="10" t="s">
        <v>4</v>
      </c>
      <c r="AD2" s="10" t="s">
        <v>4</v>
      </c>
      <c r="AE2" s="10" t="s">
        <v>4</v>
      </c>
      <c r="AF2" s="10" t="s">
        <v>4</v>
      </c>
      <c r="AG2" s="10" t="s">
        <v>4</v>
      </c>
      <c r="AH2" s="10" t="s">
        <v>4</v>
      </c>
      <c r="AI2" s="10" t="s">
        <v>4</v>
      </c>
      <c r="AJ2" s="10" t="s">
        <v>4</v>
      </c>
      <c r="AK2" s="10" t="s">
        <v>4</v>
      </c>
      <c r="AL2" s="10" t="s">
        <v>4</v>
      </c>
      <c r="AM2" s="10" t="s">
        <v>4</v>
      </c>
      <c r="AN2" s="10" t="s">
        <v>4</v>
      </c>
      <c r="AO2" s="10" t="s">
        <v>4</v>
      </c>
      <c r="AP2" s="10" t="s">
        <v>4</v>
      </c>
      <c r="AQ2" s="10" t="s">
        <v>6</v>
      </c>
      <c r="AR2" s="9" t="s">
        <v>4</v>
      </c>
      <c r="AS2" s="19" t="s">
        <v>4</v>
      </c>
      <c r="AT2" s="24" t="s">
        <v>7</v>
      </c>
      <c r="AU2" s="24" t="s">
        <v>7</v>
      </c>
      <c r="AV2" s="24" t="s">
        <v>58</v>
      </c>
      <c r="AW2" s="24" t="s">
        <v>55</v>
      </c>
      <c r="AX2" s="24" t="s">
        <v>57</v>
      </c>
      <c r="AY2" s="24" t="s">
        <v>8</v>
      </c>
      <c r="AZ2" s="10" t="s">
        <v>9</v>
      </c>
      <c r="BA2" s="10" t="s">
        <v>9</v>
      </c>
      <c r="BB2" s="9" t="s">
        <v>10</v>
      </c>
      <c r="BC2" s="9" t="s">
        <v>2</v>
      </c>
      <c r="BD2" s="10"/>
    </row>
    <row r="3" spans="1:56" x14ac:dyDescent="0.25">
      <c r="A3" s="15"/>
      <c r="B3" s="7" t="s">
        <v>11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20</v>
      </c>
      <c r="L3" s="7" t="s">
        <v>21</v>
      </c>
      <c r="M3" s="7" t="s">
        <v>22</v>
      </c>
      <c r="N3" s="7" t="s">
        <v>23</v>
      </c>
      <c r="O3" s="7" t="s">
        <v>24</v>
      </c>
      <c r="P3" s="8" t="s">
        <v>25</v>
      </c>
      <c r="Q3" s="9" t="s">
        <v>26</v>
      </c>
      <c r="R3" s="10">
        <v>1</v>
      </c>
      <c r="S3" s="10">
        <v>2</v>
      </c>
      <c r="T3" s="10">
        <v>3</v>
      </c>
      <c r="U3" s="10">
        <v>4</v>
      </c>
      <c r="V3" s="10">
        <v>5</v>
      </c>
      <c r="W3" s="10">
        <v>6</v>
      </c>
      <c r="X3" s="10">
        <v>7</v>
      </c>
      <c r="Y3" s="10">
        <v>8</v>
      </c>
      <c r="Z3" s="10">
        <v>9</v>
      </c>
      <c r="AA3" s="10">
        <v>10</v>
      </c>
      <c r="AB3" s="10">
        <v>11</v>
      </c>
      <c r="AC3" s="10">
        <v>12</v>
      </c>
      <c r="AD3" s="10">
        <v>13</v>
      </c>
      <c r="AE3" s="10">
        <v>14</v>
      </c>
      <c r="AF3" s="10">
        <v>15</v>
      </c>
      <c r="AG3" s="10">
        <v>16</v>
      </c>
      <c r="AH3" s="10">
        <v>17</v>
      </c>
      <c r="AI3" s="10">
        <v>18</v>
      </c>
      <c r="AJ3" s="10">
        <v>19</v>
      </c>
      <c r="AK3" s="10">
        <v>20</v>
      </c>
      <c r="AL3" s="10">
        <v>21</v>
      </c>
      <c r="AM3" s="10">
        <v>22</v>
      </c>
      <c r="AN3" s="10">
        <v>23</v>
      </c>
      <c r="AO3" s="10">
        <v>24</v>
      </c>
      <c r="AP3" s="10" t="s">
        <v>2</v>
      </c>
      <c r="AQ3" s="10">
        <v>5</v>
      </c>
      <c r="AR3" s="9" t="s">
        <v>3</v>
      </c>
      <c r="AS3" s="19"/>
      <c r="AT3" s="24" t="s">
        <v>27</v>
      </c>
      <c r="AU3" s="24" t="s">
        <v>32</v>
      </c>
      <c r="AV3" s="24" t="s">
        <v>59</v>
      </c>
      <c r="AW3" s="24" t="s">
        <v>56</v>
      </c>
      <c r="AX3" s="24" t="s">
        <v>56</v>
      </c>
      <c r="AY3" s="24"/>
      <c r="AZ3" s="10" t="s">
        <v>28</v>
      </c>
      <c r="BA3" s="10" t="s">
        <v>29</v>
      </c>
      <c r="BB3" s="9" t="s">
        <v>30</v>
      </c>
      <c r="BC3" s="9" t="s">
        <v>31</v>
      </c>
      <c r="BD3" s="10"/>
    </row>
    <row r="4" spans="1:56" ht="13.8" x14ac:dyDescent="0.25">
      <c r="A4" s="15"/>
      <c r="B4" s="7">
        <v>20</v>
      </c>
      <c r="C4" s="7">
        <v>85</v>
      </c>
      <c r="D4" s="7">
        <v>70</v>
      </c>
      <c r="E4" s="7">
        <v>85</v>
      </c>
      <c r="F4" s="7">
        <v>40</v>
      </c>
      <c r="G4" s="7">
        <v>45</v>
      </c>
      <c r="H4" s="7">
        <v>75</v>
      </c>
      <c r="I4" s="7">
        <v>85</v>
      </c>
      <c r="J4" s="7">
        <v>60</v>
      </c>
      <c r="K4" s="7">
        <v>65</v>
      </c>
      <c r="L4" s="7">
        <v>40</v>
      </c>
      <c r="M4" s="7">
        <v>55</v>
      </c>
      <c r="N4" s="7">
        <v>65</v>
      </c>
      <c r="O4" s="7">
        <v>25</v>
      </c>
      <c r="P4" s="8">
        <f t="shared" ref="P4:P25" si="0">SUM(B4:O4)</f>
        <v>815</v>
      </c>
      <c r="Q4" s="13">
        <f t="shared" ref="Q4:Q19" si="1">P4/$P$4</f>
        <v>1</v>
      </c>
      <c r="R4" s="10">
        <v>10</v>
      </c>
      <c r="S4" s="10">
        <v>10</v>
      </c>
      <c r="T4" s="10">
        <v>10</v>
      </c>
      <c r="U4" s="10">
        <v>10</v>
      </c>
      <c r="V4" s="10">
        <v>10</v>
      </c>
      <c r="W4" s="10">
        <v>10</v>
      </c>
      <c r="X4" s="10">
        <v>10</v>
      </c>
      <c r="Y4" s="10">
        <v>10</v>
      </c>
      <c r="Z4" s="10">
        <v>10</v>
      </c>
      <c r="AA4" s="10">
        <v>10</v>
      </c>
      <c r="AB4" s="10">
        <v>10</v>
      </c>
      <c r="AC4" s="10">
        <v>10</v>
      </c>
      <c r="AD4" s="10">
        <v>10</v>
      </c>
      <c r="AE4" s="10">
        <v>10</v>
      </c>
      <c r="AF4" s="10">
        <v>10</v>
      </c>
      <c r="AG4" s="10">
        <v>10</v>
      </c>
      <c r="AH4" s="10">
        <v>10</v>
      </c>
      <c r="AI4" s="10">
        <v>10</v>
      </c>
      <c r="AJ4" s="10">
        <v>10</v>
      </c>
      <c r="AK4" s="10">
        <v>10</v>
      </c>
      <c r="AL4" s="10">
        <v>10</v>
      </c>
      <c r="AM4" s="10">
        <v>10</v>
      </c>
      <c r="AN4" s="10">
        <v>10</v>
      </c>
      <c r="AO4" s="10">
        <v>10</v>
      </c>
      <c r="AP4" s="11">
        <f t="shared" ref="AP4:AP25" si="2">SUM(R4:AO4)</f>
        <v>240</v>
      </c>
      <c r="AQ4" s="11">
        <f t="shared" ref="AQ4:AQ25" si="3">AP4-MIN(R4:AO4)-SMALL(R4:AO4,2)-SMALL(R4:AO4,3)-SMALL(R4:AO4,4)-SMALL(R4:AO4,5)</f>
        <v>190</v>
      </c>
      <c r="AR4" s="9">
        <f>AQ4/AQ$4</f>
        <v>1</v>
      </c>
      <c r="AS4" s="19">
        <f>100*AR4</f>
        <v>100</v>
      </c>
      <c r="AT4" s="25">
        <v>1</v>
      </c>
      <c r="AU4" s="25">
        <v>1</v>
      </c>
      <c r="AV4" s="25">
        <v>0.5</v>
      </c>
      <c r="AW4" s="25">
        <v>0.15</v>
      </c>
      <c r="AX4" s="25">
        <v>0.35</v>
      </c>
      <c r="AY4" s="25">
        <f>AV4+AW4+AX4</f>
        <v>1</v>
      </c>
      <c r="AZ4" s="11">
        <v>100</v>
      </c>
      <c r="BA4" s="11">
        <v>100</v>
      </c>
      <c r="BB4" s="21">
        <f t="shared" ref="BB4:BB14" si="4">0.005*(AZ4+BA4)</f>
        <v>1</v>
      </c>
      <c r="BC4" s="21">
        <f t="shared" ref="BC4:BC25" si="5">0.17*(Q4+AR4+AT4+AU4) + 0.15*BB4 +0.22*AY4-0.05*MIN(Q4,AR4,AT4,AU4,BB4,AY4)</f>
        <v>1</v>
      </c>
      <c r="BD4" s="11" t="s">
        <v>31</v>
      </c>
    </row>
    <row r="5" spans="1:56" ht="13.8" x14ac:dyDescent="0.25">
      <c r="A5" s="16" t="s">
        <v>40</v>
      </c>
      <c r="B5" s="12">
        <v>20</v>
      </c>
      <c r="C5" s="12">
        <v>78</v>
      </c>
      <c r="D5" s="12">
        <v>65</v>
      </c>
      <c r="E5" s="12">
        <v>83</v>
      </c>
      <c r="F5" s="12">
        <v>39</v>
      </c>
      <c r="G5" s="12">
        <v>34</v>
      </c>
      <c r="H5" s="12">
        <v>67</v>
      </c>
      <c r="I5" s="12">
        <v>63</v>
      </c>
      <c r="J5" s="12">
        <v>41</v>
      </c>
      <c r="K5" s="12">
        <v>55</v>
      </c>
      <c r="L5" s="12">
        <v>38</v>
      </c>
      <c r="M5" s="12">
        <v>52</v>
      </c>
      <c r="N5" s="12">
        <v>48</v>
      </c>
      <c r="O5" s="12">
        <v>22</v>
      </c>
      <c r="P5" s="8">
        <f>SUM(B5:O5)</f>
        <v>705</v>
      </c>
      <c r="Q5" s="13">
        <f t="shared" si="1"/>
        <v>0.86503067484662577</v>
      </c>
      <c r="R5" s="1">
        <v>9</v>
      </c>
      <c r="S5" s="1">
        <v>10</v>
      </c>
      <c r="T5" s="1">
        <v>10</v>
      </c>
      <c r="U5" s="1">
        <v>7</v>
      </c>
      <c r="V5" s="1">
        <v>10</v>
      </c>
      <c r="W5" s="1">
        <v>2</v>
      </c>
      <c r="X5" s="1">
        <v>10</v>
      </c>
      <c r="Y5" s="1">
        <v>4</v>
      </c>
      <c r="Z5" s="1">
        <v>9</v>
      </c>
      <c r="AA5" s="1">
        <v>8</v>
      </c>
      <c r="AB5" s="1">
        <v>10</v>
      </c>
      <c r="AC5" s="1">
        <v>10</v>
      </c>
      <c r="AD5" s="1">
        <v>4</v>
      </c>
      <c r="AE5" s="1">
        <v>0</v>
      </c>
      <c r="AF5" s="1">
        <v>10</v>
      </c>
      <c r="AG5" s="1">
        <v>0</v>
      </c>
      <c r="AH5" s="1">
        <v>0</v>
      </c>
      <c r="AI5" s="1">
        <v>8</v>
      </c>
      <c r="AJ5" s="1">
        <v>1</v>
      </c>
      <c r="AK5" s="1">
        <v>10</v>
      </c>
      <c r="AL5" s="1">
        <v>10</v>
      </c>
      <c r="AM5" s="1">
        <v>9</v>
      </c>
      <c r="AN5" s="1">
        <v>10</v>
      </c>
      <c r="AO5" s="1">
        <v>5</v>
      </c>
      <c r="AP5" s="11">
        <f t="shared" si="2"/>
        <v>166</v>
      </c>
      <c r="AQ5" s="11">
        <f t="shared" si="3"/>
        <v>163</v>
      </c>
      <c r="AR5" s="9">
        <f t="shared" ref="AR5:AR25" si="6">AQ5/AQ$4</f>
        <v>0.85789473684210527</v>
      </c>
      <c r="AS5" s="19">
        <f t="shared" ref="AS5:AS25" si="7">100*AR5</f>
        <v>85.78947368421052</v>
      </c>
      <c r="AT5" s="25">
        <v>0.88</v>
      </c>
      <c r="AU5" s="25">
        <v>0.82</v>
      </c>
      <c r="AV5" s="25">
        <v>0.45</v>
      </c>
      <c r="AW5" s="25">
        <v>0.15</v>
      </c>
      <c r="AX5" s="25">
        <v>0.27</v>
      </c>
      <c r="AY5" s="25">
        <f t="shared" ref="AY5:AY25" si="8">AV5+AW5+AX5</f>
        <v>0.87</v>
      </c>
      <c r="AZ5" s="11">
        <v>99</v>
      </c>
      <c r="BA5" s="11">
        <v>94</v>
      </c>
      <c r="BB5" s="21">
        <f t="shared" ref="BB5:BB25" si="9">0.005*(AZ5+BA5)</f>
        <v>0.96499999999999997</v>
      </c>
      <c r="BC5" s="21">
        <f t="shared" si="5"/>
        <v>0.87704731998708418</v>
      </c>
      <c r="BD5" s="5" t="str">
        <f>IF(BC5&gt;=0.92,"A",IF(BC5&gt;=0.9,"A-",IF(BC5&gt;=0.87,"B+",IF(BC5&gt;0.8,"B",IF(BC5&gt;=0.75,"B-",IF(BC5&gt;=0.7,"C+",IF(BC5&gt;0.6,"C",IF(BC5&gt;=0.5,"C-","D"))))))))</f>
        <v>B+</v>
      </c>
    </row>
    <row r="6" spans="1:56" ht="13.8" x14ac:dyDescent="0.25">
      <c r="A6" s="16" t="s">
        <v>52</v>
      </c>
      <c r="B6" s="12">
        <v>20</v>
      </c>
      <c r="C6" s="12">
        <v>65</v>
      </c>
      <c r="D6" s="12">
        <v>64</v>
      </c>
      <c r="E6" s="12">
        <v>72</v>
      </c>
      <c r="F6" s="12">
        <v>40</v>
      </c>
      <c r="G6" s="12">
        <v>43</v>
      </c>
      <c r="H6" s="12">
        <v>74</v>
      </c>
      <c r="I6" s="12">
        <v>77</v>
      </c>
      <c r="J6" s="12">
        <v>50</v>
      </c>
      <c r="K6" s="12">
        <v>51</v>
      </c>
      <c r="L6" s="12">
        <v>40</v>
      </c>
      <c r="M6" s="12">
        <v>45</v>
      </c>
      <c r="N6" s="12">
        <v>60</v>
      </c>
      <c r="O6" s="12">
        <v>22</v>
      </c>
      <c r="P6" s="8">
        <f>SUM(B6:O6)</f>
        <v>723</v>
      </c>
      <c r="Q6" s="13">
        <f>P6/$P$4</f>
        <v>0.8871165644171779</v>
      </c>
      <c r="R6" s="1">
        <v>0</v>
      </c>
      <c r="S6" s="1">
        <v>10</v>
      </c>
      <c r="T6" s="1">
        <v>10</v>
      </c>
      <c r="U6" s="1">
        <v>10</v>
      </c>
      <c r="V6" s="1">
        <v>2</v>
      </c>
      <c r="W6" s="1">
        <v>0</v>
      </c>
      <c r="X6" s="1">
        <v>3</v>
      </c>
      <c r="Y6" s="1">
        <v>4</v>
      </c>
      <c r="Z6" s="1">
        <v>6</v>
      </c>
      <c r="AA6" s="1">
        <v>10</v>
      </c>
      <c r="AB6" s="1">
        <v>10</v>
      </c>
      <c r="AC6" s="1">
        <v>1</v>
      </c>
      <c r="AD6" s="1">
        <v>10</v>
      </c>
      <c r="AE6" s="1">
        <v>0</v>
      </c>
      <c r="AF6" s="1">
        <v>6</v>
      </c>
      <c r="AG6" s="1">
        <v>9</v>
      </c>
      <c r="AH6" s="1">
        <v>10</v>
      </c>
      <c r="AI6" s="1">
        <v>6</v>
      </c>
      <c r="AJ6" s="1">
        <v>2</v>
      </c>
      <c r="AK6" s="1">
        <v>10</v>
      </c>
      <c r="AL6" s="1">
        <v>8</v>
      </c>
      <c r="AM6" s="1">
        <v>9</v>
      </c>
      <c r="AN6" s="1">
        <v>9</v>
      </c>
      <c r="AO6" s="1">
        <v>10</v>
      </c>
      <c r="AP6" s="11">
        <f t="shared" si="2"/>
        <v>155</v>
      </c>
      <c r="AQ6" s="11">
        <f t="shared" si="3"/>
        <v>152</v>
      </c>
      <c r="AR6" s="9">
        <f>AQ6/AQ$4</f>
        <v>0.8</v>
      </c>
      <c r="AS6" s="19">
        <f>100*AR6</f>
        <v>80</v>
      </c>
      <c r="AT6" s="25">
        <v>0.74</v>
      </c>
      <c r="AU6" s="25">
        <v>0.87</v>
      </c>
      <c r="AV6" s="25">
        <v>0.37</v>
      </c>
      <c r="AW6" s="25">
        <v>0.12</v>
      </c>
      <c r="AX6" s="25">
        <v>0.22</v>
      </c>
      <c r="AY6" s="25">
        <f t="shared" si="8"/>
        <v>0.71</v>
      </c>
      <c r="AZ6" s="11">
        <v>95</v>
      </c>
      <c r="BA6" s="11">
        <v>95</v>
      </c>
      <c r="BB6" s="21">
        <f t="shared" si="4"/>
        <v>0.95000000000000007</v>
      </c>
      <c r="BC6" s="21">
        <f t="shared" si="5"/>
        <v>0.82370981595092041</v>
      </c>
      <c r="BD6" s="5" t="str">
        <f t="shared" ref="BD6:BD25" si="10">IF(BC6&gt;=0.92,"A",IF(BC6&gt;=0.9,"A-",IF(BC6&gt;=0.87,"B+",IF(BC6&gt;0.8,"B",IF(BC6&gt;=0.75,"B-",IF(BC6&gt;=0.7,"C+",IF(BC6&gt;0.6,"C",IF(BC6&gt;=0.5,"C-","D"))))))))</f>
        <v>B</v>
      </c>
    </row>
    <row r="7" spans="1:56" ht="13.8" x14ac:dyDescent="0.25">
      <c r="A7" s="16" t="s">
        <v>43</v>
      </c>
      <c r="B7" s="12">
        <v>20</v>
      </c>
      <c r="C7" s="12">
        <v>85</v>
      </c>
      <c r="D7" s="12">
        <v>68</v>
      </c>
      <c r="E7" s="12">
        <v>84</v>
      </c>
      <c r="F7" s="12">
        <v>40</v>
      </c>
      <c r="G7" s="12">
        <v>43</v>
      </c>
      <c r="H7" s="12">
        <v>74</v>
      </c>
      <c r="I7" s="12">
        <v>78</v>
      </c>
      <c r="J7" s="12">
        <v>60</v>
      </c>
      <c r="K7" s="12">
        <v>63</v>
      </c>
      <c r="L7" s="12">
        <v>40</v>
      </c>
      <c r="M7" s="12">
        <v>53</v>
      </c>
      <c r="N7" s="12">
        <v>57</v>
      </c>
      <c r="O7" s="12">
        <v>24</v>
      </c>
      <c r="P7" s="8">
        <f t="shared" si="0"/>
        <v>789</v>
      </c>
      <c r="Q7" s="13">
        <f t="shared" si="1"/>
        <v>0.96809815950920242</v>
      </c>
      <c r="R7" s="1">
        <v>9</v>
      </c>
      <c r="S7" s="1">
        <v>10</v>
      </c>
      <c r="T7" s="1">
        <v>3</v>
      </c>
      <c r="U7" s="1">
        <v>10</v>
      </c>
      <c r="V7" s="1">
        <v>10</v>
      </c>
      <c r="W7" s="1">
        <v>8</v>
      </c>
      <c r="X7" s="1">
        <v>4</v>
      </c>
      <c r="Y7" s="1">
        <v>10</v>
      </c>
      <c r="Z7" s="1">
        <v>9</v>
      </c>
      <c r="AA7" s="1">
        <v>10</v>
      </c>
      <c r="AB7" s="1">
        <v>10</v>
      </c>
      <c r="AC7" s="1">
        <v>10</v>
      </c>
      <c r="AD7" s="1">
        <v>10</v>
      </c>
      <c r="AE7" s="1">
        <v>10</v>
      </c>
      <c r="AF7" s="1">
        <v>10</v>
      </c>
      <c r="AG7" s="1">
        <v>10</v>
      </c>
      <c r="AH7" s="1">
        <v>10</v>
      </c>
      <c r="AI7" s="1">
        <v>4</v>
      </c>
      <c r="AJ7" s="1">
        <v>10</v>
      </c>
      <c r="AK7" s="1">
        <v>10</v>
      </c>
      <c r="AL7" s="1">
        <v>10</v>
      </c>
      <c r="AM7" s="1">
        <v>5</v>
      </c>
      <c r="AN7" s="1">
        <v>9</v>
      </c>
      <c r="AO7" s="1">
        <v>10</v>
      </c>
      <c r="AP7" s="11">
        <f t="shared" si="2"/>
        <v>211</v>
      </c>
      <c r="AQ7" s="11">
        <f t="shared" si="3"/>
        <v>187</v>
      </c>
      <c r="AR7" s="9">
        <f t="shared" si="6"/>
        <v>0.98421052631578942</v>
      </c>
      <c r="AS7" s="19">
        <f t="shared" si="7"/>
        <v>98.421052631578945</v>
      </c>
      <c r="AT7" s="25">
        <v>0.94</v>
      </c>
      <c r="AU7" s="25">
        <v>0.98</v>
      </c>
      <c r="AV7" s="25">
        <v>0.49</v>
      </c>
      <c r="AW7" s="25">
        <v>0.14000000000000001</v>
      </c>
      <c r="AX7" s="25">
        <v>0.26</v>
      </c>
      <c r="AY7" s="25">
        <f t="shared" si="8"/>
        <v>0.89</v>
      </c>
      <c r="AZ7" s="11">
        <v>100</v>
      </c>
      <c r="BA7" s="11">
        <v>100</v>
      </c>
      <c r="BB7" s="21">
        <f t="shared" si="4"/>
        <v>1</v>
      </c>
      <c r="BC7" s="21">
        <f t="shared" si="5"/>
        <v>0.95959247659024882</v>
      </c>
      <c r="BD7" s="5" t="str">
        <f t="shared" si="10"/>
        <v>A</v>
      </c>
    </row>
    <row r="8" spans="1:56" ht="13.8" x14ac:dyDescent="0.25">
      <c r="A8" s="16" t="s">
        <v>45</v>
      </c>
      <c r="B8" s="12">
        <v>20</v>
      </c>
      <c r="C8" s="12">
        <v>78</v>
      </c>
      <c r="D8" s="12">
        <v>65</v>
      </c>
      <c r="E8" s="12">
        <v>82</v>
      </c>
      <c r="F8" s="12">
        <v>40</v>
      </c>
      <c r="G8" s="12">
        <v>45</v>
      </c>
      <c r="H8" s="12">
        <v>75</v>
      </c>
      <c r="I8" s="12">
        <v>83</v>
      </c>
      <c r="J8" s="12">
        <v>58</v>
      </c>
      <c r="K8" s="12">
        <v>53</v>
      </c>
      <c r="L8" s="12">
        <v>40</v>
      </c>
      <c r="M8" s="12">
        <v>49</v>
      </c>
      <c r="N8" s="12">
        <v>55</v>
      </c>
      <c r="O8" s="12">
        <v>23</v>
      </c>
      <c r="P8" s="8">
        <f t="shared" si="0"/>
        <v>766</v>
      </c>
      <c r="Q8" s="13">
        <f t="shared" si="1"/>
        <v>0.93987730061349695</v>
      </c>
      <c r="R8" s="1">
        <v>10</v>
      </c>
      <c r="S8" s="1">
        <v>10</v>
      </c>
      <c r="T8" s="1">
        <v>8</v>
      </c>
      <c r="U8" s="1">
        <v>6</v>
      </c>
      <c r="V8" s="1">
        <v>5</v>
      </c>
      <c r="W8" s="1">
        <v>8</v>
      </c>
      <c r="X8" s="1">
        <v>4</v>
      </c>
      <c r="Y8" s="1">
        <v>8</v>
      </c>
      <c r="Z8" s="1">
        <v>8</v>
      </c>
      <c r="AA8" s="1">
        <v>8</v>
      </c>
      <c r="AB8" s="1">
        <v>0</v>
      </c>
      <c r="AC8" s="1">
        <v>0</v>
      </c>
      <c r="AD8" s="1">
        <v>10</v>
      </c>
      <c r="AE8" s="1">
        <v>9</v>
      </c>
      <c r="AF8" s="1">
        <v>10</v>
      </c>
      <c r="AG8" s="1">
        <v>3</v>
      </c>
      <c r="AH8" s="1">
        <v>10</v>
      </c>
      <c r="AI8" s="1">
        <v>8</v>
      </c>
      <c r="AJ8" s="1">
        <v>3</v>
      </c>
      <c r="AK8" s="1">
        <v>10</v>
      </c>
      <c r="AL8" s="1">
        <v>6</v>
      </c>
      <c r="AM8" s="1">
        <v>0</v>
      </c>
      <c r="AN8" s="1">
        <v>10</v>
      </c>
      <c r="AO8" s="1">
        <v>10</v>
      </c>
      <c r="AP8" s="11">
        <f t="shared" si="2"/>
        <v>164</v>
      </c>
      <c r="AQ8" s="11">
        <f t="shared" si="3"/>
        <v>158</v>
      </c>
      <c r="AR8" s="9">
        <f t="shared" si="6"/>
        <v>0.83157894736842108</v>
      </c>
      <c r="AS8" s="19">
        <f t="shared" si="7"/>
        <v>83.15789473684211</v>
      </c>
      <c r="AT8" s="25">
        <v>0.88</v>
      </c>
      <c r="AU8" s="25">
        <v>0.94</v>
      </c>
      <c r="AV8" s="25">
        <v>0.52</v>
      </c>
      <c r="AW8" s="25">
        <v>0.15</v>
      </c>
      <c r="AX8" s="25">
        <v>0.32</v>
      </c>
      <c r="AY8" s="25">
        <f t="shared" si="8"/>
        <v>0.99</v>
      </c>
      <c r="AZ8" s="11">
        <v>98</v>
      </c>
      <c r="BA8" s="11">
        <v>98</v>
      </c>
      <c r="BB8" s="21">
        <f t="shared" si="4"/>
        <v>0.98</v>
      </c>
      <c r="BC8" s="21">
        <f t="shared" si="5"/>
        <v>0.93376861478850504</v>
      </c>
      <c r="BD8" s="5" t="str">
        <f t="shared" si="10"/>
        <v>A</v>
      </c>
    </row>
    <row r="9" spans="1:56" ht="13.8" x14ac:dyDescent="0.25">
      <c r="A9" s="16" t="s">
        <v>36</v>
      </c>
      <c r="B9" s="12">
        <v>19</v>
      </c>
      <c r="C9" s="12">
        <v>85</v>
      </c>
      <c r="D9" s="12">
        <v>69</v>
      </c>
      <c r="E9" s="12">
        <v>85</v>
      </c>
      <c r="F9" s="12">
        <v>40</v>
      </c>
      <c r="G9" s="12">
        <v>43</v>
      </c>
      <c r="H9" s="12">
        <v>52</v>
      </c>
      <c r="I9" s="12">
        <v>81</v>
      </c>
      <c r="J9" s="12">
        <v>57</v>
      </c>
      <c r="K9" s="12">
        <v>65</v>
      </c>
      <c r="L9" s="12">
        <v>39</v>
      </c>
      <c r="M9" s="12">
        <v>55</v>
      </c>
      <c r="N9" s="12">
        <v>56</v>
      </c>
      <c r="O9" s="12">
        <v>20</v>
      </c>
      <c r="P9" s="8">
        <f t="shared" si="0"/>
        <v>766</v>
      </c>
      <c r="Q9" s="13">
        <f t="shared" si="1"/>
        <v>0.93987730061349695</v>
      </c>
      <c r="R9" s="1">
        <v>9</v>
      </c>
      <c r="S9" s="1">
        <v>10</v>
      </c>
      <c r="T9" s="1">
        <v>2</v>
      </c>
      <c r="U9" s="1">
        <v>10</v>
      </c>
      <c r="V9" s="1">
        <v>4</v>
      </c>
      <c r="W9" s="1">
        <v>10</v>
      </c>
      <c r="X9" s="1">
        <v>10</v>
      </c>
      <c r="Y9" s="1">
        <v>10</v>
      </c>
      <c r="Z9" s="1">
        <v>9</v>
      </c>
      <c r="AA9" s="1">
        <v>10</v>
      </c>
      <c r="AB9" s="1">
        <v>10</v>
      </c>
      <c r="AC9" s="1">
        <v>10</v>
      </c>
      <c r="AD9" s="1">
        <v>10</v>
      </c>
      <c r="AE9" s="1">
        <v>10</v>
      </c>
      <c r="AF9" s="1">
        <v>0</v>
      </c>
      <c r="AG9" s="1">
        <v>6</v>
      </c>
      <c r="AH9" s="1">
        <v>10</v>
      </c>
      <c r="AI9" s="1">
        <v>10</v>
      </c>
      <c r="AJ9" s="1">
        <v>8</v>
      </c>
      <c r="AK9" s="1">
        <v>10</v>
      </c>
      <c r="AL9" s="1">
        <v>9</v>
      </c>
      <c r="AM9" s="1">
        <v>3</v>
      </c>
      <c r="AN9" s="1">
        <v>10</v>
      </c>
      <c r="AO9" s="1">
        <v>10</v>
      </c>
      <c r="AP9" s="11">
        <f t="shared" si="2"/>
        <v>200</v>
      </c>
      <c r="AQ9" s="11">
        <f t="shared" si="3"/>
        <v>185</v>
      </c>
      <c r="AR9" s="9">
        <f t="shared" si="6"/>
        <v>0.97368421052631582</v>
      </c>
      <c r="AS9" s="19">
        <f t="shared" si="7"/>
        <v>97.368421052631575</v>
      </c>
      <c r="AT9" s="25">
        <v>0.97</v>
      </c>
      <c r="AU9" s="25">
        <v>0.71</v>
      </c>
      <c r="AV9" s="25">
        <v>0.39</v>
      </c>
      <c r="AW9" s="25">
        <v>0.15</v>
      </c>
      <c r="AX9" s="25">
        <v>0.32</v>
      </c>
      <c r="AY9" s="25">
        <f t="shared" si="8"/>
        <v>0.8600000000000001</v>
      </c>
      <c r="AZ9" s="11">
        <v>98</v>
      </c>
      <c r="BA9" s="11">
        <v>98</v>
      </c>
      <c r="BB9" s="21">
        <f t="shared" si="4"/>
        <v>0.98</v>
      </c>
      <c r="BC9" s="21">
        <f t="shared" si="5"/>
        <v>0.91160545689376826</v>
      </c>
      <c r="BD9" s="5" t="str">
        <f t="shared" si="10"/>
        <v>A-</v>
      </c>
    </row>
    <row r="10" spans="1:56" ht="13.8" x14ac:dyDescent="0.25">
      <c r="A10" s="16" t="s">
        <v>47</v>
      </c>
      <c r="B10" s="12">
        <v>20</v>
      </c>
      <c r="C10" s="12">
        <v>73</v>
      </c>
      <c r="D10" s="12">
        <v>59</v>
      </c>
      <c r="E10" s="12">
        <v>73</v>
      </c>
      <c r="F10" s="12">
        <v>39</v>
      </c>
      <c r="G10" s="12">
        <v>0</v>
      </c>
      <c r="H10" s="12">
        <v>73</v>
      </c>
      <c r="I10" s="12">
        <v>79</v>
      </c>
      <c r="J10" s="12">
        <v>60</v>
      </c>
      <c r="K10" s="12">
        <v>62</v>
      </c>
      <c r="L10" s="12">
        <v>40</v>
      </c>
      <c r="M10" s="12">
        <v>55</v>
      </c>
      <c r="N10" s="12">
        <v>61</v>
      </c>
      <c r="O10" s="12">
        <v>24</v>
      </c>
      <c r="P10" s="8">
        <f t="shared" si="0"/>
        <v>718</v>
      </c>
      <c r="Q10" s="13">
        <f t="shared" si="1"/>
        <v>0.88098159509202456</v>
      </c>
      <c r="R10" s="1">
        <v>9</v>
      </c>
      <c r="S10" s="1">
        <v>10</v>
      </c>
      <c r="T10" s="1">
        <v>0</v>
      </c>
      <c r="U10" s="1">
        <v>10</v>
      </c>
      <c r="V10" s="1">
        <v>9</v>
      </c>
      <c r="W10" s="1">
        <v>6</v>
      </c>
      <c r="X10" s="1">
        <v>9</v>
      </c>
      <c r="Y10" s="1">
        <v>4</v>
      </c>
      <c r="Z10" s="1">
        <v>10</v>
      </c>
      <c r="AA10" s="1">
        <v>8</v>
      </c>
      <c r="AB10" s="1">
        <v>10</v>
      </c>
      <c r="AC10" s="1">
        <v>10</v>
      </c>
      <c r="AD10" s="1">
        <v>5</v>
      </c>
      <c r="AE10" s="1">
        <v>10</v>
      </c>
      <c r="AF10" s="1">
        <v>10</v>
      </c>
      <c r="AG10" s="1">
        <v>7</v>
      </c>
      <c r="AH10" s="1">
        <v>10</v>
      </c>
      <c r="AI10" s="1">
        <v>8</v>
      </c>
      <c r="AJ10" s="1">
        <v>8</v>
      </c>
      <c r="AK10" s="1">
        <v>10</v>
      </c>
      <c r="AL10" s="1">
        <v>10</v>
      </c>
      <c r="AM10" s="1">
        <v>10</v>
      </c>
      <c r="AN10" s="1">
        <v>10</v>
      </c>
      <c r="AO10" s="1">
        <v>10</v>
      </c>
      <c r="AP10" s="11">
        <f t="shared" si="2"/>
        <v>203</v>
      </c>
      <c r="AQ10" s="11">
        <f t="shared" si="3"/>
        <v>181</v>
      </c>
      <c r="AR10" s="9">
        <f t="shared" si="6"/>
        <v>0.95263157894736838</v>
      </c>
      <c r="AS10" s="19">
        <f t="shared" si="7"/>
        <v>95.263157894736835</v>
      </c>
      <c r="AT10" s="25">
        <v>0.88</v>
      </c>
      <c r="AU10" s="25">
        <v>0.9</v>
      </c>
      <c r="AV10" s="25">
        <v>0.48</v>
      </c>
      <c r="AW10" s="25">
        <v>0.13</v>
      </c>
      <c r="AX10" s="25">
        <v>0.32</v>
      </c>
      <c r="AY10" s="25">
        <f t="shared" si="8"/>
        <v>0.92999999999999994</v>
      </c>
      <c r="AZ10" s="11">
        <v>100</v>
      </c>
      <c r="BA10" s="11">
        <v>100</v>
      </c>
      <c r="BB10" s="21">
        <f t="shared" si="4"/>
        <v>1</v>
      </c>
      <c r="BC10" s="21">
        <f t="shared" si="5"/>
        <v>0.92491423958669683</v>
      </c>
      <c r="BD10" s="5" t="str">
        <f t="shared" si="10"/>
        <v>A</v>
      </c>
    </row>
    <row r="11" spans="1:56" ht="13.8" x14ac:dyDescent="0.25">
      <c r="A11" s="16" t="s">
        <v>39</v>
      </c>
      <c r="B11" s="12">
        <v>20</v>
      </c>
      <c r="C11" s="12">
        <v>84</v>
      </c>
      <c r="D11" s="12">
        <v>65</v>
      </c>
      <c r="E11" s="12">
        <v>85</v>
      </c>
      <c r="F11" s="12">
        <v>40</v>
      </c>
      <c r="G11" s="12">
        <v>45</v>
      </c>
      <c r="H11" s="12">
        <v>72</v>
      </c>
      <c r="I11" s="12">
        <v>78</v>
      </c>
      <c r="J11" s="12">
        <v>60</v>
      </c>
      <c r="K11" s="12">
        <v>60</v>
      </c>
      <c r="L11" s="12">
        <v>39</v>
      </c>
      <c r="M11" s="12">
        <v>55</v>
      </c>
      <c r="N11" s="12">
        <v>62</v>
      </c>
      <c r="O11" s="12">
        <v>24</v>
      </c>
      <c r="P11" s="8">
        <f t="shared" si="0"/>
        <v>789</v>
      </c>
      <c r="Q11" s="13">
        <f t="shared" si="1"/>
        <v>0.96809815950920242</v>
      </c>
      <c r="R11" s="1">
        <v>10</v>
      </c>
      <c r="S11" s="1">
        <v>10</v>
      </c>
      <c r="T11" s="1">
        <v>10</v>
      </c>
      <c r="U11" s="1">
        <v>10</v>
      </c>
      <c r="V11" s="1">
        <v>5</v>
      </c>
      <c r="W11" s="1">
        <v>10</v>
      </c>
      <c r="X11" s="1">
        <v>10</v>
      </c>
      <c r="Y11" s="1">
        <v>10</v>
      </c>
      <c r="Z11" s="1">
        <v>9</v>
      </c>
      <c r="AA11" s="1">
        <v>10</v>
      </c>
      <c r="AB11" s="1">
        <v>10</v>
      </c>
      <c r="AC11" s="1">
        <v>10</v>
      </c>
      <c r="AD11" s="1">
        <v>10</v>
      </c>
      <c r="AE11" s="1">
        <v>10</v>
      </c>
      <c r="AF11" s="1">
        <v>10</v>
      </c>
      <c r="AG11" s="1">
        <v>8</v>
      </c>
      <c r="AH11" s="1">
        <v>8</v>
      </c>
      <c r="AI11" s="1">
        <v>10</v>
      </c>
      <c r="AJ11" s="1">
        <v>10</v>
      </c>
      <c r="AK11" s="1">
        <v>10</v>
      </c>
      <c r="AL11" s="1">
        <v>10</v>
      </c>
      <c r="AM11" s="1">
        <v>10</v>
      </c>
      <c r="AN11" s="1">
        <v>10</v>
      </c>
      <c r="AO11" s="1">
        <v>10</v>
      </c>
      <c r="AP11" s="11">
        <f t="shared" si="2"/>
        <v>230</v>
      </c>
      <c r="AQ11" s="11">
        <f t="shared" si="3"/>
        <v>190</v>
      </c>
      <c r="AR11" s="9">
        <f t="shared" si="6"/>
        <v>1</v>
      </c>
      <c r="AS11" s="19">
        <f t="shared" si="7"/>
        <v>100</v>
      </c>
      <c r="AT11" s="25">
        <v>0.95</v>
      </c>
      <c r="AU11" s="25">
        <v>1.01</v>
      </c>
      <c r="AV11" s="25">
        <v>0.61</v>
      </c>
      <c r="AW11" s="25">
        <v>0.15</v>
      </c>
      <c r="AX11" s="25">
        <v>0.34</v>
      </c>
      <c r="AY11" s="25">
        <f t="shared" si="8"/>
        <v>1.1000000000000001</v>
      </c>
      <c r="AZ11" s="11">
        <v>95</v>
      </c>
      <c r="BA11" s="11">
        <v>95</v>
      </c>
      <c r="BB11" s="21">
        <f t="shared" si="4"/>
        <v>0.95000000000000007</v>
      </c>
      <c r="BC11" s="21">
        <f t="shared" si="5"/>
        <v>1.0047766871165644</v>
      </c>
      <c r="BD11" s="5" t="str">
        <f t="shared" si="10"/>
        <v>A</v>
      </c>
    </row>
    <row r="12" spans="1:56" ht="13.8" x14ac:dyDescent="0.25">
      <c r="A12" s="16" t="s">
        <v>38</v>
      </c>
      <c r="B12" s="12">
        <v>20</v>
      </c>
      <c r="C12" s="12">
        <v>77</v>
      </c>
      <c r="D12" s="12">
        <v>70</v>
      </c>
      <c r="E12" s="12">
        <v>83</v>
      </c>
      <c r="F12" s="12">
        <v>40</v>
      </c>
      <c r="G12" s="12">
        <v>43</v>
      </c>
      <c r="H12" s="12">
        <v>68</v>
      </c>
      <c r="I12" s="12">
        <v>81</v>
      </c>
      <c r="J12" s="12">
        <v>60</v>
      </c>
      <c r="K12" s="12">
        <v>64</v>
      </c>
      <c r="L12" s="12">
        <v>39</v>
      </c>
      <c r="M12" s="12">
        <v>55</v>
      </c>
      <c r="N12" s="12">
        <v>65</v>
      </c>
      <c r="O12" s="12">
        <v>25</v>
      </c>
      <c r="P12" s="8">
        <f t="shared" si="0"/>
        <v>790</v>
      </c>
      <c r="Q12" s="13">
        <f t="shared" ref="Q12:Q25" si="11">P12/$P$4</f>
        <v>0.96932515337423308</v>
      </c>
      <c r="R12" s="1">
        <v>9</v>
      </c>
      <c r="S12" s="1">
        <v>10</v>
      </c>
      <c r="T12" s="1">
        <v>10</v>
      </c>
      <c r="U12" s="1">
        <v>10</v>
      </c>
      <c r="V12" s="1">
        <v>5</v>
      </c>
      <c r="W12" s="1">
        <v>8</v>
      </c>
      <c r="X12" s="1">
        <v>7</v>
      </c>
      <c r="Y12" s="1">
        <v>10</v>
      </c>
      <c r="Z12" s="1">
        <v>8</v>
      </c>
      <c r="AA12" s="1">
        <v>0</v>
      </c>
      <c r="AB12" s="1">
        <v>10</v>
      </c>
      <c r="AC12" s="1">
        <v>10</v>
      </c>
      <c r="AD12" s="1">
        <v>10</v>
      </c>
      <c r="AE12" s="1">
        <v>10</v>
      </c>
      <c r="AF12" s="1">
        <v>10</v>
      </c>
      <c r="AG12" s="1">
        <v>9</v>
      </c>
      <c r="AH12" s="1">
        <v>8</v>
      </c>
      <c r="AI12" s="1">
        <v>0</v>
      </c>
      <c r="AJ12" s="1">
        <v>10</v>
      </c>
      <c r="AK12" s="1">
        <v>10</v>
      </c>
      <c r="AL12" s="1">
        <v>10</v>
      </c>
      <c r="AM12" s="1">
        <v>4</v>
      </c>
      <c r="AN12" s="1">
        <v>5</v>
      </c>
      <c r="AO12" s="1">
        <v>10</v>
      </c>
      <c r="AP12" s="11">
        <f t="shared" si="2"/>
        <v>193</v>
      </c>
      <c r="AQ12" s="11">
        <f t="shared" si="3"/>
        <v>179</v>
      </c>
      <c r="AR12" s="9">
        <f t="shared" si="6"/>
        <v>0.94210526315789478</v>
      </c>
      <c r="AS12" s="19">
        <f t="shared" si="7"/>
        <v>94.21052631578948</v>
      </c>
      <c r="AT12" s="25">
        <v>0.87</v>
      </c>
      <c r="AU12" s="25">
        <v>1.02</v>
      </c>
      <c r="AV12" s="25">
        <v>0.61</v>
      </c>
      <c r="AW12" s="25">
        <v>0.15</v>
      </c>
      <c r="AX12" s="25">
        <v>0.31</v>
      </c>
      <c r="AY12" s="25">
        <f t="shared" si="8"/>
        <v>1.07</v>
      </c>
      <c r="AZ12" s="11">
        <v>98</v>
      </c>
      <c r="BA12" s="11">
        <v>98</v>
      </c>
      <c r="BB12" s="21">
        <f t="shared" si="4"/>
        <v>0.98</v>
      </c>
      <c r="BC12" s="21">
        <f t="shared" si="5"/>
        <v>0.98514317081046177</v>
      </c>
      <c r="BD12" s="5" t="str">
        <f t="shared" si="10"/>
        <v>A</v>
      </c>
    </row>
    <row r="13" spans="1:56" ht="13.8" x14ac:dyDescent="0.25">
      <c r="A13" s="16" t="s">
        <v>42</v>
      </c>
      <c r="B13" s="12">
        <v>19</v>
      </c>
      <c r="C13" s="12">
        <v>82</v>
      </c>
      <c r="D13" s="12">
        <v>70</v>
      </c>
      <c r="E13" s="12">
        <v>74</v>
      </c>
      <c r="F13" s="12">
        <v>38</v>
      </c>
      <c r="G13" s="12">
        <v>38</v>
      </c>
      <c r="H13" s="12">
        <v>75</v>
      </c>
      <c r="I13" s="12">
        <v>79</v>
      </c>
      <c r="J13" s="12">
        <v>57</v>
      </c>
      <c r="K13" s="12">
        <v>54</v>
      </c>
      <c r="L13" s="12">
        <v>34</v>
      </c>
      <c r="M13" s="12">
        <v>55</v>
      </c>
      <c r="N13" s="12">
        <v>61</v>
      </c>
      <c r="O13" s="12">
        <v>25</v>
      </c>
      <c r="P13" s="8">
        <f t="shared" si="0"/>
        <v>761</v>
      </c>
      <c r="Q13" s="13">
        <f t="shared" si="11"/>
        <v>0.93374233128834361</v>
      </c>
      <c r="R13" s="1">
        <v>10</v>
      </c>
      <c r="S13" s="1">
        <v>10</v>
      </c>
      <c r="T13" s="1">
        <v>10</v>
      </c>
      <c r="U13" s="1">
        <v>10</v>
      </c>
      <c r="V13" s="1">
        <v>2</v>
      </c>
      <c r="W13" s="1">
        <v>10</v>
      </c>
      <c r="X13" s="1">
        <v>9</v>
      </c>
      <c r="Y13" s="1">
        <v>10</v>
      </c>
      <c r="Z13" s="1">
        <v>0</v>
      </c>
      <c r="AA13" s="1">
        <v>0</v>
      </c>
      <c r="AB13" s="1">
        <v>10</v>
      </c>
      <c r="AC13" s="1">
        <v>10</v>
      </c>
      <c r="AD13" s="1">
        <v>10</v>
      </c>
      <c r="AE13" s="1">
        <v>10</v>
      </c>
      <c r="AF13" s="1">
        <v>10</v>
      </c>
      <c r="AG13" s="1">
        <v>10</v>
      </c>
      <c r="AH13" s="1">
        <v>10</v>
      </c>
      <c r="AI13" s="1">
        <v>10</v>
      </c>
      <c r="AJ13" s="1">
        <v>10</v>
      </c>
      <c r="AK13" s="1">
        <v>10</v>
      </c>
      <c r="AL13" s="1">
        <v>10</v>
      </c>
      <c r="AM13" s="1">
        <v>7</v>
      </c>
      <c r="AN13" s="1">
        <v>10</v>
      </c>
      <c r="AO13" s="1">
        <v>10</v>
      </c>
      <c r="AP13" s="11">
        <f t="shared" si="2"/>
        <v>208</v>
      </c>
      <c r="AQ13" s="11">
        <f t="shared" si="3"/>
        <v>190</v>
      </c>
      <c r="AR13" s="9">
        <f t="shared" si="6"/>
        <v>1</v>
      </c>
      <c r="AS13" s="19">
        <f t="shared" si="7"/>
        <v>100</v>
      </c>
      <c r="AT13" s="25">
        <v>0.81</v>
      </c>
      <c r="AU13" s="25">
        <v>0.98</v>
      </c>
      <c r="AV13" s="25">
        <v>0.53</v>
      </c>
      <c r="AW13" s="25">
        <v>0.15</v>
      </c>
      <c r="AX13" s="25">
        <v>0.32</v>
      </c>
      <c r="AY13" s="25">
        <f t="shared" si="8"/>
        <v>1</v>
      </c>
      <c r="AZ13" s="11">
        <v>100</v>
      </c>
      <c r="BA13" s="11">
        <v>100</v>
      </c>
      <c r="BB13" s="21">
        <f t="shared" si="4"/>
        <v>1</v>
      </c>
      <c r="BC13" s="21">
        <f t="shared" si="5"/>
        <v>0.96253619631901843</v>
      </c>
      <c r="BD13" s="5" t="str">
        <f t="shared" si="10"/>
        <v>A</v>
      </c>
    </row>
    <row r="14" spans="1:56" ht="13.8" x14ac:dyDescent="0.25">
      <c r="A14" s="16" t="s">
        <v>37</v>
      </c>
      <c r="B14" s="12">
        <v>20</v>
      </c>
      <c r="C14" s="12">
        <v>75</v>
      </c>
      <c r="D14" s="12">
        <v>51</v>
      </c>
      <c r="E14" s="12">
        <v>66</v>
      </c>
      <c r="F14" s="12">
        <v>39</v>
      </c>
      <c r="G14" s="12">
        <v>45</v>
      </c>
      <c r="H14" s="12">
        <v>70</v>
      </c>
      <c r="I14" s="12">
        <v>78</v>
      </c>
      <c r="J14" s="12">
        <v>46</v>
      </c>
      <c r="K14" s="12">
        <v>62</v>
      </c>
      <c r="L14" s="12">
        <v>39</v>
      </c>
      <c r="M14" s="12">
        <v>55</v>
      </c>
      <c r="N14" s="12">
        <v>0</v>
      </c>
      <c r="O14" s="12">
        <v>21</v>
      </c>
      <c r="P14" s="8">
        <f t="shared" si="0"/>
        <v>667</v>
      </c>
      <c r="Q14" s="13">
        <f t="shared" si="11"/>
        <v>0.81840490797546017</v>
      </c>
      <c r="R14" s="1">
        <v>10</v>
      </c>
      <c r="S14" s="1">
        <v>10</v>
      </c>
      <c r="T14" s="1">
        <v>8</v>
      </c>
      <c r="U14" s="1">
        <v>10</v>
      </c>
      <c r="V14" s="1">
        <v>2</v>
      </c>
      <c r="W14" s="1">
        <v>1</v>
      </c>
      <c r="X14" s="1">
        <v>4</v>
      </c>
      <c r="Y14" s="1">
        <v>3</v>
      </c>
      <c r="Z14" s="1">
        <v>8</v>
      </c>
      <c r="AA14" s="1">
        <v>10</v>
      </c>
      <c r="AB14" s="1">
        <v>10</v>
      </c>
      <c r="AC14" s="1">
        <v>10</v>
      </c>
      <c r="AD14" s="1">
        <v>5</v>
      </c>
      <c r="AE14" s="1">
        <v>0</v>
      </c>
      <c r="AF14" s="1">
        <v>10</v>
      </c>
      <c r="AG14" s="1">
        <v>7</v>
      </c>
      <c r="AH14" s="1">
        <v>10</v>
      </c>
      <c r="AI14" s="1">
        <v>4</v>
      </c>
      <c r="AJ14" s="1">
        <v>10</v>
      </c>
      <c r="AK14" s="1">
        <v>10</v>
      </c>
      <c r="AL14" s="1">
        <v>8</v>
      </c>
      <c r="AM14" s="1">
        <v>4</v>
      </c>
      <c r="AN14" s="1">
        <v>5</v>
      </c>
      <c r="AO14" s="1">
        <v>5</v>
      </c>
      <c r="AP14" s="11">
        <f t="shared" si="2"/>
        <v>164</v>
      </c>
      <c r="AQ14" s="11">
        <f t="shared" si="3"/>
        <v>154</v>
      </c>
      <c r="AR14" s="9">
        <f t="shared" si="6"/>
        <v>0.81052631578947365</v>
      </c>
      <c r="AS14" s="19">
        <f t="shared" si="7"/>
        <v>81.05263157894737</v>
      </c>
      <c r="AT14" s="25">
        <v>0.8</v>
      </c>
      <c r="AU14" s="25">
        <v>0.88</v>
      </c>
      <c r="AV14" s="25">
        <v>0.47</v>
      </c>
      <c r="AW14" s="25">
        <v>0.15</v>
      </c>
      <c r="AX14" s="25">
        <v>0.28999999999999998</v>
      </c>
      <c r="AY14" s="25">
        <f t="shared" si="8"/>
        <v>0.90999999999999992</v>
      </c>
      <c r="AZ14" s="11">
        <v>99</v>
      </c>
      <c r="BA14" s="11">
        <v>94</v>
      </c>
      <c r="BB14" s="21">
        <f t="shared" si="4"/>
        <v>0.96499999999999997</v>
      </c>
      <c r="BC14" s="21">
        <f t="shared" si="5"/>
        <v>0.86746830804003872</v>
      </c>
      <c r="BD14" s="5" t="str">
        <f t="shared" si="10"/>
        <v>B</v>
      </c>
    </row>
    <row r="15" spans="1:56" ht="13.8" x14ac:dyDescent="0.25">
      <c r="A15" s="16" t="s">
        <v>50</v>
      </c>
      <c r="B15" s="12">
        <v>19</v>
      </c>
      <c r="C15" s="12">
        <v>78</v>
      </c>
      <c r="D15" s="12">
        <v>65</v>
      </c>
      <c r="E15" s="12">
        <v>65</v>
      </c>
      <c r="F15" s="12">
        <v>38</v>
      </c>
      <c r="G15" s="12">
        <v>41</v>
      </c>
      <c r="H15" s="12">
        <v>73</v>
      </c>
      <c r="I15" s="12">
        <v>60</v>
      </c>
      <c r="J15" s="12">
        <v>59</v>
      </c>
      <c r="K15" s="12">
        <v>52</v>
      </c>
      <c r="L15" s="12">
        <v>36</v>
      </c>
      <c r="M15" s="12">
        <v>51</v>
      </c>
      <c r="N15" s="12">
        <v>46</v>
      </c>
      <c r="O15" s="12">
        <v>17</v>
      </c>
      <c r="P15" s="8">
        <f t="shared" si="0"/>
        <v>700</v>
      </c>
      <c r="Q15" s="13">
        <f t="shared" si="11"/>
        <v>0.85889570552147243</v>
      </c>
      <c r="R15" s="1">
        <v>9</v>
      </c>
      <c r="S15" s="1">
        <v>10</v>
      </c>
      <c r="T15" s="1">
        <v>5</v>
      </c>
      <c r="U15" s="1">
        <v>10</v>
      </c>
      <c r="V15" s="1">
        <v>5</v>
      </c>
      <c r="W15" s="1">
        <v>8</v>
      </c>
      <c r="X15" s="1">
        <v>3</v>
      </c>
      <c r="Y15" s="1">
        <v>4</v>
      </c>
      <c r="Z15" s="1">
        <v>7</v>
      </c>
      <c r="AA15" s="1">
        <v>0</v>
      </c>
      <c r="AB15" s="1">
        <v>10</v>
      </c>
      <c r="AC15" s="1">
        <v>10</v>
      </c>
      <c r="AD15" s="1">
        <v>3</v>
      </c>
      <c r="AE15" s="1">
        <v>10</v>
      </c>
      <c r="AF15" s="1">
        <v>6</v>
      </c>
      <c r="AG15" s="1">
        <v>5</v>
      </c>
      <c r="AH15" s="1">
        <v>10</v>
      </c>
      <c r="AI15" s="1">
        <v>6</v>
      </c>
      <c r="AJ15" s="1">
        <v>1</v>
      </c>
      <c r="AK15" s="1">
        <v>10</v>
      </c>
      <c r="AL15" s="1">
        <v>5</v>
      </c>
      <c r="AM15" s="1">
        <v>4</v>
      </c>
      <c r="AN15" s="1">
        <v>2</v>
      </c>
      <c r="AO15" s="1">
        <v>5</v>
      </c>
      <c r="AP15" s="11">
        <f t="shared" si="2"/>
        <v>148</v>
      </c>
      <c r="AQ15" s="11">
        <f t="shared" si="3"/>
        <v>139</v>
      </c>
      <c r="AR15" s="9">
        <f t="shared" si="6"/>
        <v>0.73157894736842111</v>
      </c>
      <c r="AS15" s="19">
        <f t="shared" si="7"/>
        <v>73.15789473684211</v>
      </c>
      <c r="AT15" s="25">
        <v>0.93</v>
      </c>
      <c r="AU15" s="25">
        <v>0.85</v>
      </c>
      <c r="AV15" s="25">
        <v>0.39</v>
      </c>
      <c r="AW15" s="25">
        <v>0.14000000000000001</v>
      </c>
      <c r="AX15" s="25">
        <v>0.26</v>
      </c>
      <c r="AY15" s="25">
        <f t="shared" si="8"/>
        <v>0.79</v>
      </c>
      <c r="AZ15" s="11">
        <v>99</v>
      </c>
      <c r="BA15" s="11">
        <v>94</v>
      </c>
      <c r="BB15" s="21">
        <f t="shared" si="9"/>
        <v>0.96499999999999997</v>
      </c>
      <c r="BC15" s="21">
        <f t="shared" si="5"/>
        <v>0.85495174362286086</v>
      </c>
      <c r="BD15" s="5" t="str">
        <f t="shared" si="10"/>
        <v>B</v>
      </c>
    </row>
    <row r="16" spans="1:56" ht="13.8" x14ac:dyDescent="0.25">
      <c r="A16" s="16" t="s">
        <v>53</v>
      </c>
      <c r="B16" s="12">
        <v>19</v>
      </c>
      <c r="C16" s="12">
        <v>45</v>
      </c>
      <c r="D16" s="12">
        <v>58</v>
      </c>
      <c r="E16" s="12">
        <v>79</v>
      </c>
      <c r="F16" s="12">
        <v>40</v>
      </c>
      <c r="G16" s="12">
        <v>41</v>
      </c>
      <c r="H16" s="12">
        <v>67</v>
      </c>
      <c r="I16" s="12">
        <v>66</v>
      </c>
      <c r="J16" s="12">
        <v>56</v>
      </c>
      <c r="K16" s="12">
        <v>50</v>
      </c>
      <c r="L16" s="12">
        <v>39</v>
      </c>
      <c r="M16" s="12">
        <v>35</v>
      </c>
      <c r="N16" s="12">
        <v>46</v>
      </c>
      <c r="O16" s="12">
        <v>0</v>
      </c>
      <c r="P16" s="8">
        <f t="shared" si="0"/>
        <v>641</v>
      </c>
      <c r="Q16" s="13">
        <f t="shared" si="11"/>
        <v>0.78650306748466259</v>
      </c>
      <c r="R16" s="1">
        <v>9</v>
      </c>
      <c r="S16" s="1">
        <v>0</v>
      </c>
      <c r="T16" s="1">
        <v>2</v>
      </c>
      <c r="U16" s="1">
        <v>0</v>
      </c>
      <c r="V16" s="1">
        <v>0</v>
      </c>
      <c r="W16" s="1">
        <v>8</v>
      </c>
      <c r="X16" s="1">
        <v>4</v>
      </c>
      <c r="Y16" s="1">
        <v>0</v>
      </c>
      <c r="Z16" s="1">
        <v>0</v>
      </c>
      <c r="AA16" s="1">
        <v>2</v>
      </c>
      <c r="AB16" s="1">
        <v>10</v>
      </c>
      <c r="AC16" s="1">
        <v>10</v>
      </c>
      <c r="AD16" s="1">
        <v>1</v>
      </c>
      <c r="AE16" s="1">
        <v>0</v>
      </c>
      <c r="AF16" s="1">
        <v>2</v>
      </c>
      <c r="AG16" s="1">
        <v>4</v>
      </c>
      <c r="AH16" s="1">
        <v>0</v>
      </c>
      <c r="AI16" s="1">
        <v>0</v>
      </c>
      <c r="AJ16" s="1">
        <v>4</v>
      </c>
      <c r="AK16" s="1">
        <v>0</v>
      </c>
      <c r="AL16" s="1">
        <v>5</v>
      </c>
      <c r="AM16" s="1">
        <v>2</v>
      </c>
      <c r="AN16" s="1">
        <v>5</v>
      </c>
      <c r="AO16" s="1">
        <v>5</v>
      </c>
      <c r="AP16" s="11">
        <f t="shared" si="2"/>
        <v>73</v>
      </c>
      <c r="AQ16" s="11">
        <f t="shared" si="3"/>
        <v>73</v>
      </c>
      <c r="AR16" s="9">
        <f t="shared" si="6"/>
        <v>0.38421052631578945</v>
      </c>
      <c r="AS16" s="19">
        <f t="shared" si="7"/>
        <v>38.421052631578945</v>
      </c>
      <c r="AT16" s="25">
        <v>0.62</v>
      </c>
      <c r="AU16" s="25">
        <v>0.52</v>
      </c>
      <c r="AV16" s="25">
        <v>0.4</v>
      </c>
      <c r="AW16" s="25">
        <v>0.11</v>
      </c>
      <c r="AX16" s="25">
        <v>0.17</v>
      </c>
      <c r="AY16" s="25">
        <f t="shared" si="8"/>
        <v>0.68</v>
      </c>
      <c r="AZ16" s="11">
        <v>99</v>
      </c>
      <c r="BA16" s="11">
        <v>94</v>
      </c>
      <c r="BB16" s="21">
        <f>0.005*(AZ16+BA16)</f>
        <v>0.96499999999999997</v>
      </c>
      <c r="BC16" s="21">
        <f t="shared" si="5"/>
        <v>0.66796078463028741</v>
      </c>
      <c r="BD16" s="5" t="str">
        <f t="shared" si="10"/>
        <v>C</v>
      </c>
    </row>
    <row r="17" spans="1:56" ht="13.8" x14ac:dyDescent="0.25">
      <c r="A17" s="16" t="s">
        <v>41</v>
      </c>
      <c r="B17" s="12">
        <v>20</v>
      </c>
      <c r="C17" s="12">
        <v>80</v>
      </c>
      <c r="D17" s="12">
        <v>70</v>
      </c>
      <c r="E17" s="12">
        <v>73</v>
      </c>
      <c r="F17" s="12">
        <v>37</v>
      </c>
      <c r="G17" s="12">
        <v>45</v>
      </c>
      <c r="H17" s="12">
        <v>75</v>
      </c>
      <c r="I17" s="12">
        <v>71</v>
      </c>
      <c r="J17" s="12">
        <v>60</v>
      </c>
      <c r="K17" s="12">
        <v>62</v>
      </c>
      <c r="L17" s="12">
        <v>35</v>
      </c>
      <c r="M17" s="12">
        <v>52</v>
      </c>
      <c r="N17" s="12">
        <v>58</v>
      </c>
      <c r="O17" s="12">
        <v>20</v>
      </c>
      <c r="P17" s="8">
        <f t="shared" si="0"/>
        <v>758</v>
      </c>
      <c r="Q17" s="13">
        <f t="shared" si="11"/>
        <v>0.93006134969325149</v>
      </c>
      <c r="R17" s="1">
        <v>10</v>
      </c>
      <c r="S17" s="1">
        <v>10</v>
      </c>
      <c r="T17" s="1">
        <v>10</v>
      </c>
      <c r="U17" s="1">
        <v>10</v>
      </c>
      <c r="V17" s="1">
        <v>10</v>
      </c>
      <c r="W17" s="1">
        <v>8</v>
      </c>
      <c r="X17" s="1">
        <v>10</v>
      </c>
      <c r="Y17" s="1">
        <v>10</v>
      </c>
      <c r="Z17" s="1">
        <v>9</v>
      </c>
      <c r="AA17" s="1">
        <v>10</v>
      </c>
      <c r="AB17" s="1">
        <v>0</v>
      </c>
      <c r="AC17" s="1">
        <v>7</v>
      </c>
      <c r="AD17" s="1">
        <v>10</v>
      </c>
      <c r="AE17" s="1">
        <v>10</v>
      </c>
      <c r="AF17" s="1">
        <v>10</v>
      </c>
      <c r="AG17" s="1">
        <v>10</v>
      </c>
      <c r="AH17" s="1">
        <v>10</v>
      </c>
      <c r="AI17" s="1">
        <v>8</v>
      </c>
      <c r="AJ17" s="1">
        <v>10</v>
      </c>
      <c r="AK17" s="1">
        <v>10</v>
      </c>
      <c r="AL17" s="1">
        <v>10</v>
      </c>
      <c r="AM17" s="1">
        <v>8</v>
      </c>
      <c r="AN17" s="1">
        <v>10</v>
      </c>
      <c r="AO17" s="1">
        <v>5</v>
      </c>
      <c r="AP17" s="11">
        <f t="shared" si="2"/>
        <v>215</v>
      </c>
      <c r="AQ17" s="11">
        <f t="shared" si="3"/>
        <v>187</v>
      </c>
      <c r="AR17" s="9">
        <f t="shared" si="6"/>
        <v>0.98421052631578942</v>
      </c>
      <c r="AS17" s="19">
        <f t="shared" si="7"/>
        <v>98.421052631578945</v>
      </c>
      <c r="AT17" s="25">
        <v>0.98</v>
      </c>
      <c r="AU17" s="25">
        <v>1.03</v>
      </c>
      <c r="AV17" s="25">
        <v>0.51</v>
      </c>
      <c r="AW17" s="25">
        <v>0.15</v>
      </c>
      <c r="AX17" s="25">
        <v>0.26</v>
      </c>
      <c r="AY17" s="25">
        <f t="shared" si="8"/>
        <v>0.92</v>
      </c>
      <c r="AZ17" s="11">
        <v>99</v>
      </c>
      <c r="BA17" s="11">
        <v>94</v>
      </c>
      <c r="BB17" s="21">
        <f t="shared" si="9"/>
        <v>0.96499999999999997</v>
      </c>
      <c r="BC17" s="21">
        <f t="shared" si="5"/>
        <v>0.96827621892153704</v>
      </c>
      <c r="BD17" s="5" t="str">
        <f t="shared" si="10"/>
        <v>A</v>
      </c>
    </row>
    <row r="18" spans="1:56" ht="13.8" x14ac:dyDescent="0.25">
      <c r="A18" s="16" t="s">
        <v>34</v>
      </c>
      <c r="B18" s="12">
        <v>20</v>
      </c>
      <c r="C18" s="12">
        <v>70</v>
      </c>
      <c r="D18" s="12">
        <v>69</v>
      </c>
      <c r="E18" s="12">
        <v>84</v>
      </c>
      <c r="F18" s="12">
        <v>40</v>
      </c>
      <c r="G18" s="12">
        <v>40</v>
      </c>
      <c r="H18" s="12">
        <v>72</v>
      </c>
      <c r="I18" s="12">
        <v>70</v>
      </c>
      <c r="J18" s="12">
        <v>59</v>
      </c>
      <c r="K18" s="12">
        <v>61</v>
      </c>
      <c r="L18" s="12">
        <v>38</v>
      </c>
      <c r="M18" s="12">
        <v>55</v>
      </c>
      <c r="N18" s="12">
        <v>61</v>
      </c>
      <c r="O18" s="12">
        <v>26</v>
      </c>
      <c r="P18" s="8">
        <f t="shared" si="0"/>
        <v>765</v>
      </c>
      <c r="Q18" s="13">
        <f t="shared" si="11"/>
        <v>0.93865030674846628</v>
      </c>
      <c r="R18" s="1">
        <v>10</v>
      </c>
      <c r="S18" s="1">
        <v>10</v>
      </c>
      <c r="T18" s="1">
        <v>0</v>
      </c>
      <c r="U18" s="1">
        <v>9</v>
      </c>
      <c r="V18" s="1">
        <v>10</v>
      </c>
      <c r="W18" s="1">
        <v>8</v>
      </c>
      <c r="X18" s="1">
        <v>9</v>
      </c>
      <c r="Y18" s="1">
        <v>10</v>
      </c>
      <c r="Z18" s="1">
        <v>9</v>
      </c>
      <c r="AA18" s="1">
        <v>10</v>
      </c>
      <c r="AB18" s="1">
        <v>10</v>
      </c>
      <c r="AC18" s="1">
        <v>10</v>
      </c>
      <c r="AD18" s="1">
        <v>10</v>
      </c>
      <c r="AE18" s="1">
        <v>10</v>
      </c>
      <c r="AF18" s="1">
        <v>10</v>
      </c>
      <c r="AG18" s="1">
        <v>10</v>
      </c>
      <c r="AH18" s="1">
        <v>10</v>
      </c>
      <c r="AI18" s="1">
        <v>6</v>
      </c>
      <c r="AJ18" s="1">
        <v>8</v>
      </c>
      <c r="AK18" s="1">
        <v>8</v>
      </c>
      <c r="AL18" s="1">
        <v>10</v>
      </c>
      <c r="AM18" s="1">
        <v>10</v>
      </c>
      <c r="AN18" s="1">
        <v>10</v>
      </c>
      <c r="AO18" s="1">
        <v>10</v>
      </c>
      <c r="AP18" s="11">
        <f t="shared" si="2"/>
        <v>217</v>
      </c>
      <c r="AQ18" s="11">
        <f t="shared" si="3"/>
        <v>187</v>
      </c>
      <c r="AR18" s="9">
        <f t="shared" si="6"/>
        <v>0.98421052631578942</v>
      </c>
      <c r="AS18" s="19">
        <f t="shared" si="7"/>
        <v>98.421052631578945</v>
      </c>
      <c r="AT18" s="25">
        <v>0.96</v>
      </c>
      <c r="AU18" s="25">
        <v>0.98</v>
      </c>
      <c r="AV18" s="25">
        <v>0.55000000000000004</v>
      </c>
      <c r="AW18" s="25">
        <v>0.13</v>
      </c>
      <c r="AX18" s="25">
        <v>0.32</v>
      </c>
      <c r="AY18" s="25">
        <f t="shared" si="8"/>
        <v>1</v>
      </c>
      <c r="AZ18" s="11">
        <v>95</v>
      </c>
      <c r="BA18" s="11">
        <v>95</v>
      </c>
      <c r="BB18" s="21">
        <f t="shared" si="9"/>
        <v>0.95000000000000007</v>
      </c>
      <c r="BC18" s="21">
        <f t="shared" si="5"/>
        <v>0.9722538262835001</v>
      </c>
      <c r="BD18" s="5" t="str">
        <f t="shared" si="10"/>
        <v>A</v>
      </c>
    </row>
    <row r="19" spans="1:56" ht="13.8" x14ac:dyDescent="0.25">
      <c r="A19" s="16" t="s">
        <v>51</v>
      </c>
      <c r="B19" s="12">
        <v>20</v>
      </c>
      <c r="C19" s="12">
        <v>85</v>
      </c>
      <c r="D19" s="12">
        <v>70</v>
      </c>
      <c r="E19" s="12">
        <v>85</v>
      </c>
      <c r="F19" s="12">
        <v>40</v>
      </c>
      <c r="G19" s="12">
        <v>44</v>
      </c>
      <c r="H19" s="12">
        <v>75</v>
      </c>
      <c r="I19" s="12">
        <v>83</v>
      </c>
      <c r="J19" s="12">
        <v>60</v>
      </c>
      <c r="K19" s="12">
        <v>63</v>
      </c>
      <c r="L19" s="12">
        <v>40</v>
      </c>
      <c r="M19" s="12">
        <v>53</v>
      </c>
      <c r="N19" s="12">
        <v>63</v>
      </c>
      <c r="O19" s="12">
        <v>25</v>
      </c>
      <c r="P19" s="8">
        <f t="shared" si="0"/>
        <v>806</v>
      </c>
      <c r="Q19" s="13">
        <f t="shared" si="1"/>
        <v>0.98895705521472388</v>
      </c>
      <c r="R19" s="1">
        <v>10</v>
      </c>
      <c r="S19" s="1">
        <v>10</v>
      </c>
      <c r="T19" s="1">
        <v>10</v>
      </c>
      <c r="U19" s="1">
        <v>10</v>
      </c>
      <c r="V19" s="1">
        <v>8</v>
      </c>
      <c r="W19" s="1">
        <v>10</v>
      </c>
      <c r="X19" s="1">
        <v>10</v>
      </c>
      <c r="Y19" s="1">
        <v>10</v>
      </c>
      <c r="Z19" s="1">
        <v>10</v>
      </c>
      <c r="AA19" s="1">
        <v>10</v>
      </c>
      <c r="AB19" s="1">
        <v>10</v>
      </c>
      <c r="AC19" s="1">
        <v>10</v>
      </c>
      <c r="AD19" s="1">
        <v>10</v>
      </c>
      <c r="AE19" s="1">
        <v>10</v>
      </c>
      <c r="AF19" s="1">
        <v>10</v>
      </c>
      <c r="AG19" s="1">
        <v>10</v>
      </c>
      <c r="AH19" s="1">
        <v>10</v>
      </c>
      <c r="AI19" s="1">
        <v>8</v>
      </c>
      <c r="AJ19" s="1">
        <v>10</v>
      </c>
      <c r="AK19" s="1">
        <v>10</v>
      </c>
      <c r="AL19" s="1">
        <v>10</v>
      </c>
      <c r="AM19" s="1">
        <v>10</v>
      </c>
      <c r="AN19" s="1">
        <v>10</v>
      </c>
      <c r="AO19" s="1">
        <v>10</v>
      </c>
      <c r="AP19" s="11">
        <f t="shared" si="2"/>
        <v>236</v>
      </c>
      <c r="AQ19" s="11">
        <f t="shared" si="3"/>
        <v>190</v>
      </c>
      <c r="AR19" s="9">
        <f t="shared" si="6"/>
        <v>1</v>
      </c>
      <c r="AS19" s="19">
        <f t="shared" si="7"/>
        <v>100</v>
      </c>
      <c r="AT19" s="25">
        <v>0.96</v>
      </c>
      <c r="AU19" s="25">
        <v>1.03</v>
      </c>
      <c r="AV19" s="25">
        <v>0.54</v>
      </c>
      <c r="AW19" s="25">
        <v>0.15</v>
      </c>
      <c r="AX19" s="25">
        <v>0.34</v>
      </c>
      <c r="AY19" s="25">
        <f t="shared" si="8"/>
        <v>1.03</v>
      </c>
      <c r="AZ19" s="11">
        <v>98</v>
      </c>
      <c r="BA19" s="11">
        <v>98</v>
      </c>
      <c r="BB19" s="21">
        <f t="shared" si="9"/>
        <v>0.98</v>
      </c>
      <c r="BC19" s="21">
        <f t="shared" si="5"/>
        <v>1.0020226993865031</v>
      </c>
      <c r="BD19" s="5" t="str">
        <f t="shared" si="10"/>
        <v>A</v>
      </c>
    </row>
    <row r="20" spans="1:56" ht="13.8" x14ac:dyDescent="0.25">
      <c r="A20" s="16" t="s">
        <v>33</v>
      </c>
      <c r="B20" s="12">
        <v>20</v>
      </c>
      <c r="C20" s="12">
        <v>76</v>
      </c>
      <c r="D20" s="12">
        <v>70</v>
      </c>
      <c r="E20" s="12">
        <v>63</v>
      </c>
      <c r="F20" s="12">
        <v>40</v>
      </c>
      <c r="G20" s="12">
        <v>43</v>
      </c>
      <c r="H20" s="12">
        <v>72</v>
      </c>
      <c r="I20" s="12">
        <v>78</v>
      </c>
      <c r="J20" s="12">
        <v>60</v>
      </c>
      <c r="K20" s="12">
        <v>56</v>
      </c>
      <c r="L20" s="12">
        <v>40</v>
      </c>
      <c r="M20" s="12">
        <v>54</v>
      </c>
      <c r="N20" s="12">
        <v>61</v>
      </c>
      <c r="O20" s="12">
        <v>23</v>
      </c>
      <c r="P20" s="8">
        <f t="shared" si="0"/>
        <v>756</v>
      </c>
      <c r="Q20" s="13">
        <f t="shared" si="11"/>
        <v>0.92760736196319016</v>
      </c>
      <c r="R20" s="1">
        <v>10</v>
      </c>
      <c r="S20" s="1">
        <v>10</v>
      </c>
      <c r="T20" s="1">
        <v>0</v>
      </c>
      <c r="U20" s="1">
        <v>10</v>
      </c>
      <c r="V20" s="1">
        <v>2</v>
      </c>
      <c r="W20" s="1">
        <v>6</v>
      </c>
      <c r="X20" s="1">
        <v>8</v>
      </c>
      <c r="Y20" s="1">
        <v>10</v>
      </c>
      <c r="Z20" s="1">
        <v>7</v>
      </c>
      <c r="AA20" s="1">
        <v>10</v>
      </c>
      <c r="AB20" s="1">
        <v>0</v>
      </c>
      <c r="AC20" s="1">
        <v>0</v>
      </c>
      <c r="AD20" s="1">
        <v>2</v>
      </c>
      <c r="AE20" s="1">
        <v>11</v>
      </c>
      <c r="AF20" s="1">
        <v>10</v>
      </c>
      <c r="AG20" s="1">
        <v>10</v>
      </c>
      <c r="AH20" s="1">
        <v>8</v>
      </c>
      <c r="AI20" s="1">
        <v>10</v>
      </c>
      <c r="AJ20" s="1">
        <v>10</v>
      </c>
      <c r="AK20" s="1">
        <v>10</v>
      </c>
      <c r="AL20" s="1">
        <v>10</v>
      </c>
      <c r="AM20" s="1">
        <v>8</v>
      </c>
      <c r="AN20" s="1">
        <v>5</v>
      </c>
      <c r="AO20" s="1">
        <v>10</v>
      </c>
      <c r="AP20" s="11">
        <f t="shared" si="2"/>
        <v>177</v>
      </c>
      <c r="AQ20" s="11">
        <f t="shared" si="3"/>
        <v>173</v>
      </c>
      <c r="AR20" s="9">
        <f t="shared" si="6"/>
        <v>0.91052631578947374</v>
      </c>
      <c r="AS20" s="19">
        <f t="shared" si="7"/>
        <v>91.05263157894737</v>
      </c>
      <c r="AT20" s="25">
        <v>0.94</v>
      </c>
      <c r="AU20" s="25">
        <v>0.93</v>
      </c>
      <c r="AV20" s="25">
        <v>0.51</v>
      </c>
      <c r="AW20" s="25">
        <v>0.14000000000000001</v>
      </c>
      <c r="AX20" s="25">
        <v>0.33</v>
      </c>
      <c r="AY20" s="25">
        <f t="shared" si="8"/>
        <v>0.98</v>
      </c>
      <c r="AZ20" s="11">
        <v>98</v>
      </c>
      <c r="BA20" s="11">
        <v>98</v>
      </c>
      <c r="BB20" s="21">
        <f t="shared" si="9"/>
        <v>0.98</v>
      </c>
      <c r="BC20" s="21">
        <f t="shared" si="5"/>
        <v>0.9474564094284792</v>
      </c>
      <c r="BD20" s="5" t="str">
        <f t="shared" si="10"/>
        <v>A</v>
      </c>
    </row>
    <row r="21" spans="1:56" ht="13.8" x14ac:dyDescent="0.25">
      <c r="A21" s="16" t="s">
        <v>46</v>
      </c>
      <c r="B21" s="12">
        <v>20</v>
      </c>
      <c r="C21" s="12">
        <v>81</v>
      </c>
      <c r="D21" s="12">
        <v>64</v>
      </c>
      <c r="E21" s="12">
        <v>31</v>
      </c>
      <c r="F21" s="12">
        <v>30</v>
      </c>
      <c r="G21" s="12">
        <v>37</v>
      </c>
      <c r="H21" s="12">
        <v>67</v>
      </c>
      <c r="I21" s="12">
        <v>52</v>
      </c>
      <c r="J21" s="12">
        <v>25.1</v>
      </c>
      <c r="K21" s="12">
        <v>40</v>
      </c>
      <c r="L21" s="12">
        <v>0</v>
      </c>
      <c r="M21" s="12">
        <v>0</v>
      </c>
      <c r="N21" s="12">
        <v>0</v>
      </c>
      <c r="O21" s="12">
        <v>0</v>
      </c>
      <c r="P21" s="8">
        <f t="shared" si="0"/>
        <v>447.1</v>
      </c>
      <c r="Q21" s="13">
        <f t="shared" si="11"/>
        <v>0.54858895705521471</v>
      </c>
      <c r="R21" s="1">
        <v>10</v>
      </c>
      <c r="S21" s="1">
        <v>10</v>
      </c>
      <c r="T21" s="1">
        <v>8</v>
      </c>
      <c r="U21" s="1">
        <v>10</v>
      </c>
      <c r="V21" s="1">
        <v>5</v>
      </c>
      <c r="W21" s="1">
        <v>8</v>
      </c>
      <c r="X21" s="1">
        <v>10</v>
      </c>
      <c r="Y21" s="1">
        <v>4</v>
      </c>
      <c r="Z21" s="1">
        <v>5</v>
      </c>
      <c r="AA21" s="1">
        <v>0</v>
      </c>
      <c r="AB21" s="1">
        <v>10</v>
      </c>
      <c r="AC21" s="1">
        <v>10</v>
      </c>
      <c r="AD21" s="1">
        <v>5</v>
      </c>
      <c r="AE21" s="1">
        <v>6</v>
      </c>
      <c r="AF21" s="1">
        <v>1</v>
      </c>
      <c r="AG21" s="1">
        <v>0</v>
      </c>
      <c r="AH21" s="1">
        <v>0</v>
      </c>
      <c r="AI21" s="1">
        <v>8</v>
      </c>
      <c r="AJ21" s="1">
        <v>3</v>
      </c>
      <c r="AK21" s="1">
        <v>10</v>
      </c>
      <c r="AL21" s="1">
        <v>6</v>
      </c>
      <c r="AM21" s="1">
        <v>9</v>
      </c>
      <c r="AN21" s="1">
        <v>9</v>
      </c>
      <c r="AO21" s="1">
        <v>10</v>
      </c>
      <c r="AP21" s="11">
        <f t="shared" si="2"/>
        <v>157</v>
      </c>
      <c r="AQ21" s="11">
        <f t="shared" si="3"/>
        <v>153</v>
      </c>
      <c r="AR21" s="9">
        <f t="shared" si="6"/>
        <v>0.80526315789473679</v>
      </c>
      <c r="AS21" s="19">
        <f t="shared" si="7"/>
        <v>80.526315789473685</v>
      </c>
      <c r="AT21" s="25">
        <v>0.81</v>
      </c>
      <c r="AU21" s="25">
        <v>0.68</v>
      </c>
      <c r="AV21" s="25">
        <v>0.37</v>
      </c>
      <c r="AW21" s="25">
        <v>0.13</v>
      </c>
      <c r="AX21" s="25">
        <v>0.18</v>
      </c>
      <c r="AY21" s="25">
        <f t="shared" si="8"/>
        <v>0.67999999999999994</v>
      </c>
      <c r="AZ21" s="11">
        <v>100</v>
      </c>
      <c r="BA21" s="11">
        <v>98</v>
      </c>
      <c r="BB21" s="21">
        <f t="shared" si="9"/>
        <v>0.99</v>
      </c>
      <c r="BC21" s="21">
        <f t="shared" si="5"/>
        <v>0.75412541168873115</v>
      </c>
      <c r="BD21" s="5" t="str">
        <f t="shared" si="10"/>
        <v>B-</v>
      </c>
    </row>
    <row r="22" spans="1:56" ht="13.8" x14ac:dyDescent="0.25">
      <c r="A22" s="16" t="s">
        <v>48</v>
      </c>
      <c r="B22" s="12">
        <v>20</v>
      </c>
      <c r="C22" s="12">
        <v>71</v>
      </c>
      <c r="D22" s="12">
        <v>65</v>
      </c>
      <c r="E22" s="12">
        <v>81</v>
      </c>
      <c r="F22" s="12">
        <v>40</v>
      </c>
      <c r="G22" s="12">
        <v>43</v>
      </c>
      <c r="H22" s="12">
        <v>68</v>
      </c>
      <c r="I22" s="12">
        <v>43</v>
      </c>
      <c r="J22" s="12">
        <v>60</v>
      </c>
      <c r="K22" s="12">
        <v>60</v>
      </c>
      <c r="L22" s="12">
        <v>35</v>
      </c>
      <c r="M22" s="12">
        <v>49</v>
      </c>
      <c r="N22" s="12">
        <v>65</v>
      </c>
      <c r="O22" s="12">
        <v>25</v>
      </c>
      <c r="P22" s="8">
        <f t="shared" si="0"/>
        <v>725</v>
      </c>
      <c r="Q22" s="13">
        <f t="shared" si="11"/>
        <v>0.88957055214723924</v>
      </c>
      <c r="R22" s="1">
        <v>9</v>
      </c>
      <c r="S22" s="1">
        <v>10</v>
      </c>
      <c r="T22" s="1">
        <v>10</v>
      </c>
      <c r="U22" s="1">
        <v>10</v>
      </c>
      <c r="V22" s="1">
        <v>2</v>
      </c>
      <c r="W22" s="1">
        <v>8</v>
      </c>
      <c r="X22" s="1">
        <v>1</v>
      </c>
      <c r="Y22" s="1">
        <v>10</v>
      </c>
      <c r="Z22" s="1">
        <v>0</v>
      </c>
      <c r="AA22" s="1">
        <v>10</v>
      </c>
      <c r="AB22" s="1">
        <v>10</v>
      </c>
      <c r="AC22" s="1">
        <v>10</v>
      </c>
      <c r="AD22" s="1">
        <v>3</v>
      </c>
      <c r="AE22" s="1">
        <v>10</v>
      </c>
      <c r="AF22" s="1">
        <v>10</v>
      </c>
      <c r="AG22" s="1">
        <v>8</v>
      </c>
      <c r="AH22" s="1">
        <v>9</v>
      </c>
      <c r="AI22" s="1">
        <v>10</v>
      </c>
      <c r="AJ22" s="1">
        <v>0</v>
      </c>
      <c r="AK22" s="1">
        <v>0</v>
      </c>
      <c r="AL22" s="1">
        <v>10</v>
      </c>
      <c r="AM22" s="1">
        <v>3</v>
      </c>
      <c r="AN22" s="1">
        <v>9</v>
      </c>
      <c r="AO22" s="1">
        <v>10</v>
      </c>
      <c r="AP22" s="11">
        <f t="shared" si="2"/>
        <v>172</v>
      </c>
      <c r="AQ22" s="11">
        <f t="shared" si="3"/>
        <v>169</v>
      </c>
      <c r="AR22" s="9">
        <f t="shared" si="6"/>
        <v>0.88947368421052631</v>
      </c>
      <c r="AS22" s="19">
        <f t="shared" si="7"/>
        <v>88.94736842105263</v>
      </c>
      <c r="AT22" s="25">
        <v>0.82</v>
      </c>
      <c r="AU22" s="25">
        <v>0.88</v>
      </c>
      <c r="AV22" s="25">
        <v>0.48</v>
      </c>
      <c r="AW22" s="25">
        <v>0.12</v>
      </c>
      <c r="AX22" s="25">
        <v>0.24</v>
      </c>
      <c r="AY22" s="25">
        <f t="shared" si="8"/>
        <v>0.84</v>
      </c>
      <c r="AZ22" s="11">
        <v>95</v>
      </c>
      <c r="BA22" s="11">
        <v>95</v>
      </c>
      <c r="BB22" s="21">
        <f t="shared" si="9"/>
        <v>0.95000000000000007</v>
      </c>
      <c r="BC22" s="21">
        <f t="shared" si="5"/>
        <v>0.87773752018082019</v>
      </c>
      <c r="BD22" s="5" t="str">
        <f t="shared" si="10"/>
        <v>B+</v>
      </c>
    </row>
    <row r="23" spans="1:56" ht="13.8" x14ac:dyDescent="0.25">
      <c r="A23" s="16" t="s">
        <v>35</v>
      </c>
      <c r="B23" s="12">
        <v>15</v>
      </c>
      <c r="C23" s="12">
        <v>79</v>
      </c>
      <c r="D23" s="12">
        <v>69</v>
      </c>
      <c r="E23" s="12">
        <v>80</v>
      </c>
      <c r="F23" s="12">
        <v>39</v>
      </c>
      <c r="G23" s="12">
        <v>42</v>
      </c>
      <c r="H23" s="12">
        <v>69</v>
      </c>
      <c r="I23" s="12">
        <v>83</v>
      </c>
      <c r="J23" s="12">
        <v>58</v>
      </c>
      <c r="K23" s="12">
        <v>64</v>
      </c>
      <c r="L23" s="12">
        <v>40</v>
      </c>
      <c r="M23" s="12">
        <v>54</v>
      </c>
      <c r="N23" s="12">
        <v>62</v>
      </c>
      <c r="O23" s="12">
        <v>23</v>
      </c>
      <c r="P23" s="8">
        <f>SUM(B23:O23)</f>
        <v>777</v>
      </c>
      <c r="Q23" s="13">
        <f t="shared" si="11"/>
        <v>0.9533742331288344</v>
      </c>
      <c r="R23" s="1">
        <v>10</v>
      </c>
      <c r="S23" s="1">
        <v>10</v>
      </c>
      <c r="T23" s="1">
        <v>3</v>
      </c>
      <c r="U23" s="1">
        <v>7</v>
      </c>
      <c r="V23" s="1">
        <v>5</v>
      </c>
      <c r="W23" s="1">
        <v>10</v>
      </c>
      <c r="X23" s="1">
        <v>4</v>
      </c>
      <c r="Y23" s="1">
        <v>10</v>
      </c>
      <c r="Z23" s="1">
        <v>8</v>
      </c>
      <c r="AA23" s="1">
        <v>10</v>
      </c>
      <c r="AB23" s="1">
        <v>10</v>
      </c>
      <c r="AC23" s="1">
        <v>4</v>
      </c>
      <c r="AD23" s="1">
        <v>10</v>
      </c>
      <c r="AE23" s="1">
        <v>10</v>
      </c>
      <c r="AF23" s="1">
        <v>10</v>
      </c>
      <c r="AG23" s="1">
        <v>10</v>
      </c>
      <c r="AH23" s="1">
        <v>10</v>
      </c>
      <c r="AI23" s="1">
        <v>10</v>
      </c>
      <c r="AJ23" s="1">
        <v>1</v>
      </c>
      <c r="AK23" s="1">
        <v>10</v>
      </c>
      <c r="AL23" s="1">
        <v>10</v>
      </c>
      <c r="AM23" s="1">
        <v>5</v>
      </c>
      <c r="AN23" s="1">
        <v>8</v>
      </c>
      <c r="AO23" s="1">
        <v>10</v>
      </c>
      <c r="AP23" s="11">
        <f t="shared" si="2"/>
        <v>195</v>
      </c>
      <c r="AQ23" s="11">
        <f t="shared" si="3"/>
        <v>178</v>
      </c>
      <c r="AR23" s="9">
        <f t="shared" si="6"/>
        <v>0.93684210526315792</v>
      </c>
      <c r="AS23" s="19">
        <f t="shared" si="7"/>
        <v>93.684210526315795</v>
      </c>
      <c r="AT23" s="25">
        <v>0.9</v>
      </c>
      <c r="AU23" s="25">
        <v>1.01</v>
      </c>
      <c r="AV23" s="25">
        <v>0.47</v>
      </c>
      <c r="AW23" s="25">
        <v>0.15</v>
      </c>
      <c r="AX23" s="25">
        <v>0.35</v>
      </c>
      <c r="AY23" s="25">
        <f t="shared" si="8"/>
        <v>0.97</v>
      </c>
      <c r="AZ23" s="11">
        <v>100</v>
      </c>
      <c r="BA23" s="11">
        <v>100</v>
      </c>
      <c r="BB23" s="21">
        <f t="shared" si="9"/>
        <v>1</v>
      </c>
      <c r="BC23" s="21">
        <f t="shared" si="5"/>
        <v>0.96443677752663881</v>
      </c>
      <c r="BD23" s="5" t="str">
        <f t="shared" si="10"/>
        <v>A</v>
      </c>
    </row>
    <row r="24" spans="1:56" ht="13.8" x14ac:dyDescent="0.25">
      <c r="A24" s="16" t="s">
        <v>44</v>
      </c>
      <c r="B24" s="12">
        <v>20</v>
      </c>
      <c r="C24" s="12">
        <v>78</v>
      </c>
      <c r="D24" s="12">
        <v>70</v>
      </c>
      <c r="E24" s="12">
        <v>70</v>
      </c>
      <c r="F24" s="12">
        <v>40</v>
      </c>
      <c r="G24" s="12">
        <v>37</v>
      </c>
      <c r="H24" s="12">
        <v>64</v>
      </c>
      <c r="I24" s="12">
        <v>74</v>
      </c>
      <c r="J24" s="12">
        <v>53</v>
      </c>
      <c r="K24" s="12">
        <v>58</v>
      </c>
      <c r="L24" s="12">
        <v>40</v>
      </c>
      <c r="M24" s="12">
        <v>50</v>
      </c>
      <c r="N24" s="12">
        <v>48</v>
      </c>
      <c r="O24" s="12">
        <v>20</v>
      </c>
      <c r="P24" s="8">
        <f t="shared" si="0"/>
        <v>722</v>
      </c>
      <c r="Q24" s="13">
        <f t="shared" si="11"/>
        <v>0.88588957055214723</v>
      </c>
      <c r="R24" s="1">
        <v>0</v>
      </c>
      <c r="S24" s="1">
        <v>10</v>
      </c>
      <c r="T24" s="1">
        <v>0</v>
      </c>
      <c r="U24" s="1">
        <v>0</v>
      </c>
      <c r="V24" s="1">
        <v>10</v>
      </c>
      <c r="W24" s="1">
        <v>1</v>
      </c>
      <c r="X24" s="1">
        <v>3</v>
      </c>
      <c r="Y24" s="1">
        <v>2</v>
      </c>
      <c r="Z24" s="1">
        <v>8</v>
      </c>
      <c r="AA24" s="1">
        <v>10</v>
      </c>
      <c r="AB24" s="1">
        <v>10</v>
      </c>
      <c r="AC24" s="1">
        <v>10</v>
      </c>
      <c r="AD24" s="1">
        <v>3</v>
      </c>
      <c r="AE24" s="1">
        <v>0</v>
      </c>
      <c r="AF24" s="1">
        <v>10</v>
      </c>
      <c r="AG24" s="1">
        <v>6</v>
      </c>
      <c r="AH24" s="1">
        <v>8</v>
      </c>
      <c r="AI24" s="1">
        <v>2</v>
      </c>
      <c r="AJ24" s="1">
        <v>5</v>
      </c>
      <c r="AK24" s="1">
        <v>10</v>
      </c>
      <c r="AL24" s="1">
        <v>6</v>
      </c>
      <c r="AM24" s="1">
        <v>0</v>
      </c>
      <c r="AN24" s="1">
        <v>0</v>
      </c>
      <c r="AO24" s="1">
        <v>10</v>
      </c>
      <c r="AP24" s="11">
        <f t="shared" si="2"/>
        <v>124</v>
      </c>
      <c r="AQ24" s="11">
        <f t="shared" si="3"/>
        <v>124</v>
      </c>
      <c r="AR24" s="9">
        <f t="shared" si="6"/>
        <v>0.65263157894736845</v>
      </c>
      <c r="AS24" s="19">
        <f t="shared" si="7"/>
        <v>65.26315789473685</v>
      </c>
      <c r="AT24" s="25">
        <v>0.74</v>
      </c>
      <c r="AU24" s="25">
        <v>0.95</v>
      </c>
      <c r="AV24" s="25">
        <v>0.47</v>
      </c>
      <c r="AW24" s="25">
        <v>0.08</v>
      </c>
      <c r="AX24" s="25">
        <v>0.18</v>
      </c>
      <c r="AY24" s="25">
        <f t="shared" si="8"/>
        <v>0.73</v>
      </c>
      <c r="AZ24" s="11">
        <v>95</v>
      </c>
      <c r="BA24" s="11">
        <v>95</v>
      </c>
      <c r="BB24" s="21">
        <f t="shared" si="9"/>
        <v>0.95000000000000007</v>
      </c>
      <c r="BC24" s="21">
        <f t="shared" si="5"/>
        <v>0.81931701646754918</v>
      </c>
      <c r="BD24" s="5" t="str">
        <f t="shared" si="10"/>
        <v>B</v>
      </c>
    </row>
    <row r="25" spans="1:56" ht="13.8" x14ac:dyDescent="0.25">
      <c r="A25" s="16" t="s">
        <v>49</v>
      </c>
      <c r="B25" s="12">
        <v>18</v>
      </c>
      <c r="C25" s="12">
        <v>76</v>
      </c>
      <c r="D25" s="12">
        <v>65</v>
      </c>
      <c r="E25" s="12">
        <v>69</v>
      </c>
      <c r="F25" s="12">
        <v>39</v>
      </c>
      <c r="G25" s="12">
        <v>36</v>
      </c>
      <c r="H25" s="12">
        <v>75</v>
      </c>
      <c r="I25" s="12">
        <v>78</v>
      </c>
      <c r="J25" s="12">
        <v>56</v>
      </c>
      <c r="K25" s="12">
        <v>56</v>
      </c>
      <c r="L25" s="12">
        <v>38</v>
      </c>
      <c r="M25" s="12">
        <v>51</v>
      </c>
      <c r="N25" s="12">
        <v>60</v>
      </c>
      <c r="O25" s="12">
        <v>23</v>
      </c>
      <c r="P25" s="8">
        <f t="shared" si="0"/>
        <v>740</v>
      </c>
      <c r="Q25" s="13">
        <f t="shared" si="11"/>
        <v>0.90797546012269936</v>
      </c>
      <c r="R25" s="1">
        <v>0</v>
      </c>
      <c r="S25" s="1">
        <v>10</v>
      </c>
      <c r="T25" s="1">
        <v>6</v>
      </c>
      <c r="U25" s="1">
        <v>10</v>
      </c>
      <c r="V25" s="1">
        <v>5</v>
      </c>
      <c r="W25" s="1">
        <v>10</v>
      </c>
      <c r="X25" s="1">
        <v>9</v>
      </c>
      <c r="Y25" s="1">
        <v>3</v>
      </c>
      <c r="Z25" s="1">
        <v>10</v>
      </c>
      <c r="AA25" s="1">
        <v>10</v>
      </c>
      <c r="AB25" s="1">
        <v>10</v>
      </c>
      <c r="AC25" s="1">
        <v>10</v>
      </c>
      <c r="AD25" s="1">
        <v>0</v>
      </c>
      <c r="AE25" s="1">
        <v>9</v>
      </c>
      <c r="AF25" s="1">
        <v>8</v>
      </c>
      <c r="AG25" s="1">
        <v>10</v>
      </c>
      <c r="AH25" s="1">
        <v>10</v>
      </c>
      <c r="AI25" s="1">
        <v>10</v>
      </c>
      <c r="AJ25" s="1">
        <v>1</v>
      </c>
      <c r="AK25" s="1">
        <v>10</v>
      </c>
      <c r="AL25" s="1">
        <v>10</v>
      </c>
      <c r="AM25" s="1">
        <v>7</v>
      </c>
      <c r="AN25" s="1">
        <v>10</v>
      </c>
      <c r="AO25" s="1">
        <v>10</v>
      </c>
      <c r="AP25" s="11">
        <f t="shared" si="2"/>
        <v>188</v>
      </c>
      <c r="AQ25" s="11">
        <f t="shared" si="3"/>
        <v>179</v>
      </c>
      <c r="AR25" s="9">
        <f t="shared" si="6"/>
        <v>0.94210526315789478</v>
      </c>
      <c r="AS25" s="19">
        <f t="shared" si="7"/>
        <v>94.21052631578948</v>
      </c>
      <c r="AT25" s="25">
        <v>0.77</v>
      </c>
      <c r="AU25" s="25">
        <v>0.95</v>
      </c>
      <c r="AV25" s="25">
        <v>0.53</v>
      </c>
      <c r="AW25" s="25">
        <v>0.11</v>
      </c>
      <c r="AX25" s="25">
        <v>0.28999999999999998</v>
      </c>
      <c r="AY25" s="25">
        <f t="shared" si="8"/>
        <v>0.92999999999999994</v>
      </c>
      <c r="AZ25" s="11">
        <v>100</v>
      </c>
      <c r="BA25" s="11">
        <v>100</v>
      </c>
      <c r="BB25" s="21">
        <f t="shared" si="9"/>
        <v>1</v>
      </c>
      <c r="BC25" s="21">
        <f t="shared" si="5"/>
        <v>0.92301372295770112</v>
      </c>
      <c r="BD25" s="5" t="str">
        <f t="shared" si="10"/>
        <v>A</v>
      </c>
    </row>
    <row r="27" spans="1:56" x14ac:dyDescent="0.25">
      <c r="R27" t="s">
        <v>54</v>
      </c>
      <c r="U27" t="s">
        <v>54</v>
      </c>
      <c r="V27" t="s">
        <v>54</v>
      </c>
      <c r="AA27" t="s">
        <v>54</v>
      </c>
      <c r="AB27">
        <f>-7.068+1.01*0-0.55*3+0.87*10</f>
        <v>-1.8000000000000682E-2</v>
      </c>
      <c r="AE27" t="s">
        <v>54</v>
      </c>
      <c r="AH27" t="s">
        <v>54</v>
      </c>
      <c r="AI27">
        <f>6.786+0.629*8-0.336*5-0.42*8+0.628-0.2041-0.21*10</f>
        <v>5.1019000000000005</v>
      </c>
      <c r="AK27" t="s">
        <v>54</v>
      </c>
    </row>
    <row r="28" spans="1:56" x14ac:dyDescent="0.25">
      <c r="AD28" t="s">
        <v>54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Aniket Gupta</cp:lastModifiedBy>
  <dcterms:created xsi:type="dcterms:W3CDTF">1996-10-14T23:33:28Z</dcterms:created>
  <dcterms:modified xsi:type="dcterms:W3CDTF">2024-02-03T22:16:54Z</dcterms:modified>
</cp:coreProperties>
</file>