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EF7A0EB-FB40-43DA-B644-99F8DB24036A}" xr6:coauthVersionLast="47" xr6:coauthVersionMax="47" xr10:uidLastSave="{00000000-0000-0000-0000-000000000000}"/>
  <bookViews>
    <workbookView xWindow="3348" yWindow="3348" windowWidth="17280" windowHeight="8880"/>
  </bookViews>
  <sheets>
    <sheet name="Table A" sheetId="3" r:id="rId1"/>
    <sheet name="Table B" sheetId="4" r:id="rId2"/>
    <sheet name="Table C" sheetId="5" r:id="rId3"/>
    <sheet name="Table D" sheetId="6" r:id="rId4"/>
    <sheet name="Table E" sheetId="7" r:id="rId5"/>
    <sheet name="Table F" sheetId="8" r:id="rId6"/>
    <sheet name="Table G" sheetId="9" r:id="rId7"/>
    <sheet name="Table H" sheetId="10" r:id="rId8"/>
  </sheets>
  <externalReferences>
    <externalReference r:id="rId9"/>
  </externalReferences>
  <definedNames>
    <definedName name="_xlnm.Print_Area" localSheetId="0">'Table A'!$C$1:$I$50</definedName>
    <definedName name="_xlnm.Print_Area" localSheetId="1">'Table B'!$C$1:$L$50</definedName>
    <definedName name="_xlnm.Print_Area" localSheetId="2">'Table C'!$D$6:$H$86</definedName>
    <definedName name="_xlnm.Print_Area" localSheetId="3">'Table D'!$A$1:$J$17</definedName>
    <definedName name="_xlnm.Print_Titles" localSheetId="2">'Table C'!$1:$5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M2" i="3"/>
  <c r="I3" i="3"/>
  <c r="M3" i="3"/>
  <c r="I4" i="3"/>
  <c r="M4" i="3"/>
  <c r="I5" i="3"/>
  <c r="M5" i="3"/>
  <c r="I6" i="3"/>
  <c r="M6" i="3"/>
  <c r="I7" i="3"/>
  <c r="M7" i="3"/>
  <c r="I8" i="3"/>
  <c r="M8" i="3"/>
  <c r="I9" i="3"/>
  <c r="M9" i="3"/>
  <c r="I10" i="3"/>
  <c r="M10" i="3"/>
  <c r="I11" i="3"/>
  <c r="M11" i="3"/>
  <c r="I12" i="3"/>
  <c r="M12" i="3"/>
  <c r="I13" i="3"/>
  <c r="M13" i="3"/>
  <c r="I14" i="3"/>
  <c r="M14" i="3"/>
  <c r="I15" i="3"/>
  <c r="M15" i="3"/>
  <c r="I16" i="3"/>
  <c r="M16" i="3"/>
  <c r="I17" i="3"/>
  <c r="M17" i="3"/>
  <c r="I18" i="3"/>
  <c r="M18" i="3"/>
  <c r="I19" i="3"/>
  <c r="M19" i="3"/>
  <c r="I20" i="3"/>
  <c r="M20" i="3"/>
  <c r="I21" i="3"/>
  <c r="M21" i="3"/>
  <c r="I22" i="3"/>
  <c r="M22" i="3"/>
  <c r="I23" i="3"/>
  <c r="M23" i="3"/>
  <c r="I24" i="3"/>
  <c r="M24" i="3"/>
  <c r="I25" i="3"/>
  <c r="M25" i="3"/>
  <c r="I26" i="3"/>
  <c r="M26" i="3"/>
  <c r="I27" i="3"/>
  <c r="M27" i="3"/>
  <c r="I28" i="3"/>
  <c r="M28" i="3"/>
  <c r="I29" i="3"/>
  <c r="M29" i="3"/>
  <c r="I30" i="3"/>
  <c r="M30" i="3"/>
  <c r="I31" i="3"/>
  <c r="M31" i="3"/>
  <c r="I32" i="3"/>
  <c r="M32" i="3"/>
  <c r="I33" i="3"/>
  <c r="M33" i="3"/>
  <c r="I34" i="3"/>
  <c r="M34" i="3"/>
  <c r="I35" i="3"/>
  <c r="M35" i="3"/>
  <c r="I36" i="3"/>
  <c r="M36" i="3"/>
  <c r="I37" i="3"/>
  <c r="M37" i="3"/>
  <c r="I38" i="3"/>
  <c r="M38" i="3"/>
  <c r="I39" i="3"/>
  <c r="M39" i="3"/>
  <c r="I40" i="3"/>
  <c r="M40" i="3"/>
  <c r="I41" i="3"/>
  <c r="M41" i="3"/>
  <c r="I42" i="3"/>
  <c r="M42" i="3"/>
  <c r="I43" i="3"/>
  <c r="M43" i="3"/>
  <c r="I44" i="3"/>
  <c r="M44" i="3"/>
  <c r="I45" i="3"/>
  <c r="M45" i="3"/>
  <c r="I46" i="3"/>
  <c r="M46" i="3"/>
  <c r="I47" i="3"/>
  <c r="M47" i="3"/>
  <c r="I48" i="3"/>
  <c r="M48" i="3"/>
  <c r="I49" i="3"/>
  <c r="M49" i="3"/>
  <c r="I50" i="3"/>
  <c r="M50" i="3"/>
  <c r="F7" i="5"/>
  <c r="F11" i="5"/>
  <c r="F15" i="5"/>
  <c r="F18" i="5"/>
  <c r="F20" i="5"/>
  <c r="F22" i="5"/>
  <c r="F25" i="5"/>
  <c r="F28" i="5"/>
  <c r="F31" i="5"/>
  <c r="F32" i="5"/>
  <c r="F34" i="5"/>
  <c r="F35" i="5"/>
  <c r="F36" i="5"/>
  <c r="F37" i="5"/>
  <c r="F38" i="5"/>
  <c r="F39" i="5"/>
  <c r="F40" i="5"/>
  <c r="F41" i="5"/>
  <c r="F44" i="5"/>
  <c r="F45" i="5"/>
  <c r="F46" i="5"/>
  <c r="F47" i="5"/>
  <c r="F48" i="5"/>
  <c r="F49" i="5"/>
  <c r="F50" i="5"/>
  <c r="F51" i="5"/>
  <c r="F54" i="5"/>
  <c r="F57" i="5"/>
  <c r="F60" i="5"/>
  <c r="F61" i="5"/>
  <c r="F62" i="5"/>
  <c r="F63" i="5"/>
  <c r="F64" i="5"/>
  <c r="F65" i="5"/>
  <c r="F66" i="5"/>
  <c r="F67" i="5"/>
  <c r="F68" i="5"/>
  <c r="F69" i="5"/>
  <c r="F72" i="5"/>
  <c r="F73" i="5"/>
  <c r="F74" i="5"/>
  <c r="F75" i="5"/>
  <c r="F76" i="5"/>
  <c r="F77" i="5"/>
  <c r="F85" i="5"/>
  <c r="F86" i="5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D5" i="7"/>
  <c r="D10" i="7" s="1"/>
  <c r="E5" i="7"/>
  <c r="B9" i="7"/>
  <c r="C9" i="7"/>
  <c r="B10" i="7"/>
  <c r="E10" i="7"/>
  <c r="F10" i="7"/>
  <c r="G10" i="7"/>
  <c r="B12" i="7"/>
  <c r="C12" i="7"/>
  <c r="D12" i="7"/>
  <c r="E12" i="7"/>
  <c r="F12" i="7"/>
  <c r="G12" i="7"/>
  <c r="H19" i="7"/>
  <c r="C5" i="8"/>
  <c r="C6" i="8"/>
  <c r="C7" i="8"/>
  <c r="C8" i="8"/>
  <c r="C14" i="8"/>
  <c r="C15" i="8"/>
  <c r="C16" i="8"/>
  <c r="C17" i="8"/>
  <c r="C18" i="8"/>
  <c r="C19" i="8"/>
  <c r="C20" i="8"/>
  <c r="B22" i="8"/>
  <c r="E22" i="8"/>
  <c r="F15" i="8" s="1"/>
  <c r="E23" i="8"/>
  <c r="C31" i="8"/>
  <c r="C33" i="8"/>
  <c r="B37" i="8"/>
  <c r="C30" i="8" s="1"/>
  <c r="E37" i="8"/>
  <c r="F35" i="8" s="1"/>
  <c r="F34" i="8" l="1"/>
  <c r="F29" i="8"/>
  <c r="F33" i="8"/>
  <c r="F18" i="8"/>
  <c r="F14" i="8"/>
  <c r="C32" i="8"/>
  <c r="F21" i="8"/>
  <c r="F32" i="8"/>
  <c r="F36" i="8"/>
  <c r="F20" i="8"/>
  <c r="F16" i="8"/>
  <c r="F30" i="8"/>
  <c r="F17" i="8"/>
  <c r="C36" i="8"/>
  <c r="F19" i="8"/>
</calcChain>
</file>

<file path=xl/sharedStrings.xml><?xml version="1.0" encoding="utf-8"?>
<sst xmlns="http://schemas.openxmlformats.org/spreadsheetml/2006/main" count="692" uniqueCount="224">
  <si>
    <t>N/A</t>
  </si>
  <si>
    <t>None</t>
  </si>
  <si>
    <t>Minor</t>
  </si>
  <si>
    <t>Major</t>
  </si>
  <si>
    <t>% Major</t>
  </si>
  <si>
    <t>% Major or Minor</t>
  </si>
  <si>
    <t>Enrollment projections, planning and management</t>
  </si>
  <si>
    <t>University-wide/long-range/strategic/institutional planning</t>
  </si>
  <si>
    <t>Policy research and analysis for senior officials (any topic)</t>
  </si>
  <si>
    <t>Academic planning (e.g., future size and characteristics of colleges/programs)</t>
  </si>
  <si>
    <t>Financial planning (e.g., projections, allocations)</t>
  </si>
  <si>
    <t>Facilities planning (annual and five-year capital outlay)</t>
  </si>
  <si>
    <t>Faculty needs and projections</t>
  </si>
  <si>
    <t>Environmental scanning</t>
  </si>
  <si>
    <t>Facilities planning (campus master planning)</t>
  </si>
  <si>
    <t>Academic program planning (e.g., degree programs, curriculum, policy)</t>
  </si>
  <si>
    <t>Information technology policy and planning</t>
  </si>
  <si>
    <t>Staff needs and projections</t>
  </si>
  <si>
    <t>Accountability (CSU/Cornerstones)</t>
  </si>
  <si>
    <t>Accreditation (regional, specialized, portfolios, etc.)</t>
  </si>
  <si>
    <t>Survey research (design, administration, analysis)</t>
  </si>
  <si>
    <t>Program review (academic, administrative)</t>
  </si>
  <si>
    <t>Assessment including student learning outcomes</t>
  </si>
  <si>
    <t>Quality improvement, customer satisfaction, Baldridge, etc.</t>
  </si>
  <si>
    <t>Benchmarking, peer comparisons, performance indicators</t>
  </si>
  <si>
    <t>Course/instructor evaluation by students</t>
  </si>
  <si>
    <t xml:space="preserve">Student characteristics </t>
  </si>
  <si>
    <t>Persistence, including transfer rates/retention/graduation/time to degree</t>
  </si>
  <si>
    <t>Ad hoc requests - research design and analysis</t>
  </si>
  <si>
    <t xml:space="preserve">Applicant characteristics </t>
  </si>
  <si>
    <t xml:space="preserve">Faculty workload </t>
  </si>
  <si>
    <t>Diversity studies</t>
  </si>
  <si>
    <t xml:space="preserve">Faculty and staff characteristics </t>
  </si>
  <si>
    <t xml:space="preserve">Course offerings, class size, demand </t>
  </si>
  <si>
    <t>Facilities (e.g., space generation/utilization)</t>
  </si>
  <si>
    <t xml:space="preserve">Alumni characteristics </t>
  </si>
  <si>
    <t>Budget/expenditure analysis</t>
  </si>
  <si>
    <t>Student housing studies (on and off campus)</t>
  </si>
  <si>
    <t>Fact Book (print, electronic, web)</t>
  </si>
  <si>
    <t>Ad hoc data requests (on and off campus)</t>
  </si>
  <si>
    <t>CSU system (enrollment reporting: (s)ERSx, etc.)</t>
  </si>
  <si>
    <t>Federal reporting (IPEDS, Affirmative Action, NCAA, NSF, etc.)</t>
  </si>
  <si>
    <t>External surveys (college ranking, guidebooks)</t>
  </si>
  <si>
    <t>Term-specific reports (e.g., enrollment, grades)</t>
  </si>
  <si>
    <t>External surveys (common data set)</t>
  </si>
  <si>
    <t>CSU system (APDB reporting)</t>
  </si>
  <si>
    <t>Data exchanges</t>
  </si>
  <si>
    <t>Institutional database development for campus</t>
  </si>
  <si>
    <t>Data warehouse development for campus</t>
  </si>
  <si>
    <t>Query development and maintenance (e.g., Brio Query)</t>
  </si>
  <si>
    <t>Data archive maintenance for campus</t>
  </si>
  <si>
    <t>Data warehouse maintenance for campus</t>
  </si>
  <si>
    <t>Data file maintenance for campus (active - any subject)</t>
  </si>
  <si>
    <t>Software systems implementation (e.g., People Soft)</t>
  </si>
  <si>
    <t>Room scheduling (classes, etc.)</t>
  </si>
  <si>
    <t>Analytical Studies</t>
  </si>
  <si>
    <t>Data Extracts &amp; Reports</t>
  </si>
  <si>
    <t>Planning &amp; Policy Analysis</t>
  </si>
  <si>
    <t>Assessment &amp; Effectiveness</t>
  </si>
  <si>
    <t>Computing &amp; Data Management</t>
  </si>
  <si>
    <t>Category</t>
  </si>
  <si>
    <t>S</t>
  </si>
  <si>
    <t>G</t>
  </si>
  <si>
    <t>D</t>
  </si>
  <si>
    <t>Change</t>
  </si>
  <si>
    <t>AASCU</t>
  </si>
  <si>
    <t>M</t>
  </si>
  <si>
    <t>L</t>
  </si>
  <si>
    <t>M/L</t>
  </si>
  <si>
    <t>Specific Activity and CSU IR Office Frequency Distribution</t>
  </si>
  <si>
    <t>B</t>
  </si>
  <si>
    <t>C</t>
  </si>
  <si>
    <t>E</t>
  </si>
  <si>
    <t>A</t>
  </si>
  <si>
    <t>Ta</t>
  </si>
  <si>
    <t>Dalton, Krupp &amp; Nielsen 2002</t>
  </si>
  <si>
    <t>Hengstler and Velasco 1998</t>
  </si>
  <si>
    <t>CSU code</t>
  </si>
  <si>
    <t>CSU Directors</t>
  </si>
  <si>
    <t>UC Directors</t>
  </si>
  <si>
    <t>AASCU Presidents</t>
  </si>
  <si>
    <t>% major</t>
  </si>
  <si>
    <t>% substantial or total responsibility</t>
  </si>
  <si>
    <t>n = 22</t>
  </si>
  <si>
    <t>n = 13</t>
  </si>
  <si>
    <t>n = 9</t>
  </si>
  <si>
    <t>Enrollment projections, planning and management (undergrad and post-bacc)</t>
  </si>
  <si>
    <t>Undergaduate enrollment planning and projections</t>
  </si>
  <si>
    <t>Graduate enrollment planning and projections</t>
  </si>
  <si>
    <t>Planning documents</t>
  </si>
  <si>
    <t>Coordinate planning</t>
  </si>
  <si>
    <t>.</t>
  </si>
  <si>
    <t>Admissions research</t>
  </si>
  <si>
    <t>Retention/Graduation</t>
  </si>
  <si>
    <t>Time-to-Degree</t>
  </si>
  <si>
    <t>Undergraduate characteristics</t>
  </si>
  <si>
    <t>Graduate student characteristics</t>
  </si>
  <si>
    <t>Reporting to system office</t>
  </si>
  <si>
    <t>College ranking reports</t>
  </si>
  <si>
    <t>Questionnaires from guidebooks</t>
  </si>
  <si>
    <t>IPEDS</t>
  </si>
  <si>
    <t>NCAA</t>
  </si>
  <si>
    <t>NSF reports</t>
  </si>
  <si>
    <t>Enrollment reports</t>
  </si>
  <si>
    <t>Student data file maintenance</t>
  </si>
  <si>
    <t>Admission data file maintenance</t>
  </si>
  <si>
    <t>Course data file maintenance</t>
  </si>
  <si>
    <t>Facility data file maintenance</t>
  </si>
  <si>
    <t>Personnel data file maintenance</t>
  </si>
  <si>
    <t>Financial aid data file maintenance</t>
  </si>
  <si>
    <t>Financial/budget data file maintenance</t>
  </si>
  <si>
    <t>Query development and maintenance</t>
  </si>
  <si>
    <t>Specific Activity</t>
  </si>
  <si>
    <t>Limited</t>
  </si>
  <si>
    <t>Staff</t>
  </si>
  <si>
    <t xml:space="preserve">Member </t>
  </si>
  <si>
    <t>% None</t>
  </si>
  <si>
    <t>% Staff or Limited</t>
  </si>
  <si>
    <t>% Member</t>
  </si>
  <si>
    <t>Avg. No. of Memberships = 3.23 or 29.3 % of total</t>
  </si>
  <si>
    <t>Enrollment planning and management committee</t>
  </si>
  <si>
    <t>Academic Deans council</t>
  </si>
  <si>
    <t>Long-range/strategic/university-wide/institutional planning committee</t>
  </si>
  <si>
    <t>Computer/information technology planning and policy</t>
  </si>
  <si>
    <t>Academic planning committee</t>
  </si>
  <si>
    <t>Academic Senate committee</t>
  </si>
  <si>
    <t>Senior management meetings with president</t>
  </si>
  <si>
    <t>Campus facility planning committee</t>
  </si>
  <si>
    <t>Budget policy/advisory committee</t>
  </si>
  <si>
    <t>Academic Senate</t>
  </si>
  <si>
    <t>Board of Trustees meetings</t>
  </si>
  <si>
    <t>Krotseng &amp; Trzebiatowski 2002</t>
  </si>
  <si>
    <t>HC/campus</t>
  </si>
  <si>
    <t>FTE/campus</t>
  </si>
  <si>
    <t>Managers</t>
  </si>
  <si>
    <t>Analysts</t>
  </si>
  <si>
    <t>Technical</t>
  </si>
  <si>
    <t>Clerical</t>
  </si>
  <si>
    <t>Other</t>
  </si>
  <si>
    <t>Total FTE</t>
  </si>
  <si>
    <t>Range</t>
  </si>
  <si>
    <t>1 to 19</t>
  </si>
  <si>
    <t>0.5 to 16</t>
  </si>
  <si>
    <t>2 to 9</t>
  </si>
  <si>
    <t>2 to 8</t>
  </si>
  <si>
    <t>1 to 20</t>
  </si>
  <si>
    <t>1 to 14.67</t>
  </si>
  <si>
    <t>Sub-set: professional</t>
  </si>
  <si>
    <t>Frequency distribution</t>
  </si>
  <si>
    <t>professionals</t>
  </si>
  <si>
    <t>staff</t>
  </si>
  <si>
    <t>0 to 2</t>
  </si>
  <si>
    <t>3 to 4</t>
  </si>
  <si>
    <t>5 or more</t>
  </si>
  <si>
    <t>Average Staff</t>
  </si>
  <si>
    <t>Academic Affairs/Provost</t>
  </si>
  <si>
    <t>Business/Finance/Administration</t>
  </si>
  <si>
    <t>President's office</t>
  </si>
  <si>
    <t>Information Systems</t>
  </si>
  <si>
    <t>Physical Planning and Development</t>
  </si>
  <si>
    <t>President's Office &amp; Academic Affairs/Provost</t>
  </si>
  <si>
    <t>Student Affairs/Services</t>
  </si>
  <si>
    <t>Total known</t>
  </si>
  <si>
    <t>Unknown</t>
  </si>
  <si>
    <t>Institutional</t>
  </si>
  <si>
    <t>Research</t>
  </si>
  <si>
    <t>Planning</t>
  </si>
  <si>
    <t>Analysis or Analytic</t>
  </si>
  <si>
    <t>Reporting Relationship</t>
  </si>
  <si>
    <t>Title Includes the Following Term</t>
  </si>
  <si>
    <t>CSU IR Directors</t>
  </si>
  <si>
    <t>CSU</t>
  </si>
  <si>
    <t>CSU Survey Category</t>
  </si>
  <si>
    <t>Data Extracts</t>
  </si>
  <si>
    <t>CSU System Reports (enrollment reporting)</t>
  </si>
  <si>
    <t>System Reports</t>
  </si>
  <si>
    <t>CSU System Reports (APDB reporting)</t>
  </si>
  <si>
    <t>Persistence Studies</t>
  </si>
  <si>
    <t>Retention/Graduation Reports</t>
  </si>
  <si>
    <t>Federal Reporting</t>
  </si>
  <si>
    <t>IPEDS/NCAA</t>
  </si>
  <si>
    <t>Term Specific Reports (e.g. enrollment, grades)</t>
  </si>
  <si>
    <t>Enrollment Reports/Grade Reports</t>
  </si>
  <si>
    <t>Faculty Workload</t>
  </si>
  <si>
    <t>Faculty Workload/Salaries</t>
  </si>
  <si>
    <t>Assessment/Evaluation</t>
  </si>
  <si>
    <t>Benchmarking, Peer Comparisons</t>
  </si>
  <si>
    <t>Peer Analysis/Comparisons</t>
  </si>
  <si>
    <t>Facilities Studies</t>
  </si>
  <si>
    <t>Facilities and Classroom Utilization</t>
  </si>
  <si>
    <t>Course/Instructor Evaluation</t>
  </si>
  <si>
    <t>Student Evaluations of Instructors</t>
  </si>
  <si>
    <t>% "Directly Responsible"</t>
  </si>
  <si>
    <t>Student Characteristics</t>
  </si>
  <si>
    <t>Student Information</t>
  </si>
  <si>
    <t>Fact Book</t>
  </si>
  <si>
    <t>Annual Fact Books</t>
  </si>
  <si>
    <t>Persistence, including transfer rates/retention/graduation/ time to degree</t>
  </si>
  <si>
    <t>Accountability/Performance Indicators</t>
  </si>
  <si>
    <t>Enrollment Projections, Planning, &amp; Management</t>
  </si>
  <si>
    <t>Enrollment Management/Retention</t>
  </si>
  <si>
    <t>University-wdie/long-range/strategic/institutional planning</t>
  </si>
  <si>
    <t>Strategic Planning</t>
  </si>
  <si>
    <t>Student Assessment</t>
  </si>
  <si>
    <t>Financial Planning</t>
  </si>
  <si>
    <t>Budget Planning</t>
  </si>
  <si>
    <t>Program Review</t>
  </si>
  <si>
    <t>Facilities Planning (capital outlay)</t>
  </si>
  <si>
    <t>Facilities Planning</t>
  </si>
  <si>
    <t>Facilities Planning (campus master plan)</t>
  </si>
  <si>
    <t>Rank of Supervisor</t>
  </si>
  <si>
    <t>Augustine and Peterson 2001</t>
  </si>
  <si>
    <t>AIR Members</t>
  </si>
  <si>
    <t>Board Member</t>
  </si>
  <si>
    <t>President</t>
  </si>
  <si>
    <t>Vice President/Provost</t>
  </si>
  <si>
    <t>Associate Vice President/ViceProvost</t>
  </si>
  <si>
    <t>Dean</t>
  </si>
  <si>
    <t>Associate Dean</t>
  </si>
  <si>
    <t>Accountabililty (CSU/Cornerstones)</t>
  </si>
  <si>
    <t>Note:  Channel Islands included in this portion of Table F only.</t>
  </si>
  <si>
    <t>Director</t>
  </si>
  <si>
    <t>President &amp; Provost (joint)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</si>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</sst>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1" x14ac:knownFonts="1">
    <font>
      <sz val="10"/>
      <name val="Arial"/>
    </font>
    <font>
      <sz val="10"/>
      <name val="Arial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53"/>
      <name val="Arial Narrow"/>
      <family val="2"/>
    </font>
    <font>
      <b/>
      <sz val="9"/>
      <color indexed="12"/>
      <name val="Arial Narrow"/>
      <family val="2"/>
    </font>
    <font>
      <b/>
      <sz val="9"/>
      <color indexed="17"/>
      <name val="Arial Narrow"/>
      <family val="2"/>
    </font>
    <font>
      <b/>
      <sz val="9"/>
      <color indexed="16"/>
      <name val="Arial Narrow"/>
      <family val="2"/>
    </font>
    <font>
      <b/>
      <sz val="9"/>
      <color indexed="9"/>
      <name val="Arial Narrow"/>
      <family val="2"/>
    </font>
    <font>
      <i/>
      <sz val="9"/>
      <name val="Arial Narrow"/>
      <family val="2"/>
    </font>
    <font>
      <u/>
      <sz val="9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3" fillId="0" borderId="0" xfId="0" applyFont="1"/>
    <xf numFmtId="9" fontId="3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1" xfId="2" applyFont="1" applyBorder="1" applyAlignment="1">
      <alignment horizontal="center" textRotation="90"/>
    </xf>
    <xf numFmtId="9" fontId="2" fillId="0" borderId="0" xfId="2" applyFont="1" applyAlignment="1">
      <alignment horizontal="center" textRotation="90"/>
    </xf>
    <xf numFmtId="1" fontId="3" fillId="0" borderId="1" xfId="2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1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" fontId="3" fillId="5" borderId="1" xfId="2" applyNumberFormat="1" applyFont="1" applyFill="1" applyBorder="1" applyAlignment="1">
      <alignment horizontal="center"/>
    </xf>
    <xf numFmtId="1" fontId="3" fillId="5" borderId="1" xfId="2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1" fontId="3" fillId="6" borderId="1" xfId="2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1" fontId="3" fillId="6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4" fontId="3" fillId="0" borderId="1" xfId="2" applyNumberFormat="1" applyFont="1" applyBorder="1"/>
    <xf numFmtId="0" fontId="2" fillId="0" borderId="1" xfId="0" applyFont="1" applyBorder="1" applyAlignment="1">
      <alignment horizontal="center"/>
    </xf>
    <xf numFmtId="9" fontId="2" fillId="0" borderId="0" xfId="2" applyFont="1" applyBorder="1" applyAlignment="1">
      <alignment horizontal="center" textRotation="90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9" fontId="3" fillId="0" borderId="0" xfId="2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textRotation="90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9" fontId="3" fillId="0" borderId="0" xfId="2" applyFont="1" applyFill="1" applyBorder="1" applyAlignment="1">
      <alignment horizontal="center" vertical="center" wrapText="1"/>
    </xf>
    <xf numFmtId="9" fontId="3" fillId="0" borderId="0" xfId="2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wrapText="1"/>
    </xf>
    <xf numFmtId="9" fontId="3" fillId="0" borderId="1" xfId="2" applyFont="1" applyFill="1" applyBorder="1" applyAlignment="1">
      <alignment horizontal="center" vertical="center" wrapText="1"/>
    </xf>
    <xf numFmtId="9" fontId="3" fillId="0" borderId="1" xfId="2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left" indent="5"/>
    </xf>
    <xf numFmtId="0" fontId="3" fillId="0" borderId="6" xfId="0" applyFont="1" applyFill="1" applyBorder="1"/>
    <xf numFmtId="9" fontId="3" fillId="0" borderId="7" xfId="2" applyFont="1" applyFill="1" applyBorder="1" applyAlignment="1">
      <alignment horizontal="center"/>
    </xf>
    <xf numFmtId="9" fontId="3" fillId="0" borderId="5" xfId="2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9" fontId="3" fillId="0" borderId="6" xfId="2" applyFont="1" applyFill="1" applyBorder="1" applyAlignment="1">
      <alignment horizontal="center"/>
    </xf>
    <xf numFmtId="9" fontId="3" fillId="0" borderId="8" xfId="2" applyFont="1" applyFill="1" applyBorder="1" applyAlignment="1">
      <alignment horizontal="center"/>
    </xf>
    <xf numFmtId="9" fontId="3" fillId="0" borderId="9" xfId="2" applyFont="1" applyFill="1" applyBorder="1" applyAlignment="1">
      <alignment horizontal="center"/>
    </xf>
    <xf numFmtId="9" fontId="3" fillId="0" borderId="10" xfId="2" applyFont="1" applyFill="1" applyBorder="1" applyAlignment="1">
      <alignment horizontal="center"/>
    </xf>
    <xf numFmtId="9" fontId="3" fillId="0" borderId="11" xfId="2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9" fontId="3" fillId="0" borderId="12" xfId="2" applyFont="1" applyFill="1" applyBorder="1" applyAlignment="1">
      <alignment horizontal="center"/>
    </xf>
    <xf numFmtId="9" fontId="3" fillId="0" borderId="13" xfId="2" applyFon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3" fillId="0" borderId="16" xfId="0" applyFont="1" applyFill="1" applyBorder="1"/>
    <xf numFmtId="9" fontId="3" fillId="0" borderId="16" xfId="2" applyFont="1" applyFill="1" applyBorder="1" applyAlignment="1">
      <alignment horizontal="center"/>
    </xf>
    <xf numFmtId="9" fontId="3" fillId="0" borderId="17" xfId="2" applyFont="1" applyFill="1" applyBorder="1" applyAlignment="1">
      <alignment horizontal="center"/>
    </xf>
    <xf numFmtId="9" fontId="3" fillId="0" borderId="18" xfId="2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/>
    </xf>
    <xf numFmtId="9" fontId="3" fillId="0" borderId="19" xfId="2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20" xfId="0" applyFont="1" applyFill="1" applyBorder="1"/>
    <xf numFmtId="0" fontId="3" fillId="0" borderId="21" xfId="0" applyFont="1" applyFill="1" applyBorder="1"/>
    <xf numFmtId="0" fontId="3" fillId="0" borderId="22" xfId="0" applyFont="1" applyFill="1" applyBorder="1" applyAlignment="1">
      <alignment horizontal="left" indent="5"/>
    </xf>
    <xf numFmtId="0" fontId="3" fillId="0" borderId="2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23" xfId="0" applyFont="1" applyFill="1" applyBorder="1"/>
    <xf numFmtId="0" fontId="3" fillId="0" borderId="24" xfId="0" applyFont="1" applyFill="1" applyBorder="1"/>
    <xf numFmtId="9" fontId="3" fillId="0" borderId="23" xfId="2" applyFont="1" applyFill="1" applyBorder="1" applyAlignment="1">
      <alignment horizontal="center"/>
    </xf>
    <xf numFmtId="9" fontId="3" fillId="0" borderId="24" xfId="2" applyFont="1" applyFill="1" applyBorder="1" applyAlignment="1">
      <alignment horizontal="center"/>
    </xf>
    <xf numFmtId="9" fontId="3" fillId="0" borderId="25" xfId="2" applyFont="1" applyFill="1" applyBorder="1" applyAlignment="1">
      <alignment horizontal="center"/>
    </xf>
    <xf numFmtId="9" fontId="3" fillId="0" borderId="26" xfId="2" applyFont="1" applyFill="1" applyBorder="1" applyAlignment="1">
      <alignment horizontal="center"/>
    </xf>
    <xf numFmtId="9" fontId="3" fillId="0" borderId="27" xfId="2" applyFont="1" applyFill="1" applyBorder="1" applyAlignment="1">
      <alignment horizontal="center"/>
    </xf>
    <xf numFmtId="9" fontId="3" fillId="0" borderId="28" xfId="2" applyFont="1" applyFill="1" applyBorder="1" applyAlignment="1">
      <alignment horizontal="center"/>
    </xf>
    <xf numFmtId="0" fontId="3" fillId="0" borderId="29" xfId="0" applyFont="1" applyFill="1" applyBorder="1"/>
    <xf numFmtId="0" fontId="3" fillId="0" borderId="30" xfId="0" applyFont="1" applyFill="1" applyBorder="1"/>
    <xf numFmtId="9" fontId="3" fillId="0" borderId="31" xfId="2" applyFont="1" applyFill="1" applyBorder="1" applyAlignment="1">
      <alignment horizontal="center"/>
    </xf>
    <xf numFmtId="9" fontId="3" fillId="0" borderId="32" xfId="2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9" fontId="3" fillId="0" borderId="33" xfId="2" applyFont="1" applyFill="1" applyBorder="1" applyAlignment="1">
      <alignment horizontal="center"/>
    </xf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9" fontId="3" fillId="0" borderId="34" xfId="2" applyFont="1" applyFill="1" applyBorder="1" applyAlignment="1">
      <alignment horizontal="center"/>
    </xf>
    <xf numFmtId="9" fontId="3" fillId="0" borderId="35" xfId="2" applyFont="1" applyFill="1" applyBorder="1" applyAlignment="1">
      <alignment horizontal="center"/>
    </xf>
    <xf numFmtId="9" fontId="3" fillId="0" borderId="34" xfId="2" applyFont="1" applyFill="1" applyBorder="1" applyAlignment="1">
      <alignment horizontal="center" vertical="center" wrapText="1"/>
    </xf>
    <xf numFmtId="9" fontId="3" fillId="0" borderId="35" xfId="2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3" fillId="0" borderId="14" xfId="2" applyFont="1" applyFill="1" applyBorder="1" applyAlignment="1">
      <alignment horizontal="center" vertical="center" wrapText="1"/>
    </xf>
    <xf numFmtId="9" fontId="3" fillId="0" borderId="19" xfId="2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0" xfId="2" applyNumberFormat="1" applyFont="1" applyFill="1" applyBorder="1"/>
    <xf numFmtId="1" fontId="3" fillId="0" borderId="0" xfId="2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2" applyFont="1" applyFill="1" applyAlignment="1">
      <alignment horizontal="center"/>
    </xf>
    <xf numFmtId="9" fontId="3" fillId="0" borderId="0" xfId="2" applyFont="1" applyFill="1"/>
    <xf numFmtId="9" fontId="2" fillId="0" borderId="0" xfId="2" applyFont="1" applyFill="1" applyAlignment="1">
      <alignment horizontal="center"/>
    </xf>
    <xf numFmtId="9" fontId="2" fillId="0" borderId="1" xfId="2" applyFont="1" applyFill="1" applyBorder="1" applyAlignment="1">
      <alignment horizontal="center" textRotation="90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164" fontId="3" fillId="0" borderId="1" xfId="2" applyNumberFormat="1" applyFont="1" applyFill="1" applyBorder="1"/>
    <xf numFmtId="0" fontId="3" fillId="0" borderId="36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43" fontId="3" fillId="0" borderId="0" xfId="1" applyFont="1" applyFill="1"/>
    <xf numFmtId="0" fontId="9" fillId="0" borderId="0" xfId="0" applyFont="1" applyFill="1"/>
    <xf numFmtId="9" fontId="9" fillId="0" borderId="0" xfId="2" applyFont="1" applyFill="1"/>
    <xf numFmtId="9" fontId="3" fillId="0" borderId="0" xfId="2" applyFont="1" applyFill="1" applyAlignment="1">
      <alignment horizontal="right"/>
    </xf>
    <xf numFmtId="0" fontId="0" fillId="0" borderId="0" xfId="0" applyFill="1"/>
    <xf numFmtId="43" fontId="3" fillId="0" borderId="11" xfId="1" applyFont="1" applyFill="1" applyBorder="1"/>
    <xf numFmtId="43" fontId="9" fillId="0" borderId="11" xfId="1" applyFont="1" applyFill="1" applyBorder="1"/>
    <xf numFmtId="43" fontId="3" fillId="0" borderId="28" xfId="1" applyFont="1" applyFill="1" applyBorder="1"/>
    <xf numFmtId="43" fontId="3" fillId="0" borderId="32" xfId="1" applyFont="1" applyFill="1" applyBorder="1"/>
    <xf numFmtId="43" fontId="9" fillId="0" borderId="32" xfId="1" applyFont="1" applyFill="1" applyBorder="1"/>
    <xf numFmtId="43" fontId="3" fillId="0" borderId="33" xfId="1" applyFont="1" applyFill="1" applyBorder="1"/>
    <xf numFmtId="43" fontId="3" fillId="0" borderId="1" xfId="1" applyFont="1" applyFill="1" applyBorder="1"/>
    <xf numFmtId="43" fontId="3" fillId="0" borderId="37" xfId="1" applyFont="1" applyFill="1" applyBorder="1"/>
    <xf numFmtId="43" fontId="9" fillId="0" borderId="37" xfId="1" applyFont="1" applyFill="1" applyBorder="1"/>
    <xf numFmtId="43" fontId="3" fillId="0" borderId="38" xfId="1" applyFont="1" applyFill="1" applyBorder="1"/>
    <xf numFmtId="43" fontId="3" fillId="0" borderId="10" xfId="1" applyFont="1" applyFill="1" applyBorder="1"/>
    <xf numFmtId="43" fontId="9" fillId="0" borderId="10" xfId="1" applyFont="1" applyFill="1" applyBorder="1"/>
    <xf numFmtId="43" fontId="3" fillId="0" borderId="27" xfId="1" applyFont="1" applyFill="1" applyBorder="1"/>
    <xf numFmtId="43" fontId="3" fillId="0" borderId="39" xfId="1" applyFont="1" applyFill="1" applyBorder="1"/>
    <xf numFmtId="43" fontId="3" fillId="0" borderId="40" xfId="1" applyFont="1" applyFill="1" applyBorder="1"/>
    <xf numFmtId="43" fontId="3" fillId="0" borderId="41" xfId="1" applyFont="1" applyFill="1" applyBorder="1"/>
    <xf numFmtId="43" fontId="3" fillId="0" borderId="42" xfId="1" applyFont="1" applyFill="1" applyBorder="1"/>
    <xf numFmtId="9" fontId="3" fillId="0" borderId="43" xfId="2" applyFont="1" applyFill="1" applyBorder="1" applyAlignment="1">
      <alignment horizontal="center"/>
    </xf>
    <xf numFmtId="9" fontId="3" fillId="0" borderId="44" xfId="2" applyFont="1" applyFill="1" applyBorder="1" applyAlignment="1">
      <alignment horizontal="center"/>
    </xf>
    <xf numFmtId="9" fontId="3" fillId="0" borderId="11" xfId="2" applyFont="1" applyFill="1" applyBorder="1"/>
    <xf numFmtId="9" fontId="3" fillId="0" borderId="28" xfId="2" applyFont="1" applyFill="1" applyBorder="1"/>
    <xf numFmtId="9" fontId="3" fillId="0" borderId="32" xfId="2" applyFont="1" applyFill="1" applyBorder="1"/>
    <xf numFmtId="9" fontId="3" fillId="0" borderId="33" xfId="2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24" xfId="0" applyFont="1" applyFill="1" applyBorder="1" applyAlignment="1">
      <alignment horizontal="left" indent="1"/>
    </xf>
    <xf numFmtId="0" fontId="3" fillId="0" borderId="45" xfId="0" applyFont="1" applyFill="1" applyBorder="1" applyAlignment="1">
      <alignment horizontal="left" indent="1"/>
    </xf>
    <xf numFmtId="0" fontId="3" fillId="0" borderId="22" xfId="0" applyFont="1" applyFill="1" applyBorder="1" applyAlignment="1">
      <alignment horizontal="left" indent="1"/>
    </xf>
    <xf numFmtId="0" fontId="9" fillId="0" borderId="22" xfId="0" applyFont="1" applyFill="1" applyBorder="1" applyAlignment="1">
      <alignment horizontal="left" indent="1"/>
    </xf>
    <xf numFmtId="0" fontId="3" fillId="0" borderId="3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43" fontId="3" fillId="0" borderId="44" xfId="1" applyFont="1" applyFill="1" applyBorder="1" applyAlignment="1">
      <alignment horizontal="right"/>
    </xf>
    <xf numFmtId="0" fontId="3" fillId="0" borderId="44" xfId="0" applyFont="1" applyFill="1" applyBorder="1" applyAlignment="1">
      <alignment horizontal="right"/>
    </xf>
    <xf numFmtId="43" fontId="3" fillId="0" borderId="34" xfId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 indent="1"/>
    </xf>
    <xf numFmtId="43" fontId="3" fillId="0" borderId="19" xfId="2" applyNumberFormat="1" applyFont="1" applyFill="1" applyBorder="1"/>
    <xf numFmtId="43" fontId="3" fillId="0" borderId="34" xfId="2" applyNumberFormat="1" applyFont="1" applyFill="1" applyBorder="1"/>
    <xf numFmtId="9" fontId="3" fillId="0" borderId="5" xfId="2" applyFont="1" applyFill="1" applyBorder="1"/>
    <xf numFmtId="9" fontId="3" fillId="0" borderId="24" xfId="2" applyFont="1" applyFill="1" applyBorder="1"/>
    <xf numFmtId="9" fontId="3" fillId="0" borderId="46" xfId="2" applyFont="1" applyFill="1" applyBorder="1"/>
    <xf numFmtId="9" fontId="3" fillId="0" borderId="40" xfId="2" applyFont="1" applyFill="1" applyBorder="1"/>
    <xf numFmtId="9" fontId="3" fillId="0" borderId="41" xfId="2" applyFont="1" applyFill="1" applyBorder="1"/>
    <xf numFmtId="0" fontId="3" fillId="0" borderId="46" xfId="0" applyFont="1" applyFill="1" applyBorder="1" applyAlignment="1">
      <alignment horizontal="left" indent="1"/>
    </xf>
    <xf numFmtId="0" fontId="2" fillId="0" borderId="1" xfId="0" applyFont="1" applyFill="1" applyBorder="1"/>
    <xf numFmtId="0" fontId="2" fillId="0" borderId="0" xfId="0" applyFont="1"/>
    <xf numFmtId="164" fontId="3" fillId="0" borderId="0" xfId="2" applyNumberFormat="1" applyFont="1" applyFill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0" borderId="6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 vertical="center" wrapText="1"/>
    </xf>
    <xf numFmtId="164" fontId="3" fillId="0" borderId="26" xfId="2" applyNumberFormat="1" applyFont="1" applyBorder="1" applyAlignment="1"/>
    <xf numFmtId="164" fontId="3" fillId="0" borderId="11" xfId="2" applyNumberFormat="1" applyFont="1" applyBorder="1" applyAlignment="1"/>
    <xf numFmtId="164" fontId="3" fillId="0" borderId="28" xfId="2" applyNumberFormat="1" applyFont="1" applyBorder="1" applyAlignment="1"/>
    <xf numFmtId="0" fontId="3" fillId="0" borderId="29" xfId="0" applyFont="1" applyBorder="1" applyAlignment="1"/>
    <xf numFmtId="0" fontId="3" fillId="0" borderId="22" xfId="0" applyFont="1" applyBorder="1" applyAlignment="1"/>
    <xf numFmtId="0" fontId="3" fillId="0" borderId="30" xfId="0" applyFont="1" applyBorder="1" applyAlignment="1"/>
    <xf numFmtId="1" fontId="3" fillId="0" borderId="25" xfId="2" applyNumberFormat="1" applyFont="1" applyBorder="1" applyAlignment="1">
      <alignment horizontal="center"/>
    </xf>
    <xf numFmtId="1" fontId="3" fillId="0" borderId="10" xfId="2" applyNumberFormat="1" applyFont="1" applyBorder="1" applyAlignment="1">
      <alignment horizontal="center"/>
    </xf>
    <xf numFmtId="1" fontId="3" fillId="0" borderId="27" xfId="2" applyNumberFormat="1" applyFont="1" applyBorder="1" applyAlignment="1">
      <alignment horizontal="center"/>
    </xf>
    <xf numFmtId="164" fontId="3" fillId="0" borderId="26" xfId="2" applyNumberFormat="1" applyFont="1" applyFill="1" applyBorder="1" applyAlignment="1">
      <alignment horizontal="center"/>
    </xf>
    <xf numFmtId="164" fontId="3" fillId="0" borderId="11" xfId="2" applyNumberFormat="1" applyFont="1" applyFill="1" applyBorder="1" applyAlignment="1">
      <alignment horizontal="center"/>
    </xf>
    <xf numFmtId="164" fontId="3" fillId="0" borderId="28" xfId="2" applyNumberFormat="1" applyFont="1" applyFill="1" applyBorder="1" applyAlignment="1">
      <alignment horizontal="center"/>
    </xf>
    <xf numFmtId="1" fontId="3" fillId="0" borderId="31" xfId="2" applyNumberFormat="1" applyFont="1" applyFill="1" applyBorder="1" applyAlignment="1">
      <alignment horizontal="center"/>
    </xf>
    <xf numFmtId="1" fontId="3" fillId="0" borderId="32" xfId="2" applyNumberFormat="1" applyFont="1" applyFill="1" applyBorder="1" applyAlignment="1">
      <alignment horizontal="center"/>
    </xf>
    <xf numFmtId="1" fontId="3" fillId="0" borderId="33" xfId="2" applyNumberFormat="1" applyFont="1" applyFill="1" applyBorder="1" applyAlignment="1">
      <alignment horizontal="center"/>
    </xf>
    <xf numFmtId="0" fontId="3" fillId="0" borderId="23" xfId="0" applyFont="1" applyBorder="1"/>
    <xf numFmtId="0" fontId="3" fillId="0" borderId="5" xfId="0" applyFont="1" applyBorder="1"/>
    <xf numFmtId="0" fontId="3" fillId="0" borderId="24" xfId="0" applyFont="1" applyBorder="1"/>
    <xf numFmtId="0" fontId="3" fillId="0" borderId="25" xfId="1" applyNumberFormat="1" applyFont="1" applyFill="1" applyBorder="1" applyAlignment="1">
      <alignment horizontal="center"/>
    </xf>
    <xf numFmtId="0" fontId="3" fillId="0" borderId="10" xfId="1" applyNumberFormat="1" applyFont="1" applyFill="1" applyBorder="1" applyAlignment="1">
      <alignment horizontal="center"/>
    </xf>
    <xf numFmtId="0" fontId="3" fillId="0" borderId="47" xfId="1" applyNumberFormat="1" applyFont="1" applyFill="1" applyBorder="1" applyAlignment="1">
      <alignment horizontal="center"/>
    </xf>
    <xf numFmtId="0" fontId="3" fillId="0" borderId="19" xfId="1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 vertical="top"/>
    </xf>
    <xf numFmtId="9" fontId="2" fillId="0" borderId="26" xfId="0" applyNumberFormat="1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9" fontId="2" fillId="0" borderId="28" xfId="0" applyNumberFormat="1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3" fillId="0" borderId="23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9" fontId="3" fillId="0" borderId="48" xfId="0" applyNumberFormat="1" applyFont="1" applyBorder="1" applyAlignment="1">
      <alignment horizontal="center" vertical="top" wrapText="1"/>
    </xf>
    <xf numFmtId="0" fontId="3" fillId="0" borderId="48" xfId="0" applyFont="1" applyBorder="1" applyAlignment="1">
      <alignment vertical="top" wrapText="1"/>
    </xf>
    <xf numFmtId="0" fontId="10" fillId="0" borderId="46" xfId="0" applyFont="1" applyBorder="1" applyAlignment="1">
      <alignment vertical="top" wrapText="1"/>
    </xf>
    <xf numFmtId="0" fontId="3" fillId="0" borderId="39" xfId="0" applyFont="1" applyBorder="1" applyAlignment="1">
      <alignment vertical="top" wrapText="1"/>
    </xf>
    <xf numFmtId="9" fontId="3" fillId="0" borderId="49" xfId="0" applyNumberFormat="1" applyFont="1" applyBorder="1" applyAlignment="1">
      <alignment horizontal="center" vertical="top" wrapText="1"/>
    </xf>
    <xf numFmtId="0" fontId="3" fillId="0" borderId="46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40" xfId="0" applyNumberFormat="1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9" fontId="3" fillId="0" borderId="11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9" fontId="3" fillId="0" borderId="11" xfId="0" applyNumberFormat="1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9" fontId="3" fillId="0" borderId="28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vertical="top" wrapText="1"/>
    </xf>
    <xf numFmtId="9" fontId="3" fillId="0" borderId="0" xfId="0" applyNumberFormat="1" applyFont="1"/>
    <xf numFmtId="164" fontId="2" fillId="0" borderId="26" xfId="0" applyNumberFormat="1" applyFont="1" applyBorder="1" applyAlignment="1">
      <alignment horizontal="center" vertical="top"/>
    </xf>
    <xf numFmtId="164" fontId="2" fillId="0" borderId="28" xfId="0" applyNumberFormat="1" applyFont="1" applyBorder="1" applyAlignment="1">
      <alignment horizontal="center" vertical="top"/>
    </xf>
    <xf numFmtId="0" fontId="3" fillId="0" borderId="16" xfId="0" applyFont="1" applyBorder="1" applyAlignment="1">
      <alignment vertical="top" wrapText="1"/>
    </xf>
    <xf numFmtId="164" fontId="3" fillId="0" borderId="26" xfId="0" applyNumberFormat="1" applyFont="1" applyBorder="1" applyAlignment="1">
      <alignment horizontal="center" vertical="top" wrapText="1"/>
    </xf>
    <xf numFmtId="9" fontId="3" fillId="0" borderId="26" xfId="2" applyNumberFormat="1" applyFont="1" applyBorder="1" applyAlignment="1">
      <alignment horizontal="center" vertical="top" wrapText="1"/>
    </xf>
    <xf numFmtId="9" fontId="3" fillId="0" borderId="11" xfId="2" applyNumberFormat="1" applyFont="1" applyBorder="1" applyAlignment="1">
      <alignment horizontal="center" vertical="top" wrapText="1"/>
    </xf>
    <xf numFmtId="0" fontId="10" fillId="0" borderId="16" xfId="0" applyFont="1" applyBorder="1" applyAlignment="1">
      <alignment vertical="top" wrapText="1"/>
    </xf>
    <xf numFmtId="0" fontId="3" fillId="0" borderId="47" xfId="0" applyFont="1" applyBorder="1" applyAlignment="1">
      <alignment vertical="top" wrapText="1"/>
    </xf>
    <xf numFmtId="9" fontId="3" fillId="0" borderId="50" xfId="0" applyNumberFormat="1" applyFont="1" applyBorder="1" applyAlignment="1">
      <alignment horizontal="center" vertical="top" wrapText="1"/>
    </xf>
    <xf numFmtId="9" fontId="3" fillId="0" borderId="50" xfId="2" applyNumberFormat="1" applyFont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9" fontId="3" fillId="0" borderId="28" xfId="2" applyNumberFormat="1" applyFont="1" applyBorder="1" applyAlignment="1">
      <alignment horizontal="center" vertical="top" wrapText="1"/>
    </xf>
    <xf numFmtId="164" fontId="3" fillId="0" borderId="0" xfId="0" applyNumberFormat="1" applyFont="1"/>
    <xf numFmtId="164" fontId="3" fillId="0" borderId="0" xfId="2" applyNumberFormat="1" applyFont="1" applyAlignment="1">
      <alignment horizontal="center"/>
    </xf>
    <xf numFmtId="0" fontId="3" fillId="0" borderId="51" xfId="0" applyFont="1" applyBorder="1" applyAlignment="1">
      <alignment horizontal="center" vertical="top"/>
    </xf>
    <xf numFmtId="0" fontId="3" fillId="0" borderId="0" xfId="0" applyFont="1" applyBorder="1" applyAlignment="1"/>
    <xf numFmtId="0" fontId="3" fillId="0" borderId="0" xfId="0" applyNumberFormat="1" applyFont="1" applyBorder="1" applyAlignment="1"/>
    <xf numFmtId="164" fontId="3" fillId="0" borderId="1" xfId="2" applyNumberFormat="1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 vertical="center"/>
    </xf>
    <xf numFmtId="9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9" fontId="3" fillId="0" borderId="14" xfId="2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4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center" vertical="top" wrapText="1"/>
    </xf>
    <xf numFmtId="164" fontId="2" fillId="0" borderId="9" xfId="2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\IPA\Surveys\IR%20Survey%204-02\IR%20survey%20sta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"/>
      <sheetName val="Campus Totals"/>
      <sheetName val="Draft with SLO"/>
      <sheetName val="Campus Attributes"/>
    </sheetNames>
    <sheetDataSet>
      <sheetData sheetId="0">
        <row r="29">
          <cell r="I29">
            <v>0.86363636363636365</v>
          </cell>
        </row>
        <row r="30">
          <cell r="I30">
            <v>0.72727272727272729</v>
          </cell>
        </row>
        <row r="31">
          <cell r="I31">
            <v>0.59090909090909094</v>
          </cell>
        </row>
        <row r="32">
          <cell r="I32">
            <v>0.54545454545454541</v>
          </cell>
        </row>
        <row r="33">
          <cell r="I33">
            <v>0.40909090909090912</v>
          </cell>
        </row>
        <row r="34">
          <cell r="I34">
            <v>0.31818181818181818</v>
          </cell>
        </row>
        <row r="35">
          <cell r="I35">
            <v>0.31818181818181818</v>
          </cell>
        </row>
        <row r="36">
          <cell r="I36">
            <v>0.31818181818181818</v>
          </cell>
        </row>
        <row r="37">
          <cell r="I37">
            <v>0.27272727272727271</v>
          </cell>
        </row>
        <row r="38">
          <cell r="I38">
            <v>0.18181818181818182</v>
          </cell>
        </row>
        <row r="39">
          <cell r="I39">
            <v>9.0909090909090912E-2</v>
          </cell>
        </row>
        <row r="40">
          <cell r="I40">
            <v>4.5454545454545456E-2</v>
          </cell>
        </row>
        <row r="44">
          <cell r="I44">
            <v>0.86363636363636365</v>
          </cell>
        </row>
        <row r="45">
          <cell r="I45">
            <v>0.77272727272727271</v>
          </cell>
        </row>
        <row r="46">
          <cell r="I46">
            <v>0.68181818181818177</v>
          </cell>
        </row>
        <row r="47">
          <cell r="I47">
            <v>0.40909090909090912</v>
          </cell>
        </row>
        <row r="48">
          <cell r="I48">
            <v>0.40909090909090912</v>
          </cell>
        </row>
        <row r="49">
          <cell r="I49">
            <v>0.40909090909090912</v>
          </cell>
        </row>
        <row r="50">
          <cell r="I50">
            <v>0.36363636363636365</v>
          </cell>
        </row>
        <row r="51">
          <cell r="I51">
            <v>0.13636363636363635</v>
          </cell>
        </row>
        <row r="56">
          <cell r="I56">
            <v>1</v>
          </cell>
        </row>
        <row r="57">
          <cell r="I57">
            <v>0.90909090909090906</v>
          </cell>
        </row>
        <row r="58">
          <cell r="I58">
            <v>0.90909090909090906</v>
          </cell>
        </row>
        <row r="59">
          <cell r="I59">
            <v>0.63636363636363635</v>
          </cell>
        </row>
        <row r="60">
          <cell r="I60">
            <v>0.63636363636363635</v>
          </cell>
        </row>
        <row r="61">
          <cell r="I61">
            <v>0.59090909090909094</v>
          </cell>
        </row>
        <row r="62">
          <cell r="I62">
            <v>0.5</v>
          </cell>
        </row>
        <row r="63">
          <cell r="I63">
            <v>0.5</v>
          </cell>
        </row>
        <row r="64">
          <cell r="I64">
            <v>0.27272727272727271</v>
          </cell>
        </row>
        <row r="65">
          <cell r="I65">
            <v>0.27272727272727271</v>
          </cell>
        </row>
        <row r="66">
          <cell r="I66">
            <v>0.18181818181818182</v>
          </cell>
        </row>
        <row r="67">
          <cell r="I67">
            <v>9.0909090909090912E-2</v>
          </cell>
        </row>
        <row r="71">
          <cell r="I71">
            <v>0.95454545454545459</v>
          </cell>
        </row>
        <row r="74">
          <cell r="I74">
            <v>0.86363636363636365</v>
          </cell>
        </row>
        <row r="75">
          <cell r="I75">
            <v>0.81818181818181823</v>
          </cell>
        </row>
        <row r="76">
          <cell r="I76">
            <v>0.81818181818181823</v>
          </cell>
        </row>
        <row r="77">
          <cell r="I77">
            <v>0.81818181818181823</v>
          </cell>
        </row>
        <row r="79">
          <cell r="I79">
            <v>0.59090909090909094</v>
          </cell>
        </row>
        <row r="82">
          <cell r="I82">
            <v>0.54545454545454541</v>
          </cell>
        </row>
        <row r="83">
          <cell r="I83">
            <v>0.5</v>
          </cell>
        </row>
        <row r="84">
          <cell r="I84">
            <v>0.45454545454545453</v>
          </cell>
        </row>
        <row r="85">
          <cell r="I85">
            <v>0.40909090909090912</v>
          </cell>
        </row>
        <row r="86">
          <cell r="I86">
            <v>0.36363636363636365</v>
          </cell>
        </row>
        <row r="87">
          <cell r="I87">
            <v>0.27272727272727271</v>
          </cell>
        </row>
        <row r="88">
          <cell r="I88">
            <v>0.27272727272727271</v>
          </cell>
        </row>
        <row r="89">
          <cell r="I89">
            <v>0.13636363636363635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8"/>
  <sheetViews>
    <sheetView showGridLines="0" tabSelected="1" zoomScaleNormal="100" workbookViewId="0"/>
  </sheetViews>
  <sheetFormatPr defaultColWidth="9.109375" defaultRowHeight="13.8" x14ac:dyDescent="0.3"/>
  <cols>
    <col min="1" max="1" width="2.109375" style="3" bestFit="1" customWidth="1"/>
    <col min="2" max="2" width="2.44140625" style="3" bestFit="1" customWidth="1"/>
    <col min="3" max="3" width="22.33203125" style="41" bestFit="1" customWidth="1"/>
    <col min="4" max="4" width="48.109375" style="1" bestFit="1" customWidth="1"/>
    <col min="5" max="6" width="3.6640625" style="2" customWidth="1"/>
    <col min="7" max="8" width="3.6640625" style="3" customWidth="1"/>
    <col min="9" max="9" width="5.6640625" style="1" customWidth="1"/>
    <col min="10" max="11" width="3.6640625" style="3" customWidth="1"/>
    <col min="12" max="12" width="8.88671875" customWidth="1"/>
    <col min="13" max="13" width="5.6640625" style="1" customWidth="1"/>
    <col min="14" max="14" width="5.44140625" style="1" customWidth="1"/>
    <col min="15" max="15" width="3.6640625" style="1" customWidth="1"/>
    <col min="16" max="16384" width="9.109375" style="1"/>
  </cols>
  <sheetData>
    <row r="1" spans="1:13" ht="39.9" customHeight="1" x14ac:dyDescent="0.3">
      <c r="C1" s="31" t="s">
        <v>60</v>
      </c>
      <c r="D1" s="31" t="s">
        <v>69</v>
      </c>
      <c r="E1" s="4" t="s">
        <v>0</v>
      </c>
      <c r="F1" s="4" t="s">
        <v>1</v>
      </c>
      <c r="G1" s="4" t="s">
        <v>2</v>
      </c>
      <c r="H1" s="4" t="s">
        <v>3</v>
      </c>
      <c r="I1" s="57" t="s">
        <v>4</v>
      </c>
      <c r="J1" s="5"/>
      <c r="K1" s="5"/>
      <c r="M1" s="29" t="s">
        <v>5</v>
      </c>
    </row>
    <row r="2" spans="1:13" x14ac:dyDescent="0.3">
      <c r="A2" s="3" t="s">
        <v>70</v>
      </c>
      <c r="B2" s="3">
        <v>1</v>
      </c>
      <c r="C2" s="45" t="s">
        <v>55</v>
      </c>
      <c r="D2" s="14" t="s">
        <v>26</v>
      </c>
      <c r="E2" s="9">
        <v>0</v>
      </c>
      <c r="F2" s="9">
        <v>0</v>
      </c>
      <c r="G2" s="8">
        <v>0</v>
      </c>
      <c r="H2" s="12">
        <v>22</v>
      </c>
      <c r="I2" s="30">
        <f t="shared" ref="I2:I33" si="0">H2/22</f>
        <v>1</v>
      </c>
      <c r="M2" s="30">
        <f t="shared" ref="M2:M33" si="1">(G2+H2)/22</f>
        <v>1</v>
      </c>
    </row>
    <row r="3" spans="1:13" x14ac:dyDescent="0.3">
      <c r="A3" s="3" t="s">
        <v>73</v>
      </c>
      <c r="B3" s="3">
        <v>2</v>
      </c>
      <c r="C3" s="39" t="s">
        <v>56</v>
      </c>
      <c r="D3" s="14" t="s">
        <v>38</v>
      </c>
      <c r="E3" s="9">
        <v>0</v>
      </c>
      <c r="F3" s="9">
        <v>0</v>
      </c>
      <c r="G3" s="8">
        <v>1</v>
      </c>
      <c r="H3" s="12">
        <v>21</v>
      </c>
      <c r="I3" s="30">
        <f t="shared" si="0"/>
        <v>0.95454545454545459</v>
      </c>
      <c r="M3" s="30">
        <f t="shared" si="1"/>
        <v>1</v>
      </c>
    </row>
    <row r="4" spans="1:13" x14ac:dyDescent="0.3">
      <c r="A4" s="3" t="s">
        <v>73</v>
      </c>
      <c r="B4" s="3">
        <v>3</v>
      </c>
      <c r="C4" s="39" t="s">
        <v>56</v>
      </c>
      <c r="D4" s="14" t="s">
        <v>39</v>
      </c>
      <c r="E4" s="9">
        <v>0</v>
      </c>
      <c r="F4" s="9">
        <v>0</v>
      </c>
      <c r="G4" s="8">
        <v>2</v>
      </c>
      <c r="H4" s="12">
        <v>20</v>
      </c>
      <c r="I4" s="30">
        <f t="shared" si="0"/>
        <v>0.90909090909090906</v>
      </c>
      <c r="M4" s="30">
        <f t="shared" si="1"/>
        <v>1</v>
      </c>
    </row>
    <row r="5" spans="1:13" x14ac:dyDescent="0.3">
      <c r="A5" s="3" t="s">
        <v>73</v>
      </c>
      <c r="B5" s="3">
        <v>4</v>
      </c>
      <c r="C5" s="39" t="s">
        <v>56</v>
      </c>
      <c r="D5" s="14" t="s">
        <v>40</v>
      </c>
      <c r="E5" s="9">
        <v>0</v>
      </c>
      <c r="F5" s="9">
        <v>0</v>
      </c>
      <c r="G5" s="8">
        <v>2</v>
      </c>
      <c r="H5" s="12">
        <v>20</v>
      </c>
      <c r="I5" s="30">
        <f t="shared" si="0"/>
        <v>0.90909090909090906</v>
      </c>
      <c r="M5" s="30">
        <f t="shared" si="1"/>
        <v>1</v>
      </c>
    </row>
    <row r="6" spans="1:13" x14ac:dyDescent="0.3">
      <c r="A6" s="3" t="s">
        <v>70</v>
      </c>
      <c r="B6" s="3">
        <v>5</v>
      </c>
      <c r="C6" s="45" t="s">
        <v>55</v>
      </c>
      <c r="D6" s="14" t="s">
        <v>27</v>
      </c>
      <c r="E6" s="9">
        <v>0</v>
      </c>
      <c r="F6" s="9">
        <v>0</v>
      </c>
      <c r="G6" s="8">
        <v>2</v>
      </c>
      <c r="H6" s="12">
        <v>20</v>
      </c>
      <c r="I6" s="30">
        <f t="shared" si="0"/>
        <v>0.90909090909090906</v>
      </c>
      <c r="M6" s="30">
        <f t="shared" si="1"/>
        <v>1</v>
      </c>
    </row>
    <row r="7" spans="1:13" x14ac:dyDescent="0.3">
      <c r="A7" s="3" t="s">
        <v>70</v>
      </c>
      <c r="B7" s="3">
        <v>6</v>
      </c>
      <c r="C7" s="45" t="s">
        <v>55</v>
      </c>
      <c r="D7" s="14" t="s">
        <v>28</v>
      </c>
      <c r="E7" s="9">
        <v>1</v>
      </c>
      <c r="F7" s="9">
        <v>0</v>
      </c>
      <c r="G7" s="8">
        <v>1</v>
      </c>
      <c r="H7" s="12">
        <v>20</v>
      </c>
      <c r="I7" s="30">
        <f t="shared" si="0"/>
        <v>0.90909090909090906</v>
      </c>
      <c r="M7" s="30">
        <f t="shared" si="1"/>
        <v>0.95454545454545459</v>
      </c>
    </row>
    <row r="8" spans="1:13" ht="13.5" customHeight="1" x14ac:dyDescent="0.3">
      <c r="A8" s="3" t="s">
        <v>71</v>
      </c>
      <c r="B8" s="3">
        <v>7</v>
      </c>
      <c r="C8" s="42" t="s">
        <v>58</v>
      </c>
      <c r="D8" s="14" t="s">
        <v>18</v>
      </c>
      <c r="E8" s="9">
        <v>0</v>
      </c>
      <c r="F8" s="9">
        <v>0</v>
      </c>
      <c r="G8" s="8">
        <v>3</v>
      </c>
      <c r="H8" s="12">
        <v>19</v>
      </c>
      <c r="I8" s="30">
        <f t="shared" si="0"/>
        <v>0.86363636363636365</v>
      </c>
      <c r="M8" s="30">
        <f t="shared" si="1"/>
        <v>1</v>
      </c>
    </row>
    <row r="9" spans="1:13" x14ac:dyDescent="0.3">
      <c r="A9" s="3" t="s">
        <v>63</v>
      </c>
      <c r="B9" s="3">
        <v>8</v>
      </c>
      <c r="C9" s="44" t="s">
        <v>57</v>
      </c>
      <c r="D9" s="14" t="s">
        <v>6</v>
      </c>
      <c r="E9" s="6">
        <v>0</v>
      </c>
      <c r="F9" s="6">
        <v>0</v>
      </c>
      <c r="G9" s="7">
        <v>3</v>
      </c>
      <c r="H9" s="13">
        <v>19</v>
      </c>
      <c r="I9" s="30">
        <f t="shared" si="0"/>
        <v>0.86363636363636365</v>
      </c>
      <c r="M9" s="30">
        <f t="shared" si="1"/>
        <v>1</v>
      </c>
    </row>
    <row r="10" spans="1:13" x14ac:dyDescent="0.3">
      <c r="A10" s="3" t="s">
        <v>73</v>
      </c>
      <c r="B10" s="3">
        <v>9</v>
      </c>
      <c r="C10" s="39" t="s">
        <v>56</v>
      </c>
      <c r="D10" s="14" t="s">
        <v>41</v>
      </c>
      <c r="E10" s="9">
        <v>0</v>
      </c>
      <c r="F10" s="9">
        <v>0</v>
      </c>
      <c r="G10" s="8">
        <v>3</v>
      </c>
      <c r="H10" s="12">
        <v>19</v>
      </c>
      <c r="I10" s="30">
        <f t="shared" si="0"/>
        <v>0.86363636363636365</v>
      </c>
      <c r="M10" s="30">
        <f t="shared" si="1"/>
        <v>1</v>
      </c>
    </row>
    <row r="11" spans="1:13" x14ac:dyDescent="0.3">
      <c r="A11" s="3" t="s">
        <v>73</v>
      </c>
      <c r="B11" s="3">
        <v>10</v>
      </c>
      <c r="C11" s="39" t="s">
        <v>56</v>
      </c>
      <c r="D11" s="17" t="s">
        <v>42</v>
      </c>
      <c r="E11" s="9">
        <v>0</v>
      </c>
      <c r="F11" s="9">
        <v>1</v>
      </c>
      <c r="G11" s="8">
        <v>3</v>
      </c>
      <c r="H11" s="15">
        <v>18</v>
      </c>
      <c r="I11" s="30">
        <f t="shared" si="0"/>
        <v>0.81818181818181823</v>
      </c>
      <c r="M11" s="30">
        <f t="shared" si="1"/>
        <v>0.95454545454545459</v>
      </c>
    </row>
    <row r="12" spans="1:13" x14ac:dyDescent="0.3">
      <c r="A12" s="3" t="s">
        <v>73</v>
      </c>
      <c r="B12" s="3">
        <v>11</v>
      </c>
      <c r="C12" s="39" t="s">
        <v>56</v>
      </c>
      <c r="D12" s="17" t="s">
        <v>43</v>
      </c>
      <c r="E12" s="9">
        <v>0</v>
      </c>
      <c r="F12" s="9">
        <v>1</v>
      </c>
      <c r="G12" s="8">
        <v>3</v>
      </c>
      <c r="H12" s="15">
        <v>18</v>
      </c>
      <c r="I12" s="30">
        <f t="shared" si="0"/>
        <v>0.81818181818181823</v>
      </c>
      <c r="M12" s="30">
        <f t="shared" si="1"/>
        <v>0.95454545454545459</v>
      </c>
    </row>
    <row r="13" spans="1:13" x14ac:dyDescent="0.3">
      <c r="A13" s="3" t="s">
        <v>73</v>
      </c>
      <c r="B13" s="3">
        <v>12</v>
      </c>
      <c r="C13" s="39" t="s">
        <v>56</v>
      </c>
      <c r="D13" s="17" t="s">
        <v>44</v>
      </c>
      <c r="E13" s="9">
        <v>1</v>
      </c>
      <c r="F13" s="9">
        <v>1</v>
      </c>
      <c r="G13" s="8">
        <v>2</v>
      </c>
      <c r="H13" s="15">
        <v>18</v>
      </c>
      <c r="I13" s="30">
        <f t="shared" si="0"/>
        <v>0.81818181818181823</v>
      </c>
      <c r="M13" s="30">
        <f t="shared" si="1"/>
        <v>0.90909090909090906</v>
      </c>
    </row>
    <row r="14" spans="1:13" x14ac:dyDescent="0.3">
      <c r="A14" s="3" t="s">
        <v>71</v>
      </c>
      <c r="B14" s="3">
        <v>13</v>
      </c>
      <c r="C14" s="42" t="s">
        <v>58</v>
      </c>
      <c r="D14" s="17" t="s">
        <v>19</v>
      </c>
      <c r="E14" s="9">
        <v>1</v>
      </c>
      <c r="F14" s="9">
        <v>0</v>
      </c>
      <c r="G14" s="8">
        <v>4</v>
      </c>
      <c r="H14" s="15">
        <v>17</v>
      </c>
      <c r="I14" s="30">
        <f t="shared" si="0"/>
        <v>0.77272727272727271</v>
      </c>
      <c r="M14" s="30">
        <f t="shared" si="1"/>
        <v>0.95454545454545459</v>
      </c>
    </row>
    <row r="15" spans="1:13" x14ac:dyDescent="0.3">
      <c r="A15" s="3" t="s">
        <v>63</v>
      </c>
      <c r="B15" s="3">
        <v>14</v>
      </c>
      <c r="C15" s="44" t="s">
        <v>57</v>
      </c>
      <c r="D15" s="17" t="s">
        <v>7</v>
      </c>
      <c r="E15" s="6">
        <v>1</v>
      </c>
      <c r="F15" s="6">
        <v>0</v>
      </c>
      <c r="G15" s="7">
        <v>5</v>
      </c>
      <c r="H15" s="16">
        <v>16</v>
      </c>
      <c r="I15" s="30">
        <f t="shared" si="0"/>
        <v>0.72727272727272729</v>
      </c>
      <c r="M15" s="30">
        <f t="shared" si="1"/>
        <v>0.95454545454545459</v>
      </c>
    </row>
    <row r="16" spans="1:13" x14ac:dyDescent="0.3">
      <c r="A16" s="3" t="s">
        <v>73</v>
      </c>
      <c r="B16" s="3">
        <v>15</v>
      </c>
      <c r="C16" s="39" t="s">
        <v>56</v>
      </c>
      <c r="D16" s="17" t="s">
        <v>45</v>
      </c>
      <c r="E16" s="9">
        <v>0</v>
      </c>
      <c r="F16" s="9">
        <v>3</v>
      </c>
      <c r="G16" s="8">
        <v>4</v>
      </c>
      <c r="H16" s="15">
        <v>15</v>
      </c>
      <c r="I16" s="30">
        <f t="shared" si="0"/>
        <v>0.68181818181818177</v>
      </c>
      <c r="M16" s="30">
        <f t="shared" si="1"/>
        <v>0.86363636363636365</v>
      </c>
    </row>
    <row r="17" spans="1:13" x14ac:dyDescent="0.3">
      <c r="A17" s="3" t="s">
        <v>71</v>
      </c>
      <c r="B17" s="3">
        <v>16</v>
      </c>
      <c r="C17" s="42" t="s">
        <v>58</v>
      </c>
      <c r="D17" s="17" t="s">
        <v>20</v>
      </c>
      <c r="E17" s="9">
        <v>0</v>
      </c>
      <c r="F17" s="9">
        <v>5</v>
      </c>
      <c r="G17" s="8">
        <v>2</v>
      </c>
      <c r="H17" s="15">
        <v>15</v>
      </c>
      <c r="I17" s="30">
        <f t="shared" si="0"/>
        <v>0.68181818181818177</v>
      </c>
      <c r="M17" s="30">
        <f t="shared" si="1"/>
        <v>0.77272727272727271</v>
      </c>
    </row>
    <row r="18" spans="1:13" x14ac:dyDescent="0.3">
      <c r="A18" s="3" t="s">
        <v>70</v>
      </c>
      <c r="B18" s="3">
        <v>17</v>
      </c>
      <c r="C18" s="45" t="s">
        <v>55</v>
      </c>
      <c r="D18" s="17" t="s">
        <v>29</v>
      </c>
      <c r="E18" s="9">
        <v>0</v>
      </c>
      <c r="F18" s="9">
        <v>1</v>
      </c>
      <c r="G18" s="8">
        <v>7</v>
      </c>
      <c r="H18" s="15">
        <v>14</v>
      </c>
      <c r="I18" s="30">
        <f t="shared" si="0"/>
        <v>0.63636363636363635</v>
      </c>
      <c r="M18" s="30">
        <f t="shared" si="1"/>
        <v>0.95454545454545459</v>
      </c>
    </row>
    <row r="19" spans="1:13" x14ac:dyDescent="0.3">
      <c r="A19" s="3" t="s">
        <v>70</v>
      </c>
      <c r="B19" s="3">
        <v>18</v>
      </c>
      <c r="C19" s="45" t="s">
        <v>55</v>
      </c>
      <c r="D19" s="17" t="s">
        <v>30</v>
      </c>
      <c r="E19" s="9">
        <v>0</v>
      </c>
      <c r="F19" s="9">
        <v>4</v>
      </c>
      <c r="G19" s="8">
        <v>4</v>
      </c>
      <c r="H19" s="15">
        <v>14</v>
      </c>
      <c r="I19" s="30">
        <f t="shared" si="0"/>
        <v>0.63636363636363635</v>
      </c>
      <c r="M19" s="30">
        <f t="shared" si="1"/>
        <v>0.81818181818181823</v>
      </c>
    </row>
    <row r="20" spans="1:13" x14ac:dyDescent="0.3">
      <c r="A20" s="3" t="s">
        <v>63</v>
      </c>
      <c r="B20" s="3">
        <v>19</v>
      </c>
      <c r="C20" s="44" t="s">
        <v>57</v>
      </c>
      <c r="D20" s="20" t="s">
        <v>8</v>
      </c>
      <c r="E20" s="6">
        <v>0</v>
      </c>
      <c r="F20" s="6">
        <v>1</v>
      </c>
      <c r="G20" s="7">
        <v>8</v>
      </c>
      <c r="H20" s="18">
        <v>13</v>
      </c>
      <c r="I20" s="30">
        <f t="shared" si="0"/>
        <v>0.59090909090909094</v>
      </c>
      <c r="M20" s="30">
        <f t="shared" si="1"/>
        <v>0.95454545454545459</v>
      </c>
    </row>
    <row r="21" spans="1:13" x14ac:dyDescent="0.3">
      <c r="A21" s="3" t="s">
        <v>70</v>
      </c>
      <c r="B21" s="3">
        <v>20</v>
      </c>
      <c r="C21" s="45" t="s">
        <v>55</v>
      </c>
      <c r="D21" s="20" t="s">
        <v>31</v>
      </c>
      <c r="E21" s="9">
        <v>1</v>
      </c>
      <c r="F21" s="9">
        <v>2</v>
      </c>
      <c r="G21" s="8">
        <v>6</v>
      </c>
      <c r="H21" s="19">
        <v>13</v>
      </c>
      <c r="I21" s="30">
        <f t="shared" si="0"/>
        <v>0.59090909090909094</v>
      </c>
      <c r="M21" s="30">
        <f t="shared" si="1"/>
        <v>0.86363636363636365</v>
      </c>
    </row>
    <row r="22" spans="1:13" x14ac:dyDescent="0.3">
      <c r="A22" s="3" t="s">
        <v>73</v>
      </c>
      <c r="B22" s="3">
        <v>21</v>
      </c>
      <c r="C22" s="39" t="s">
        <v>56</v>
      </c>
      <c r="D22" s="20" t="s">
        <v>46</v>
      </c>
      <c r="E22" s="10">
        <v>0</v>
      </c>
      <c r="F22" s="10">
        <v>3</v>
      </c>
      <c r="G22" s="11">
        <v>6</v>
      </c>
      <c r="H22" s="19">
        <v>13</v>
      </c>
      <c r="I22" s="30">
        <f t="shared" si="0"/>
        <v>0.59090909090909094</v>
      </c>
      <c r="M22" s="30">
        <f t="shared" si="1"/>
        <v>0.86363636363636365</v>
      </c>
    </row>
    <row r="23" spans="1:13" x14ac:dyDescent="0.3">
      <c r="A23" s="3" t="s">
        <v>63</v>
      </c>
      <c r="B23" s="3">
        <v>22</v>
      </c>
      <c r="C23" s="44" t="s">
        <v>57</v>
      </c>
      <c r="D23" s="20" t="s">
        <v>9</v>
      </c>
      <c r="E23" s="6">
        <v>0</v>
      </c>
      <c r="F23" s="6">
        <v>0</v>
      </c>
      <c r="G23" s="8">
        <v>10</v>
      </c>
      <c r="H23" s="19">
        <v>12</v>
      </c>
      <c r="I23" s="30">
        <f t="shared" si="0"/>
        <v>0.54545454545454541</v>
      </c>
      <c r="M23" s="30">
        <f t="shared" si="1"/>
        <v>1</v>
      </c>
    </row>
    <row r="24" spans="1:13" x14ac:dyDescent="0.3">
      <c r="A24" s="3" t="s">
        <v>72</v>
      </c>
      <c r="B24" s="3">
        <v>23</v>
      </c>
      <c r="C24" s="43" t="s">
        <v>59</v>
      </c>
      <c r="D24" s="20" t="s">
        <v>47</v>
      </c>
      <c r="E24" s="9">
        <v>0</v>
      </c>
      <c r="F24" s="9">
        <v>3</v>
      </c>
      <c r="G24" s="8">
        <v>7</v>
      </c>
      <c r="H24" s="19">
        <v>12</v>
      </c>
      <c r="I24" s="30">
        <f t="shared" si="0"/>
        <v>0.54545454545454541</v>
      </c>
      <c r="M24" s="30">
        <f t="shared" si="1"/>
        <v>0.86363636363636365</v>
      </c>
    </row>
    <row r="25" spans="1:13" x14ac:dyDescent="0.3">
      <c r="A25" s="3" t="s">
        <v>70</v>
      </c>
      <c r="B25" s="3">
        <v>24</v>
      </c>
      <c r="C25" s="45" t="s">
        <v>55</v>
      </c>
      <c r="D25" s="20" t="s">
        <v>32</v>
      </c>
      <c r="E25" s="9">
        <v>0</v>
      </c>
      <c r="F25" s="9">
        <v>1</v>
      </c>
      <c r="G25" s="8">
        <v>10</v>
      </c>
      <c r="H25" s="19">
        <v>11</v>
      </c>
      <c r="I25" s="30">
        <f t="shared" si="0"/>
        <v>0.5</v>
      </c>
      <c r="M25" s="30">
        <f t="shared" si="1"/>
        <v>0.95454545454545459</v>
      </c>
    </row>
    <row r="26" spans="1:13" x14ac:dyDescent="0.3">
      <c r="A26" s="3" t="s">
        <v>72</v>
      </c>
      <c r="B26" s="3">
        <v>25</v>
      </c>
      <c r="C26" s="43" t="s">
        <v>59</v>
      </c>
      <c r="D26" s="20" t="s">
        <v>48</v>
      </c>
      <c r="E26" s="9">
        <v>1</v>
      </c>
      <c r="F26" s="9">
        <v>3</v>
      </c>
      <c r="G26" s="8">
        <v>7</v>
      </c>
      <c r="H26" s="19">
        <v>11</v>
      </c>
      <c r="I26" s="30">
        <f t="shared" si="0"/>
        <v>0.5</v>
      </c>
      <c r="M26" s="30">
        <f t="shared" si="1"/>
        <v>0.81818181818181823</v>
      </c>
    </row>
    <row r="27" spans="1:13" x14ac:dyDescent="0.3">
      <c r="A27" s="3" t="s">
        <v>70</v>
      </c>
      <c r="B27" s="3">
        <v>26</v>
      </c>
      <c r="C27" s="45" t="s">
        <v>55</v>
      </c>
      <c r="D27" s="20" t="s">
        <v>33</v>
      </c>
      <c r="E27" s="9">
        <v>0</v>
      </c>
      <c r="F27" s="9">
        <v>5</v>
      </c>
      <c r="G27" s="8">
        <v>6</v>
      </c>
      <c r="H27" s="19">
        <v>11</v>
      </c>
      <c r="I27" s="30">
        <f t="shared" si="0"/>
        <v>0.5</v>
      </c>
      <c r="M27" s="30">
        <f t="shared" si="1"/>
        <v>0.77272727272727271</v>
      </c>
    </row>
    <row r="28" spans="1:13" x14ac:dyDescent="0.3">
      <c r="A28" s="3" t="s">
        <v>72</v>
      </c>
      <c r="B28" s="3">
        <v>27</v>
      </c>
      <c r="C28" s="43" t="s">
        <v>59</v>
      </c>
      <c r="D28" s="20" t="s">
        <v>49</v>
      </c>
      <c r="E28" s="9">
        <v>0</v>
      </c>
      <c r="F28" s="24">
        <v>7</v>
      </c>
      <c r="G28" s="8">
        <v>6</v>
      </c>
      <c r="H28" s="19">
        <v>10</v>
      </c>
      <c r="I28" s="30">
        <f t="shared" si="0"/>
        <v>0.45454545454545453</v>
      </c>
      <c r="M28" s="30">
        <f t="shared" si="1"/>
        <v>0.72727272727272729</v>
      </c>
    </row>
    <row r="29" spans="1:13" x14ac:dyDescent="0.3">
      <c r="A29" s="3" t="s">
        <v>71</v>
      </c>
      <c r="B29" s="3">
        <v>28</v>
      </c>
      <c r="C29" s="42" t="s">
        <v>58</v>
      </c>
      <c r="D29" s="20" t="s">
        <v>24</v>
      </c>
      <c r="E29" s="9">
        <v>0</v>
      </c>
      <c r="F29" s="9">
        <v>0.02</v>
      </c>
      <c r="G29" s="19">
        <v>12</v>
      </c>
      <c r="H29" s="8">
        <v>8</v>
      </c>
      <c r="I29" s="30">
        <f t="shared" si="0"/>
        <v>0.36363636363636365</v>
      </c>
      <c r="M29" s="30">
        <f t="shared" si="1"/>
        <v>0.90909090909090906</v>
      </c>
    </row>
    <row r="30" spans="1:13" x14ac:dyDescent="0.3">
      <c r="A30" s="3" t="s">
        <v>63</v>
      </c>
      <c r="B30" s="3">
        <v>29</v>
      </c>
      <c r="C30" s="44" t="s">
        <v>57</v>
      </c>
      <c r="D30" s="20" t="s">
        <v>15</v>
      </c>
      <c r="E30" s="28">
        <v>1</v>
      </c>
      <c r="F30" s="28">
        <v>5</v>
      </c>
      <c r="G30" s="19">
        <v>12</v>
      </c>
      <c r="H30" s="8">
        <v>4</v>
      </c>
      <c r="I30" s="30">
        <f t="shared" si="0"/>
        <v>0.18181818181818182</v>
      </c>
      <c r="M30" s="30">
        <f t="shared" si="1"/>
        <v>0.72727272727272729</v>
      </c>
    </row>
    <row r="31" spans="1:13" x14ac:dyDescent="0.3">
      <c r="A31" s="3" t="s">
        <v>70</v>
      </c>
      <c r="B31" s="3">
        <v>30</v>
      </c>
      <c r="C31" s="45" t="s">
        <v>55</v>
      </c>
      <c r="D31" s="20" t="s">
        <v>34</v>
      </c>
      <c r="E31" s="9">
        <v>0</v>
      </c>
      <c r="F31" s="9">
        <v>5</v>
      </c>
      <c r="G31" s="19">
        <v>11</v>
      </c>
      <c r="H31" s="8">
        <v>6</v>
      </c>
      <c r="I31" s="30">
        <f t="shared" si="0"/>
        <v>0.27272727272727271</v>
      </c>
      <c r="M31" s="30">
        <f t="shared" si="1"/>
        <v>0.77272727272727271</v>
      </c>
    </row>
    <row r="32" spans="1:13" x14ac:dyDescent="0.3">
      <c r="A32" s="3" t="s">
        <v>71</v>
      </c>
      <c r="B32" s="3">
        <v>31</v>
      </c>
      <c r="C32" s="42" t="s">
        <v>58</v>
      </c>
      <c r="D32" s="20" t="s">
        <v>21</v>
      </c>
      <c r="E32" s="9">
        <v>1</v>
      </c>
      <c r="F32" s="9">
        <v>2</v>
      </c>
      <c r="G32" s="19">
        <v>10</v>
      </c>
      <c r="H32" s="8">
        <v>9</v>
      </c>
      <c r="I32" s="30">
        <f t="shared" si="0"/>
        <v>0.40909090909090912</v>
      </c>
      <c r="M32" s="30">
        <f t="shared" si="1"/>
        <v>0.86363636363636365</v>
      </c>
    </row>
    <row r="33" spans="1:13" x14ac:dyDescent="0.3">
      <c r="A33" s="3" t="s">
        <v>70</v>
      </c>
      <c r="B33" s="3">
        <v>32</v>
      </c>
      <c r="C33" s="45" t="s">
        <v>55</v>
      </c>
      <c r="D33" s="27" t="s">
        <v>35</v>
      </c>
      <c r="E33" s="9">
        <v>0</v>
      </c>
      <c r="F33" s="24">
        <v>6</v>
      </c>
      <c r="G33" s="19">
        <v>10</v>
      </c>
      <c r="H33" s="8">
        <v>6</v>
      </c>
      <c r="I33" s="30">
        <f t="shared" si="0"/>
        <v>0.27272727272727271</v>
      </c>
      <c r="M33" s="30">
        <f t="shared" si="1"/>
        <v>0.72727272727272729</v>
      </c>
    </row>
    <row r="34" spans="1:13" x14ac:dyDescent="0.3">
      <c r="A34" s="3" t="s">
        <v>63</v>
      </c>
      <c r="B34" s="3">
        <v>33</v>
      </c>
      <c r="C34" s="44" t="s">
        <v>57</v>
      </c>
      <c r="D34" s="27" t="s">
        <v>14</v>
      </c>
      <c r="E34" s="6">
        <v>0</v>
      </c>
      <c r="F34" s="28">
        <v>6</v>
      </c>
      <c r="G34" s="18">
        <v>10</v>
      </c>
      <c r="H34" s="7">
        <v>6</v>
      </c>
      <c r="I34" s="30">
        <f t="shared" ref="I34:I50" si="2">H34/22</f>
        <v>0.27272727272727271</v>
      </c>
      <c r="M34" s="30">
        <f t="shared" ref="M34:M50" si="3">(G34+H34)/22</f>
        <v>0.72727272727272729</v>
      </c>
    </row>
    <row r="35" spans="1:13" x14ac:dyDescent="0.3">
      <c r="A35" s="3" t="s">
        <v>71</v>
      </c>
      <c r="B35" s="3">
        <v>34</v>
      </c>
      <c r="C35" s="42" t="s">
        <v>58</v>
      </c>
      <c r="D35" s="27" t="s">
        <v>22</v>
      </c>
      <c r="E35" s="9">
        <v>1</v>
      </c>
      <c r="F35" s="9">
        <v>3</v>
      </c>
      <c r="G35" s="25">
        <v>9</v>
      </c>
      <c r="H35" s="25">
        <v>9</v>
      </c>
      <c r="I35" s="30">
        <f t="shared" si="2"/>
        <v>0.40909090909090912</v>
      </c>
      <c r="M35" s="30">
        <f t="shared" si="3"/>
        <v>0.81818181818181823</v>
      </c>
    </row>
    <row r="36" spans="1:13" x14ac:dyDescent="0.3">
      <c r="A36" s="3" t="s">
        <v>72</v>
      </c>
      <c r="B36" s="3">
        <v>35</v>
      </c>
      <c r="C36" s="43" t="s">
        <v>59</v>
      </c>
      <c r="D36" s="27" t="s">
        <v>50</v>
      </c>
      <c r="E36" s="9">
        <v>0</v>
      </c>
      <c r="F36" s="9">
        <v>4</v>
      </c>
      <c r="G36" s="25">
        <v>9</v>
      </c>
      <c r="H36" s="25">
        <v>9</v>
      </c>
      <c r="I36" s="30">
        <f t="shared" si="2"/>
        <v>0.40909090909090912</v>
      </c>
      <c r="M36" s="30">
        <f t="shared" si="3"/>
        <v>0.81818181818181823</v>
      </c>
    </row>
    <row r="37" spans="1:13" x14ac:dyDescent="0.3">
      <c r="A37" s="3" t="s">
        <v>71</v>
      </c>
      <c r="B37" s="3">
        <v>36</v>
      </c>
      <c r="C37" s="42" t="s">
        <v>58</v>
      </c>
      <c r="D37" s="27" t="s">
        <v>23</v>
      </c>
      <c r="E37" s="24">
        <v>2</v>
      </c>
      <c r="F37" s="24">
        <v>5</v>
      </c>
      <c r="G37" s="8">
        <v>6</v>
      </c>
      <c r="H37" s="25">
        <v>9</v>
      </c>
      <c r="I37" s="30">
        <f t="shared" si="2"/>
        <v>0.40909090909090912</v>
      </c>
      <c r="M37" s="30">
        <f t="shared" si="3"/>
        <v>0.68181818181818177</v>
      </c>
    </row>
    <row r="38" spans="1:13" x14ac:dyDescent="0.3">
      <c r="A38" s="3" t="s">
        <v>63</v>
      </c>
      <c r="B38" s="3">
        <v>37</v>
      </c>
      <c r="C38" s="44" t="s">
        <v>57</v>
      </c>
      <c r="D38" s="27" t="s">
        <v>10</v>
      </c>
      <c r="E38" s="6">
        <v>0</v>
      </c>
      <c r="F38" s="28">
        <v>7</v>
      </c>
      <c r="G38" s="7">
        <v>6</v>
      </c>
      <c r="H38" s="26">
        <v>9</v>
      </c>
      <c r="I38" s="30">
        <f t="shared" si="2"/>
        <v>0.40909090909090912</v>
      </c>
      <c r="M38" s="30">
        <f t="shared" si="3"/>
        <v>0.68181818181818177</v>
      </c>
    </row>
    <row r="39" spans="1:13" x14ac:dyDescent="0.3">
      <c r="A39" s="3" t="s">
        <v>63</v>
      </c>
      <c r="B39" s="3">
        <v>38</v>
      </c>
      <c r="C39" s="44" t="s">
        <v>57</v>
      </c>
      <c r="D39" s="27" t="s">
        <v>11</v>
      </c>
      <c r="E39" s="6">
        <v>0</v>
      </c>
      <c r="F39" s="28">
        <v>6</v>
      </c>
      <c r="G39" s="26">
        <v>9</v>
      </c>
      <c r="H39" s="7">
        <v>7</v>
      </c>
      <c r="I39" s="30">
        <f t="shared" si="2"/>
        <v>0.31818181818181818</v>
      </c>
      <c r="M39" s="30">
        <f t="shared" si="3"/>
        <v>0.72727272727272729</v>
      </c>
    </row>
    <row r="40" spans="1:13" x14ac:dyDescent="0.3">
      <c r="A40" s="3" t="s">
        <v>63</v>
      </c>
      <c r="B40" s="3">
        <v>39</v>
      </c>
      <c r="C40" s="44" t="s">
        <v>57</v>
      </c>
      <c r="D40" s="27" t="s">
        <v>12</v>
      </c>
      <c r="E40" s="6">
        <v>0</v>
      </c>
      <c r="F40" s="28">
        <v>6</v>
      </c>
      <c r="G40" s="26">
        <v>9</v>
      </c>
      <c r="H40" s="7">
        <v>7</v>
      </c>
      <c r="I40" s="30">
        <f t="shared" si="2"/>
        <v>0.31818181818181818</v>
      </c>
      <c r="M40" s="30">
        <f t="shared" si="3"/>
        <v>0.72727272727272729</v>
      </c>
    </row>
    <row r="41" spans="1:13" x14ac:dyDescent="0.3">
      <c r="A41" s="3" t="s">
        <v>72</v>
      </c>
      <c r="B41" s="3">
        <v>40</v>
      </c>
      <c r="C41" s="43" t="s">
        <v>59</v>
      </c>
      <c r="D41" s="27" t="s">
        <v>51</v>
      </c>
      <c r="E41" s="24">
        <v>2</v>
      </c>
      <c r="F41" s="24">
        <v>6</v>
      </c>
      <c r="G41" s="8">
        <v>6</v>
      </c>
      <c r="H41" s="25">
        <v>8</v>
      </c>
      <c r="I41" s="30">
        <f t="shared" si="2"/>
        <v>0.36363636363636365</v>
      </c>
      <c r="M41" s="30">
        <f t="shared" si="3"/>
        <v>0.63636363636363635</v>
      </c>
    </row>
    <row r="42" spans="1:13" x14ac:dyDescent="0.3">
      <c r="A42" s="3" t="s">
        <v>63</v>
      </c>
      <c r="B42" s="3">
        <v>41</v>
      </c>
      <c r="C42" s="44" t="s">
        <v>57</v>
      </c>
      <c r="D42" s="27" t="s">
        <v>13</v>
      </c>
      <c r="E42" s="28">
        <v>2</v>
      </c>
      <c r="F42" s="28">
        <v>5</v>
      </c>
      <c r="G42" s="26">
        <v>8</v>
      </c>
      <c r="H42" s="7">
        <v>7</v>
      </c>
      <c r="I42" s="30">
        <f t="shared" si="2"/>
        <v>0.31818181818181818</v>
      </c>
      <c r="M42" s="30">
        <f t="shared" si="3"/>
        <v>0.68181818181818177</v>
      </c>
    </row>
    <row r="43" spans="1:13" x14ac:dyDescent="0.3">
      <c r="A43" s="3" t="s">
        <v>72</v>
      </c>
      <c r="B43" s="3">
        <v>42</v>
      </c>
      <c r="C43" s="43" t="s">
        <v>59</v>
      </c>
      <c r="D43" s="27" t="s">
        <v>52</v>
      </c>
      <c r="E43" s="9">
        <v>0</v>
      </c>
      <c r="F43" s="24">
        <v>8</v>
      </c>
      <c r="G43" s="25">
        <v>8</v>
      </c>
      <c r="H43" s="8">
        <v>6</v>
      </c>
      <c r="I43" s="30">
        <f t="shared" si="2"/>
        <v>0.27272727272727271</v>
      </c>
      <c r="M43" s="30">
        <f t="shared" si="3"/>
        <v>0.63636363636363635</v>
      </c>
    </row>
    <row r="44" spans="1:13" x14ac:dyDescent="0.3">
      <c r="A44" s="3" t="s">
        <v>63</v>
      </c>
      <c r="B44" s="3">
        <v>43</v>
      </c>
      <c r="C44" s="44" t="s">
        <v>57</v>
      </c>
      <c r="D44" s="27" t="s">
        <v>16</v>
      </c>
      <c r="E44" s="9">
        <v>0</v>
      </c>
      <c r="F44" s="24">
        <v>8</v>
      </c>
      <c r="G44" s="18">
        <v>12</v>
      </c>
      <c r="H44" s="7">
        <v>2</v>
      </c>
      <c r="I44" s="30">
        <f t="shared" si="2"/>
        <v>9.0909090909090912E-2</v>
      </c>
      <c r="M44" s="30">
        <f t="shared" si="3"/>
        <v>0.63636363636363635</v>
      </c>
    </row>
    <row r="45" spans="1:13" x14ac:dyDescent="0.3">
      <c r="A45" s="3" t="s">
        <v>70</v>
      </c>
      <c r="B45" s="3">
        <v>44</v>
      </c>
      <c r="C45" s="45" t="s">
        <v>55</v>
      </c>
      <c r="D45" s="27" t="s">
        <v>37</v>
      </c>
      <c r="E45" s="9">
        <v>0</v>
      </c>
      <c r="F45" s="24">
        <v>9</v>
      </c>
      <c r="G45" s="19">
        <v>11</v>
      </c>
      <c r="H45" s="8">
        <v>2</v>
      </c>
      <c r="I45" s="30">
        <f t="shared" si="2"/>
        <v>9.0909090909090912E-2</v>
      </c>
      <c r="M45" s="30">
        <f t="shared" si="3"/>
        <v>0.59090909090909094</v>
      </c>
    </row>
    <row r="46" spans="1:13" x14ac:dyDescent="0.3">
      <c r="A46" s="3" t="s">
        <v>72</v>
      </c>
      <c r="B46" s="3">
        <v>45</v>
      </c>
      <c r="C46" s="43" t="s">
        <v>59</v>
      </c>
      <c r="D46" s="23" t="s">
        <v>53</v>
      </c>
      <c r="E46" s="9">
        <v>0</v>
      </c>
      <c r="F46" s="21">
        <v>10</v>
      </c>
      <c r="G46" s="8">
        <v>6</v>
      </c>
      <c r="H46" s="8">
        <v>6</v>
      </c>
      <c r="I46" s="30">
        <f t="shared" si="2"/>
        <v>0.27272727272727271</v>
      </c>
      <c r="M46" s="30">
        <f t="shared" si="3"/>
        <v>0.54545454545454541</v>
      </c>
    </row>
    <row r="47" spans="1:13" x14ac:dyDescent="0.3">
      <c r="A47" s="3" t="s">
        <v>72</v>
      </c>
      <c r="B47" s="3">
        <v>46</v>
      </c>
      <c r="C47" s="43" t="s">
        <v>59</v>
      </c>
      <c r="D47" s="23" t="s">
        <v>54</v>
      </c>
      <c r="E47" s="9">
        <v>0</v>
      </c>
      <c r="F47" s="21">
        <v>12</v>
      </c>
      <c r="G47" s="8">
        <v>7</v>
      </c>
      <c r="H47" s="8">
        <v>3</v>
      </c>
      <c r="I47" s="30">
        <f t="shared" si="2"/>
        <v>0.13636363636363635</v>
      </c>
      <c r="M47" s="30">
        <f t="shared" si="3"/>
        <v>0.45454545454545453</v>
      </c>
    </row>
    <row r="48" spans="1:13" x14ac:dyDescent="0.3">
      <c r="A48" s="3" t="s">
        <v>70</v>
      </c>
      <c r="B48" s="3">
        <v>47</v>
      </c>
      <c r="C48" s="45" t="s">
        <v>55</v>
      </c>
      <c r="D48" s="23" t="s">
        <v>36</v>
      </c>
      <c r="E48" s="9">
        <v>0</v>
      </c>
      <c r="F48" s="21">
        <v>13</v>
      </c>
      <c r="G48" s="8">
        <v>5</v>
      </c>
      <c r="H48" s="8">
        <v>4</v>
      </c>
      <c r="I48" s="30">
        <f t="shared" si="2"/>
        <v>0.18181818181818182</v>
      </c>
      <c r="M48" s="30">
        <f t="shared" si="3"/>
        <v>0.40909090909090912</v>
      </c>
    </row>
    <row r="49" spans="1:13" x14ac:dyDescent="0.3">
      <c r="A49" s="3" t="s">
        <v>63</v>
      </c>
      <c r="B49" s="3">
        <v>48</v>
      </c>
      <c r="C49" s="44" t="s">
        <v>57</v>
      </c>
      <c r="D49" s="23" t="s">
        <v>17</v>
      </c>
      <c r="E49" s="6">
        <v>0</v>
      </c>
      <c r="F49" s="22">
        <v>13</v>
      </c>
      <c r="G49" s="7">
        <v>8</v>
      </c>
      <c r="H49" s="7">
        <v>1</v>
      </c>
      <c r="I49" s="30">
        <f t="shared" si="2"/>
        <v>4.5454545454545456E-2</v>
      </c>
      <c r="M49" s="30">
        <f t="shared" si="3"/>
        <v>0.40909090909090912</v>
      </c>
    </row>
    <row r="50" spans="1:13" x14ac:dyDescent="0.3">
      <c r="A50" s="3" t="s">
        <v>71</v>
      </c>
      <c r="B50" s="3">
        <v>49</v>
      </c>
      <c r="C50" s="42" t="s">
        <v>58</v>
      </c>
      <c r="D50" s="23" t="s">
        <v>25</v>
      </c>
      <c r="E50" s="9">
        <v>0</v>
      </c>
      <c r="F50" s="21">
        <v>14</v>
      </c>
      <c r="G50" s="8">
        <v>5</v>
      </c>
      <c r="H50" s="8">
        <v>3</v>
      </c>
      <c r="I50" s="30">
        <f t="shared" si="2"/>
        <v>0.13636363636363635</v>
      </c>
      <c r="M50" s="30">
        <f t="shared" si="3"/>
        <v>0.36363636363636365</v>
      </c>
    </row>
    <row r="98" spans="2:30" x14ac:dyDescent="0.3">
      <c r="B98" s="33"/>
      <c r="C98" s="40"/>
      <c r="D98" s="35"/>
      <c r="E98" s="36"/>
      <c r="F98" s="36"/>
      <c r="G98" s="33"/>
      <c r="H98" s="33"/>
      <c r="I98" s="35"/>
      <c r="J98" s="33"/>
      <c r="K98" s="33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2:30" x14ac:dyDescent="0.3">
      <c r="B99" s="33"/>
      <c r="C99" s="40"/>
      <c r="D99" s="35"/>
      <c r="E99" s="36"/>
      <c r="F99" s="36"/>
      <c r="G99" s="33"/>
      <c r="H99" s="33"/>
      <c r="I99" s="35"/>
      <c r="J99" s="33"/>
      <c r="K99" s="33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2:30" x14ac:dyDescent="0.3">
      <c r="B100" s="33"/>
      <c r="C100" s="40"/>
      <c r="D100" s="35"/>
      <c r="E100" s="36"/>
      <c r="F100" s="36"/>
      <c r="G100" s="33"/>
      <c r="H100" s="33"/>
      <c r="I100" s="35"/>
      <c r="J100" s="33"/>
      <c r="K100" s="33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2:30" x14ac:dyDescent="0.3">
      <c r="B101" s="33"/>
      <c r="C101" s="40"/>
      <c r="D101" s="35"/>
      <c r="E101" s="36"/>
      <c r="F101" s="36"/>
      <c r="G101" s="33"/>
      <c r="H101" s="33"/>
      <c r="I101" s="35"/>
      <c r="J101" s="33"/>
      <c r="K101" s="33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2:30" x14ac:dyDescent="0.3">
      <c r="B102" s="33"/>
      <c r="C102" s="40"/>
      <c r="D102" s="35"/>
      <c r="E102" s="36"/>
      <c r="F102" s="36"/>
      <c r="G102" s="33"/>
      <c r="H102" s="33"/>
      <c r="I102" s="35"/>
      <c r="J102" s="33"/>
      <c r="K102" s="33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2:30" x14ac:dyDescent="0.3">
      <c r="B103" s="33"/>
      <c r="C103" s="40"/>
      <c r="D103" s="35"/>
      <c r="E103" s="36"/>
      <c r="F103" s="36"/>
      <c r="G103" s="33"/>
      <c r="H103" s="33"/>
      <c r="I103" s="35"/>
      <c r="J103" s="33"/>
      <c r="K103" s="33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2:30" x14ac:dyDescent="0.3">
      <c r="B104" s="33"/>
      <c r="C104" s="40"/>
      <c r="D104" s="35"/>
      <c r="E104" s="36"/>
      <c r="F104" s="36"/>
      <c r="G104" s="33"/>
      <c r="H104" s="33"/>
      <c r="I104" s="35"/>
      <c r="J104" s="33"/>
      <c r="K104" s="33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2:30" x14ac:dyDescent="0.3">
      <c r="B105" s="33"/>
      <c r="C105" s="40"/>
      <c r="D105" s="35"/>
      <c r="E105" s="36"/>
      <c r="F105" s="36"/>
      <c r="G105" s="33"/>
      <c r="H105" s="33"/>
      <c r="I105" s="35"/>
      <c r="J105" s="33"/>
      <c r="K105" s="33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2:30" x14ac:dyDescent="0.3">
      <c r="B106" s="33"/>
      <c r="C106" s="40"/>
      <c r="D106" s="35"/>
      <c r="E106" s="36"/>
      <c r="F106" s="36"/>
      <c r="G106" s="33"/>
      <c r="H106" s="33"/>
      <c r="I106" s="35"/>
      <c r="J106" s="33"/>
      <c r="K106" s="33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  <row r="107" spans="2:30" x14ac:dyDescent="0.3">
      <c r="B107" s="33"/>
      <c r="C107" s="40"/>
      <c r="D107" s="35"/>
      <c r="E107" s="36"/>
      <c r="F107" s="36"/>
      <c r="G107" s="33"/>
      <c r="H107" s="33"/>
      <c r="I107" s="35"/>
      <c r="J107" s="33"/>
      <c r="K107" s="33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</row>
    <row r="108" spans="2:30" x14ac:dyDescent="0.3">
      <c r="B108" s="33"/>
      <c r="C108" s="40"/>
      <c r="D108" s="35"/>
      <c r="E108" s="36"/>
      <c r="F108" s="36"/>
      <c r="G108" s="33"/>
      <c r="H108" s="33"/>
      <c r="I108" s="35"/>
      <c r="J108" s="33"/>
      <c r="K108" s="33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</row>
    <row r="109" spans="2:30" x14ac:dyDescent="0.3">
      <c r="B109" s="33"/>
      <c r="C109" s="40"/>
      <c r="D109" s="35"/>
      <c r="E109" s="36"/>
      <c r="F109" s="36"/>
      <c r="G109" s="33"/>
      <c r="H109" s="33"/>
      <c r="I109" s="35"/>
      <c r="J109" s="33"/>
      <c r="K109" s="33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</row>
    <row r="110" spans="2:30" x14ac:dyDescent="0.3">
      <c r="B110" s="33"/>
      <c r="C110" s="40"/>
      <c r="D110" s="35"/>
      <c r="E110" s="36"/>
      <c r="F110" s="36"/>
      <c r="G110" s="33"/>
      <c r="H110" s="33"/>
      <c r="I110" s="35"/>
      <c r="J110" s="33"/>
      <c r="K110" s="33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</row>
    <row r="111" spans="2:30" x14ac:dyDescent="0.3">
      <c r="B111" s="33"/>
      <c r="C111" s="40"/>
      <c r="D111" s="35"/>
      <c r="E111" s="36"/>
      <c r="F111" s="36"/>
      <c r="G111" s="33"/>
      <c r="H111" s="33"/>
      <c r="I111" s="35"/>
      <c r="J111" s="33"/>
      <c r="K111" s="33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</row>
    <row r="112" spans="2:30" x14ac:dyDescent="0.3">
      <c r="B112" s="33"/>
      <c r="C112" s="40"/>
      <c r="D112" s="35"/>
      <c r="E112" s="36"/>
      <c r="F112" s="36"/>
      <c r="G112" s="33"/>
      <c r="H112" s="33"/>
      <c r="I112" s="35"/>
      <c r="J112" s="33"/>
      <c r="K112" s="33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</row>
    <row r="113" spans="2:30" x14ac:dyDescent="0.3">
      <c r="B113" s="33"/>
      <c r="C113" s="40"/>
      <c r="D113" s="35"/>
      <c r="E113" s="36"/>
      <c r="F113" s="36"/>
      <c r="G113" s="33"/>
      <c r="H113" s="33"/>
      <c r="I113" s="35"/>
      <c r="J113" s="33"/>
      <c r="K113" s="33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</row>
    <row r="114" spans="2:30" x14ac:dyDescent="0.3">
      <c r="B114" s="33"/>
      <c r="C114" s="40"/>
      <c r="D114" s="35"/>
      <c r="E114" s="36"/>
      <c r="F114" s="36"/>
      <c r="G114" s="33"/>
      <c r="H114" s="33"/>
      <c r="I114" s="35"/>
      <c r="J114" s="33"/>
      <c r="K114" s="33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</row>
    <row r="115" spans="2:30" x14ac:dyDescent="0.3">
      <c r="B115" s="33"/>
      <c r="C115" s="40"/>
      <c r="D115" s="35"/>
      <c r="E115" s="36"/>
      <c r="F115" s="36"/>
      <c r="G115" s="33"/>
      <c r="H115" s="33"/>
      <c r="I115" s="35"/>
      <c r="J115" s="33"/>
      <c r="K115" s="33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</row>
    <row r="116" spans="2:30" x14ac:dyDescent="0.3">
      <c r="B116" s="33"/>
      <c r="C116" s="40"/>
      <c r="D116" s="35"/>
      <c r="E116" s="36"/>
      <c r="F116" s="36"/>
      <c r="G116" s="33"/>
      <c r="H116" s="33"/>
      <c r="I116" s="35"/>
      <c r="J116" s="33"/>
      <c r="K116" s="33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</row>
    <row r="117" spans="2:30" x14ac:dyDescent="0.3">
      <c r="B117" s="33"/>
      <c r="C117" s="40"/>
      <c r="D117" s="35"/>
      <c r="E117" s="36"/>
      <c r="F117" s="36"/>
      <c r="G117" s="33"/>
      <c r="H117" s="33"/>
      <c r="I117" s="35"/>
      <c r="J117" s="33"/>
      <c r="K117" s="33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</row>
    <row r="118" spans="2:30" x14ac:dyDescent="0.3">
      <c r="B118" s="33"/>
      <c r="C118" s="40"/>
      <c r="D118" s="35"/>
      <c r="E118" s="36"/>
      <c r="F118" s="36"/>
      <c r="G118" s="33"/>
      <c r="H118" s="33"/>
      <c r="I118" s="35"/>
      <c r="J118" s="33"/>
      <c r="K118" s="33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</row>
    <row r="119" spans="2:30" x14ac:dyDescent="0.3">
      <c r="B119" s="33"/>
      <c r="C119" s="40"/>
      <c r="D119" s="35"/>
      <c r="E119" s="36"/>
      <c r="F119" s="36"/>
      <c r="G119" s="33"/>
      <c r="H119" s="33"/>
      <c r="I119" s="35"/>
      <c r="J119" s="33"/>
      <c r="K119" s="33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</row>
    <row r="120" spans="2:30" x14ac:dyDescent="0.3">
      <c r="B120" s="33"/>
      <c r="C120" s="40"/>
      <c r="D120" s="35"/>
      <c r="E120" s="36"/>
      <c r="F120" s="36"/>
      <c r="G120" s="33"/>
      <c r="H120" s="33"/>
      <c r="I120" s="35"/>
      <c r="J120" s="33"/>
      <c r="K120" s="33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</row>
    <row r="121" spans="2:30" x14ac:dyDescent="0.3">
      <c r="B121" s="33"/>
      <c r="C121" s="40"/>
      <c r="D121" s="35"/>
      <c r="E121" s="36"/>
      <c r="F121" s="36"/>
      <c r="G121" s="33"/>
      <c r="H121" s="33"/>
      <c r="I121" s="35"/>
      <c r="J121" s="33"/>
      <c r="K121" s="33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</row>
    <row r="122" spans="2:30" x14ac:dyDescent="0.3">
      <c r="B122" s="33"/>
      <c r="C122" s="40"/>
      <c r="D122" s="35"/>
      <c r="E122" s="36"/>
      <c r="F122" s="36"/>
      <c r="G122" s="33"/>
      <c r="H122" s="33"/>
      <c r="I122" s="35"/>
      <c r="J122" s="33"/>
      <c r="K122" s="33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</row>
    <row r="123" spans="2:30" x14ac:dyDescent="0.3">
      <c r="B123" s="33"/>
      <c r="C123" s="40"/>
      <c r="D123" s="35"/>
      <c r="E123" s="36"/>
      <c r="F123" s="36"/>
      <c r="G123" s="33"/>
      <c r="H123" s="33"/>
      <c r="I123" s="35"/>
      <c r="J123" s="33"/>
      <c r="K123" s="33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</row>
    <row r="124" spans="2:30" x14ac:dyDescent="0.3">
      <c r="B124" s="33"/>
      <c r="C124" s="40"/>
      <c r="D124" s="35"/>
      <c r="E124" s="36"/>
      <c r="F124" s="36"/>
      <c r="G124" s="33"/>
      <c r="H124" s="33"/>
      <c r="I124" s="35"/>
      <c r="J124" s="33"/>
      <c r="K124" s="33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</row>
    <row r="125" spans="2:30" x14ac:dyDescent="0.3">
      <c r="B125" s="33"/>
      <c r="C125" s="40"/>
      <c r="D125" s="35"/>
      <c r="E125" s="36"/>
      <c r="F125" s="36"/>
      <c r="G125" s="33"/>
      <c r="H125" s="33"/>
      <c r="I125" s="35"/>
      <c r="J125" s="33"/>
      <c r="K125" s="33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</row>
    <row r="126" spans="2:30" x14ac:dyDescent="0.3">
      <c r="B126" s="33"/>
      <c r="C126" s="40"/>
      <c r="D126" s="35"/>
      <c r="E126" s="36"/>
      <c r="F126" s="36"/>
      <c r="G126" s="33"/>
      <c r="H126" s="33"/>
      <c r="I126" s="35"/>
      <c r="J126" s="33"/>
      <c r="K126" s="33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</row>
    <row r="127" spans="2:30" x14ac:dyDescent="0.3">
      <c r="B127" s="33"/>
      <c r="C127" s="40"/>
      <c r="D127" s="35"/>
      <c r="E127" s="36"/>
      <c r="F127" s="36"/>
      <c r="G127" s="33"/>
      <c r="H127" s="33"/>
      <c r="I127" s="35"/>
      <c r="J127" s="33"/>
      <c r="K127" s="33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</row>
    <row r="128" spans="2:30" x14ac:dyDescent="0.3">
      <c r="B128" s="33"/>
      <c r="C128" s="40"/>
      <c r="D128" s="35"/>
      <c r="E128" s="36"/>
      <c r="F128" s="36"/>
      <c r="G128" s="33"/>
      <c r="H128" s="33"/>
      <c r="I128" s="35"/>
      <c r="J128" s="33"/>
      <c r="K128" s="33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</row>
    <row r="129" spans="2:30" x14ac:dyDescent="0.3">
      <c r="B129" s="33"/>
      <c r="C129" s="40"/>
      <c r="D129" s="35"/>
      <c r="E129" s="36"/>
      <c r="F129" s="36"/>
      <c r="G129" s="33"/>
      <c r="H129" s="33"/>
      <c r="I129" s="35"/>
      <c r="J129" s="33"/>
      <c r="K129" s="33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</row>
    <row r="130" spans="2:30" x14ac:dyDescent="0.3">
      <c r="B130" s="33"/>
      <c r="C130" s="40"/>
      <c r="D130" s="35"/>
      <c r="E130" s="36"/>
      <c r="F130" s="36"/>
      <c r="G130" s="33"/>
      <c r="H130" s="33"/>
      <c r="I130" s="35"/>
      <c r="J130" s="33"/>
      <c r="K130" s="33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</row>
    <row r="131" spans="2:30" x14ac:dyDescent="0.3">
      <c r="B131" s="33"/>
      <c r="C131" s="40"/>
      <c r="D131" s="35"/>
      <c r="E131" s="36"/>
      <c r="F131" s="36"/>
      <c r="G131" s="33"/>
      <c r="H131" s="33"/>
      <c r="I131" s="35"/>
      <c r="J131" s="33"/>
      <c r="K131" s="33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</row>
    <row r="132" spans="2:30" x14ac:dyDescent="0.3">
      <c r="B132" s="33"/>
      <c r="C132" s="40"/>
      <c r="D132" s="35"/>
      <c r="E132" s="36"/>
      <c r="F132" s="36"/>
      <c r="G132" s="33"/>
      <c r="H132" s="33"/>
      <c r="I132" s="35"/>
      <c r="J132" s="33"/>
      <c r="K132" s="33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</row>
    <row r="133" spans="2:30" x14ac:dyDescent="0.3">
      <c r="B133" s="33"/>
      <c r="C133" s="40"/>
      <c r="D133" s="35"/>
      <c r="E133" s="36"/>
      <c r="F133" s="36"/>
      <c r="G133" s="33"/>
      <c r="H133" s="33"/>
      <c r="I133" s="35"/>
      <c r="J133" s="33"/>
      <c r="K133" s="33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</row>
    <row r="134" spans="2:30" x14ac:dyDescent="0.3">
      <c r="B134" s="33"/>
      <c r="C134" s="40"/>
      <c r="D134" s="35"/>
      <c r="E134" s="36"/>
      <c r="F134" s="36"/>
      <c r="G134" s="33"/>
      <c r="H134" s="33"/>
      <c r="I134" s="35"/>
      <c r="J134" s="33"/>
      <c r="K134" s="33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</row>
    <row r="135" spans="2:30" x14ac:dyDescent="0.3">
      <c r="B135" s="33"/>
      <c r="C135" s="40"/>
      <c r="D135" s="35"/>
      <c r="E135" s="36"/>
      <c r="F135" s="36"/>
      <c r="G135" s="33"/>
      <c r="H135" s="33"/>
      <c r="I135" s="35"/>
      <c r="J135" s="33"/>
      <c r="K135" s="33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</row>
    <row r="136" spans="2:30" x14ac:dyDescent="0.3">
      <c r="B136" s="33"/>
      <c r="C136" s="40"/>
      <c r="D136" s="35"/>
      <c r="E136" s="36"/>
      <c r="F136" s="36"/>
      <c r="G136" s="33"/>
      <c r="H136" s="33"/>
      <c r="I136" s="35"/>
      <c r="J136" s="33"/>
      <c r="K136" s="33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</row>
    <row r="137" spans="2:30" x14ac:dyDescent="0.3">
      <c r="B137" s="33"/>
      <c r="C137" s="40"/>
      <c r="D137" s="35"/>
      <c r="E137" s="36"/>
      <c r="F137" s="36"/>
      <c r="G137" s="33"/>
      <c r="H137" s="33"/>
      <c r="I137" s="35"/>
      <c r="J137" s="33"/>
      <c r="K137" s="33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</row>
    <row r="138" spans="2:30" x14ac:dyDescent="0.3">
      <c r="B138" s="33"/>
      <c r="C138" s="40"/>
      <c r="D138" s="35"/>
      <c r="E138" s="36"/>
      <c r="F138" s="36"/>
      <c r="G138" s="33"/>
      <c r="H138" s="33"/>
      <c r="I138" s="35"/>
      <c r="J138" s="33"/>
      <c r="K138" s="33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</row>
    <row r="139" spans="2:30" x14ac:dyDescent="0.3">
      <c r="B139" s="33"/>
      <c r="C139" s="40"/>
      <c r="D139" s="35"/>
      <c r="E139" s="36"/>
      <c r="F139" s="36"/>
      <c r="G139" s="33"/>
      <c r="H139" s="33"/>
      <c r="I139" s="35"/>
      <c r="J139" s="33"/>
      <c r="K139" s="33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</row>
    <row r="140" spans="2:30" x14ac:dyDescent="0.3">
      <c r="B140" s="33"/>
      <c r="C140" s="40"/>
      <c r="D140" s="35"/>
      <c r="E140" s="36"/>
      <c r="F140" s="36"/>
      <c r="G140" s="33"/>
      <c r="H140" s="33"/>
      <c r="I140" s="35"/>
      <c r="J140" s="33"/>
      <c r="K140" s="33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</row>
    <row r="141" spans="2:30" x14ac:dyDescent="0.3">
      <c r="B141" s="33"/>
      <c r="C141" s="40"/>
      <c r="D141" s="35"/>
      <c r="E141" s="36"/>
      <c r="F141" s="36"/>
      <c r="G141" s="33"/>
      <c r="H141" s="33"/>
      <c r="I141" s="35"/>
      <c r="J141" s="33"/>
      <c r="K141" s="33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</row>
    <row r="142" spans="2:30" x14ac:dyDescent="0.3">
      <c r="B142" s="33"/>
      <c r="C142" s="40"/>
      <c r="D142" s="35"/>
      <c r="E142" s="36"/>
      <c r="F142" s="36"/>
      <c r="G142" s="33"/>
      <c r="H142" s="33"/>
      <c r="I142" s="35"/>
      <c r="J142" s="33"/>
      <c r="K142" s="33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</row>
    <row r="143" spans="2:30" x14ac:dyDescent="0.3">
      <c r="B143" s="33"/>
      <c r="C143" s="40"/>
      <c r="D143" s="35"/>
      <c r="E143" s="36"/>
      <c r="F143" s="36"/>
      <c r="G143" s="33"/>
      <c r="H143" s="33"/>
      <c r="I143" s="35"/>
      <c r="J143" s="33"/>
      <c r="K143" s="33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</row>
    <row r="144" spans="2:30" x14ac:dyDescent="0.3">
      <c r="B144" s="33"/>
      <c r="C144" s="40"/>
      <c r="D144" s="35"/>
      <c r="E144" s="36"/>
      <c r="F144" s="36"/>
      <c r="G144" s="33"/>
      <c r="H144" s="33"/>
      <c r="I144" s="35"/>
      <c r="J144" s="33"/>
      <c r="K144" s="33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</row>
    <row r="145" spans="2:30" x14ac:dyDescent="0.3">
      <c r="B145" s="33"/>
      <c r="C145" s="40"/>
      <c r="D145" s="35"/>
      <c r="E145" s="36"/>
      <c r="F145" s="36"/>
      <c r="G145" s="33"/>
      <c r="H145" s="33"/>
      <c r="I145" s="35"/>
      <c r="J145" s="33"/>
      <c r="K145" s="33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</row>
    <row r="146" spans="2:30" x14ac:dyDescent="0.3">
      <c r="B146" s="33"/>
      <c r="C146" s="40"/>
      <c r="D146" s="35"/>
      <c r="E146" s="36"/>
      <c r="F146" s="36"/>
      <c r="G146" s="33"/>
      <c r="H146" s="33"/>
      <c r="I146" s="35"/>
      <c r="J146" s="33"/>
      <c r="K146" s="33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2:30" x14ac:dyDescent="0.3">
      <c r="B147" s="33"/>
      <c r="C147" s="40"/>
      <c r="D147" s="35"/>
      <c r="E147" s="36"/>
      <c r="F147" s="36"/>
      <c r="G147" s="33"/>
      <c r="H147" s="33"/>
      <c r="I147" s="35"/>
      <c r="J147" s="33"/>
      <c r="K147" s="33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</row>
    <row r="148" spans="2:30" x14ac:dyDescent="0.3">
      <c r="B148" s="33"/>
      <c r="C148" s="40"/>
      <c r="D148" s="35"/>
      <c r="E148" s="36"/>
      <c r="F148" s="36"/>
      <c r="G148" s="33"/>
      <c r="H148" s="33"/>
      <c r="I148" s="35"/>
      <c r="J148" s="33"/>
      <c r="K148" s="33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</row>
    <row r="149" spans="2:30" x14ac:dyDescent="0.3">
      <c r="B149" s="33"/>
      <c r="C149" s="40"/>
      <c r="D149" s="35"/>
      <c r="E149" s="36"/>
      <c r="F149" s="36"/>
      <c r="G149" s="33"/>
      <c r="H149" s="33"/>
      <c r="I149" s="35"/>
      <c r="J149" s="33"/>
      <c r="K149" s="33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</row>
    <row r="150" spans="2:30" x14ac:dyDescent="0.3">
      <c r="B150" s="33"/>
      <c r="C150" s="40"/>
      <c r="D150" s="35"/>
      <c r="E150" s="36"/>
      <c r="F150" s="36"/>
      <c r="G150" s="33"/>
      <c r="H150" s="33"/>
      <c r="I150" s="35"/>
      <c r="J150" s="33"/>
      <c r="K150" s="33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</row>
    <row r="151" spans="2:30" x14ac:dyDescent="0.3">
      <c r="B151" s="33"/>
      <c r="C151" s="40"/>
      <c r="D151" s="35"/>
      <c r="E151" s="36"/>
      <c r="F151" s="36"/>
      <c r="G151" s="33"/>
      <c r="H151" s="33"/>
      <c r="I151" s="35"/>
      <c r="J151" s="33"/>
      <c r="K151" s="33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</row>
    <row r="152" spans="2:30" x14ac:dyDescent="0.3">
      <c r="B152" s="33"/>
      <c r="C152" s="40"/>
      <c r="D152" s="35"/>
      <c r="E152" s="36"/>
      <c r="F152" s="36"/>
      <c r="G152" s="33"/>
      <c r="H152" s="33"/>
      <c r="I152" s="35"/>
      <c r="J152" s="33"/>
      <c r="K152" s="33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</row>
    <row r="153" spans="2:30" x14ac:dyDescent="0.3">
      <c r="B153" s="33"/>
      <c r="C153" s="40"/>
      <c r="D153" s="35"/>
      <c r="E153" s="36"/>
      <c r="F153" s="36"/>
      <c r="G153" s="33"/>
      <c r="H153" s="33"/>
      <c r="I153" s="35"/>
      <c r="J153" s="33"/>
      <c r="K153" s="33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</row>
    <row r="154" spans="2:30" x14ac:dyDescent="0.3">
      <c r="B154" s="33"/>
      <c r="C154" s="40"/>
      <c r="D154" s="35"/>
      <c r="E154" s="36"/>
      <c r="F154" s="36"/>
      <c r="G154" s="33"/>
      <c r="H154" s="33"/>
      <c r="I154" s="35"/>
      <c r="J154" s="33"/>
      <c r="K154" s="33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</row>
    <row r="155" spans="2:30" x14ac:dyDescent="0.3">
      <c r="B155" s="33"/>
      <c r="C155" s="40"/>
      <c r="D155" s="35"/>
      <c r="E155" s="36"/>
      <c r="F155" s="36"/>
      <c r="G155" s="33"/>
      <c r="H155" s="33"/>
      <c r="I155" s="35"/>
      <c r="J155" s="33"/>
      <c r="K155" s="33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</row>
    <row r="156" spans="2:30" x14ac:dyDescent="0.3">
      <c r="B156" s="33"/>
      <c r="C156" s="40"/>
      <c r="D156" s="35"/>
      <c r="E156" s="36"/>
      <c r="F156" s="36"/>
      <c r="G156" s="33"/>
      <c r="H156" s="33"/>
      <c r="I156" s="35"/>
      <c r="J156" s="33"/>
      <c r="K156" s="33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</row>
    <row r="157" spans="2:30" x14ac:dyDescent="0.3">
      <c r="B157" s="33"/>
      <c r="C157" s="40"/>
      <c r="D157" s="35"/>
      <c r="E157" s="36"/>
      <c r="F157" s="36"/>
      <c r="G157" s="33"/>
      <c r="H157" s="33"/>
      <c r="I157" s="35"/>
      <c r="J157" s="33"/>
      <c r="K157" s="33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</row>
    <row r="158" spans="2:30" x14ac:dyDescent="0.3">
      <c r="B158" s="33"/>
      <c r="C158" s="40"/>
      <c r="D158" s="35"/>
      <c r="E158" s="36"/>
      <c r="F158" s="36"/>
      <c r="G158" s="33"/>
      <c r="H158" s="33"/>
      <c r="I158" s="35"/>
      <c r="J158" s="33"/>
      <c r="K158" s="33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</row>
    <row r="159" spans="2:30" x14ac:dyDescent="0.3">
      <c r="B159" s="33"/>
      <c r="C159" s="40"/>
      <c r="D159" s="35"/>
      <c r="E159" s="36"/>
      <c r="F159" s="36"/>
      <c r="G159" s="33"/>
      <c r="H159" s="33"/>
      <c r="I159" s="35"/>
      <c r="J159" s="33"/>
      <c r="K159" s="33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</row>
    <row r="160" spans="2:30" x14ac:dyDescent="0.3">
      <c r="B160" s="33"/>
      <c r="C160" s="40"/>
      <c r="D160" s="35"/>
      <c r="E160" s="36"/>
      <c r="F160" s="36"/>
      <c r="G160" s="33"/>
      <c r="H160" s="33"/>
      <c r="I160" s="35"/>
      <c r="J160" s="33"/>
      <c r="K160" s="33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</row>
    <row r="161" spans="2:30" x14ac:dyDescent="0.3">
      <c r="B161" s="33"/>
      <c r="C161" s="40"/>
      <c r="D161" s="35"/>
      <c r="E161" s="36"/>
      <c r="F161" s="36"/>
      <c r="G161" s="33"/>
      <c r="H161" s="33"/>
      <c r="I161" s="35"/>
      <c r="J161" s="33"/>
      <c r="K161" s="33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</row>
    <row r="162" spans="2:30" x14ac:dyDescent="0.3">
      <c r="B162" s="33"/>
      <c r="C162" s="40"/>
      <c r="D162" s="35"/>
      <c r="E162" s="36"/>
      <c r="F162" s="36"/>
      <c r="G162" s="33"/>
      <c r="H162" s="33"/>
      <c r="I162" s="35"/>
      <c r="J162" s="33"/>
      <c r="K162" s="33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</row>
    <row r="163" spans="2:30" x14ac:dyDescent="0.3">
      <c r="B163" s="33"/>
      <c r="C163" s="40"/>
      <c r="D163" s="35"/>
      <c r="E163" s="36"/>
      <c r="F163" s="36"/>
      <c r="G163" s="33"/>
      <c r="H163" s="33"/>
      <c r="I163" s="35"/>
      <c r="J163" s="33"/>
      <c r="K163" s="33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</row>
    <row r="164" spans="2:30" x14ac:dyDescent="0.3">
      <c r="B164" s="33"/>
      <c r="C164" s="40"/>
      <c r="D164" s="35"/>
      <c r="E164" s="36"/>
      <c r="F164" s="36"/>
      <c r="G164" s="33"/>
      <c r="H164" s="33"/>
      <c r="I164" s="35"/>
      <c r="J164" s="33"/>
      <c r="K164" s="33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</row>
    <row r="165" spans="2:30" x14ac:dyDescent="0.3">
      <c r="B165" s="33"/>
      <c r="C165" s="40"/>
      <c r="D165" s="35"/>
      <c r="E165" s="36"/>
      <c r="F165" s="36"/>
      <c r="G165" s="33"/>
      <c r="H165" s="33"/>
      <c r="I165" s="35"/>
      <c r="J165" s="33"/>
      <c r="K165" s="33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</row>
    <row r="166" spans="2:30" x14ac:dyDescent="0.3">
      <c r="B166" s="33"/>
      <c r="C166" s="40"/>
      <c r="D166" s="35"/>
      <c r="E166" s="36"/>
      <c r="F166" s="36"/>
      <c r="G166" s="33"/>
      <c r="H166" s="33"/>
      <c r="I166" s="35"/>
      <c r="J166" s="33"/>
      <c r="K166" s="33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</row>
    <row r="167" spans="2:30" x14ac:dyDescent="0.3">
      <c r="B167" s="33"/>
      <c r="C167" s="40"/>
      <c r="D167" s="35"/>
      <c r="E167" s="36"/>
      <c r="F167" s="36"/>
      <c r="G167" s="33"/>
      <c r="H167" s="33"/>
      <c r="I167" s="35"/>
      <c r="J167" s="33"/>
      <c r="K167" s="33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</row>
    <row r="168" spans="2:30" x14ac:dyDescent="0.3">
      <c r="B168" s="33"/>
      <c r="C168" s="40"/>
      <c r="D168" s="35"/>
      <c r="E168" s="36"/>
      <c r="F168" s="36"/>
      <c r="G168" s="33"/>
      <c r="H168" s="33"/>
      <c r="I168" s="35"/>
      <c r="J168" s="33"/>
      <c r="K168" s="33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2:30" x14ac:dyDescent="0.3">
      <c r="B169" s="33"/>
      <c r="C169" s="40"/>
      <c r="D169" s="35"/>
      <c r="E169" s="36"/>
      <c r="F169" s="36"/>
      <c r="G169" s="33"/>
      <c r="H169" s="33"/>
      <c r="I169" s="35"/>
      <c r="J169" s="33"/>
      <c r="K169" s="33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</row>
    <row r="170" spans="2:30" x14ac:dyDescent="0.3">
      <c r="B170" s="33"/>
      <c r="C170" s="40"/>
      <c r="D170" s="35"/>
      <c r="E170" s="36"/>
      <c r="F170" s="36"/>
      <c r="G170" s="33"/>
      <c r="H170" s="33"/>
      <c r="I170" s="35"/>
      <c r="J170" s="33"/>
      <c r="K170" s="33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</row>
    <row r="171" spans="2:30" x14ac:dyDescent="0.3">
      <c r="B171" s="33"/>
      <c r="C171" s="40"/>
      <c r="D171" s="35"/>
      <c r="E171" s="36"/>
      <c r="F171" s="36"/>
      <c r="G171" s="33"/>
      <c r="H171" s="33"/>
      <c r="I171" s="35"/>
      <c r="J171" s="33"/>
      <c r="K171" s="33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</row>
    <row r="172" spans="2:30" x14ac:dyDescent="0.3">
      <c r="B172" s="33"/>
      <c r="C172" s="40"/>
      <c r="D172" s="35"/>
      <c r="E172" s="36"/>
      <c r="F172" s="36"/>
      <c r="G172" s="33"/>
      <c r="H172" s="33"/>
      <c r="I172" s="35"/>
      <c r="J172" s="33"/>
      <c r="K172" s="33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</row>
    <row r="173" spans="2:30" x14ac:dyDescent="0.3">
      <c r="B173" s="33"/>
      <c r="C173" s="40"/>
      <c r="D173" s="35"/>
      <c r="E173" s="36"/>
      <c r="F173" s="36"/>
      <c r="G173" s="33"/>
      <c r="H173" s="33"/>
      <c r="I173" s="35"/>
      <c r="J173" s="33"/>
      <c r="K173" s="33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</row>
    <row r="174" spans="2:30" x14ac:dyDescent="0.3">
      <c r="B174" s="33"/>
      <c r="C174" s="40"/>
      <c r="D174" s="35"/>
      <c r="E174" s="36"/>
      <c r="F174" s="36"/>
      <c r="G174" s="33"/>
      <c r="H174" s="33"/>
      <c r="I174" s="35"/>
      <c r="J174" s="33"/>
      <c r="K174" s="33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</row>
    <row r="175" spans="2:30" x14ac:dyDescent="0.3">
      <c r="B175" s="33"/>
      <c r="C175" s="40"/>
      <c r="D175" s="35"/>
      <c r="E175" s="36"/>
      <c r="F175" s="36"/>
      <c r="G175" s="33"/>
      <c r="H175" s="33"/>
      <c r="I175" s="35"/>
      <c r="J175" s="33"/>
      <c r="K175" s="33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</row>
    <row r="176" spans="2:30" x14ac:dyDescent="0.3">
      <c r="B176" s="33"/>
      <c r="C176" s="40"/>
      <c r="D176" s="35"/>
      <c r="E176" s="36"/>
      <c r="F176" s="36"/>
      <c r="G176" s="33"/>
      <c r="H176" s="33"/>
      <c r="I176" s="35"/>
      <c r="J176" s="33"/>
      <c r="K176" s="33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</row>
    <row r="177" spans="2:30" x14ac:dyDescent="0.3">
      <c r="B177" s="33"/>
      <c r="C177" s="40"/>
      <c r="D177" s="35"/>
      <c r="E177" s="36"/>
      <c r="F177" s="36"/>
      <c r="G177" s="33"/>
      <c r="H177" s="33"/>
      <c r="I177" s="35"/>
      <c r="J177" s="33"/>
      <c r="K177" s="33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</row>
    <row r="178" spans="2:30" x14ac:dyDescent="0.3">
      <c r="B178" s="33"/>
      <c r="C178" s="40"/>
      <c r="D178" s="35"/>
      <c r="E178" s="36"/>
      <c r="F178" s="36"/>
      <c r="G178" s="33"/>
      <c r="H178" s="33"/>
      <c r="I178" s="35"/>
      <c r="J178" s="33"/>
      <c r="K178" s="33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</row>
    <row r="179" spans="2:30" x14ac:dyDescent="0.3">
      <c r="B179" s="33"/>
      <c r="C179" s="40"/>
      <c r="D179" s="35"/>
      <c r="E179" s="36"/>
      <c r="F179" s="36"/>
      <c r="G179" s="33"/>
      <c r="H179" s="33"/>
      <c r="I179" s="35"/>
      <c r="J179" s="33"/>
      <c r="K179" s="33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</row>
    <row r="180" spans="2:30" x14ac:dyDescent="0.3">
      <c r="B180" s="33"/>
      <c r="C180" s="40"/>
      <c r="D180" s="35"/>
      <c r="E180" s="36"/>
      <c r="F180" s="36"/>
      <c r="G180" s="33"/>
      <c r="H180" s="33"/>
      <c r="I180" s="35"/>
      <c r="J180" s="33"/>
      <c r="K180" s="33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</row>
    <row r="181" spans="2:30" x14ac:dyDescent="0.3">
      <c r="B181" s="33"/>
      <c r="C181" s="40"/>
      <c r="D181" s="35"/>
      <c r="E181" s="36"/>
      <c r="F181" s="36"/>
      <c r="G181" s="33"/>
      <c r="H181" s="33"/>
      <c r="I181" s="35"/>
      <c r="J181" s="33"/>
      <c r="K181" s="33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</row>
    <row r="182" spans="2:30" x14ac:dyDescent="0.3">
      <c r="B182" s="33"/>
      <c r="C182" s="40"/>
      <c r="D182" s="35"/>
      <c r="E182" s="36"/>
      <c r="F182" s="36"/>
      <c r="G182" s="33"/>
      <c r="H182" s="33"/>
      <c r="I182" s="35"/>
      <c r="J182" s="33"/>
      <c r="K182" s="33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</row>
    <row r="183" spans="2:30" x14ac:dyDescent="0.3">
      <c r="B183" s="33"/>
      <c r="C183" s="40"/>
      <c r="D183" s="35"/>
      <c r="E183" s="36"/>
      <c r="F183" s="36"/>
      <c r="G183" s="33"/>
      <c r="H183" s="33"/>
      <c r="I183" s="35"/>
      <c r="J183" s="33"/>
      <c r="K183" s="33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</row>
    <row r="184" spans="2:30" x14ac:dyDescent="0.3">
      <c r="B184" s="33"/>
      <c r="C184" s="40"/>
      <c r="D184" s="35"/>
      <c r="E184" s="36"/>
      <c r="F184" s="36"/>
      <c r="G184" s="33"/>
      <c r="H184" s="33"/>
      <c r="I184" s="35"/>
      <c r="J184" s="33"/>
      <c r="K184" s="33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</row>
    <row r="185" spans="2:30" x14ac:dyDescent="0.3">
      <c r="B185" s="33"/>
      <c r="C185" s="40"/>
      <c r="D185" s="35"/>
      <c r="E185" s="36"/>
      <c r="F185" s="36"/>
      <c r="G185" s="33"/>
      <c r="H185" s="33"/>
      <c r="I185" s="35"/>
      <c r="J185" s="33"/>
      <c r="K185" s="33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</row>
    <row r="186" spans="2:30" x14ac:dyDescent="0.3">
      <c r="B186" s="33"/>
      <c r="C186" s="40"/>
      <c r="D186" s="35"/>
      <c r="E186" s="36"/>
      <c r="F186" s="36"/>
      <c r="G186" s="33"/>
      <c r="H186" s="33"/>
      <c r="I186" s="35"/>
      <c r="J186" s="33"/>
      <c r="K186" s="33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</row>
    <row r="187" spans="2:30" x14ac:dyDescent="0.3">
      <c r="B187" s="33"/>
      <c r="C187" s="40"/>
      <c r="D187" s="35"/>
      <c r="E187" s="36"/>
      <c r="F187" s="36"/>
      <c r="G187" s="33"/>
      <c r="H187" s="33"/>
      <c r="I187" s="35"/>
      <c r="J187" s="33"/>
      <c r="K187" s="33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</row>
    <row r="188" spans="2:30" x14ac:dyDescent="0.3">
      <c r="B188" s="33"/>
      <c r="C188" s="40"/>
      <c r="D188" s="35"/>
      <c r="E188" s="36"/>
      <c r="F188" s="36"/>
      <c r="G188" s="33"/>
      <c r="H188" s="33"/>
      <c r="I188" s="35"/>
      <c r="J188" s="33"/>
      <c r="K188" s="33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</row>
    <row r="189" spans="2:30" x14ac:dyDescent="0.3">
      <c r="B189" s="33"/>
      <c r="C189" s="40"/>
      <c r="D189" s="35"/>
      <c r="E189" s="36"/>
      <c r="F189" s="36"/>
      <c r="G189" s="33"/>
      <c r="H189" s="33"/>
      <c r="I189" s="35"/>
      <c r="J189" s="33"/>
      <c r="K189" s="33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</row>
    <row r="190" spans="2:30" x14ac:dyDescent="0.3">
      <c r="B190" s="33"/>
      <c r="C190" s="40"/>
      <c r="D190" s="35"/>
      <c r="E190" s="36"/>
      <c r="F190" s="36"/>
      <c r="G190" s="33"/>
      <c r="H190" s="33"/>
      <c r="I190" s="35"/>
      <c r="J190" s="33"/>
      <c r="K190" s="33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</row>
    <row r="191" spans="2:30" x14ac:dyDescent="0.3">
      <c r="B191" s="33"/>
      <c r="C191" s="40"/>
      <c r="D191" s="35"/>
      <c r="E191" s="36"/>
      <c r="F191" s="36"/>
      <c r="G191" s="33"/>
      <c r="H191" s="33"/>
      <c r="I191" s="35"/>
      <c r="J191" s="33"/>
      <c r="K191" s="33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</row>
    <row r="192" spans="2:30" x14ac:dyDescent="0.3">
      <c r="B192" s="33"/>
      <c r="C192" s="40"/>
      <c r="D192" s="35"/>
      <c r="E192" s="36"/>
      <c r="F192" s="36"/>
      <c r="G192" s="33"/>
      <c r="H192" s="33"/>
      <c r="I192" s="35"/>
      <c r="J192" s="33"/>
      <c r="K192" s="33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</row>
    <row r="193" spans="2:30" x14ac:dyDescent="0.3">
      <c r="B193" s="33"/>
      <c r="C193" s="40"/>
      <c r="D193" s="35"/>
      <c r="E193" s="36"/>
      <c r="F193" s="36"/>
      <c r="G193" s="33"/>
      <c r="H193" s="33"/>
      <c r="I193" s="35"/>
      <c r="J193" s="33"/>
      <c r="K193" s="33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</row>
    <row r="194" spans="2:30" x14ac:dyDescent="0.3">
      <c r="B194" s="33"/>
      <c r="C194" s="40"/>
      <c r="D194" s="35"/>
      <c r="E194" s="36"/>
      <c r="F194" s="36"/>
      <c r="G194" s="33"/>
      <c r="H194" s="33"/>
      <c r="I194" s="35"/>
      <c r="J194" s="33"/>
      <c r="K194" s="33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</row>
    <row r="195" spans="2:30" x14ac:dyDescent="0.3">
      <c r="B195" s="33"/>
      <c r="C195" s="40"/>
      <c r="D195" s="35"/>
      <c r="E195" s="36"/>
      <c r="F195" s="36"/>
      <c r="G195" s="33"/>
      <c r="H195" s="33"/>
      <c r="I195" s="35"/>
      <c r="J195" s="33"/>
      <c r="K195" s="33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</row>
    <row r="196" spans="2:30" x14ac:dyDescent="0.3">
      <c r="B196" s="33"/>
      <c r="C196" s="40"/>
      <c r="D196" s="35"/>
      <c r="E196" s="36"/>
      <c r="F196" s="36"/>
      <c r="G196" s="33"/>
      <c r="H196" s="33"/>
      <c r="I196" s="35"/>
      <c r="J196" s="33"/>
      <c r="K196" s="33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</row>
    <row r="197" spans="2:30" x14ac:dyDescent="0.3">
      <c r="B197" s="33"/>
      <c r="C197" s="40"/>
      <c r="D197" s="35"/>
      <c r="E197" s="36"/>
      <c r="F197" s="36"/>
      <c r="G197" s="33"/>
      <c r="H197" s="33"/>
      <c r="I197" s="35"/>
      <c r="J197" s="33"/>
      <c r="K197" s="33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</row>
    <row r="198" spans="2:30" x14ac:dyDescent="0.3">
      <c r="B198" s="33"/>
      <c r="C198" s="40"/>
      <c r="D198" s="35"/>
      <c r="E198" s="36"/>
      <c r="F198" s="36"/>
      <c r="G198" s="33"/>
      <c r="H198" s="33"/>
      <c r="I198" s="35"/>
      <c r="J198" s="33"/>
      <c r="K198" s="33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</row>
    <row r="199" spans="2:30" x14ac:dyDescent="0.3">
      <c r="B199" s="33"/>
      <c r="C199" s="40"/>
      <c r="D199" s="35"/>
      <c r="E199" s="36"/>
      <c r="F199" s="36"/>
      <c r="G199" s="33"/>
      <c r="H199" s="33"/>
      <c r="I199" s="35"/>
      <c r="J199" s="33"/>
      <c r="K199" s="33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</row>
    <row r="200" spans="2:30" x14ac:dyDescent="0.3">
      <c r="B200" s="33"/>
      <c r="C200" s="40"/>
      <c r="D200" s="35"/>
      <c r="E200" s="36"/>
      <c r="F200" s="36"/>
      <c r="G200" s="33"/>
      <c r="H200" s="33"/>
      <c r="I200" s="35"/>
      <c r="J200" s="33"/>
      <c r="K200" s="33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</row>
    <row r="201" spans="2:30" x14ac:dyDescent="0.3">
      <c r="B201" s="33"/>
      <c r="C201" s="40"/>
      <c r="D201" s="35"/>
      <c r="E201" s="36"/>
      <c r="F201" s="36"/>
      <c r="G201" s="33"/>
      <c r="H201" s="33"/>
      <c r="I201" s="35"/>
      <c r="J201" s="33"/>
      <c r="K201" s="33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</row>
    <row r="202" spans="2:30" x14ac:dyDescent="0.3">
      <c r="B202" s="33"/>
      <c r="C202" s="40"/>
      <c r="D202" s="35"/>
      <c r="E202" s="36"/>
      <c r="F202" s="36"/>
      <c r="G202" s="33"/>
      <c r="H202" s="33"/>
      <c r="I202" s="35"/>
      <c r="J202" s="33"/>
      <c r="K202" s="33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</row>
    <row r="203" spans="2:30" x14ac:dyDescent="0.3">
      <c r="B203" s="33"/>
      <c r="C203" s="40"/>
      <c r="D203" s="35"/>
      <c r="E203" s="36"/>
      <c r="F203" s="36"/>
      <c r="G203" s="33"/>
      <c r="H203" s="33"/>
      <c r="I203" s="35"/>
      <c r="J203" s="33"/>
      <c r="K203" s="33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</row>
    <row r="204" spans="2:30" x14ac:dyDescent="0.3">
      <c r="B204" s="33"/>
      <c r="C204" s="40"/>
      <c r="D204" s="35"/>
      <c r="E204" s="36"/>
      <c r="F204" s="36"/>
      <c r="G204" s="33"/>
      <c r="H204" s="33"/>
      <c r="I204" s="35"/>
      <c r="J204" s="33"/>
      <c r="K204" s="33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</row>
    <row r="205" spans="2:30" x14ac:dyDescent="0.3">
      <c r="B205" s="33"/>
      <c r="C205" s="40"/>
      <c r="D205" s="35"/>
      <c r="E205" s="36"/>
      <c r="F205" s="36"/>
      <c r="G205" s="33"/>
      <c r="H205" s="33"/>
      <c r="I205" s="35"/>
      <c r="J205" s="33"/>
      <c r="K205" s="33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</row>
    <row r="206" spans="2:30" x14ac:dyDescent="0.3">
      <c r="B206" s="33"/>
      <c r="C206" s="40"/>
      <c r="D206" s="35"/>
      <c r="E206" s="36"/>
      <c r="F206" s="36"/>
      <c r="G206" s="33"/>
      <c r="H206" s="33"/>
      <c r="I206" s="35"/>
      <c r="J206" s="33"/>
      <c r="K206" s="33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</row>
    <row r="207" spans="2:30" x14ac:dyDescent="0.3">
      <c r="B207" s="33"/>
      <c r="C207" s="40"/>
      <c r="D207" s="35"/>
      <c r="E207" s="36"/>
      <c r="F207" s="36"/>
      <c r="G207" s="33"/>
      <c r="H207" s="33"/>
      <c r="I207" s="35"/>
      <c r="J207" s="33"/>
      <c r="K207" s="33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</row>
    <row r="208" spans="2:30" x14ac:dyDescent="0.3">
      <c r="B208" s="33"/>
      <c r="C208" s="40"/>
      <c r="D208" s="35"/>
      <c r="E208" s="36"/>
      <c r="F208" s="36"/>
      <c r="G208" s="33"/>
      <c r="H208" s="33"/>
      <c r="I208" s="35"/>
      <c r="J208" s="33"/>
      <c r="K208" s="33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</row>
    <row r="209" spans="2:30" x14ac:dyDescent="0.3">
      <c r="B209" s="33"/>
      <c r="C209" s="40"/>
      <c r="D209" s="35"/>
      <c r="E209" s="36"/>
      <c r="F209" s="36"/>
      <c r="G209" s="33"/>
      <c r="H209" s="33"/>
      <c r="I209" s="35"/>
      <c r="J209" s="33"/>
      <c r="K209" s="33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</row>
    <row r="210" spans="2:30" x14ac:dyDescent="0.3">
      <c r="B210" s="33"/>
      <c r="C210" s="40"/>
      <c r="D210" s="35"/>
      <c r="E210" s="36"/>
      <c r="F210" s="36"/>
      <c r="G210" s="33"/>
      <c r="H210" s="33"/>
      <c r="I210" s="35"/>
      <c r="J210" s="33"/>
      <c r="K210" s="33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</row>
    <row r="211" spans="2:30" x14ac:dyDescent="0.3">
      <c r="B211" s="33"/>
      <c r="C211" s="40"/>
      <c r="D211" s="35"/>
      <c r="E211" s="36"/>
      <c r="F211" s="36"/>
      <c r="G211" s="33"/>
      <c r="H211" s="33"/>
      <c r="I211" s="35"/>
      <c r="J211" s="33"/>
      <c r="K211" s="33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</row>
    <row r="212" spans="2:30" x14ac:dyDescent="0.3">
      <c r="B212" s="33"/>
      <c r="C212" s="40"/>
      <c r="D212" s="35"/>
      <c r="E212" s="36"/>
      <c r="F212" s="36"/>
      <c r="G212" s="33"/>
      <c r="H212" s="33"/>
      <c r="I212" s="35"/>
      <c r="J212" s="33"/>
      <c r="K212" s="33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</row>
    <row r="213" spans="2:30" x14ac:dyDescent="0.3">
      <c r="B213" s="33"/>
      <c r="C213" s="40"/>
      <c r="D213" s="35"/>
      <c r="E213" s="36"/>
      <c r="F213" s="36"/>
      <c r="G213" s="33"/>
      <c r="H213" s="33"/>
      <c r="I213" s="35"/>
      <c r="J213" s="33"/>
      <c r="K213" s="33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</row>
    <row r="214" spans="2:30" x14ac:dyDescent="0.3">
      <c r="B214" s="33"/>
      <c r="C214" s="40"/>
      <c r="D214" s="35"/>
      <c r="E214" s="36"/>
      <c r="F214" s="36"/>
      <c r="G214" s="33"/>
      <c r="H214" s="33"/>
      <c r="I214" s="35"/>
      <c r="J214" s="33"/>
      <c r="K214" s="33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</row>
    <row r="215" spans="2:30" x14ac:dyDescent="0.3">
      <c r="B215" s="33"/>
      <c r="C215" s="40"/>
      <c r="D215" s="35"/>
      <c r="E215" s="36"/>
      <c r="F215" s="36"/>
      <c r="G215" s="33"/>
      <c r="H215" s="33"/>
      <c r="I215" s="35"/>
      <c r="J215" s="33"/>
      <c r="K215" s="33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</row>
    <row r="216" spans="2:30" x14ac:dyDescent="0.3">
      <c r="B216" s="33"/>
      <c r="C216" s="40"/>
      <c r="D216" s="35"/>
      <c r="E216" s="36"/>
      <c r="F216" s="36"/>
      <c r="G216" s="33"/>
      <c r="H216" s="33"/>
      <c r="I216" s="35"/>
      <c r="J216" s="33"/>
      <c r="K216" s="33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</row>
    <row r="217" spans="2:30" x14ac:dyDescent="0.3">
      <c r="B217" s="33"/>
      <c r="C217" s="40"/>
      <c r="D217" s="35"/>
      <c r="E217" s="36"/>
      <c r="F217" s="36"/>
      <c r="G217" s="33"/>
      <c r="H217" s="33"/>
      <c r="I217" s="35"/>
      <c r="J217" s="33"/>
      <c r="K217" s="33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</row>
    <row r="218" spans="2:30" x14ac:dyDescent="0.3">
      <c r="B218" s="33"/>
      <c r="C218" s="40"/>
      <c r="D218" s="35"/>
      <c r="E218" s="36"/>
      <c r="F218" s="36"/>
      <c r="G218" s="33"/>
      <c r="H218" s="33"/>
      <c r="I218" s="35"/>
      <c r="J218" s="33"/>
      <c r="K218" s="33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</row>
    <row r="219" spans="2:30" x14ac:dyDescent="0.3">
      <c r="B219" s="33"/>
      <c r="C219" s="40"/>
      <c r="D219" s="35"/>
      <c r="E219" s="36"/>
      <c r="F219" s="36"/>
      <c r="G219" s="33"/>
      <c r="H219" s="33"/>
      <c r="I219" s="35"/>
      <c r="J219" s="33"/>
      <c r="K219" s="33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</row>
    <row r="220" spans="2:30" x14ac:dyDescent="0.3">
      <c r="B220" s="33"/>
      <c r="C220" s="40"/>
      <c r="D220" s="35"/>
      <c r="E220" s="36"/>
      <c r="F220" s="36"/>
      <c r="G220" s="33"/>
      <c r="H220" s="33"/>
      <c r="I220" s="35"/>
      <c r="J220" s="33"/>
      <c r="K220" s="33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</row>
    <row r="221" spans="2:30" x14ac:dyDescent="0.3">
      <c r="B221" s="33"/>
      <c r="C221" s="40"/>
      <c r="D221" s="35"/>
      <c r="E221" s="36"/>
      <c r="F221" s="36"/>
      <c r="G221" s="33"/>
      <c r="H221" s="33"/>
      <c r="I221" s="35"/>
      <c r="J221" s="33"/>
      <c r="K221" s="33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</row>
    <row r="222" spans="2:30" x14ac:dyDescent="0.3">
      <c r="B222" s="33"/>
      <c r="C222" s="40"/>
      <c r="D222" s="35"/>
      <c r="E222" s="36"/>
      <c r="F222" s="36"/>
      <c r="G222" s="33"/>
      <c r="H222" s="33"/>
      <c r="I222" s="35"/>
      <c r="J222" s="33"/>
      <c r="K222" s="33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</row>
    <row r="223" spans="2:30" x14ac:dyDescent="0.3">
      <c r="B223" s="33"/>
      <c r="C223" s="40"/>
      <c r="D223" s="35"/>
      <c r="E223" s="36"/>
      <c r="F223" s="36"/>
      <c r="G223" s="33"/>
      <c r="H223" s="33"/>
      <c r="I223" s="35"/>
      <c r="J223" s="33"/>
      <c r="K223" s="33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</row>
    <row r="224" spans="2:30" x14ac:dyDescent="0.3">
      <c r="B224" s="33"/>
      <c r="C224" s="40"/>
      <c r="D224" s="35"/>
      <c r="E224" s="36"/>
      <c r="F224" s="36"/>
      <c r="G224" s="33"/>
      <c r="H224" s="33"/>
      <c r="I224" s="35"/>
      <c r="J224" s="33"/>
      <c r="K224" s="33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</row>
    <row r="225" spans="2:30" x14ac:dyDescent="0.3">
      <c r="B225" s="33"/>
      <c r="C225" s="40"/>
      <c r="D225" s="35"/>
      <c r="E225" s="36"/>
      <c r="F225" s="36"/>
      <c r="G225" s="33"/>
      <c r="H225" s="33"/>
      <c r="I225" s="35"/>
      <c r="J225" s="33"/>
      <c r="K225" s="33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</row>
    <row r="226" spans="2:30" x14ac:dyDescent="0.3">
      <c r="B226" s="33"/>
      <c r="C226" s="40"/>
      <c r="D226" s="35"/>
      <c r="E226" s="36"/>
      <c r="F226" s="36"/>
      <c r="G226" s="33"/>
      <c r="H226" s="33"/>
      <c r="I226" s="35"/>
      <c r="J226" s="33"/>
      <c r="K226" s="33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</row>
    <row r="227" spans="2:30" x14ac:dyDescent="0.3">
      <c r="B227" s="33"/>
      <c r="C227" s="40"/>
      <c r="D227" s="35"/>
      <c r="E227" s="36"/>
      <c r="F227" s="36"/>
      <c r="G227" s="33"/>
      <c r="H227" s="33"/>
      <c r="I227" s="35"/>
      <c r="J227" s="33"/>
      <c r="K227" s="33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</row>
    <row r="228" spans="2:30" x14ac:dyDescent="0.3">
      <c r="B228" s="33"/>
      <c r="C228" s="40"/>
      <c r="D228" s="35"/>
      <c r="E228" s="36"/>
      <c r="F228" s="36"/>
      <c r="G228" s="33"/>
      <c r="H228" s="33"/>
      <c r="I228" s="35"/>
      <c r="J228" s="33"/>
      <c r="K228" s="33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</row>
    <row r="229" spans="2:30" x14ac:dyDescent="0.3">
      <c r="B229" s="33"/>
      <c r="C229" s="40"/>
      <c r="D229" s="35"/>
      <c r="E229" s="36"/>
      <c r="F229" s="36"/>
      <c r="G229" s="33"/>
      <c r="H229" s="33"/>
      <c r="I229" s="35"/>
      <c r="J229" s="33"/>
      <c r="K229" s="33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</row>
    <row r="230" spans="2:30" x14ac:dyDescent="0.3">
      <c r="B230" s="33"/>
      <c r="C230" s="40"/>
      <c r="D230" s="35"/>
      <c r="E230" s="36"/>
      <c r="F230" s="36"/>
      <c r="G230" s="33"/>
      <c r="H230" s="33"/>
      <c r="I230" s="35"/>
      <c r="J230" s="33"/>
      <c r="K230" s="33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</row>
    <row r="231" spans="2:30" x14ac:dyDescent="0.3">
      <c r="B231" s="33"/>
      <c r="C231" s="40"/>
      <c r="D231" s="35"/>
      <c r="E231" s="36"/>
      <c r="F231" s="36"/>
      <c r="G231" s="33"/>
      <c r="H231" s="33"/>
      <c r="I231" s="35"/>
      <c r="J231" s="33"/>
      <c r="K231" s="33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</row>
    <row r="232" spans="2:30" x14ac:dyDescent="0.3">
      <c r="B232" s="33"/>
      <c r="C232" s="40"/>
      <c r="D232" s="35"/>
      <c r="E232" s="36"/>
      <c r="F232" s="36"/>
      <c r="G232" s="33"/>
      <c r="H232" s="33"/>
      <c r="I232" s="35"/>
      <c r="J232" s="33"/>
      <c r="K232" s="33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</row>
    <row r="233" spans="2:30" x14ac:dyDescent="0.3">
      <c r="B233" s="33"/>
      <c r="C233" s="40"/>
      <c r="D233" s="35"/>
      <c r="E233" s="36"/>
      <c r="F233" s="36"/>
      <c r="G233" s="33"/>
      <c r="H233" s="33"/>
      <c r="I233" s="35"/>
      <c r="J233" s="33"/>
      <c r="K233" s="33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</row>
    <row r="234" spans="2:30" x14ac:dyDescent="0.3">
      <c r="B234" s="33"/>
      <c r="C234" s="40"/>
      <c r="D234" s="35"/>
      <c r="E234" s="36"/>
      <c r="F234" s="36"/>
      <c r="G234" s="33"/>
      <c r="H234" s="33"/>
      <c r="I234" s="35"/>
      <c r="J234" s="33"/>
      <c r="K234" s="33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</row>
    <row r="235" spans="2:30" x14ac:dyDescent="0.3">
      <c r="B235" s="33"/>
      <c r="C235" s="40"/>
      <c r="D235" s="35"/>
      <c r="E235" s="36"/>
      <c r="F235" s="36"/>
      <c r="G235" s="33"/>
      <c r="H235" s="33"/>
      <c r="I235" s="35"/>
      <c r="J235" s="33"/>
      <c r="K235" s="33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</row>
    <row r="236" spans="2:30" x14ac:dyDescent="0.3">
      <c r="B236" s="33"/>
      <c r="C236" s="40"/>
      <c r="D236" s="35"/>
      <c r="E236" s="36"/>
      <c r="F236" s="36"/>
      <c r="G236" s="33"/>
      <c r="H236" s="33"/>
      <c r="I236" s="35"/>
      <c r="J236" s="33"/>
      <c r="K236" s="33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</row>
    <row r="237" spans="2:30" x14ac:dyDescent="0.3">
      <c r="B237" s="33"/>
      <c r="C237" s="40"/>
      <c r="D237" s="35"/>
      <c r="E237" s="36"/>
      <c r="F237" s="36"/>
      <c r="G237" s="33"/>
      <c r="H237" s="33"/>
      <c r="I237" s="35"/>
      <c r="J237" s="33"/>
      <c r="K237" s="33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</row>
    <row r="238" spans="2:30" x14ac:dyDescent="0.3">
      <c r="B238" s="33"/>
      <c r="C238" s="40"/>
      <c r="D238" s="35"/>
      <c r="E238" s="36"/>
      <c r="F238" s="36"/>
      <c r="G238" s="33"/>
      <c r="H238" s="33"/>
      <c r="I238" s="35"/>
      <c r="J238" s="33"/>
      <c r="K238" s="33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</row>
    <row r="239" spans="2:30" x14ac:dyDescent="0.3">
      <c r="B239" s="33"/>
      <c r="C239" s="40"/>
      <c r="D239" s="35"/>
      <c r="E239" s="36"/>
      <c r="F239" s="36"/>
      <c r="G239" s="33"/>
      <c r="H239" s="33"/>
      <c r="I239" s="35"/>
      <c r="J239" s="33"/>
      <c r="K239" s="33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</row>
    <row r="240" spans="2:30" x14ac:dyDescent="0.3">
      <c r="B240" s="33"/>
      <c r="C240" s="40"/>
      <c r="D240" s="35"/>
      <c r="E240" s="36"/>
      <c r="F240" s="36"/>
      <c r="G240" s="33"/>
      <c r="H240" s="33"/>
      <c r="I240" s="35"/>
      <c r="J240" s="33"/>
      <c r="K240" s="33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</row>
    <row r="241" spans="2:30" x14ac:dyDescent="0.3">
      <c r="B241" s="33"/>
      <c r="C241" s="40"/>
      <c r="D241" s="35"/>
      <c r="E241" s="36"/>
      <c r="F241" s="36"/>
      <c r="G241" s="33"/>
      <c r="H241" s="33"/>
      <c r="I241" s="35"/>
      <c r="J241" s="33"/>
      <c r="K241" s="33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</row>
    <row r="242" spans="2:30" x14ac:dyDescent="0.3">
      <c r="B242" s="33"/>
      <c r="C242" s="40"/>
      <c r="D242" s="35"/>
      <c r="E242" s="36"/>
      <c r="F242" s="36"/>
      <c r="G242" s="33"/>
      <c r="H242" s="33"/>
      <c r="I242" s="35"/>
      <c r="J242" s="33"/>
      <c r="K242" s="33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</row>
    <row r="243" spans="2:30" x14ac:dyDescent="0.3">
      <c r="B243" s="33"/>
      <c r="C243" s="40"/>
      <c r="D243" s="35"/>
      <c r="E243" s="36"/>
      <c r="F243" s="36"/>
      <c r="G243" s="33"/>
      <c r="H243" s="33"/>
      <c r="I243" s="35"/>
      <c r="J243" s="33"/>
      <c r="K243" s="33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</row>
    <row r="244" spans="2:30" x14ac:dyDescent="0.3">
      <c r="B244" s="33"/>
      <c r="C244" s="40"/>
      <c r="D244" s="35"/>
      <c r="E244" s="36"/>
      <c r="F244" s="36"/>
      <c r="G244" s="33"/>
      <c r="H244" s="33"/>
      <c r="I244" s="35"/>
      <c r="J244" s="33"/>
      <c r="K244" s="33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</row>
    <row r="245" spans="2:30" x14ac:dyDescent="0.3">
      <c r="B245" s="33"/>
      <c r="C245" s="40"/>
      <c r="D245" s="35"/>
      <c r="E245" s="36"/>
      <c r="F245" s="36"/>
      <c r="G245" s="33"/>
      <c r="H245" s="33"/>
      <c r="I245" s="35"/>
      <c r="J245" s="33"/>
      <c r="K245" s="33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</row>
    <row r="246" spans="2:30" x14ac:dyDescent="0.3">
      <c r="B246" s="33"/>
      <c r="C246" s="40"/>
      <c r="D246" s="35"/>
      <c r="E246" s="36"/>
      <c r="F246" s="36"/>
      <c r="G246" s="33"/>
      <c r="H246" s="33"/>
      <c r="I246" s="35"/>
      <c r="J246" s="33"/>
      <c r="K246" s="33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</row>
    <row r="247" spans="2:30" x14ac:dyDescent="0.3">
      <c r="B247" s="33"/>
      <c r="C247" s="40"/>
      <c r="D247" s="35"/>
      <c r="E247" s="36"/>
      <c r="F247" s="36"/>
      <c r="G247" s="33"/>
      <c r="H247" s="33"/>
      <c r="I247" s="35"/>
      <c r="J247" s="33"/>
      <c r="K247" s="33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</row>
    <row r="248" spans="2:30" x14ac:dyDescent="0.3">
      <c r="B248" s="33"/>
      <c r="C248" s="40"/>
      <c r="D248" s="35"/>
      <c r="E248" s="36"/>
      <c r="F248" s="36"/>
      <c r="G248" s="33"/>
      <c r="H248" s="33"/>
      <c r="I248" s="35"/>
      <c r="J248" s="33"/>
      <c r="K248" s="33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</row>
    <row r="249" spans="2:30" x14ac:dyDescent="0.3">
      <c r="B249" s="33"/>
      <c r="C249" s="40"/>
      <c r="D249" s="35"/>
      <c r="E249" s="36"/>
      <c r="F249" s="36"/>
      <c r="G249" s="33"/>
      <c r="H249" s="33"/>
      <c r="I249" s="35"/>
      <c r="J249" s="33"/>
      <c r="K249" s="33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</row>
    <row r="250" spans="2:30" x14ac:dyDescent="0.3">
      <c r="B250" s="33"/>
      <c r="C250" s="40"/>
      <c r="D250" s="35"/>
      <c r="E250" s="36"/>
      <c r="F250" s="36"/>
      <c r="G250" s="33"/>
      <c r="H250" s="33"/>
      <c r="I250" s="35"/>
      <c r="J250" s="33"/>
      <c r="K250" s="33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</row>
    <row r="251" spans="2:30" x14ac:dyDescent="0.3">
      <c r="B251" s="33"/>
      <c r="C251" s="40"/>
      <c r="D251" s="35"/>
      <c r="E251" s="36"/>
      <c r="F251" s="36"/>
      <c r="G251" s="33"/>
      <c r="H251" s="33"/>
      <c r="I251" s="35"/>
      <c r="J251" s="33"/>
      <c r="K251" s="33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</row>
    <row r="252" spans="2:30" x14ac:dyDescent="0.3">
      <c r="B252" s="33"/>
      <c r="C252" s="40"/>
      <c r="D252" s="35"/>
      <c r="E252" s="36"/>
      <c r="F252" s="36"/>
      <c r="G252" s="33"/>
      <c r="H252" s="33"/>
      <c r="I252" s="35"/>
      <c r="J252" s="33"/>
      <c r="K252" s="33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</row>
    <row r="253" spans="2:30" x14ac:dyDescent="0.3">
      <c r="B253" s="33"/>
      <c r="C253" s="40"/>
      <c r="D253" s="35"/>
      <c r="E253" s="36"/>
      <c r="F253" s="36"/>
      <c r="G253" s="33"/>
      <c r="H253" s="33"/>
      <c r="I253" s="35"/>
      <c r="J253" s="33"/>
      <c r="K253" s="33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</row>
    <row r="254" spans="2:30" x14ac:dyDescent="0.3">
      <c r="B254" s="33"/>
      <c r="C254" s="40"/>
      <c r="D254" s="35"/>
      <c r="E254" s="36"/>
      <c r="F254" s="36"/>
      <c r="G254" s="33"/>
      <c r="H254" s="33"/>
      <c r="I254" s="35"/>
      <c r="J254" s="33"/>
      <c r="K254" s="33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</row>
    <row r="255" spans="2:30" x14ac:dyDescent="0.3">
      <c r="B255" s="33"/>
      <c r="C255" s="40"/>
      <c r="D255" s="35"/>
      <c r="E255" s="36"/>
      <c r="F255" s="36"/>
      <c r="G255" s="33"/>
      <c r="H255" s="33"/>
      <c r="I255" s="35"/>
      <c r="J255" s="33"/>
      <c r="K255" s="33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</row>
    <row r="256" spans="2:30" x14ac:dyDescent="0.3">
      <c r="B256" s="33"/>
      <c r="C256" s="40"/>
      <c r="D256" s="35"/>
      <c r="E256" s="36"/>
      <c r="F256" s="36"/>
      <c r="G256" s="33"/>
      <c r="H256" s="33"/>
      <c r="I256" s="35"/>
      <c r="J256" s="33"/>
      <c r="K256" s="33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</row>
    <row r="257" spans="2:30" x14ac:dyDescent="0.3">
      <c r="B257" s="33"/>
      <c r="C257" s="40"/>
      <c r="D257" s="35"/>
      <c r="E257" s="36"/>
      <c r="F257" s="36"/>
      <c r="G257" s="33"/>
      <c r="H257" s="33"/>
      <c r="I257" s="35"/>
      <c r="J257" s="33"/>
      <c r="K257" s="33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</row>
    <row r="258" spans="2:30" x14ac:dyDescent="0.3">
      <c r="B258" s="33"/>
      <c r="C258" s="40"/>
      <c r="D258" s="35"/>
      <c r="E258" s="36"/>
      <c r="F258" s="36"/>
      <c r="G258" s="33"/>
      <c r="H258" s="33"/>
      <c r="I258" s="35"/>
      <c r="J258" s="33"/>
      <c r="K258" s="33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</row>
    <row r="259" spans="2:30" x14ac:dyDescent="0.3">
      <c r="B259" s="33"/>
      <c r="C259" s="40"/>
      <c r="D259" s="35"/>
      <c r="E259" s="36"/>
      <c r="F259" s="36"/>
      <c r="G259" s="33"/>
      <c r="H259" s="33"/>
      <c r="I259" s="35"/>
      <c r="J259" s="33"/>
      <c r="K259" s="33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</row>
    <row r="260" spans="2:30" x14ac:dyDescent="0.3">
      <c r="B260" s="33"/>
      <c r="C260" s="40"/>
      <c r="D260" s="35"/>
      <c r="E260" s="36"/>
      <c r="F260" s="36"/>
      <c r="G260" s="33"/>
      <c r="H260" s="33"/>
      <c r="I260" s="35"/>
      <c r="J260" s="33"/>
      <c r="K260" s="33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</row>
    <row r="261" spans="2:30" x14ac:dyDescent="0.3">
      <c r="B261" s="33"/>
      <c r="C261" s="40"/>
      <c r="D261" s="35"/>
      <c r="E261" s="36"/>
      <c r="F261" s="36"/>
      <c r="G261" s="33"/>
      <c r="H261" s="33"/>
      <c r="I261" s="35"/>
      <c r="J261" s="33"/>
      <c r="K261" s="33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</row>
    <row r="262" spans="2:30" x14ac:dyDescent="0.3">
      <c r="B262" s="33"/>
      <c r="C262" s="40"/>
      <c r="D262" s="35"/>
      <c r="E262" s="36"/>
      <c r="F262" s="36"/>
      <c r="G262" s="33"/>
      <c r="H262" s="33"/>
      <c r="I262" s="35"/>
      <c r="J262" s="33"/>
      <c r="K262" s="33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</row>
    <row r="263" spans="2:30" x14ac:dyDescent="0.3">
      <c r="B263" s="33"/>
      <c r="C263" s="40"/>
      <c r="D263" s="35"/>
      <c r="E263" s="36"/>
      <c r="F263" s="36"/>
      <c r="G263" s="33"/>
      <c r="H263" s="33"/>
      <c r="I263" s="35"/>
      <c r="J263" s="33"/>
      <c r="K263" s="33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</row>
    <row r="264" spans="2:30" x14ac:dyDescent="0.3">
      <c r="B264" s="33"/>
      <c r="C264" s="40"/>
      <c r="D264" s="35"/>
      <c r="E264" s="36"/>
      <c r="F264" s="36"/>
      <c r="G264" s="33"/>
      <c r="H264" s="33"/>
      <c r="I264" s="35"/>
      <c r="J264" s="33"/>
      <c r="K264" s="33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</row>
    <row r="265" spans="2:30" x14ac:dyDescent="0.3">
      <c r="B265" s="33"/>
      <c r="C265" s="40"/>
      <c r="D265" s="35"/>
      <c r="E265" s="36"/>
      <c r="F265" s="36"/>
      <c r="G265" s="33"/>
      <c r="H265" s="33"/>
      <c r="I265" s="35"/>
      <c r="J265" s="33"/>
      <c r="K265" s="33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</row>
    <row r="266" spans="2:30" x14ac:dyDescent="0.3">
      <c r="B266" s="33"/>
      <c r="C266" s="40"/>
      <c r="D266" s="35"/>
      <c r="E266" s="36"/>
      <c r="F266" s="36"/>
      <c r="G266" s="33"/>
      <c r="H266" s="33"/>
      <c r="I266" s="35"/>
      <c r="J266" s="33"/>
      <c r="K266" s="33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</row>
    <row r="267" spans="2:30" x14ac:dyDescent="0.3">
      <c r="B267" s="33"/>
      <c r="C267" s="40"/>
      <c r="D267" s="35"/>
      <c r="E267" s="36"/>
      <c r="F267" s="36"/>
      <c r="G267" s="33"/>
      <c r="H267" s="33"/>
      <c r="I267" s="35"/>
      <c r="J267" s="33"/>
      <c r="K267" s="33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</row>
    <row r="268" spans="2:30" x14ac:dyDescent="0.3">
      <c r="B268" s="33"/>
      <c r="C268" s="40"/>
      <c r="D268" s="35"/>
      <c r="E268" s="36"/>
      <c r="F268" s="36"/>
      <c r="G268" s="33"/>
      <c r="H268" s="33"/>
      <c r="I268" s="35"/>
      <c r="J268" s="33"/>
      <c r="K268" s="33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</row>
    <row r="269" spans="2:30" x14ac:dyDescent="0.3">
      <c r="B269" s="33"/>
      <c r="C269" s="40"/>
      <c r="D269" s="35"/>
      <c r="E269" s="36"/>
      <c r="F269" s="36"/>
      <c r="G269" s="33"/>
      <c r="H269" s="33"/>
      <c r="I269" s="35"/>
      <c r="J269" s="33"/>
      <c r="K269" s="33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</row>
    <row r="270" spans="2:30" x14ac:dyDescent="0.3">
      <c r="B270" s="33"/>
      <c r="C270" s="40"/>
      <c r="D270" s="35"/>
      <c r="E270" s="36"/>
      <c r="F270" s="36"/>
      <c r="G270" s="33"/>
      <c r="H270" s="33"/>
      <c r="I270" s="35"/>
      <c r="J270" s="33"/>
      <c r="K270" s="33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</row>
    <row r="271" spans="2:30" x14ac:dyDescent="0.3">
      <c r="B271" s="33"/>
      <c r="C271" s="40"/>
      <c r="D271" s="35"/>
      <c r="E271" s="36"/>
      <c r="F271" s="36"/>
      <c r="G271" s="33"/>
      <c r="H271" s="33"/>
      <c r="I271" s="35"/>
      <c r="J271" s="33"/>
      <c r="K271" s="33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</row>
    <row r="272" spans="2:30" x14ac:dyDescent="0.3">
      <c r="B272" s="33"/>
      <c r="C272" s="40"/>
      <c r="D272" s="35"/>
      <c r="E272" s="36"/>
      <c r="F272" s="36"/>
      <c r="G272" s="33"/>
      <c r="H272" s="33"/>
      <c r="I272" s="35"/>
      <c r="J272" s="33"/>
      <c r="K272" s="33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</row>
    <row r="273" spans="2:30" x14ac:dyDescent="0.3">
      <c r="B273" s="33"/>
      <c r="C273" s="40"/>
      <c r="D273" s="35"/>
      <c r="E273" s="36"/>
      <c r="F273" s="36"/>
      <c r="G273" s="33"/>
      <c r="H273" s="33"/>
      <c r="I273" s="35"/>
      <c r="J273" s="33"/>
      <c r="K273" s="33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</row>
    <row r="274" spans="2:30" x14ac:dyDescent="0.3">
      <c r="B274" s="33"/>
      <c r="C274" s="40"/>
      <c r="D274" s="35"/>
      <c r="E274" s="36"/>
      <c r="F274" s="36"/>
      <c r="G274" s="33"/>
      <c r="H274" s="33"/>
      <c r="I274" s="35"/>
      <c r="J274" s="33"/>
      <c r="K274" s="33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</row>
    <row r="275" spans="2:30" x14ac:dyDescent="0.3">
      <c r="B275" s="33"/>
      <c r="C275" s="40"/>
      <c r="D275" s="35"/>
      <c r="E275" s="36"/>
      <c r="F275" s="36"/>
      <c r="G275" s="33"/>
      <c r="H275" s="33"/>
      <c r="I275" s="35"/>
      <c r="J275" s="33"/>
      <c r="K275" s="33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</row>
    <row r="276" spans="2:30" x14ac:dyDescent="0.3">
      <c r="B276" s="33"/>
      <c r="C276" s="40"/>
      <c r="D276" s="35"/>
      <c r="E276" s="36"/>
      <c r="F276" s="36"/>
      <c r="G276" s="33"/>
      <c r="H276" s="33"/>
      <c r="I276" s="35"/>
      <c r="J276" s="33"/>
      <c r="K276" s="33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</row>
    <row r="277" spans="2:30" x14ac:dyDescent="0.3">
      <c r="B277" s="33"/>
      <c r="C277" s="40"/>
      <c r="D277" s="35"/>
      <c r="E277" s="36"/>
      <c r="F277" s="36"/>
      <c r="G277" s="33"/>
      <c r="H277" s="33"/>
      <c r="I277" s="35"/>
      <c r="J277" s="33"/>
      <c r="K277" s="33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</row>
    <row r="278" spans="2:30" x14ac:dyDescent="0.3">
      <c r="B278" s="33"/>
      <c r="C278" s="40"/>
      <c r="D278" s="35"/>
      <c r="E278" s="36"/>
      <c r="F278" s="36"/>
      <c r="G278" s="33"/>
      <c r="H278" s="33"/>
      <c r="I278" s="35"/>
      <c r="J278" s="33"/>
      <c r="K278" s="33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</row>
    <row r="279" spans="2:30" x14ac:dyDescent="0.3">
      <c r="B279" s="33"/>
      <c r="C279" s="40"/>
      <c r="D279" s="35"/>
      <c r="E279" s="36"/>
      <c r="F279" s="36"/>
      <c r="G279" s="33"/>
      <c r="H279" s="33"/>
      <c r="I279" s="35"/>
      <c r="J279" s="33"/>
      <c r="K279" s="33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</row>
    <row r="280" spans="2:30" x14ac:dyDescent="0.3">
      <c r="B280" s="33"/>
      <c r="C280" s="40"/>
      <c r="D280" s="35"/>
      <c r="E280" s="36"/>
      <c r="F280" s="36"/>
      <c r="G280" s="33"/>
      <c r="H280" s="33"/>
      <c r="I280" s="35"/>
      <c r="J280" s="33"/>
      <c r="K280" s="33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</row>
    <row r="281" spans="2:30" x14ac:dyDescent="0.3">
      <c r="B281" s="33"/>
      <c r="C281" s="40"/>
      <c r="D281" s="35"/>
      <c r="E281" s="36"/>
      <c r="F281" s="36"/>
      <c r="G281" s="33"/>
      <c r="H281" s="33"/>
      <c r="I281" s="35"/>
      <c r="J281" s="33"/>
      <c r="K281" s="33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</row>
    <row r="282" spans="2:30" x14ac:dyDescent="0.3">
      <c r="B282" s="33"/>
      <c r="C282" s="40"/>
      <c r="D282" s="35"/>
      <c r="E282" s="36"/>
      <c r="F282" s="36"/>
      <c r="G282" s="33"/>
      <c r="H282" s="33"/>
      <c r="I282" s="35"/>
      <c r="J282" s="33"/>
      <c r="K282" s="33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</row>
    <row r="283" spans="2:30" x14ac:dyDescent="0.3">
      <c r="B283" s="33"/>
      <c r="C283" s="40"/>
      <c r="D283" s="35"/>
      <c r="E283" s="36"/>
      <c r="F283" s="36"/>
      <c r="G283" s="33"/>
      <c r="H283" s="33"/>
      <c r="I283" s="35"/>
      <c r="J283" s="33"/>
      <c r="K283" s="33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</row>
    <row r="284" spans="2:30" x14ac:dyDescent="0.3">
      <c r="B284" s="33"/>
      <c r="C284" s="40"/>
      <c r="D284" s="35"/>
      <c r="E284" s="36"/>
      <c r="F284" s="36"/>
      <c r="G284" s="33"/>
      <c r="H284" s="33"/>
      <c r="I284" s="35"/>
      <c r="J284" s="33"/>
      <c r="K284" s="33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</row>
    <row r="285" spans="2:30" x14ac:dyDescent="0.3">
      <c r="B285" s="33"/>
      <c r="C285" s="40"/>
      <c r="D285" s="35"/>
      <c r="E285" s="36"/>
      <c r="F285" s="36"/>
      <c r="G285" s="33"/>
      <c r="H285" s="33"/>
      <c r="I285" s="35"/>
      <c r="J285" s="33"/>
      <c r="K285" s="33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</row>
    <row r="286" spans="2:30" x14ac:dyDescent="0.3">
      <c r="B286" s="33"/>
      <c r="C286" s="40"/>
      <c r="D286" s="35"/>
      <c r="E286" s="36"/>
      <c r="F286" s="36"/>
      <c r="G286" s="33"/>
      <c r="H286" s="33"/>
      <c r="I286" s="35"/>
      <c r="J286" s="33"/>
      <c r="K286" s="33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</row>
    <row r="287" spans="2:30" x14ac:dyDescent="0.3">
      <c r="B287" s="33"/>
      <c r="C287" s="40"/>
      <c r="D287" s="35"/>
      <c r="E287" s="36"/>
      <c r="F287" s="36"/>
      <c r="G287" s="33"/>
      <c r="H287" s="33"/>
      <c r="I287" s="35"/>
      <c r="J287" s="33"/>
      <c r="K287" s="33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</row>
    <row r="288" spans="2:30" x14ac:dyDescent="0.3">
      <c r="B288" s="33"/>
      <c r="C288" s="40"/>
      <c r="D288" s="35"/>
      <c r="E288" s="36"/>
      <c r="F288" s="36"/>
      <c r="G288" s="33"/>
      <c r="H288" s="33"/>
      <c r="I288" s="35"/>
      <c r="J288" s="33"/>
      <c r="K288" s="33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</row>
    <row r="289" spans="2:30" x14ac:dyDescent="0.3">
      <c r="B289" s="33"/>
      <c r="C289" s="40"/>
      <c r="D289" s="35"/>
      <c r="E289" s="36"/>
      <c r="F289" s="36"/>
      <c r="G289" s="33"/>
      <c r="H289" s="33"/>
      <c r="I289" s="35"/>
      <c r="J289" s="33"/>
      <c r="K289" s="33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</row>
    <row r="290" spans="2:30" x14ac:dyDescent="0.3">
      <c r="B290" s="33"/>
      <c r="C290" s="40"/>
      <c r="D290" s="35"/>
      <c r="E290" s="36"/>
      <c r="F290" s="36"/>
      <c r="G290" s="33"/>
      <c r="H290" s="33"/>
      <c r="I290" s="35"/>
      <c r="J290" s="33"/>
      <c r="K290" s="33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</row>
    <row r="291" spans="2:30" x14ac:dyDescent="0.3">
      <c r="B291" s="33"/>
      <c r="C291" s="40"/>
      <c r="D291" s="35"/>
      <c r="E291" s="36"/>
      <c r="F291" s="36"/>
      <c r="G291" s="33"/>
      <c r="H291" s="33"/>
      <c r="I291" s="35"/>
      <c r="J291" s="33"/>
      <c r="K291" s="33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</row>
    <row r="292" spans="2:30" x14ac:dyDescent="0.3">
      <c r="B292" s="33"/>
      <c r="C292" s="40"/>
      <c r="D292" s="35"/>
      <c r="E292" s="36"/>
      <c r="F292" s="36"/>
      <c r="G292" s="33"/>
      <c r="H292" s="33"/>
      <c r="I292" s="35"/>
      <c r="J292" s="33"/>
      <c r="K292" s="33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</row>
    <row r="293" spans="2:30" x14ac:dyDescent="0.3">
      <c r="B293" s="33"/>
      <c r="C293" s="40"/>
      <c r="D293" s="35"/>
      <c r="E293" s="36"/>
      <c r="F293" s="36"/>
      <c r="G293" s="33"/>
      <c r="H293" s="33"/>
      <c r="I293" s="35"/>
      <c r="J293" s="33"/>
      <c r="K293" s="33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</row>
    <row r="294" spans="2:30" x14ac:dyDescent="0.3">
      <c r="B294" s="33"/>
      <c r="C294" s="40"/>
      <c r="D294" s="35"/>
      <c r="E294" s="36"/>
      <c r="F294" s="36"/>
      <c r="G294" s="33"/>
      <c r="H294" s="33"/>
      <c r="I294" s="35"/>
      <c r="J294" s="33"/>
      <c r="K294" s="33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</row>
    <row r="295" spans="2:30" x14ac:dyDescent="0.3">
      <c r="B295" s="33"/>
      <c r="C295" s="40"/>
      <c r="D295" s="35"/>
      <c r="E295" s="36"/>
      <c r="F295" s="36"/>
      <c r="G295" s="33"/>
      <c r="H295" s="33"/>
      <c r="I295" s="35"/>
      <c r="J295" s="33"/>
      <c r="K295" s="33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</row>
    <row r="296" spans="2:30" x14ac:dyDescent="0.3">
      <c r="B296" s="33"/>
      <c r="C296" s="40"/>
      <c r="D296" s="35"/>
      <c r="E296" s="36"/>
      <c r="F296" s="36"/>
      <c r="G296" s="33"/>
      <c r="H296" s="33"/>
      <c r="I296" s="35"/>
      <c r="J296" s="33"/>
      <c r="K296" s="33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</row>
    <row r="297" spans="2:30" x14ac:dyDescent="0.3">
      <c r="B297" s="33"/>
      <c r="C297" s="40"/>
      <c r="D297" s="35"/>
      <c r="E297" s="36"/>
      <c r="F297" s="36"/>
      <c r="G297" s="33"/>
      <c r="H297" s="33"/>
      <c r="I297" s="35"/>
      <c r="J297" s="33"/>
      <c r="K297" s="33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</row>
    <row r="298" spans="2:30" x14ac:dyDescent="0.3">
      <c r="B298" s="33"/>
      <c r="C298" s="40"/>
      <c r="D298" s="35"/>
      <c r="E298" s="36"/>
      <c r="F298" s="36"/>
      <c r="G298" s="33"/>
      <c r="H298" s="33"/>
      <c r="I298" s="35"/>
      <c r="J298" s="33"/>
      <c r="K298" s="33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</row>
    <row r="299" spans="2:30" x14ac:dyDescent="0.3">
      <c r="B299" s="33"/>
      <c r="C299" s="40"/>
      <c r="D299" s="35"/>
      <c r="E299" s="36"/>
      <c r="F299" s="36"/>
      <c r="G299" s="33"/>
      <c r="H299" s="33"/>
      <c r="I299" s="35"/>
      <c r="J299" s="33"/>
      <c r="K299" s="33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</row>
    <row r="300" spans="2:30" x14ac:dyDescent="0.3">
      <c r="B300" s="33"/>
      <c r="C300" s="40"/>
      <c r="D300" s="35"/>
      <c r="E300" s="36"/>
      <c r="F300" s="36"/>
      <c r="G300" s="33"/>
      <c r="H300" s="33"/>
      <c r="I300" s="35"/>
      <c r="J300" s="33"/>
      <c r="K300" s="33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</row>
    <row r="301" spans="2:30" x14ac:dyDescent="0.3">
      <c r="B301" s="33"/>
      <c r="C301" s="40"/>
      <c r="D301" s="35"/>
      <c r="E301" s="36"/>
      <c r="F301" s="36"/>
      <c r="G301" s="33"/>
      <c r="H301" s="33"/>
      <c r="I301" s="35"/>
      <c r="J301" s="33"/>
      <c r="K301" s="33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</row>
    <row r="302" spans="2:30" x14ac:dyDescent="0.3">
      <c r="B302" s="33"/>
      <c r="C302" s="40"/>
      <c r="D302" s="35"/>
      <c r="E302" s="36"/>
      <c r="F302" s="36"/>
      <c r="G302" s="33"/>
      <c r="H302" s="33"/>
      <c r="I302" s="35"/>
      <c r="J302" s="33"/>
      <c r="K302" s="33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</row>
    <row r="303" spans="2:30" x14ac:dyDescent="0.3">
      <c r="B303" s="33"/>
      <c r="C303" s="40"/>
      <c r="D303" s="35"/>
      <c r="E303" s="36"/>
      <c r="F303" s="36"/>
      <c r="G303" s="33"/>
      <c r="H303" s="33"/>
      <c r="I303" s="35"/>
      <c r="J303" s="33"/>
      <c r="K303" s="33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</row>
    <row r="304" spans="2:30" x14ac:dyDescent="0.3">
      <c r="B304" s="33"/>
      <c r="C304" s="40"/>
      <c r="D304" s="35"/>
      <c r="E304" s="36"/>
      <c r="F304" s="36"/>
      <c r="G304" s="33"/>
      <c r="H304" s="33"/>
      <c r="I304" s="35"/>
      <c r="J304" s="33"/>
      <c r="K304" s="33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</row>
    <row r="305" spans="2:30" x14ac:dyDescent="0.3">
      <c r="B305" s="33"/>
      <c r="C305" s="40"/>
      <c r="D305" s="35"/>
      <c r="E305" s="36"/>
      <c r="F305" s="36"/>
      <c r="G305" s="33"/>
      <c r="H305" s="33"/>
      <c r="I305" s="35"/>
      <c r="J305" s="33"/>
      <c r="K305" s="33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</row>
    <row r="306" spans="2:30" x14ac:dyDescent="0.3">
      <c r="B306" s="33"/>
      <c r="C306" s="40"/>
      <c r="D306" s="35"/>
      <c r="E306" s="36"/>
      <c r="F306" s="36"/>
      <c r="G306" s="33"/>
      <c r="H306" s="33"/>
      <c r="I306" s="35"/>
      <c r="J306" s="33"/>
      <c r="K306" s="33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</row>
    <row r="307" spans="2:30" x14ac:dyDescent="0.3">
      <c r="B307" s="33"/>
      <c r="C307" s="40"/>
      <c r="D307" s="35"/>
      <c r="E307" s="36"/>
      <c r="F307" s="36"/>
      <c r="G307" s="33"/>
      <c r="H307" s="33"/>
      <c r="I307" s="35"/>
      <c r="J307" s="33"/>
      <c r="K307" s="33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</row>
    <row r="308" spans="2:30" x14ac:dyDescent="0.3">
      <c r="B308" s="33"/>
      <c r="C308" s="40"/>
      <c r="D308" s="35"/>
      <c r="E308" s="36"/>
      <c r="F308" s="36"/>
      <c r="G308" s="33"/>
      <c r="H308" s="33"/>
      <c r="I308" s="35"/>
      <c r="J308" s="33"/>
      <c r="K308" s="33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</row>
    <row r="309" spans="2:30" x14ac:dyDescent="0.3">
      <c r="B309" s="33"/>
      <c r="C309" s="40"/>
      <c r="D309" s="35"/>
      <c r="E309" s="36"/>
      <c r="F309" s="36"/>
      <c r="G309" s="33"/>
      <c r="H309" s="33"/>
      <c r="I309" s="35"/>
      <c r="J309" s="33"/>
      <c r="K309" s="33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</row>
    <row r="310" spans="2:30" x14ac:dyDescent="0.3">
      <c r="B310" s="33"/>
      <c r="C310" s="40"/>
      <c r="D310" s="35"/>
      <c r="E310" s="36"/>
      <c r="F310" s="36"/>
      <c r="G310" s="33"/>
      <c r="H310" s="33"/>
      <c r="I310" s="35"/>
      <c r="J310" s="33"/>
      <c r="K310" s="33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</row>
    <row r="311" spans="2:30" x14ac:dyDescent="0.3">
      <c r="B311" s="33"/>
      <c r="C311" s="40"/>
      <c r="D311" s="35"/>
      <c r="E311" s="36"/>
      <c r="F311" s="36"/>
      <c r="G311" s="33"/>
      <c r="H311" s="33"/>
      <c r="I311" s="35"/>
      <c r="J311" s="33"/>
      <c r="K311" s="33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</row>
    <row r="312" spans="2:30" x14ac:dyDescent="0.3">
      <c r="B312" s="33"/>
      <c r="C312" s="40"/>
      <c r="D312" s="35"/>
      <c r="E312" s="36"/>
      <c r="F312" s="36"/>
      <c r="G312" s="33"/>
      <c r="H312" s="33"/>
      <c r="I312" s="35"/>
      <c r="J312" s="33"/>
      <c r="K312" s="33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</row>
    <row r="313" spans="2:30" x14ac:dyDescent="0.3">
      <c r="B313" s="33"/>
      <c r="C313" s="40"/>
      <c r="D313" s="35"/>
      <c r="E313" s="36"/>
      <c r="F313" s="36"/>
      <c r="G313" s="33"/>
      <c r="H313" s="33"/>
      <c r="I313" s="35"/>
      <c r="J313" s="33"/>
      <c r="K313" s="33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</row>
    <row r="314" spans="2:30" x14ac:dyDescent="0.3">
      <c r="B314" s="33"/>
      <c r="C314" s="40"/>
      <c r="D314" s="35"/>
      <c r="E314" s="36"/>
      <c r="F314" s="36"/>
      <c r="G314" s="33"/>
      <c r="H314" s="33"/>
      <c r="I314" s="35"/>
      <c r="J314" s="33"/>
      <c r="K314" s="33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</row>
    <row r="315" spans="2:30" x14ac:dyDescent="0.3">
      <c r="B315" s="33"/>
      <c r="C315" s="40"/>
      <c r="D315" s="35"/>
      <c r="E315" s="36"/>
      <c r="F315" s="36"/>
      <c r="G315" s="33"/>
      <c r="H315" s="33"/>
      <c r="I315" s="35"/>
      <c r="J315" s="33"/>
      <c r="K315" s="33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</row>
    <row r="316" spans="2:30" x14ac:dyDescent="0.3">
      <c r="B316" s="33"/>
      <c r="C316" s="40"/>
      <c r="D316" s="35"/>
      <c r="E316" s="36"/>
      <c r="F316" s="36"/>
      <c r="G316" s="33"/>
      <c r="H316" s="33"/>
      <c r="I316" s="35"/>
      <c r="J316" s="33"/>
      <c r="K316" s="33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</row>
    <row r="317" spans="2:30" x14ac:dyDescent="0.3">
      <c r="B317" s="33"/>
      <c r="C317" s="40"/>
      <c r="D317" s="35"/>
      <c r="E317" s="36"/>
      <c r="F317" s="36"/>
      <c r="G317" s="33"/>
      <c r="H317" s="33"/>
      <c r="I317" s="35"/>
      <c r="J317" s="33"/>
      <c r="K317" s="33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</row>
    <row r="318" spans="2:30" x14ac:dyDescent="0.3">
      <c r="B318" s="33"/>
      <c r="C318" s="40"/>
      <c r="D318" s="35"/>
      <c r="E318" s="36"/>
      <c r="F318" s="36"/>
      <c r="G318" s="33"/>
      <c r="H318" s="33"/>
      <c r="I318" s="35"/>
      <c r="J318" s="33"/>
      <c r="K318" s="33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</row>
    <row r="319" spans="2:30" x14ac:dyDescent="0.3">
      <c r="B319" s="33"/>
      <c r="C319" s="40"/>
      <c r="D319" s="35"/>
      <c r="E319" s="36"/>
      <c r="F319" s="36"/>
      <c r="G319" s="33"/>
      <c r="H319" s="33"/>
      <c r="I319" s="35"/>
      <c r="J319" s="33"/>
      <c r="K319" s="33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</row>
    <row r="320" spans="2:30" x14ac:dyDescent="0.3">
      <c r="B320" s="33"/>
      <c r="C320" s="40"/>
      <c r="D320" s="35"/>
      <c r="E320" s="36"/>
      <c r="F320" s="36"/>
      <c r="G320" s="33"/>
      <c r="H320" s="33"/>
      <c r="I320" s="35"/>
      <c r="J320" s="33"/>
      <c r="K320" s="33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</row>
    <row r="321" spans="2:30" x14ac:dyDescent="0.3">
      <c r="B321" s="33"/>
      <c r="C321" s="40"/>
      <c r="D321" s="35"/>
      <c r="E321" s="36"/>
      <c r="F321" s="36"/>
      <c r="G321" s="33"/>
      <c r="H321" s="33"/>
      <c r="I321" s="35"/>
      <c r="J321" s="33"/>
      <c r="K321" s="33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</row>
    <row r="322" spans="2:30" x14ac:dyDescent="0.3">
      <c r="B322" s="33"/>
      <c r="C322" s="40"/>
      <c r="D322" s="35"/>
      <c r="E322" s="36"/>
      <c r="F322" s="36"/>
      <c r="G322" s="33"/>
      <c r="H322" s="33"/>
      <c r="I322" s="35"/>
      <c r="J322" s="33"/>
      <c r="K322" s="33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</row>
    <row r="323" spans="2:30" x14ac:dyDescent="0.3">
      <c r="B323" s="33"/>
      <c r="C323" s="40"/>
      <c r="D323" s="35"/>
      <c r="E323" s="36"/>
      <c r="F323" s="36"/>
      <c r="G323" s="33"/>
      <c r="H323" s="33"/>
      <c r="I323" s="35"/>
      <c r="J323" s="33"/>
      <c r="K323" s="33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</row>
    <row r="324" spans="2:30" x14ac:dyDescent="0.3">
      <c r="B324" s="33"/>
      <c r="C324" s="40"/>
      <c r="D324" s="35"/>
      <c r="E324" s="36"/>
      <c r="F324" s="36"/>
      <c r="G324" s="33"/>
      <c r="H324" s="33"/>
      <c r="I324" s="35"/>
      <c r="J324" s="33"/>
      <c r="K324" s="33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</row>
    <row r="325" spans="2:30" x14ac:dyDescent="0.3">
      <c r="B325" s="33"/>
      <c r="C325" s="40"/>
      <c r="D325" s="35"/>
      <c r="E325" s="36"/>
      <c r="F325" s="36"/>
      <c r="G325" s="33"/>
      <c r="H325" s="33"/>
      <c r="I325" s="35"/>
      <c r="J325" s="33"/>
      <c r="K325" s="33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</row>
    <row r="326" spans="2:30" x14ac:dyDescent="0.3">
      <c r="B326" s="33"/>
      <c r="C326" s="40"/>
      <c r="D326" s="35"/>
      <c r="E326" s="36"/>
      <c r="F326" s="36"/>
      <c r="G326" s="33"/>
      <c r="H326" s="33"/>
      <c r="I326" s="35"/>
      <c r="J326" s="33"/>
      <c r="K326" s="33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</row>
    <row r="327" spans="2:30" x14ac:dyDescent="0.3">
      <c r="B327" s="33"/>
      <c r="C327" s="40"/>
      <c r="D327" s="35"/>
      <c r="E327" s="36"/>
      <c r="F327" s="36"/>
      <c r="G327" s="33"/>
      <c r="H327" s="33"/>
      <c r="I327" s="35"/>
      <c r="J327" s="33"/>
      <c r="K327" s="33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</row>
    <row r="328" spans="2:30" x14ac:dyDescent="0.3">
      <c r="B328" s="33"/>
      <c r="C328" s="40"/>
      <c r="D328" s="35"/>
      <c r="E328" s="36"/>
      <c r="F328" s="36"/>
      <c r="G328" s="33"/>
      <c r="H328" s="33"/>
      <c r="I328" s="35"/>
      <c r="J328" s="33"/>
      <c r="K328" s="33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</row>
    <row r="329" spans="2:30" x14ac:dyDescent="0.3">
      <c r="B329" s="33"/>
      <c r="C329" s="40"/>
      <c r="D329" s="35"/>
      <c r="E329" s="36"/>
      <c r="F329" s="36"/>
      <c r="G329" s="33"/>
      <c r="H329" s="33"/>
      <c r="I329" s="35"/>
      <c r="J329" s="33"/>
      <c r="K329" s="33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</row>
    <row r="330" spans="2:30" x14ac:dyDescent="0.3">
      <c r="B330" s="33"/>
      <c r="C330" s="40"/>
      <c r="D330" s="35"/>
      <c r="E330" s="36"/>
      <c r="F330" s="36"/>
      <c r="G330" s="33"/>
      <c r="H330" s="33"/>
      <c r="I330" s="35"/>
      <c r="J330" s="33"/>
      <c r="K330" s="33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</row>
    <row r="331" spans="2:30" x14ac:dyDescent="0.3">
      <c r="B331" s="33"/>
      <c r="C331" s="40"/>
      <c r="D331" s="35"/>
      <c r="E331" s="36"/>
      <c r="F331" s="36"/>
      <c r="G331" s="33"/>
      <c r="H331" s="33"/>
      <c r="I331" s="35"/>
      <c r="J331" s="33"/>
      <c r="K331" s="33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</row>
    <row r="332" spans="2:30" x14ac:dyDescent="0.3">
      <c r="B332" s="33"/>
      <c r="C332" s="40"/>
      <c r="D332" s="35"/>
      <c r="E332" s="36"/>
      <c r="F332" s="36"/>
      <c r="G332" s="33"/>
      <c r="H332" s="33"/>
      <c r="I332" s="35"/>
      <c r="J332" s="33"/>
      <c r="K332" s="33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</row>
    <row r="333" spans="2:30" x14ac:dyDescent="0.3">
      <c r="B333" s="33"/>
      <c r="C333" s="40"/>
      <c r="D333" s="35"/>
      <c r="E333" s="36"/>
      <c r="F333" s="36"/>
      <c r="G333" s="33"/>
      <c r="H333" s="33"/>
      <c r="I333" s="35"/>
      <c r="J333" s="33"/>
      <c r="K333" s="33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</row>
    <row r="334" spans="2:30" x14ac:dyDescent="0.3">
      <c r="B334" s="33"/>
      <c r="C334" s="40"/>
      <c r="D334" s="35"/>
      <c r="E334" s="36"/>
      <c r="F334" s="36"/>
      <c r="G334" s="33"/>
      <c r="H334" s="33"/>
      <c r="I334" s="35"/>
      <c r="J334" s="33"/>
      <c r="K334" s="33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</row>
    <row r="335" spans="2:30" x14ac:dyDescent="0.3">
      <c r="B335" s="33"/>
      <c r="C335" s="40"/>
      <c r="D335" s="35"/>
      <c r="E335" s="36"/>
      <c r="F335" s="36"/>
      <c r="G335" s="33"/>
      <c r="H335" s="33"/>
      <c r="I335" s="35"/>
      <c r="J335" s="33"/>
      <c r="K335" s="33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</row>
    <row r="336" spans="2:30" x14ac:dyDescent="0.3">
      <c r="B336" s="33"/>
      <c r="C336" s="40"/>
      <c r="D336" s="35"/>
      <c r="E336" s="36"/>
      <c r="F336" s="36"/>
      <c r="G336" s="33"/>
      <c r="H336" s="33"/>
      <c r="I336" s="35"/>
      <c r="J336" s="33"/>
      <c r="K336" s="33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</row>
    <row r="337" spans="2:30" x14ac:dyDescent="0.3">
      <c r="B337" s="33"/>
      <c r="C337" s="40"/>
      <c r="D337" s="35"/>
      <c r="E337" s="36"/>
      <c r="F337" s="36"/>
      <c r="G337" s="33"/>
      <c r="H337" s="33"/>
      <c r="I337" s="35"/>
      <c r="J337" s="33"/>
      <c r="K337" s="33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</row>
    <row r="338" spans="2:30" x14ac:dyDescent="0.3">
      <c r="B338" s="33"/>
      <c r="C338" s="40"/>
      <c r="D338" s="35"/>
      <c r="E338" s="36"/>
      <c r="F338" s="36"/>
      <c r="G338" s="33"/>
      <c r="H338" s="33"/>
      <c r="I338" s="35"/>
      <c r="J338" s="33"/>
      <c r="K338" s="33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</row>
    <row r="339" spans="2:30" x14ac:dyDescent="0.3">
      <c r="B339" s="33"/>
      <c r="C339" s="40"/>
      <c r="D339" s="35"/>
      <c r="E339" s="36"/>
      <c r="F339" s="36"/>
      <c r="G339" s="33"/>
      <c r="H339" s="33"/>
      <c r="I339" s="35"/>
      <c r="J339" s="33"/>
      <c r="K339" s="33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</row>
    <row r="340" spans="2:30" x14ac:dyDescent="0.3">
      <c r="B340" s="33"/>
      <c r="C340" s="40"/>
      <c r="D340" s="35"/>
      <c r="E340" s="36"/>
      <c r="F340" s="36"/>
      <c r="G340" s="33"/>
      <c r="H340" s="33"/>
      <c r="I340" s="35"/>
      <c r="J340" s="33"/>
      <c r="K340" s="33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</row>
    <row r="341" spans="2:30" x14ac:dyDescent="0.3">
      <c r="B341" s="33"/>
      <c r="C341" s="40"/>
      <c r="D341" s="35"/>
      <c r="E341" s="36"/>
      <c r="F341" s="36"/>
      <c r="G341" s="33"/>
      <c r="H341" s="33"/>
      <c r="I341" s="35"/>
      <c r="J341" s="33"/>
      <c r="K341" s="33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</row>
    <row r="342" spans="2:30" x14ac:dyDescent="0.3">
      <c r="B342" s="33"/>
      <c r="C342" s="40"/>
      <c r="D342" s="35"/>
      <c r="E342" s="36"/>
      <c r="F342" s="36"/>
      <c r="G342" s="33"/>
      <c r="H342" s="33"/>
      <c r="I342" s="35"/>
      <c r="J342" s="33"/>
      <c r="K342" s="33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</row>
    <row r="343" spans="2:30" x14ac:dyDescent="0.3">
      <c r="B343" s="33"/>
      <c r="C343" s="40"/>
      <c r="D343" s="35"/>
      <c r="E343" s="36"/>
      <c r="F343" s="36"/>
      <c r="G343" s="33"/>
      <c r="H343" s="33"/>
      <c r="I343" s="35"/>
      <c r="J343" s="33"/>
      <c r="K343" s="33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</row>
    <row r="344" spans="2:30" x14ac:dyDescent="0.3">
      <c r="B344" s="33"/>
      <c r="C344" s="40"/>
      <c r="D344" s="35"/>
      <c r="E344" s="36"/>
      <c r="F344" s="36"/>
      <c r="G344" s="33"/>
      <c r="H344" s="33"/>
      <c r="I344" s="35"/>
      <c r="J344" s="33"/>
      <c r="K344" s="33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</row>
    <row r="345" spans="2:30" x14ac:dyDescent="0.3">
      <c r="B345" s="33"/>
      <c r="C345" s="40"/>
      <c r="D345" s="35"/>
      <c r="E345" s="36"/>
      <c r="F345" s="36"/>
      <c r="G345" s="33"/>
      <c r="H345" s="33"/>
      <c r="I345" s="35"/>
      <c r="J345" s="33"/>
      <c r="K345" s="33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</row>
    <row r="346" spans="2:30" x14ac:dyDescent="0.3">
      <c r="B346" s="33"/>
      <c r="C346" s="40"/>
      <c r="D346" s="35"/>
      <c r="E346" s="36"/>
      <c r="F346" s="36"/>
      <c r="G346" s="33"/>
      <c r="H346" s="33"/>
      <c r="I346" s="35"/>
      <c r="J346" s="33"/>
      <c r="K346" s="33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</row>
    <row r="347" spans="2:30" x14ac:dyDescent="0.3">
      <c r="B347" s="33"/>
      <c r="C347" s="40"/>
      <c r="D347" s="35"/>
      <c r="E347" s="36"/>
      <c r="F347" s="36"/>
      <c r="G347" s="33"/>
      <c r="H347" s="33"/>
      <c r="I347" s="35"/>
      <c r="J347" s="33"/>
      <c r="K347" s="33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</row>
    <row r="348" spans="2:30" x14ac:dyDescent="0.3">
      <c r="B348" s="33"/>
      <c r="C348" s="40"/>
      <c r="D348" s="35"/>
      <c r="E348" s="36"/>
      <c r="F348" s="36"/>
      <c r="G348" s="33"/>
      <c r="H348" s="33"/>
      <c r="I348" s="35"/>
      <c r="J348" s="33"/>
      <c r="K348" s="33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</row>
    <row r="349" spans="2:30" x14ac:dyDescent="0.3">
      <c r="B349" s="33"/>
      <c r="C349" s="40"/>
      <c r="D349" s="35"/>
      <c r="E349" s="36"/>
      <c r="F349" s="36"/>
      <c r="G349" s="33"/>
      <c r="H349" s="33"/>
      <c r="I349" s="35"/>
      <c r="J349" s="33"/>
      <c r="K349" s="33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</row>
    <row r="350" spans="2:30" x14ac:dyDescent="0.3">
      <c r="B350" s="33"/>
      <c r="C350" s="40"/>
      <c r="D350" s="35"/>
      <c r="E350" s="36"/>
      <c r="F350" s="36"/>
      <c r="G350" s="33"/>
      <c r="H350" s="33"/>
      <c r="I350" s="35"/>
      <c r="J350" s="33"/>
      <c r="K350" s="33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</row>
    <row r="351" spans="2:30" x14ac:dyDescent="0.3">
      <c r="B351" s="33"/>
      <c r="C351" s="40"/>
      <c r="D351" s="35"/>
      <c r="E351" s="36"/>
      <c r="F351" s="36"/>
      <c r="G351" s="33"/>
      <c r="H351" s="33"/>
      <c r="I351" s="35"/>
      <c r="J351" s="33"/>
      <c r="K351" s="33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</row>
    <row r="352" spans="2:30" x14ac:dyDescent="0.3">
      <c r="B352" s="33"/>
      <c r="C352" s="40"/>
      <c r="D352" s="35"/>
      <c r="E352" s="36"/>
      <c r="F352" s="36"/>
      <c r="G352" s="33"/>
      <c r="H352" s="33"/>
      <c r="I352" s="35"/>
      <c r="J352" s="33"/>
      <c r="K352" s="33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</row>
    <row r="353" spans="2:30" x14ac:dyDescent="0.3">
      <c r="B353" s="33"/>
      <c r="C353" s="40"/>
      <c r="D353" s="35"/>
      <c r="E353" s="36"/>
      <c r="F353" s="36"/>
      <c r="G353" s="33"/>
      <c r="H353" s="33"/>
      <c r="I353" s="35"/>
      <c r="J353" s="33"/>
      <c r="K353" s="33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</row>
    <row r="354" spans="2:30" x14ac:dyDescent="0.3">
      <c r="B354" s="33"/>
      <c r="C354" s="40"/>
      <c r="D354" s="35"/>
      <c r="E354" s="36"/>
      <c r="F354" s="36"/>
      <c r="G354" s="33"/>
      <c r="H354" s="33"/>
      <c r="I354" s="35"/>
      <c r="J354" s="33"/>
      <c r="K354" s="33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</row>
    <row r="355" spans="2:30" x14ac:dyDescent="0.3">
      <c r="B355" s="33"/>
      <c r="C355" s="40"/>
      <c r="D355" s="35"/>
      <c r="E355" s="36"/>
      <c r="F355" s="36"/>
      <c r="G355" s="33"/>
      <c r="H355" s="33"/>
      <c r="I355" s="35"/>
      <c r="J355" s="33"/>
      <c r="K355" s="33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</row>
    <row r="356" spans="2:30" x14ac:dyDescent="0.3">
      <c r="B356" s="33"/>
      <c r="C356" s="40"/>
      <c r="D356" s="35"/>
      <c r="E356" s="36"/>
      <c r="F356" s="36"/>
      <c r="G356" s="33"/>
      <c r="H356" s="33"/>
      <c r="I356" s="35"/>
      <c r="J356" s="33"/>
      <c r="K356" s="33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</row>
    <row r="357" spans="2:30" x14ac:dyDescent="0.3">
      <c r="B357" s="33"/>
      <c r="C357" s="40"/>
      <c r="D357" s="35"/>
      <c r="E357" s="36"/>
      <c r="F357" s="36"/>
      <c r="G357" s="33"/>
      <c r="H357" s="33"/>
      <c r="I357" s="35"/>
      <c r="J357" s="33"/>
      <c r="K357" s="33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</row>
    <row r="358" spans="2:30" x14ac:dyDescent="0.3">
      <c r="B358" s="33"/>
      <c r="C358" s="40"/>
      <c r="D358" s="35"/>
      <c r="E358" s="36"/>
      <c r="F358" s="36"/>
      <c r="G358" s="33"/>
      <c r="H358" s="33"/>
      <c r="I358" s="35"/>
      <c r="J358" s="33"/>
      <c r="K358" s="33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</row>
    <row r="359" spans="2:30" x14ac:dyDescent="0.3">
      <c r="B359" s="33"/>
      <c r="C359" s="40"/>
      <c r="D359" s="35"/>
      <c r="E359" s="36"/>
      <c r="F359" s="36"/>
      <c r="G359" s="33"/>
      <c r="H359" s="33"/>
      <c r="I359" s="35"/>
      <c r="J359" s="33"/>
      <c r="K359" s="33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</row>
    <row r="360" spans="2:30" x14ac:dyDescent="0.3">
      <c r="B360" s="33"/>
      <c r="C360" s="40"/>
      <c r="D360" s="35"/>
      <c r="E360" s="36"/>
      <c r="F360" s="36"/>
      <c r="G360" s="33"/>
      <c r="H360" s="33"/>
      <c r="I360" s="35"/>
      <c r="J360" s="33"/>
      <c r="K360" s="33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</row>
    <row r="361" spans="2:30" x14ac:dyDescent="0.3">
      <c r="B361" s="33"/>
      <c r="C361" s="40"/>
      <c r="D361" s="35"/>
      <c r="E361" s="36"/>
      <c r="F361" s="36"/>
      <c r="G361" s="33"/>
      <c r="H361" s="33"/>
      <c r="I361" s="35"/>
      <c r="J361" s="33"/>
      <c r="K361" s="33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</row>
    <row r="362" spans="2:30" x14ac:dyDescent="0.3">
      <c r="B362" s="33"/>
      <c r="C362" s="40"/>
      <c r="D362" s="35"/>
      <c r="E362" s="36"/>
      <c r="F362" s="36"/>
      <c r="G362" s="33"/>
      <c r="H362" s="33"/>
      <c r="I362" s="35"/>
      <c r="J362" s="33"/>
      <c r="K362" s="33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</row>
    <row r="363" spans="2:30" x14ac:dyDescent="0.3">
      <c r="B363" s="33"/>
      <c r="C363" s="40"/>
      <c r="D363" s="35"/>
      <c r="E363" s="36"/>
      <c r="F363" s="36"/>
      <c r="G363" s="33"/>
      <c r="H363" s="33"/>
      <c r="I363" s="35"/>
      <c r="J363" s="33"/>
      <c r="K363" s="33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</row>
    <row r="364" spans="2:30" x14ac:dyDescent="0.3">
      <c r="B364" s="33"/>
      <c r="C364" s="40"/>
      <c r="D364" s="35"/>
      <c r="E364" s="36"/>
      <c r="F364" s="36"/>
      <c r="G364" s="33"/>
      <c r="H364" s="33"/>
      <c r="I364" s="35"/>
      <c r="J364" s="33"/>
      <c r="K364" s="33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</row>
    <row r="365" spans="2:30" x14ac:dyDescent="0.3">
      <c r="B365" s="33"/>
      <c r="C365" s="40"/>
      <c r="D365" s="35"/>
      <c r="E365" s="36"/>
      <c r="F365" s="36"/>
      <c r="G365" s="33"/>
      <c r="H365" s="33"/>
      <c r="I365" s="35"/>
      <c r="J365" s="33"/>
      <c r="K365" s="33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</row>
    <row r="366" spans="2:30" x14ac:dyDescent="0.3">
      <c r="B366" s="33"/>
      <c r="C366" s="40"/>
      <c r="D366" s="35"/>
      <c r="E366" s="36"/>
      <c r="F366" s="36"/>
      <c r="G366" s="33"/>
      <c r="H366" s="33"/>
      <c r="I366" s="35"/>
      <c r="J366" s="33"/>
      <c r="K366" s="33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</row>
    <row r="367" spans="2:30" x14ac:dyDescent="0.3">
      <c r="B367" s="33"/>
      <c r="C367" s="40"/>
      <c r="D367" s="35"/>
      <c r="E367" s="36"/>
      <c r="F367" s="36"/>
      <c r="G367" s="33"/>
      <c r="H367" s="33"/>
      <c r="I367" s="35"/>
      <c r="J367" s="33"/>
      <c r="K367" s="33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</row>
    <row r="368" spans="2:30" x14ac:dyDescent="0.3">
      <c r="B368" s="33"/>
      <c r="C368" s="40"/>
      <c r="D368" s="35"/>
      <c r="E368" s="36"/>
      <c r="F368" s="36"/>
      <c r="G368" s="33"/>
      <c r="H368" s="33"/>
      <c r="I368" s="35"/>
      <c r="J368" s="33"/>
      <c r="K368" s="33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</row>
    <row r="369" spans="2:30" x14ac:dyDescent="0.3">
      <c r="B369" s="33"/>
      <c r="C369" s="40"/>
      <c r="D369" s="35"/>
      <c r="E369" s="36"/>
      <c r="F369" s="36"/>
      <c r="G369" s="33"/>
      <c r="H369" s="33"/>
      <c r="I369" s="35"/>
      <c r="J369" s="33"/>
      <c r="K369" s="33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</row>
    <row r="370" spans="2:30" x14ac:dyDescent="0.3">
      <c r="B370" s="33"/>
      <c r="C370" s="40"/>
      <c r="D370" s="35"/>
      <c r="E370" s="36"/>
      <c r="F370" s="36"/>
      <c r="G370" s="33"/>
      <c r="H370" s="33"/>
      <c r="I370" s="35"/>
      <c r="J370" s="33"/>
      <c r="K370" s="33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</row>
    <row r="371" spans="2:30" x14ac:dyDescent="0.3">
      <c r="B371" s="33"/>
      <c r="C371" s="40"/>
      <c r="D371" s="35"/>
      <c r="E371" s="36"/>
      <c r="F371" s="36"/>
      <c r="G371" s="33"/>
      <c r="H371" s="33"/>
      <c r="I371" s="35"/>
      <c r="J371" s="33"/>
      <c r="K371" s="33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</row>
    <row r="372" spans="2:30" x14ac:dyDescent="0.3">
      <c r="B372" s="33"/>
      <c r="C372" s="40"/>
      <c r="D372" s="35"/>
      <c r="E372" s="36"/>
      <c r="F372" s="36"/>
      <c r="G372" s="33"/>
      <c r="H372" s="33"/>
      <c r="I372" s="35"/>
      <c r="J372" s="33"/>
      <c r="K372" s="33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</row>
    <row r="373" spans="2:30" x14ac:dyDescent="0.3">
      <c r="B373" s="33"/>
      <c r="C373" s="40"/>
      <c r="D373" s="35"/>
      <c r="E373" s="36"/>
      <c r="F373" s="36"/>
      <c r="G373" s="33"/>
      <c r="H373" s="33"/>
      <c r="I373" s="35"/>
      <c r="J373" s="33"/>
      <c r="K373" s="33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</row>
    <row r="374" spans="2:30" x14ac:dyDescent="0.3">
      <c r="B374" s="33"/>
      <c r="C374" s="40"/>
      <c r="D374" s="35"/>
      <c r="E374" s="36"/>
      <c r="F374" s="36"/>
      <c r="G374" s="33"/>
      <c r="H374" s="33"/>
      <c r="I374" s="35"/>
      <c r="J374" s="33"/>
      <c r="K374" s="33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</row>
    <row r="375" spans="2:30" x14ac:dyDescent="0.3">
      <c r="B375" s="33"/>
      <c r="C375" s="40"/>
      <c r="D375" s="35"/>
      <c r="E375" s="36"/>
      <c r="F375" s="36"/>
      <c r="G375" s="33"/>
      <c r="H375" s="33"/>
      <c r="I375" s="35"/>
      <c r="J375" s="33"/>
      <c r="K375" s="33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</row>
    <row r="376" spans="2:30" x14ac:dyDescent="0.3">
      <c r="B376" s="33"/>
      <c r="C376" s="40"/>
      <c r="D376" s="35"/>
      <c r="E376" s="36"/>
      <c r="F376" s="36"/>
      <c r="G376" s="33"/>
      <c r="H376" s="33"/>
      <c r="I376" s="35"/>
      <c r="J376" s="33"/>
      <c r="K376" s="33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</row>
    <row r="377" spans="2:30" x14ac:dyDescent="0.3">
      <c r="B377" s="33"/>
      <c r="C377" s="40"/>
      <c r="D377" s="35"/>
      <c r="E377" s="36"/>
      <c r="F377" s="36"/>
      <c r="G377" s="33"/>
      <c r="H377" s="33"/>
      <c r="I377" s="35"/>
      <c r="J377" s="33"/>
      <c r="K377" s="33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</row>
    <row r="378" spans="2:30" x14ac:dyDescent="0.3">
      <c r="B378" s="33"/>
      <c r="C378" s="40"/>
      <c r="D378" s="35"/>
      <c r="E378" s="36"/>
      <c r="F378" s="36"/>
      <c r="G378" s="33"/>
      <c r="H378" s="33"/>
      <c r="I378" s="35"/>
      <c r="J378" s="33"/>
      <c r="K378" s="33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</row>
    <row r="379" spans="2:30" x14ac:dyDescent="0.3">
      <c r="B379" s="33"/>
      <c r="C379" s="40"/>
      <c r="D379" s="35"/>
      <c r="E379" s="36"/>
      <c r="F379" s="36"/>
      <c r="G379" s="33"/>
      <c r="H379" s="33"/>
      <c r="I379" s="35"/>
      <c r="J379" s="33"/>
      <c r="K379" s="33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</row>
    <row r="380" spans="2:30" x14ac:dyDescent="0.3">
      <c r="B380" s="33"/>
      <c r="C380" s="40"/>
      <c r="D380" s="35"/>
      <c r="E380" s="36"/>
      <c r="F380" s="36"/>
      <c r="G380" s="33"/>
      <c r="H380" s="33"/>
      <c r="I380" s="35"/>
      <c r="J380" s="33"/>
      <c r="K380" s="33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</row>
    <row r="381" spans="2:30" x14ac:dyDescent="0.3">
      <c r="B381" s="33"/>
      <c r="C381" s="40"/>
      <c r="D381" s="35"/>
      <c r="E381" s="36"/>
      <c r="F381" s="36"/>
      <c r="G381" s="33"/>
      <c r="H381" s="33"/>
      <c r="I381" s="35"/>
      <c r="J381" s="33"/>
      <c r="K381" s="33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</row>
    <row r="382" spans="2:30" x14ac:dyDescent="0.3">
      <c r="B382" s="33"/>
      <c r="C382" s="40"/>
      <c r="D382" s="35"/>
      <c r="E382" s="36"/>
      <c r="F382" s="36"/>
      <c r="G382" s="33"/>
      <c r="H382" s="33"/>
      <c r="I382" s="35"/>
      <c r="J382" s="33"/>
      <c r="K382" s="33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</row>
    <row r="383" spans="2:30" x14ac:dyDescent="0.3">
      <c r="B383" s="33"/>
      <c r="C383" s="40"/>
      <c r="D383" s="35"/>
      <c r="E383" s="36"/>
      <c r="F383" s="36"/>
      <c r="G383" s="33"/>
      <c r="H383" s="33"/>
      <c r="I383" s="35"/>
      <c r="J383" s="33"/>
      <c r="K383" s="33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</row>
    <row r="384" spans="2:30" x14ac:dyDescent="0.3">
      <c r="B384" s="33"/>
      <c r="C384" s="40"/>
      <c r="D384" s="35"/>
      <c r="E384" s="36"/>
      <c r="F384" s="36"/>
      <c r="G384" s="33"/>
      <c r="H384" s="33"/>
      <c r="I384" s="35"/>
      <c r="J384" s="33"/>
      <c r="K384" s="33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</row>
    <row r="385" spans="2:30" x14ac:dyDescent="0.3">
      <c r="B385" s="33"/>
      <c r="C385" s="40"/>
      <c r="D385" s="35"/>
      <c r="E385" s="36"/>
      <c r="F385" s="36"/>
      <c r="G385" s="33"/>
      <c r="H385" s="33"/>
      <c r="I385" s="35"/>
      <c r="J385" s="33"/>
      <c r="K385" s="33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</row>
    <row r="386" spans="2:30" x14ac:dyDescent="0.3">
      <c r="B386" s="33"/>
      <c r="C386" s="40"/>
      <c r="D386" s="35"/>
      <c r="E386" s="36"/>
      <c r="F386" s="36"/>
      <c r="G386" s="33"/>
      <c r="H386" s="33"/>
      <c r="I386" s="35"/>
      <c r="J386" s="33"/>
      <c r="K386" s="33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</row>
    <row r="387" spans="2:30" x14ac:dyDescent="0.3">
      <c r="B387" s="33"/>
      <c r="C387" s="40"/>
      <c r="D387" s="35"/>
      <c r="E387" s="36"/>
      <c r="F387" s="36"/>
      <c r="G387" s="33"/>
      <c r="H387" s="33"/>
      <c r="I387" s="35"/>
      <c r="J387" s="33"/>
      <c r="K387" s="33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</row>
    <row r="388" spans="2:30" x14ac:dyDescent="0.3">
      <c r="B388" s="33"/>
      <c r="C388" s="40"/>
      <c r="D388" s="35"/>
      <c r="E388" s="36"/>
      <c r="F388" s="36"/>
      <c r="G388" s="33"/>
      <c r="H388" s="33"/>
      <c r="I388" s="35"/>
      <c r="J388" s="33"/>
      <c r="K388" s="33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</row>
    <row r="389" spans="2:30" x14ac:dyDescent="0.3">
      <c r="B389" s="33"/>
      <c r="C389" s="40"/>
      <c r="D389" s="35"/>
      <c r="E389" s="36"/>
      <c r="F389" s="36"/>
      <c r="G389" s="33"/>
      <c r="H389" s="33"/>
      <c r="I389" s="35"/>
      <c r="J389" s="33"/>
      <c r="K389" s="33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</row>
    <row r="390" spans="2:30" x14ac:dyDescent="0.3">
      <c r="B390" s="33"/>
      <c r="C390" s="40"/>
      <c r="D390" s="35"/>
      <c r="E390" s="36"/>
      <c r="F390" s="36"/>
      <c r="G390" s="33"/>
      <c r="H390" s="33"/>
      <c r="I390" s="35"/>
      <c r="J390" s="33"/>
      <c r="K390" s="33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</row>
    <row r="391" spans="2:30" x14ac:dyDescent="0.3">
      <c r="B391" s="33"/>
      <c r="C391" s="40"/>
      <c r="D391" s="35"/>
      <c r="E391" s="36"/>
      <c r="F391" s="36"/>
      <c r="G391" s="33"/>
      <c r="H391" s="33"/>
      <c r="I391" s="35"/>
      <c r="J391" s="33"/>
      <c r="K391" s="33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</row>
    <row r="392" spans="2:30" x14ac:dyDescent="0.3">
      <c r="B392" s="33"/>
      <c r="C392" s="40"/>
      <c r="D392" s="35"/>
      <c r="E392" s="36"/>
      <c r="F392" s="36"/>
      <c r="G392" s="33"/>
      <c r="H392" s="33"/>
      <c r="I392" s="35"/>
      <c r="J392" s="33"/>
      <c r="K392" s="33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</row>
    <row r="393" spans="2:30" x14ac:dyDescent="0.3">
      <c r="B393" s="33"/>
      <c r="C393" s="40"/>
      <c r="D393" s="35"/>
      <c r="E393" s="36"/>
      <c r="F393" s="36"/>
      <c r="G393" s="33"/>
      <c r="H393" s="33"/>
      <c r="I393" s="35"/>
      <c r="J393" s="33"/>
      <c r="K393" s="33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</row>
    <row r="394" spans="2:30" x14ac:dyDescent="0.3">
      <c r="B394" s="33"/>
      <c r="C394" s="40"/>
      <c r="D394" s="35"/>
      <c r="E394" s="36"/>
      <c r="F394" s="36"/>
      <c r="G394" s="33"/>
      <c r="H394" s="33"/>
      <c r="I394" s="35"/>
      <c r="J394" s="33"/>
      <c r="K394" s="33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</row>
    <row r="395" spans="2:30" x14ac:dyDescent="0.3">
      <c r="B395" s="33"/>
      <c r="C395" s="40"/>
      <c r="D395" s="35"/>
      <c r="E395" s="36"/>
      <c r="F395" s="36"/>
      <c r="G395" s="33"/>
      <c r="H395" s="33"/>
      <c r="I395" s="35"/>
      <c r="J395" s="33"/>
      <c r="K395" s="33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</row>
    <row r="396" spans="2:30" x14ac:dyDescent="0.3">
      <c r="B396" s="33"/>
      <c r="C396" s="40"/>
      <c r="D396" s="35"/>
      <c r="E396" s="36"/>
      <c r="F396" s="36"/>
      <c r="G396" s="33"/>
      <c r="H396" s="33"/>
      <c r="I396" s="35"/>
      <c r="J396" s="33"/>
      <c r="K396" s="33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</row>
    <row r="397" spans="2:30" x14ac:dyDescent="0.3">
      <c r="B397" s="33"/>
      <c r="C397" s="40"/>
      <c r="D397" s="35"/>
      <c r="E397" s="36"/>
      <c r="F397" s="36"/>
      <c r="G397" s="33"/>
      <c r="H397" s="33"/>
      <c r="I397" s="35"/>
      <c r="J397" s="33"/>
      <c r="K397" s="33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</row>
    <row r="398" spans="2:30" x14ac:dyDescent="0.3">
      <c r="B398" s="33"/>
      <c r="C398" s="40"/>
      <c r="D398" s="35"/>
      <c r="E398" s="36"/>
      <c r="F398" s="36"/>
      <c r="G398" s="33"/>
      <c r="H398" s="33"/>
      <c r="I398" s="35"/>
      <c r="J398" s="33"/>
      <c r="K398" s="33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</row>
    <row r="399" spans="2:30" x14ac:dyDescent="0.3">
      <c r="B399" s="33"/>
      <c r="C399" s="40"/>
      <c r="D399" s="35"/>
      <c r="E399" s="36"/>
      <c r="F399" s="36"/>
      <c r="G399" s="33"/>
      <c r="H399" s="33"/>
      <c r="I399" s="35"/>
      <c r="J399" s="33"/>
      <c r="K399" s="33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</row>
    <row r="400" spans="2:30" x14ac:dyDescent="0.3">
      <c r="B400" s="33"/>
      <c r="C400" s="40"/>
      <c r="D400" s="35"/>
      <c r="E400" s="36"/>
      <c r="F400" s="36"/>
      <c r="G400" s="33"/>
      <c r="H400" s="33"/>
      <c r="I400" s="35"/>
      <c r="J400" s="33"/>
      <c r="K400" s="33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</row>
    <row r="401" spans="2:30" x14ac:dyDescent="0.3">
      <c r="B401" s="33"/>
      <c r="C401" s="40"/>
      <c r="D401" s="35"/>
      <c r="E401" s="36"/>
      <c r="F401" s="36"/>
      <c r="G401" s="33"/>
      <c r="H401" s="33"/>
      <c r="I401" s="35"/>
      <c r="J401" s="33"/>
      <c r="K401" s="33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</row>
    <row r="402" spans="2:30" x14ac:dyDescent="0.3">
      <c r="B402" s="33"/>
      <c r="C402" s="40"/>
      <c r="D402" s="35"/>
      <c r="E402" s="36"/>
      <c r="F402" s="36"/>
      <c r="G402" s="33"/>
      <c r="H402" s="33"/>
      <c r="I402" s="35"/>
      <c r="J402" s="33"/>
      <c r="K402" s="33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</row>
    <row r="403" spans="2:30" x14ac:dyDescent="0.3">
      <c r="B403" s="33"/>
      <c r="C403" s="40"/>
      <c r="D403" s="35"/>
      <c r="E403" s="36"/>
      <c r="F403" s="36"/>
      <c r="G403" s="33"/>
      <c r="H403" s="33"/>
      <c r="I403" s="35"/>
      <c r="J403" s="33"/>
      <c r="K403" s="33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</row>
    <row r="404" spans="2:30" x14ac:dyDescent="0.3">
      <c r="B404" s="33"/>
      <c r="C404" s="40"/>
      <c r="D404" s="35"/>
      <c r="E404" s="36"/>
      <c r="F404" s="36"/>
      <c r="G404" s="33"/>
      <c r="H404" s="33"/>
      <c r="I404" s="35"/>
      <c r="J404" s="33"/>
      <c r="K404" s="33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</row>
    <row r="405" spans="2:30" x14ac:dyDescent="0.3">
      <c r="B405" s="33"/>
      <c r="C405" s="40"/>
      <c r="D405" s="35"/>
      <c r="E405" s="36"/>
      <c r="F405" s="36"/>
      <c r="G405" s="33"/>
      <c r="H405" s="33"/>
      <c r="I405" s="35"/>
      <c r="J405" s="33"/>
      <c r="K405" s="33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</row>
    <row r="406" spans="2:30" x14ac:dyDescent="0.3">
      <c r="B406" s="33"/>
      <c r="C406" s="40"/>
      <c r="D406" s="35"/>
      <c r="E406" s="36"/>
      <c r="F406" s="36"/>
      <c r="G406" s="33"/>
      <c r="H406" s="33"/>
      <c r="I406" s="35"/>
      <c r="J406" s="33"/>
      <c r="K406" s="33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</row>
    <row r="407" spans="2:30" x14ac:dyDescent="0.3">
      <c r="B407" s="33"/>
      <c r="C407" s="40"/>
      <c r="D407" s="35"/>
      <c r="E407" s="36"/>
      <c r="F407" s="36"/>
      <c r="G407" s="33"/>
      <c r="H407" s="33"/>
      <c r="I407" s="35"/>
      <c r="J407" s="33"/>
      <c r="K407" s="33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</row>
    <row r="408" spans="2:30" x14ac:dyDescent="0.3">
      <c r="B408" s="33"/>
      <c r="C408" s="40"/>
      <c r="D408" s="35"/>
      <c r="E408" s="36"/>
      <c r="F408" s="36"/>
      <c r="G408" s="33"/>
      <c r="H408" s="33"/>
      <c r="I408" s="35"/>
      <c r="J408" s="33"/>
      <c r="K408" s="33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</row>
    <row r="409" spans="2:30" x14ac:dyDescent="0.3">
      <c r="B409" s="33"/>
      <c r="C409" s="40"/>
      <c r="D409" s="35"/>
      <c r="E409" s="36"/>
      <c r="F409" s="36"/>
      <c r="G409" s="33"/>
      <c r="H409" s="33"/>
      <c r="I409" s="35"/>
      <c r="J409" s="33"/>
      <c r="K409" s="33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</row>
    <row r="410" spans="2:30" x14ac:dyDescent="0.3">
      <c r="B410" s="33"/>
      <c r="C410" s="40"/>
      <c r="D410" s="35"/>
      <c r="E410" s="36"/>
      <c r="F410" s="36"/>
      <c r="G410" s="33"/>
      <c r="H410" s="33"/>
      <c r="I410" s="35"/>
      <c r="J410" s="33"/>
      <c r="K410" s="33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</row>
    <row r="411" spans="2:30" x14ac:dyDescent="0.3">
      <c r="B411" s="33"/>
      <c r="C411" s="40"/>
      <c r="D411" s="35"/>
      <c r="E411" s="36"/>
      <c r="F411" s="36"/>
      <c r="G411" s="33"/>
      <c r="H411" s="33"/>
      <c r="I411" s="35"/>
      <c r="J411" s="33"/>
      <c r="K411" s="33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</row>
    <row r="412" spans="2:30" x14ac:dyDescent="0.3">
      <c r="B412" s="33"/>
      <c r="C412" s="40"/>
      <c r="D412" s="35"/>
      <c r="E412" s="36"/>
      <c r="F412" s="36"/>
      <c r="G412" s="33"/>
      <c r="H412" s="33"/>
      <c r="I412" s="35"/>
      <c r="J412" s="33"/>
      <c r="K412" s="33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</row>
    <row r="413" spans="2:30" x14ac:dyDescent="0.3">
      <c r="B413" s="33"/>
      <c r="C413" s="40"/>
      <c r="D413" s="35"/>
      <c r="E413" s="36"/>
      <c r="F413" s="36"/>
      <c r="G413" s="33"/>
      <c r="H413" s="33"/>
      <c r="I413" s="35"/>
      <c r="J413" s="33"/>
      <c r="K413" s="33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</row>
    <row r="414" spans="2:30" x14ac:dyDescent="0.3">
      <c r="B414" s="33"/>
      <c r="C414" s="40"/>
      <c r="D414" s="35"/>
      <c r="E414" s="36"/>
      <c r="F414" s="36"/>
      <c r="G414" s="33"/>
      <c r="H414" s="33"/>
      <c r="I414" s="35"/>
      <c r="J414" s="33"/>
      <c r="K414" s="33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</row>
    <row r="415" spans="2:30" x14ac:dyDescent="0.3">
      <c r="B415" s="33"/>
      <c r="C415" s="40"/>
      <c r="D415" s="35"/>
      <c r="E415" s="36"/>
      <c r="F415" s="36"/>
      <c r="G415" s="33"/>
      <c r="H415" s="33"/>
      <c r="I415" s="35"/>
      <c r="J415" s="33"/>
      <c r="K415" s="33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</row>
    <row r="416" spans="2:30" x14ac:dyDescent="0.3">
      <c r="B416" s="33"/>
      <c r="C416" s="40"/>
      <c r="D416" s="35"/>
      <c r="E416" s="36"/>
      <c r="F416" s="36"/>
      <c r="G416" s="33"/>
      <c r="H416" s="33"/>
      <c r="I416" s="35"/>
      <c r="J416" s="33"/>
      <c r="K416" s="33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</row>
    <row r="417" spans="2:30" x14ac:dyDescent="0.3">
      <c r="B417" s="33"/>
      <c r="C417" s="40"/>
      <c r="D417" s="35"/>
      <c r="E417" s="36"/>
      <c r="F417" s="36"/>
      <c r="G417" s="33"/>
      <c r="H417" s="33"/>
      <c r="I417" s="35"/>
      <c r="J417" s="33"/>
      <c r="K417" s="33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</row>
    <row r="418" spans="2:30" x14ac:dyDescent="0.3">
      <c r="B418" s="33"/>
      <c r="C418" s="40"/>
      <c r="D418" s="35"/>
      <c r="E418" s="36"/>
      <c r="F418" s="36"/>
      <c r="G418" s="33"/>
      <c r="H418" s="33"/>
      <c r="I418" s="35"/>
      <c r="J418" s="33"/>
      <c r="K418" s="33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</row>
    <row r="419" spans="2:30" x14ac:dyDescent="0.3">
      <c r="B419" s="33"/>
      <c r="C419" s="40"/>
      <c r="D419" s="35"/>
      <c r="E419" s="36"/>
      <c r="F419" s="36"/>
      <c r="G419" s="33"/>
      <c r="H419" s="33"/>
      <c r="I419" s="35"/>
      <c r="J419" s="33"/>
      <c r="K419" s="33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</row>
    <row r="420" spans="2:30" x14ac:dyDescent="0.3">
      <c r="B420" s="33"/>
      <c r="C420" s="40"/>
      <c r="D420" s="35"/>
      <c r="E420" s="36"/>
      <c r="F420" s="36"/>
      <c r="G420" s="33"/>
      <c r="H420" s="33"/>
      <c r="I420" s="35"/>
      <c r="J420" s="33"/>
      <c r="K420" s="33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</row>
    <row r="421" spans="2:30" x14ac:dyDescent="0.3">
      <c r="B421" s="33"/>
      <c r="C421" s="40"/>
      <c r="D421" s="35"/>
      <c r="E421" s="36"/>
      <c r="F421" s="36"/>
      <c r="G421" s="33"/>
      <c r="H421" s="33"/>
      <c r="I421" s="35"/>
      <c r="J421" s="33"/>
      <c r="K421" s="33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</row>
    <row r="422" spans="2:30" x14ac:dyDescent="0.3">
      <c r="B422" s="33"/>
      <c r="C422" s="40"/>
      <c r="D422" s="35"/>
      <c r="E422" s="36"/>
      <c r="F422" s="36"/>
      <c r="G422" s="33"/>
      <c r="H422" s="33"/>
      <c r="I422" s="35"/>
      <c r="J422" s="33"/>
      <c r="K422" s="33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</row>
    <row r="423" spans="2:30" x14ac:dyDescent="0.3">
      <c r="B423" s="33"/>
      <c r="C423" s="40"/>
      <c r="D423" s="35"/>
      <c r="E423" s="36"/>
      <c r="F423" s="36"/>
      <c r="G423" s="33"/>
      <c r="H423" s="33"/>
      <c r="I423" s="35"/>
      <c r="J423" s="33"/>
      <c r="K423" s="33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</row>
    <row r="424" spans="2:30" x14ac:dyDescent="0.3">
      <c r="B424" s="33"/>
      <c r="C424" s="40"/>
      <c r="D424" s="35"/>
      <c r="E424" s="36"/>
      <c r="F424" s="36"/>
      <c r="G424" s="33"/>
      <c r="H424" s="33"/>
      <c r="I424" s="35"/>
      <c r="J424" s="33"/>
      <c r="K424" s="33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</row>
    <row r="425" spans="2:30" x14ac:dyDescent="0.3">
      <c r="B425" s="33"/>
      <c r="C425" s="40"/>
      <c r="D425" s="35"/>
      <c r="E425" s="36"/>
      <c r="F425" s="36"/>
      <c r="G425" s="33"/>
      <c r="H425" s="33"/>
      <c r="I425" s="35"/>
      <c r="J425" s="33"/>
      <c r="K425" s="33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</row>
    <row r="426" spans="2:30" x14ac:dyDescent="0.3">
      <c r="B426" s="33"/>
      <c r="C426" s="40"/>
      <c r="D426" s="35"/>
      <c r="E426" s="36"/>
      <c r="F426" s="36"/>
      <c r="G426" s="33"/>
      <c r="H426" s="33"/>
      <c r="I426" s="35"/>
      <c r="J426" s="33"/>
      <c r="K426" s="33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</row>
    <row r="427" spans="2:30" x14ac:dyDescent="0.3">
      <c r="B427" s="33"/>
      <c r="C427" s="40"/>
      <c r="D427" s="35"/>
      <c r="E427" s="36"/>
      <c r="F427" s="36"/>
      <c r="G427" s="33"/>
      <c r="H427" s="33"/>
      <c r="I427" s="35"/>
      <c r="J427" s="33"/>
      <c r="K427" s="33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</row>
    <row r="428" spans="2:30" x14ac:dyDescent="0.3">
      <c r="B428" s="33"/>
      <c r="C428" s="40"/>
      <c r="D428" s="35"/>
      <c r="E428" s="36"/>
      <c r="F428" s="36"/>
      <c r="G428" s="33"/>
      <c r="H428" s="33"/>
      <c r="I428" s="35"/>
      <c r="J428" s="33"/>
      <c r="K428" s="33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</row>
    <row r="429" spans="2:30" x14ac:dyDescent="0.3">
      <c r="B429" s="33"/>
      <c r="C429" s="40"/>
      <c r="D429" s="35"/>
      <c r="E429" s="36"/>
      <c r="F429" s="36"/>
      <c r="G429" s="33"/>
      <c r="H429" s="33"/>
      <c r="I429" s="35"/>
      <c r="J429" s="33"/>
      <c r="K429" s="33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</row>
    <row r="430" spans="2:30" x14ac:dyDescent="0.3">
      <c r="B430" s="33"/>
      <c r="C430" s="40"/>
      <c r="D430" s="35"/>
      <c r="E430" s="36"/>
      <c r="F430" s="36"/>
      <c r="G430" s="33"/>
      <c r="H430" s="33"/>
      <c r="I430" s="35"/>
      <c r="J430" s="33"/>
      <c r="K430" s="33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</row>
    <row r="431" spans="2:30" x14ac:dyDescent="0.3">
      <c r="B431" s="33"/>
      <c r="C431" s="40"/>
      <c r="D431" s="35"/>
      <c r="E431" s="36"/>
      <c r="F431" s="36"/>
      <c r="G431" s="33"/>
      <c r="H431" s="33"/>
      <c r="I431" s="35"/>
      <c r="J431" s="33"/>
      <c r="K431" s="33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</row>
    <row r="432" spans="2:30" x14ac:dyDescent="0.3">
      <c r="B432" s="33"/>
      <c r="C432" s="40"/>
      <c r="D432" s="35"/>
      <c r="E432" s="36"/>
      <c r="F432" s="36"/>
      <c r="G432" s="33"/>
      <c r="H432" s="33"/>
      <c r="I432" s="35"/>
      <c r="J432" s="33"/>
      <c r="K432" s="33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</row>
    <row r="433" spans="2:30" x14ac:dyDescent="0.3">
      <c r="B433" s="33"/>
      <c r="C433" s="40"/>
      <c r="D433" s="35"/>
      <c r="E433" s="36"/>
      <c r="F433" s="36"/>
      <c r="G433" s="33"/>
      <c r="H433" s="33"/>
      <c r="I433" s="35"/>
      <c r="J433" s="33"/>
      <c r="K433" s="33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</row>
    <row r="434" spans="2:30" x14ac:dyDescent="0.3">
      <c r="B434" s="33"/>
      <c r="C434" s="40"/>
      <c r="D434" s="35"/>
      <c r="E434" s="36"/>
      <c r="F434" s="36"/>
      <c r="G434" s="33"/>
      <c r="H434" s="33"/>
      <c r="I434" s="35"/>
      <c r="J434" s="33"/>
      <c r="K434" s="33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</row>
    <row r="435" spans="2:30" x14ac:dyDescent="0.3">
      <c r="B435" s="33"/>
      <c r="C435" s="40"/>
      <c r="D435" s="35"/>
      <c r="E435" s="36"/>
      <c r="F435" s="36"/>
      <c r="G435" s="33"/>
      <c r="H435" s="33"/>
      <c r="I435" s="35"/>
      <c r="J435" s="33"/>
      <c r="K435" s="33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</row>
    <row r="436" spans="2:30" x14ac:dyDescent="0.3">
      <c r="B436" s="33"/>
      <c r="C436" s="40"/>
      <c r="D436" s="35"/>
      <c r="E436" s="36"/>
      <c r="F436" s="36"/>
      <c r="G436" s="33"/>
      <c r="H436" s="33"/>
      <c r="I436" s="35"/>
      <c r="J436" s="33"/>
      <c r="K436" s="33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</row>
    <row r="437" spans="2:30" x14ac:dyDescent="0.3">
      <c r="B437" s="33"/>
      <c r="C437" s="40"/>
      <c r="D437" s="35"/>
      <c r="E437" s="36"/>
      <c r="F437" s="36"/>
      <c r="G437" s="33"/>
      <c r="H437" s="33"/>
      <c r="I437" s="35"/>
      <c r="J437" s="33"/>
      <c r="K437" s="33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</row>
    <row r="438" spans="2:30" x14ac:dyDescent="0.3">
      <c r="B438" s="33"/>
      <c r="C438" s="40"/>
      <c r="D438" s="35"/>
      <c r="E438" s="36"/>
      <c r="F438" s="36"/>
      <c r="G438" s="33"/>
      <c r="H438" s="33"/>
      <c r="I438" s="35"/>
      <c r="J438" s="33"/>
      <c r="K438" s="33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</row>
    <row r="439" spans="2:30" x14ac:dyDescent="0.3">
      <c r="B439" s="33"/>
      <c r="C439" s="40"/>
      <c r="D439" s="35"/>
      <c r="E439" s="36"/>
      <c r="F439" s="36"/>
      <c r="G439" s="33"/>
      <c r="H439" s="33"/>
      <c r="I439" s="35"/>
      <c r="J439" s="33"/>
      <c r="K439" s="33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</row>
    <row r="440" spans="2:30" x14ac:dyDescent="0.3">
      <c r="B440" s="33"/>
      <c r="C440" s="40"/>
      <c r="D440" s="35"/>
      <c r="E440" s="36"/>
      <c r="F440" s="36"/>
      <c r="G440" s="33"/>
      <c r="H440" s="33"/>
      <c r="I440" s="35"/>
      <c r="J440" s="33"/>
      <c r="K440" s="33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</row>
    <row r="441" spans="2:30" x14ac:dyDescent="0.3">
      <c r="B441" s="33"/>
      <c r="C441" s="40"/>
      <c r="D441" s="35"/>
      <c r="E441" s="36"/>
      <c r="F441" s="36"/>
      <c r="G441" s="33"/>
      <c r="H441" s="33"/>
      <c r="I441" s="35"/>
      <c r="J441" s="33"/>
      <c r="K441" s="33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</row>
    <row r="442" spans="2:30" x14ac:dyDescent="0.3">
      <c r="B442" s="33"/>
      <c r="C442" s="40"/>
      <c r="D442" s="35"/>
      <c r="E442" s="36"/>
      <c r="F442" s="36"/>
      <c r="G442" s="33"/>
      <c r="H442" s="33"/>
      <c r="I442" s="35"/>
      <c r="J442" s="33"/>
      <c r="K442" s="33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</row>
    <row r="443" spans="2:30" x14ac:dyDescent="0.3">
      <c r="B443" s="33"/>
      <c r="C443" s="40"/>
      <c r="D443" s="35"/>
      <c r="E443" s="36"/>
      <c r="F443" s="36"/>
      <c r="G443" s="33"/>
      <c r="H443" s="33"/>
      <c r="I443" s="35"/>
      <c r="J443" s="33"/>
      <c r="K443" s="33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</row>
    <row r="444" spans="2:30" x14ac:dyDescent="0.3">
      <c r="B444" s="33"/>
      <c r="C444" s="40"/>
      <c r="D444" s="35"/>
      <c r="E444" s="36"/>
      <c r="F444" s="36"/>
      <c r="G444" s="33"/>
      <c r="H444" s="33"/>
      <c r="I444" s="35"/>
      <c r="J444" s="33"/>
      <c r="K444" s="33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</row>
    <row r="445" spans="2:30" x14ac:dyDescent="0.3">
      <c r="B445" s="33"/>
      <c r="C445" s="40"/>
      <c r="D445" s="35"/>
      <c r="E445" s="36"/>
      <c r="F445" s="36"/>
      <c r="G445" s="33"/>
      <c r="H445" s="33"/>
      <c r="I445" s="35"/>
      <c r="J445" s="33"/>
      <c r="K445" s="33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</row>
    <row r="446" spans="2:30" x14ac:dyDescent="0.3">
      <c r="B446" s="33"/>
      <c r="C446" s="40"/>
      <c r="D446" s="35"/>
      <c r="E446" s="36"/>
      <c r="F446" s="36"/>
      <c r="G446" s="33"/>
      <c r="H446" s="33"/>
      <c r="I446" s="35"/>
      <c r="J446" s="33"/>
      <c r="K446" s="33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</row>
    <row r="447" spans="2:30" x14ac:dyDescent="0.3">
      <c r="B447" s="33"/>
      <c r="C447" s="40"/>
      <c r="D447" s="35"/>
      <c r="E447" s="36"/>
      <c r="F447" s="36"/>
      <c r="G447" s="33"/>
      <c r="H447" s="33"/>
      <c r="I447" s="35"/>
      <c r="J447" s="33"/>
      <c r="K447" s="33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</row>
    <row r="448" spans="2:30" x14ac:dyDescent="0.3">
      <c r="B448" s="33"/>
      <c r="C448" s="40"/>
      <c r="D448" s="35"/>
      <c r="E448" s="36"/>
      <c r="F448" s="36"/>
      <c r="G448" s="33"/>
      <c r="H448" s="33"/>
      <c r="I448" s="35"/>
      <c r="J448" s="33"/>
      <c r="K448" s="33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</row>
    <row r="449" spans="2:30" x14ac:dyDescent="0.3">
      <c r="B449" s="33"/>
      <c r="C449" s="40"/>
      <c r="D449" s="35"/>
      <c r="E449" s="36"/>
      <c r="F449" s="36"/>
      <c r="G449" s="33"/>
      <c r="H449" s="33"/>
      <c r="I449" s="35"/>
      <c r="J449" s="33"/>
      <c r="K449" s="33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</row>
    <row r="450" spans="2:30" x14ac:dyDescent="0.3">
      <c r="B450" s="33"/>
      <c r="C450" s="40"/>
      <c r="D450" s="35"/>
      <c r="E450" s="36"/>
      <c r="F450" s="36"/>
      <c r="G450" s="33"/>
      <c r="H450" s="33"/>
      <c r="I450" s="35"/>
      <c r="J450" s="33"/>
      <c r="K450" s="33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</row>
    <row r="451" spans="2:30" x14ac:dyDescent="0.3">
      <c r="B451" s="33"/>
      <c r="C451" s="40"/>
      <c r="D451" s="35"/>
      <c r="E451" s="36"/>
      <c r="F451" s="36"/>
      <c r="G451" s="33"/>
      <c r="H451" s="33"/>
      <c r="I451" s="35"/>
      <c r="J451" s="33"/>
      <c r="K451" s="33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</row>
    <row r="452" spans="2:30" x14ac:dyDescent="0.3">
      <c r="B452" s="33"/>
      <c r="C452" s="40"/>
      <c r="D452" s="35"/>
      <c r="E452" s="36"/>
      <c r="F452" s="36"/>
      <c r="G452" s="33"/>
      <c r="H452" s="33"/>
      <c r="I452" s="35"/>
      <c r="J452" s="33"/>
      <c r="K452" s="33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</row>
    <row r="453" spans="2:30" x14ac:dyDescent="0.3">
      <c r="B453" s="33"/>
      <c r="C453" s="40"/>
      <c r="D453" s="35"/>
      <c r="E453" s="36"/>
      <c r="F453" s="36"/>
      <c r="G453" s="33"/>
      <c r="H453" s="33"/>
      <c r="I453" s="35"/>
      <c r="J453" s="33"/>
      <c r="K453" s="33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</row>
    <row r="454" spans="2:30" x14ac:dyDescent="0.3">
      <c r="B454" s="33"/>
      <c r="C454" s="40"/>
      <c r="D454" s="35"/>
      <c r="E454" s="36"/>
      <c r="F454" s="36"/>
      <c r="G454" s="33"/>
      <c r="H454" s="33"/>
      <c r="I454" s="35"/>
      <c r="J454" s="33"/>
      <c r="K454" s="33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</row>
    <row r="455" spans="2:30" x14ac:dyDescent="0.3">
      <c r="B455" s="33"/>
      <c r="C455" s="40"/>
      <c r="D455" s="35"/>
      <c r="E455" s="36"/>
      <c r="F455" s="36"/>
      <c r="G455" s="33"/>
      <c r="H455" s="33"/>
      <c r="I455" s="35"/>
      <c r="J455" s="33"/>
      <c r="K455" s="33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</row>
    <row r="456" spans="2:30" x14ac:dyDescent="0.3">
      <c r="B456" s="33"/>
      <c r="C456" s="40"/>
      <c r="D456" s="35"/>
      <c r="E456" s="36"/>
      <c r="F456" s="36"/>
      <c r="G456" s="33"/>
      <c r="H456" s="33"/>
      <c r="I456" s="35"/>
      <c r="J456" s="33"/>
      <c r="K456" s="33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</row>
    <row r="457" spans="2:30" x14ac:dyDescent="0.3">
      <c r="B457" s="33"/>
      <c r="C457" s="40"/>
      <c r="D457" s="35"/>
      <c r="E457" s="36"/>
      <c r="F457" s="36"/>
      <c r="G457" s="33"/>
      <c r="H457" s="33"/>
      <c r="I457" s="35"/>
      <c r="J457" s="33"/>
      <c r="K457" s="33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</row>
    <row r="458" spans="2:30" x14ac:dyDescent="0.3">
      <c r="B458" s="33"/>
      <c r="C458" s="40"/>
      <c r="D458" s="35"/>
      <c r="E458" s="36"/>
      <c r="F458" s="36"/>
      <c r="G458" s="33"/>
      <c r="H458" s="33"/>
      <c r="I458" s="35"/>
      <c r="J458" s="33"/>
      <c r="K458" s="33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</row>
    <row r="459" spans="2:30" x14ac:dyDescent="0.3">
      <c r="B459" s="33"/>
      <c r="C459" s="40"/>
      <c r="D459" s="35"/>
      <c r="E459" s="36"/>
      <c r="F459" s="36"/>
      <c r="G459" s="33"/>
      <c r="H459" s="33"/>
      <c r="I459" s="35"/>
      <c r="J459" s="33"/>
      <c r="K459" s="33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</row>
    <row r="460" spans="2:30" x14ac:dyDescent="0.3">
      <c r="B460" s="33"/>
      <c r="C460" s="40"/>
      <c r="D460" s="35"/>
      <c r="E460" s="36"/>
      <c r="F460" s="36"/>
      <c r="G460" s="33"/>
      <c r="H460" s="33"/>
      <c r="I460" s="35"/>
      <c r="J460" s="33"/>
      <c r="K460" s="33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</row>
    <row r="461" spans="2:30" x14ac:dyDescent="0.3">
      <c r="B461" s="33"/>
      <c r="C461" s="40"/>
      <c r="D461" s="35"/>
      <c r="E461" s="36"/>
      <c r="F461" s="36"/>
      <c r="G461" s="33"/>
      <c r="H461" s="33"/>
      <c r="I461" s="35"/>
      <c r="J461" s="33"/>
      <c r="K461" s="33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</row>
    <row r="462" spans="2:30" x14ac:dyDescent="0.3">
      <c r="B462" s="33"/>
      <c r="C462" s="40"/>
      <c r="D462" s="35"/>
      <c r="E462" s="36"/>
      <c r="F462" s="36"/>
      <c r="G462" s="33"/>
      <c r="H462" s="33"/>
      <c r="I462" s="35"/>
      <c r="J462" s="33"/>
      <c r="K462" s="33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</row>
    <row r="463" spans="2:30" x14ac:dyDescent="0.3">
      <c r="B463" s="33"/>
      <c r="C463" s="40"/>
      <c r="D463" s="35"/>
      <c r="E463" s="36"/>
      <c r="F463" s="36"/>
      <c r="G463" s="33"/>
      <c r="H463" s="33"/>
      <c r="I463" s="35"/>
      <c r="J463" s="33"/>
      <c r="K463" s="33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</row>
    <row r="464" spans="2:30" x14ac:dyDescent="0.3">
      <c r="B464" s="33"/>
      <c r="C464" s="40"/>
      <c r="D464" s="35"/>
      <c r="E464" s="36"/>
      <c r="F464" s="36"/>
      <c r="G464" s="33"/>
      <c r="H464" s="33"/>
      <c r="I464" s="35"/>
      <c r="J464" s="33"/>
      <c r="K464" s="33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</row>
    <row r="465" spans="2:30" x14ac:dyDescent="0.3">
      <c r="B465" s="33"/>
      <c r="C465" s="40"/>
      <c r="D465" s="35"/>
      <c r="E465" s="36"/>
      <c r="F465" s="36"/>
      <c r="G465" s="33"/>
      <c r="H465" s="33"/>
      <c r="I465" s="35"/>
      <c r="J465" s="33"/>
      <c r="K465" s="33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</row>
    <row r="466" spans="2:30" x14ac:dyDescent="0.3">
      <c r="B466" s="33"/>
      <c r="C466" s="40"/>
      <c r="D466" s="35"/>
      <c r="E466" s="36"/>
      <c r="F466" s="36"/>
      <c r="G466" s="33"/>
      <c r="H466" s="33"/>
      <c r="I466" s="35"/>
      <c r="J466" s="33"/>
      <c r="K466" s="33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</row>
    <row r="467" spans="2:30" x14ac:dyDescent="0.3">
      <c r="B467" s="33"/>
      <c r="C467" s="40"/>
      <c r="D467" s="35"/>
      <c r="E467" s="36"/>
      <c r="F467" s="36"/>
      <c r="G467" s="33"/>
      <c r="H467" s="33"/>
      <c r="I467" s="35"/>
      <c r="J467" s="33"/>
      <c r="K467" s="33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</row>
    <row r="468" spans="2:30" x14ac:dyDescent="0.3">
      <c r="B468" s="33"/>
      <c r="C468" s="40"/>
      <c r="D468" s="35"/>
      <c r="E468" s="36"/>
      <c r="F468" s="36"/>
      <c r="G468" s="33"/>
      <c r="H468" s="33"/>
      <c r="I468" s="35"/>
      <c r="J468" s="33"/>
      <c r="K468" s="33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</row>
    <row r="469" spans="2:30" x14ac:dyDescent="0.3">
      <c r="B469" s="33"/>
      <c r="C469" s="40"/>
      <c r="D469" s="35"/>
      <c r="E469" s="36"/>
      <c r="F469" s="36"/>
      <c r="G469" s="33"/>
      <c r="H469" s="33"/>
      <c r="I469" s="35"/>
      <c r="J469" s="33"/>
      <c r="K469" s="33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</row>
    <row r="470" spans="2:30" x14ac:dyDescent="0.3">
      <c r="B470" s="33"/>
      <c r="C470" s="40"/>
      <c r="D470" s="35"/>
      <c r="E470" s="36"/>
      <c r="F470" s="36"/>
      <c r="G470" s="33"/>
      <c r="H470" s="33"/>
      <c r="I470" s="35"/>
      <c r="J470" s="33"/>
      <c r="K470" s="33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</row>
    <row r="471" spans="2:30" x14ac:dyDescent="0.3">
      <c r="B471" s="33"/>
      <c r="C471" s="40"/>
      <c r="D471" s="35"/>
      <c r="E471" s="36"/>
      <c r="F471" s="36"/>
      <c r="G471" s="33"/>
      <c r="H471" s="33"/>
      <c r="I471" s="35"/>
      <c r="J471" s="33"/>
      <c r="K471" s="33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</row>
    <row r="472" spans="2:30" x14ac:dyDescent="0.3">
      <c r="B472" s="33"/>
      <c r="C472" s="40"/>
      <c r="D472" s="35"/>
      <c r="E472" s="36"/>
      <c r="F472" s="36"/>
      <c r="G472" s="33"/>
      <c r="H472" s="33"/>
      <c r="I472" s="35"/>
      <c r="J472" s="33"/>
      <c r="K472" s="33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</row>
    <row r="473" spans="2:30" x14ac:dyDescent="0.3">
      <c r="B473" s="33"/>
      <c r="C473" s="40"/>
      <c r="D473" s="35"/>
      <c r="E473" s="36"/>
      <c r="F473" s="36"/>
      <c r="G473" s="33"/>
      <c r="H473" s="33"/>
      <c r="I473" s="35"/>
      <c r="J473" s="33"/>
      <c r="K473" s="33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</row>
    <row r="474" spans="2:30" x14ac:dyDescent="0.3">
      <c r="B474" s="33"/>
      <c r="C474" s="40"/>
      <c r="D474" s="35"/>
      <c r="E474" s="36"/>
      <c r="F474" s="36"/>
      <c r="G474" s="33"/>
      <c r="H474" s="33"/>
      <c r="I474" s="35"/>
      <c r="J474" s="33"/>
      <c r="K474" s="33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</row>
    <row r="475" spans="2:30" x14ac:dyDescent="0.3">
      <c r="B475" s="33"/>
      <c r="C475" s="40"/>
      <c r="D475" s="35"/>
      <c r="E475" s="36"/>
      <c r="F475" s="36"/>
      <c r="G475" s="33"/>
      <c r="H475" s="33"/>
      <c r="I475" s="35"/>
      <c r="J475" s="33"/>
      <c r="K475" s="33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</row>
    <row r="476" spans="2:30" x14ac:dyDescent="0.3">
      <c r="B476" s="33"/>
      <c r="C476" s="40"/>
      <c r="D476" s="35"/>
      <c r="E476" s="36"/>
      <c r="F476" s="36"/>
      <c r="G476" s="33"/>
      <c r="H476" s="33"/>
      <c r="I476" s="35"/>
      <c r="J476" s="33"/>
      <c r="K476" s="33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</row>
    <row r="477" spans="2:30" x14ac:dyDescent="0.3">
      <c r="B477" s="33"/>
      <c r="C477" s="40"/>
      <c r="D477" s="35"/>
      <c r="E477" s="36"/>
      <c r="F477" s="36"/>
      <c r="G477" s="33"/>
      <c r="H477" s="33"/>
      <c r="I477" s="35"/>
      <c r="J477" s="33"/>
      <c r="K477" s="33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</row>
    <row r="478" spans="2:30" x14ac:dyDescent="0.3">
      <c r="B478" s="33"/>
      <c r="C478" s="40"/>
      <c r="D478" s="35"/>
      <c r="E478" s="36"/>
      <c r="F478" s="36"/>
      <c r="G478" s="33"/>
      <c r="H478" s="33"/>
      <c r="I478" s="35"/>
      <c r="J478" s="33"/>
      <c r="K478" s="33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</row>
    <row r="479" spans="2:30" x14ac:dyDescent="0.3">
      <c r="B479" s="33"/>
      <c r="C479" s="40"/>
      <c r="D479" s="35"/>
      <c r="E479" s="36"/>
      <c r="F479" s="36"/>
      <c r="G479" s="33"/>
      <c r="H479" s="33"/>
      <c r="I479" s="35"/>
      <c r="J479" s="33"/>
      <c r="K479" s="33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</row>
    <row r="480" spans="2:30" x14ac:dyDescent="0.3">
      <c r="B480" s="33"/>
      <c r="C480" s="40"/>
      <c r="D480" s="35"/>
      <c r="E480" s="36"/>
      <c r="F480" s="36"/>
      <c r="G480" s="33"/>
      <c r="H480" s="33"/>
      <c r="I480" s="35"/>
      <c r="J480" s="33"/>
      <c r="K480" s="33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</row>
    <row r="481" spans="2:30" x14ac:dyDescent="0.3">
      <c r="B481" s="33"/>
      <c r="C481" s="40"/>
      <c r="D481" s="35"/>
      <c r="E481" s="36"/>
      <c r="F481" s="36"/>
      <c r="G481" s="33"/>
      <c r="H481" s="33"/>
      <c r="I481" s="35"/>
      <c r="J481" s="33"/>
      <c r="K481" s="33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</row>
    <row r="482" spans="2:30" x14ac:dyDescent="0.3">
      <c r="B482" s="33"/>
      <c r="C482" s="40"/>
      <c r="D482" s="35"/>
      <c r="E482" s="36"/>
      <c r="F482" s="36"/>
      <c r="G482" s="33"/>
      <c r="H482" s="33"/>
      <c r="I482" s="35"/>
      <c r="J482" s="33"/>
      <c r="K482" s="33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</row>
    <row r="483" spans="2:30" x14ac:dyDescent="0.3">
      <c r="B483" s="33"/>
      <c r="C483" s="40"/>
      <c r="D483" s="35"/>
      <c r="E483" s="36"/>
      <c r="F483" s="36"/>
      <c r="G483" s="33"/>
      <c r="H483" s="33"/>
      <c r="I483" s="35"/>
      <c r="J483" s="33"/>
      <c r="K483" s="33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</row>
    <row r="484" spans="2:30" x14ac:dyDescent="0.3">
      <c r="B484" s="33"/>
      <c r="C484" s="40"/>
      <c r="D484" s="35"/>
      <c r="E484" s="36"/>
      <c r="F484" s="36"/>
      <c r="G484" s="33"/>
      <c r="H484" s="33"/>
      <c r="I484" s="35"/>
      <c r="J484" s="33"/>
      <c r="K484" s="33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</row>
    <row r="485" spans="2:30" x14ac:dyDescent="0.3">
      <c r="B485" s="33"/>
      <c r="C485" s="40"/>
      <c r="D485" s="35"/>
      <c r="E485" s="36"/>
      <c r="F485" s="36"/>
      <c r="G485" s="33"/>
      <c r="H485" s="33"/>
      <c r="I485" s="35"/>
      <c r="J485" s="33"/>
      <c r="K485" s="33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</row>
    <row r="486" spans="2:30" x14ac:dyDescent="0.3">
      <c r="B486" s="33"/>
      <c r="C486" s="40"/>
      <c r="D486" s="35"/>
      <c r="E486" s="36"/>
      <c r="F486" s="36"/>
      <c r="G486" s="33"/>
      <c r="H486" s="33"/>
      <c r="I486" s="35"/>
      <c r="J486" s="33"/>
      <c r="K486" s="33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</row>
    <row r="487" spans="2:30" x14ac:dyDescent="0.3">
      <c r="B487" s="33"/>
      <c r="C487" s="40"/>
      <c r="D487" s="35"/>
      <c r="E487" s="36"/>
      <c r="F487" s="36"/>
      <c r="G487" s="33"/>
      <c r="H487" s="33"/>
      <c r="I487" s="35"/>
      <c r="J487" s="33"/>
      <c r="K487" s="33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</row>
    <row r="488" spans="2:30" x14ac:dyDescent="0.3">
      <c r="B488" s="33"/>
      <c r="C488" s="40"/>
      <c r="D488" s="35"/>
      <c r="E488" s="36"/>
      <c r="F488" s="36"/>
      <c r="G488" s="33"/>
      <c r="H488" s="33"/>
      <c r="I488" s="35"/>
      <c r="J488" s="33"/>
      <c r="K488" s="33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</row>
    <row r="489" spans="2:30" x14ac:dyDescent="0.3">
      <c r="B489" s="33"/>
      <c r="C489" s="40"/>
      <c r="D489" s="35"/>
      <c r="E489" s="36"/>
      <c r="F489" s="36"/>
      <c r="G489" s="33"/>
      <c r="H489" s="33"/>
      <c r="I489" s="35"/>
      <c r="J489" s="33"/>
      <c r="K489" s="33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</row>
    <row r="490" spans="2:30" x14ac:dyDescent="0.3">
      <c r="B490" s="33"/>
      <c r="C490" s="40"/>
      <c r="D490" s="35"/>
      <c r="E490" s="36"/>
      <c r="F490" s="36"/>
      <c r="G490" s="33"/>
      <c r="H490" s="33"/>
      <c r="I490" s="35"/>
      <c r="J490" s="33"/>
      <c r="K490" s="33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</row>
    <row r="491" spans="2:30" x14ac:dyDescent="0.3">
      <c r="B491" s="33"/>
      <c r="C491" s="40"/>
      <c r="D491" s="35"/>
      <c r="E491" s="36"/>
      <c r="F491" s="36"/>
      <c r="G491" s="33"/>
      <c r="H491" s="33"/>
      <c r="I491" s="35"/>
      <c r="J491" s="33"/>
      <c r="K491" s="33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</row>
    <row r="492" spans="2:30" x14ac:dyDescent="0.3">
      <c r="B492" s="33"/>
      <c r="C492" s="40"/>
      <c r="D492" s="35"/>
      <c r="E492" s="36"/>
      <c r="F492" s="36"/>
      <c r="G492" s="33"/>
      <c r="H492" s="33"/>
      <c r="I492" s="35"/>
      <c r="J492" s="33"/>
      <c r="K492" s="33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</row>
    <row r="493" spans="2:30" x14ac:dyDescent="0.3">
      <c r="B493" s="33"/>
      <c r="C493" s="40"/>
      <c r="D493" s="35"/>
      <c r="E493" s="36"/>
      <c r="F493" s="36"/>
      <c r="G493" s="33"/>
      <c r="H493" s="33"/>
      <c r="I493" s="35"/>
      <c r="J493" s="33"/>
      <c r="K493" s="33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</row>
    <row r="494" spans="2:30" x14ac:dyDescent="0.3">
      <c r="B494" s="33"/>
      <c r="C494" s="40"/>
      <c r="D494" s="35"/>
      <c r="E494" s="36"/>
      <c r="F494" s="36"/>
      <c r="G494" s="33"/>
      <c r="H494" s="33"/>
      <c r="I494" s="35"/>
      <c r="J494" s="33"/>
      <c r="K494" s="33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</row>
    <row r="495" spans="2:30" x14ac:dyDescent="0.3">
      <c r="B495" s="33"/>
      <c r="C495" s="40"/>
      <c r="D495" s="35"/>
      <c r="E495" s="36"/>
      <c r="F495" s="36"/>
      <c r="G495" s="33"/>
      <c r="H495" s="33"/>
      <c r="I495" s="35"/>
      <c r="J495" s="33"/>
      <c r="K495" s="33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</row>
    <row r="496" spans="2:30" x14ac:dyDescent="0.3">
      <c r="B496" s="33"/>
      <c r="C496" s="40"/>
      <c r="D496" s="35"/>
      <c r="E496" s="36"/>
      <c r="F496" s="36"/>
      <c r="G496" s="33"/>
      <c r="H496" s="33"/>
      <c r="I496" s="35"/>
      <c r="J496" s="33"/>
      <c r="K496" s="33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</row>
    <row r="497" spans="2:30" x14ac:dyDescent="0.3">
      <c r="B497" s="33"/>
      <c r="C497" s="40"/>
      <c r="D497" s="35"/>
      <c r="E497" s="36"/>
      <c r="F497" s="36"/>
      <c r="G497" s="33"/>
      <c r="H497" s="33"/>
      <c r="I497" s="35"/>
      <c r="J497" s="33"/>
      <c r="K497" s="33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</row>
    <row r="498" spans="2:30" x14ac:dyDescent="0.3">
      <c r="B498" s="33"/>
      <c r="C498" s="40"/>
      <c r="D498" s="35"/>
      <c r="E498" s="36"/>
      <c r="F498" s="36"/>
      <c r="G498" s="33"/>
      <c r="H498" s="33"/>
      <c r="I498" s="35"/>
      <c r="J498" s="33"/>
      <c r="K498" s="33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</row>
    <row r="499" spans="2:30" x14ac:dyDescent="0.3">
      <c r="B499" s="33"/>
      <c r="C499" s="40"/>
      <c r="D499" s="35"/>
      <c r="E499" s="36"/>
      <c r="F499" s="36"/>
      <c r="G499" s="33"/>
      <c r="H499" s="33"/>
      <c r="I499" s="35"/>
      <c r="J499" s="33"/>
      <c r="K499" s="33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</row>
    <row r="500" spans="2:30" x14ac:dyDescent="0.3">
      <c r="B500" s="33"/>
      <c r="C500" s="40"/>
      <c r="D500" s="35"/>
      <c r="E500" s="36"/>
      <c r="F500" s="36"/>
      <c r="G500" s="33"/>
      <c r="H500" s="33"/>
      <c r="I500" s="35"/>
      <c r="J500" s="33"/>
      <c r="K500" s="33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</row>
    <row r="501" spans="2:30" x14ac:dyDescent="0.3">
      <c r="B501" s="33"/>
      <c r="C501" s="40"/>
      <c r="D501" s="35"/>
      <c r="E501" s="36"/>
      <c r="F501" s="36"/>
      <c r="G501" s="33"/>
      <c r="H501" s="33"/>
      <c r="I501" s="35"/>
      <c r="J501" s="33"/>
      <c r="K501" s="33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</row>
    <row r="502" spans="2:30" x14ac:dyDescent="0.3">
      <c r="B502" s="33"/>
      <c r="C502" s="40"/>
      <c r="D502" s="35"/>
      <c r="E502" s="36"/>
      <c r="F502" s="36"/>
      <c r="G502" s="33"/>
      <c r="H502" s="33"/>
      <c r="I502" s="35"/>
      <c r="J502" s="33"/>
      <c r="K502" s="33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</row>
    <row r="503" spans="2:30" x14ac:dyDescent="0.3">
      <c r="B503" s="33"/>
      <c r="C503" s="40"/>
      <c r="D503" s="35"/>
      <c r="E503" s="36"/>
      <c r="F503" s="36"/>
      <c r="G503" s="33"/>
      <c r="H503" s="33"/>
      <c r="I503" s="35"/>
      <c r="J503" s="33"/>
      <c r="K503" s="33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</row>
    <row r="504" spans="2:30" x14ac:dyDescent="0.3">
      <c r="B504" s="33"/>
      <c r="C504" s="40"/>
      <c r="D504" s="35"/>
      <c r="E504" s="36"/>
      <c r="F504" s="36"/>
      <c r="G504" s="33"/>
      <c r="H504" s="33"/>
      <c r="I504" s="35"/>
      <c r="J504" s="33"/>
      <c r="K504" s="33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</row>
    <row r="505" spans="2:30" x14ac:dyDescent="0.3">
      <c r="B505" s="33"/>
      <c r="C505" s="40"/>
      <c r="D505" s="35"/>
      <c r="E505" s="36"/>
      <c r="F505" s="36"/>
      <c r="G505" s="33"/>
      <c r="H505" s="33"/>
      <c r="I505" s="35"/>
      <c r="J505" s="33"/>
      <c r="K505" s="33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</row>
    <row r="506" spans="2:30" x14ac:dyDescent="0.3">
      <c r="B506" s="33"/>
      <c r="C506" s="40"/>
      <c r="D506" s="35"/>
      <c r="E506" s="36"/>
      <c r="F506" s="36"/>
      <c r="G506" s="33"/>
      <c r="H506" s="33"/>
      <c r="I506" s="35"/>
      <c r="J506" s="33"/>
      <c r="K506" s="33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</row>
    <row r="507" spans="2:30" x14ac:dyDescent="0.3">
      <c r="B507" s="33"/>
      <c r="C507" s="40"/>
      <c r="D507" s="35"/>
      <c r="E507" s="36"/>
      <c r="F507" s="36"/>
      <c r="G507" s="33"/>
      <c r="H507" s="33"/>
      <c r="I507" s="35"/>
      <c r="J507" s="33"/>
      <c r="K507" s="33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</row>
    <row r="508" spans="2:30" x14ac:dyDescent="0.3">
      <c r="B508" s="33"/>
      <c r="C508" s="40"/>
      <c r="D508" s="35"/>
      <c r="E508" s="36"/>
      <c r="F508" s="36"/>
      <c r="G508" s="33"/>
      <c r="H508" s="33"/>
      <c r="I508" s="35"/>
      <c r="J508" s="33"/>
      <c r="K508" s="33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</row>
    <row r="509" spans="2:30" x14ac:dyDescent="0.3">
      <c r="B509" s="33"/>
      <c r="C509" s="40"/>
      <c r="D509" s="35"/>
      <c r="E509" s="36"/>
      <c r="F509" s="36"/>
      <c r="G509" s="33"/>
      <c r="H509" s="33"/>
      <c r="I509" s="35"/>
      <c r="J509" s="33"/>
      <c r="K509" s="33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</row>
    <row r="510" spans="2:30" x14ac:dyDescent="0.3">
      <c r="B510" s="33"/>
      <c r="C510" s="40"/>
      <c r="D510" s="35"/>
      <c r="E510" s="36"/>
      <c r="F510" s="36"/>
      <c r="G510" s="33"/>
      <c r="H510" s="33"/>
      <c r="I510" s="35"/>
      <c r="J510" s="33"/>
      <c r="K510" s="33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</row>
    <row r="511" spans="2:30" x14ac:dyDescent="0.3">
      <c r="B511" s="33"/>
      <c r="C511" s="40"/>
      <c r="D511" s="35"/>
      <c r="E511" s="36"/>
      <c r="F511" s="36"/>
      <c r="G511" s="33"/>
      <c r="H511" s="33"/>
      <c r="I511" s="35"/>
      <c r="J511" s="33"/>
      <c r="K511" s="33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</row>
    <row r="512" spans="2:30" x14ac:dyDescent="0.3">
      <c r="B512" s="33"/>
      <c r="C512" s="40"/>
      <c r="D512" s="35"/>
      <c r="E512" s="36"/>
      <c r="F512" s="36"/>
      <c r="G512" s="33"/>
      <c r="H512" s="33"/>
      <c r="I512" s="35"/>
      <c r="J512" s="33"/>
      <c r="K512" s="33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</row>
    <row r="513" spans="2:30" x14ac:dyDescent="0.3">
      <c r="B513" s="33"/>
      <c r="C513" s="40"/>
      <c r="D513" s="35"/>
      <c r="E513" s="36"/>
      <c r="F513" s="36"/>
      <c r="G513" s="33"/>
      <c r="H513" s="33"/>
      <c r="I513" s="35"/>
      <c r="J513" s="33"/>
      <c r="K513" s="33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</row>
    <row r="514" spans="2:30" x14ac:dyDescent="0.3">
      <c r="B514" s="33"/>
      <c r="C514" s="40"/>
      <c r="D514" s="35"/>
      <c r="E514" s="36"/>
      <c r="F514" s="36"/>
      <c r="G514" s="33"/>
      <c r="H514" s="33"/>
      <c r="I514" s="35"/>
      <c r="J514" s="33"/>
      <c r="K514" s="33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</row>
    <row r="515" spans="2:30" x14ac:dyDescent="0.3">
      <c r="B515" s="33"/>
      <c r="C515" s="40"/>
      <c r="D515" s="35"/>
      <c r="E515" s="36"/>
      <c r="F515" s="36"/>
      <c r="G515" s="33"/>
      <c r="H515" s="33"/>
      <c r="I515" s="35"/>
      <c r="J515" s="33"/>
      <c r="K515" s="33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</row>
    <row r="516" spans="2:30" x14ac:dyDescent="0.3">
      <c r="B516" s="33"/>
      <c r="C516" s="40"/>
      <c r="D516" s="35"/>
      <c r="E516" s="36"/>
      <c r="F516" s="36"/>
      <c r="G516" s="33"/>
      <c r="H516" s="33"/>
      <c r="I516" s="35"/>
      <c r="J516" s="33"/>
      <c r="K516" s="33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</row>
    <row r="517" spans="2:30" x14ac:dyDescent="0.3">
      <c r="B517" s="33"/>
      <c r="C517" s="40"/>
      <c r="D517" s="35"/>
      <c r="E517" s="36"/>
      <c r="F517" s="36"/>
      <c r="G517" s="33"/>
      <c r="H517" s="33"/>
      <c r="I517" s="35"/>
      <c r="J517" s="33"/>
      <c r="K517" s="33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</row>
    <row r="518" spans="2:30" x14ac:dyDescent="0.3">
      <c r="B518" s="33"/>
      <c r="C518" s="40"/>
      <c r="D518" s="35"/>
      <c r="E518" s="36"/>
      <c r="F518" s="36"/>
      <c r="G518" s="33"/>
      <c r="H518" s="33"/>
      <c r="I518" s="35"/>
      <c r="J518" s="33"/>
      <c r="K518" s="33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</row>
    <row r="519" spans="2:30" x14ac:dyDescent="0.3">
      <c r="B519" s="33"/>
      <c r="C519" s="40"/>
      <c r="D519" s="35"/>
      <c r="E519" s="36"/>
      <c r="F519" s="36"/>
      <c r="G519" s="33"/>
      <c r="H519" s="33"/>
      <c r="I519" s="35"/>
      <c r="J519" s="33"/>
      <c r="K519" s="33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</row>
    <row r="520" spans="2:30" x14ac:dyDescent="0.3">
      <c r="B520" s="33"/>
      <c r="C520" s="40"/>
      <c r="D520" s="35"/>
      <c r="E520" s="36"/>
      <c r="F520" s="36"/>
      <c r="G520" s="33"/>
      <c r="H520" s="33"/>
      <c r="I520" s="35"/>
      <c r="J520" s="33"/>
      <c r="K520" s="33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</row>
    <row r="521" spans="2:30" x14ac:dyDescent="0.3">
      <c r="B521" s="33"/>
      <c r="C521" s="40"/>
      <c r="D521" s="35"/>
      <c r="E521" s="36"/>
      <c r="F521" s="36"/>
      <c r="G521" s="33"/>
      <c r="H521" s="33"/>
      <c r="I521" s="35"/>
      <c r="J521" s="33"/>
      <c r="K521" s="33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</row>
    <row r="522" spans="2:30" x14ac:dyDescent="0.3">
      <c r="B522" s="33"/>
      <c r="C522" s="40"/>
      <c r="D522" s="35"/>
      <c r="E522" s="36"/>
      <c r="F522" s="36"/>
      <c r="G522" s="33"/>
      <c r="H522" s="33"/>
      <c r="I522" s="35"/>
      <c r="J522" s="33"/>
      <c r="K522" s="33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</row>
    <row r="523" spans="2:30" x14ac:dyDescent="0.3">
      <c r="B523" s="33"/>
      <c r="C523" s="40"/>
      <c r="D523" s="35"/>
      <c r="E523" s="36"/>
      <c r="F523" s="36"/>
      <c r="G523" s="33"/>
      <c r="H523" s="33"/>
      <c r="I523" s="35"/>
      <c r="J523" s="33"/>
      <c r="K523" s="33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</row>
    <row r="524" spans="2:30" x14ac:dyDescent="0.3">
      <c r="B524" s="33"/>
      <c r="C524" s="40"/>
      <c r="D524" s="35"/>
      <c r="E524" s="36"/>
      <c r="F524" s="36"/>
      <c r="G524" s="33"/>
      <c r="H524" s="33"/>
      <c r="I524" s="35"/>
      <c r="J524" s="33"/>
      <c r="K524" s="33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</row>
    <row r="525" spans="2:30" x14ac:dyDescent="0.3">
      <c r="B525" s="33"/>
      <c r="C525" s="40"/>
      <c r="D525" s="35"/>
      <c r="E525" s="36"/>
      <c r="F525" s="36"/>
      <c r="G525" s="33"/>
      <c r="H525" s="33"/>
      <c r="I525" s="35"/>
      <c r="J525" s="33"/>
      <c r="K525" s="33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</row>
    <row r="526" spans="2:30" x14ac:dyDescent="0.3">
      <c r="B526" s="33"/>
      <c r="C526" s="40"/>
      <c r="D526" s="35"/>
      <c r="E526" s="36"/>
      <c r="F526" s="36"/>
      <c r="G526" s="33"/>
      <c r="H526" s="33"/>
      <c r="I526" s="35"/>
      <c r="J526" s="33"/>
      <c r="K526" s="33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</row>
    <row r="527" spans="2:30" x14ac:dyDescent="0.3">
      <c r="B527" s="33"/>
      <c r="C527" s="40"/>
      <c r="D527" s="35"/>
      <c r="E527" s="36"/>
      <c r="F527" s="36"/>
      <c r="G527" s="33"/>
      <c r="H527" s="33"/>
      <c r="I527" s="35"/>
      <c r="J527" s="33"/>
      <c r="K527" s="33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</row>
    <row r="528" spans="2:30" x14ac:dyDescent="0.3">
      <c r="B528" s="33"/>
      <c r="C528" s="40"/>
      <c r="D528" s="35"/>
      <c r="E528" s="36"/>
      <c r="F528" s="36"/>
      <c r="G528" s="33"/>
      <c r="H528" s="33"/>
      <c r="I528" s="35"/>
      <c r="J528" s="33"/>
      <c r="K528" s="33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</row>
    <row r="529" spans="2:30" x14ac:dyDescent="0.3">
      <c r="B529" s="33"/>
      <c r="C529" s="40"/>
      <c r="D529" s="35"/>
      <c r="E529" s="36"/>
      <c r="F529" s="36"/>
      <c r="G529" s="33"/>
      <c r="H529" s="33"/>
      <c r="I529" s="35"/>
      <c r="J529" s="33"/>
      <c r="K529" s="33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</row>
    <row r="530" spans="2:30" x14ac:dyDescent="0.3">
      <c r="B530" s="33"/>
      <c r="C530" s="40"/>
      <c r="D530" s="35"/>
      <c r="E530" s="36"/>
      <c r="F530" s="36"/>
      <c r="G530" s="33"/>
      <c r="H530" s="33"/>
      <c r="I530" s="35"/>
      <c r="J530" s="33"/>
      <c r="K530" s="33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</row>
    <row r="531" spans="2:30" x14ac:dyDescent="0.3">
      <c r="B531" s="33"/>
      <c r="C531" s="40"/>
      <c r="D531" s="35"/>
      <c r="E531" s="36"/>
      <c r="F531" s="36"/>
      <c r="G531" s="33"/>
      <c r="H531" s="33"/>
      <c r="I531" s="35"/>
      <c r="J531" s="33"/>
      <c r="K531" s="33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</row>
    <row r="532" spans="2:30" x14ac:dyDescent="0.3">
      <c r="B532" s="33"/>
      <c r="C532" s="40"/>
      <c r="D532" s="35"/>
      <c r="E532" s="36"/>
      <c r="F532" s="36"/>
      <c r="G532" s="33"/>
      <c r="H532" s="33"/>
      <c r="I532" s="35"/>
      <c r="J532" s="33"/>
      <c r="K532" s="33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</row>
    <row r="533" spans="2:30" x14ac:dyDescent="0.3">
      <c r="B533" s="33"/>
      <c r="C533" s="40"/>
      <c r="D533" s="35"/>
      <c r="E533" s="36"/>
      <c r="F533" s="36"/>
      <c r="G533" s="33"/>
      <c r="H533" s="33"/>
      <c r="I533" s="35"/>
      <c r="J533" s="33"/>
      <c r="K533" s="33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</row>
    <row r="534" spans="2:30" x14ac:dyDescent="0.3">
      <c r="B534" s="33"/>
      <c r="C534" s="40"/>
      <c r="D534" s="35"/>
      <c r="E534" s="36"/>
      <c r="F534" s="36"/>
      <c r="G534" s="33"/>
      <c r="H534" s="33"/>
      <c r="I534" s="35"/>
      <c r="J534" s="33"/>
      <c r="K534" s="33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</row>
    <row r="535" spans="2:30" x14ac:dyDescent="0.3">
      <c r="B535" s="33"/>
      <c r="C535" s="40"/>
      <c r="D535" s="35"/>
      <c r="E535" s="36"/>
      <c r="F535" s="36"/>
      <c r="G535" s="33"/>
      <c r="H535" s="33"/>
      <c r="I535" s="35"/>
      <c r="J535" s="33"/>
      <c r="K535" s="33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</row>
    <row r="536" spans="2:30" x14ac:dyDescent="0.3">
      <c r="B536" s="33"/>
      <c r="C536" s="40"/>
      <c r="D536" s="35"/>
      <c r="E536" s="36"/>
      <c r="F536" s="36"/>
      <c r="G536" s="33"/>
      <c r="H536" s="33"/>
      <c r="I536" s="35"/>
      <c r="J536" s="33"/>
      <c r="K536" s="33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</row>
    <row r="537" spans="2:30" x14ac:dyDescent="0.3">
      <c r="B537" s="33"/>
      <c r="C537" s="40"/>
      <c r="D537" s="35"/>
      <c r="E537" s="36"/>
      <c r="F537" s="36"/>
      <c r="G537" s="33"/>
      <c r="H537" s="33"/>
      <c r="I537" s="35"/>
      <c r="J537" s="33"/>
      <c r="K537" s="33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</row>
    <row r="538" spans="2:30" x14ac:dyDescent="0.3">
      <c r="B538" s="33"/>
      <c r="C538" s="40"/>
      <c r="D538" s="35"/>
      <c r="E538" s="36"/>
      <c r="F538" s="36"/>
      <c r="G538" s="33"/>
      <c r="H538" s="33"/>
      <c r="I538" s="35"/>
      <c r="J538" s="33"/>
      <c r="K538" s="33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</row>
    <row r="539" spans="2:30" x14ac:dyDescent="0.3">
      <c r="B539" s="33"/>
      <c r="C539" s="40"/>
      <c r="D539" s="35"/>
      <c r="E539" s="36"/>
      <c r="F539" s="36"/>
      <c r="G539" s="33"/>
      <c r="H539" s="33"/>
      <c r="I539" s="35"/>
      <c r="J539" s="33"/>
      <c r="K539" s="33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</row>
    <row r="540" spans="2:30" x14ac:dyDescent="0.3">
      <c r="B540" s="33"/>
      <c r="C540" s="40"/>
      <c r="D540" s="35"/>
      <c r="E540" s="36"/>
      <c r="F540" s="36"/>
      <c r="G540" s="33"/>
      <c r="H540" s="33"/>
      <c r="I540" s="35"/>
      <c r="J540" s="33"/>
      <c r="K540" s="33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</row>
    <row r="541" spans="2:30" x14ac:dyDescent="0.3">
      <c r="B541" s="33"/>
      <c r="C541" s="40"/>
      <c r="D541" s="35"/>
      <c r="E541" s="36"/>
      <c r="F541" s="36"/>
      <c r="G541" s="33"/>
      <c r="H541" s="33"/>
      <c r="I541" s="35"/>
      <c r="J541" s="33"/>
      <c r="K541" s="33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</row>
    <row r="542" spans="2:30" x14ac:dyDescent="0.3">
      <c r="B542" s="33"/>
      <c r="C542" s="40"/>
      <c r="D542" s="35"/>
      <c r="E542" s="36"/>
      <c r="F542" s="36"/>
      <c r="G542" s="33"/>
      <c r="H542" s="33"/>
      <c r="I542" s="35"/>
      <c r="J542" s="33"/>
      <c r="K542" s="33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</row>
    <row r="543" spans="2:30" x14ac:dyDescent="0.3">
      <c r="B543" s="33"/>
      <c r="C543" s="40"/>
      <c r="D543" s="35"/>
      <c r="E543" s="36"/>
      <c r="F543" s="36"/>
      <c r="G543" s="33"/>
      <c r="H543" s="33"/>
      <c r="I543" s="35"/>
      <c r="J543" s="33"/>
      <c r="K543" s="33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</row>
    <row r="544" spans="2:30" x14ac:dyDescent="0.3">
      <c r="B544" s="33"/>
      <c r="C544" s="40"/>
      <c r="D544" s="35"/>
      <c r="E544" s="36"/>
      <c r="F544" s="36"/>
      <c r="G544" s="33"/>
      <c r="H544" s="33"/>
      <c r="I544" s="35"/>
      <c r="J544" s="33"/>
      <c r="K544" s="33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</row>
    <row r="545" spans="2:30" x14ac:dyDescent="0.3">
      <c r="B545" s="33"/>
      <c r="C545" s="40"/>
      <c r="D545" s="35"/>
      <c r="E545" s="36"/>
      <c r="F545" s="36"/>
      <c r="G545" s="33"/>
      <c r="H545" s="33"/>
      <c r="I545" s="35"/>
      <c r="J545" s="33"/>
      <c r="K545" s="33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</row>
    <row r="546" spans="2:30" x14ac:dyDescent="0.3">
      <c r="B546" s="33"/>
      <c r="C546" s="40"/>
      <c r="D546" s="35"/>
      <c r="E546" s="36"/>
      <c r="F546" s="36"/>
      <c r="G546" s="33"/>
      <c r="H546" s="33"/>
      <c r="I546" s="35"/>
      <c r="J546" s="33"/>
      <c r="K546" s="33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</row>
    <row r="547" spans="2:30" x14ac:dyDescent="0.3">
      <c r="B547" s="33"/>
      <c r="C547" s="40"/>
      <c r="D547" s="35"/>
      <c r="E547" s="36"/>
      <c r="F547" s="36"/>
      <c r="G547" s="33"/>
      <c r="H547" s="33"/>
      <c r="I547" s="35"/>
      <c r="J547" s="33"/>
      <c r="K547" s="33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</row>
    <row r="548" spans="2:30" x14ac:dyDescent="0.3">
      <c r="B548" s="33"/>
      <c r="C548" s="40"/>
      <c r="D548" s="35"/>
      <c r="E548" s="36"/>
      <c r="F548" s="36"/>
      <c r="G548" s="33"/>
      <c r="H548" s="33"/>
      <c r="I548" s="35"/>
      <c r="J548" s="33"/>
      <c r="K548" s="33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</row>
    <row r="549" spans="2:30" x14ac:dyDescent="0.3">
      <c r="B549" s="33"/>
      <c r="C549" s="40"/>
      <c r="D549" s="35"/>
      <c r="E549" s="36"/>
      <c r="F549" s="36"/>
      <c r="G549" s="33"/>
      <c r="H549" s="33"/>
      <c r="I549" s="35"/>
      <c r="J549" s="33"/>
      <c r="K549" s="33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</row>
    <row r="550" spans="2:30" x14ac:dyDescent="0.3">
      <c r="B550" s="33"/>
      <c r="C550" s="40"/>
      <c r="D550" s="35"/>
      <c r="E550" s="36"/>
      <c r="F550" s="36"/>
      <c r="G550" s="33"/>
      <c r="H550" s="33"/>
      <c r="I550" s="35"/>
      <c r="J550" s="33"/>
      <c r="K550" s="33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</row>
    <row r="551" spans="2:30" x14ac:dyDescent="0.3">
      <c r="B551" s="33"/>
      <c r="C551" s="40"/>
      <c r="D551" s="35"/>
      <c r="E551" s="36"/>
      <c r="F551" s="36"/>
      <c r="G551" s="33"/>
      <c r="H551" s="33"/>
      <c r="I551" s="35"/>
      <c r="J551" s="33"/>
      <c r="K551" s="33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</row>
    <row r="552" spans="2:30" x14ac:dyDescent="0.3">
      <c r="B552" s="33"/>
      <c r="C552" s="40"/>
      <c r="D552" s="35"/>
      <c r="E552" s="36"/>
      <c r="F552" s="36"/>
      <c r="G552" s="33"/>
      <c r="H552" s="33"/>
      <c r="I552" s="35"/>
      <c r="J552" s="33"/>
      <c r="K552" s="33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</row>
    <row r="553" spans="2:30" x14ac:dyDescent="0.3">
      <c r="B553" s="33"/>
      <c r="C553" s="40"/>
      <c r="D553" s="35"/>
      <c r="E553" s="36"/>
      <c r="F553" s="36"/>
      <c r="G553" s="33"/>
      <c r="H553" s="33"/>
      <c r="I553" s="35"/>
      <c r="J553" s="33"/>
      <c r="K553" s="33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</row>
    <row r="554" spans="2:30" x14ac:dyDescent="0.3">
      <c r="B554" s="33"/>
      <c r="C554" s="40"/>
      <c r="D554" s="35"/>
      <c r="E554" s="36"/>
      <c r="F554" s="36"/>
      <c r="G554" s="33"/>
      <c r="H554" s="33"/>
      <c r="I554" s="35"/>
      <c r="J554" s="33"/>
      <c r="K554" s="33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</row>
    <row r="555" spans="2:30" x14ac:dyDescent="0.3">
      <c r="B555" s="33"/>
      <c r="C555" s="40"/>
      <c r="D555" s="35"/>
      <c r="E555" s="36"/>
      <c r="F555" s="36"/>
      <c r="G555" s="33"/>
      <c r="H555" s="33"/>
      <c r="I555" s="35"/>
      <c r="J555" s="33"/>
      <c r="K555" s="33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</row>
    <row r="556" spans="2:30" x14ac:dyDescent="0.3">
      <c r="B556" s="33"/>
      <c r="C556" s="40"/>
      <c r="D556" s="35"/>
      <c r="E556" s="36"/>
      <c r="F556" s="36"/>
      <c r="G556" s="33"/>
      <c r="H556" s="33"/>
      <c r="I556" s="35"/>
      <c r="J556" s="33"/>
      <c r="K556" s="33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</row>
    <row r="557" spans="2:30" x14ac:dyDescent="0.3">
      <c r="B557" s="33"/>
      <c r="C557" s="40"/>
      <c r="D557" s="35"/>
      <c r="E557" s="36"/>
      <c r="F557" s="36"/>
      <c r="G557" s="33"/>
      <c r="H557" s="33"/>
      <c r="I557" s="35"/>
      <c r="J557" s="33"/>
      <c r="K557" s="33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</row>
    <row r="558" spans="2:30" x14ac:dyDescent="0.3">
      <c r="B558" s="33"/>
      <c r="C558" s="40"/>
      <c r="D558" s="35"/>
      <c r="E558" s="36"/>
      <c r="F558" s="36"/>
      <c r="G558" s="33"/>
      <c r="H558" s="33"/>
      <c r="I558" s="35"/>
      <c r="J558" s="33"/>
      <c r="K558" s="33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</row>
    <row r="559" spans="2:30" x14ac:dyDescent="0.3">
      <c r="B559" s="33"/>
      <c r="C559" s="40"/>
      <c r="D559" s="35"/>
      <c r="E559" s="36"/>
      <c r="F559" s="36"/>
      <c r="G559" s="33"/>
      <c r="H559" s="33"/>
      <c r="I559" s="35"/>
      <c r="J559" s="33"/>
      <c r="K559" s="33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</row>
    <row r="560" spans="2:30" x14ac:dyDescent="0.3">
      <c r="B560" s="33"/>
      <c r="C560" s="40"/>
      <c r="D560" s="35"/>
      <c r="E560" s="36"/>
      <c r="F560" s="36"/>
      <c r="G560" s="33"/>
      <c r="H560" s="33"/>
      <c r="I560" s="35"/>
      <c r="J560" s="33"/>
      <c r="K560" s="33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</row>
    <row r="561" spans="2:30" x14ac:dyDescent="0.3">
      <c r="B561" s="33"/>
      <c r="C561" s="40"/>
      <c r="D561" s="35"/>
      <c r="E561" s="36"/>
      <c r="F561" s="36"/>
      <c r="G561" s="33"/>
      <c r="H561" s="33"/>
      <c r="I561" s="35"/>
      <c r="J561" s="33"/>
      <c r="K561" s="33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</row>
    <row r="562" spans="2:30" x14ac:dyDescent="0.3">
      <c r="B562" s="33"/>
      <c r="C562" s="40"/>
      <c r="D562" s="35"/>
      <c r="E562" s="36"/>
      <c r="F562" s="36"/>
      <c r="G562" s="33"/>
      <c r="H562" s="33"/>
      <c r="I562" s="35"/>
      <c r="J562" s="33"/>
      <c r="K562" s="33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</row>
    <row r="563" spans="2:30" x14ac:dyDescent="0.3">
      <c r="B563" s="33"/>
      <c r="C563" s="40"/>
      <c r="D563" s="35"/>
      <c r="E563" s="36"/>
      <c r="F563" s="36"/>
      <c r="G563" s="33"/>
      <c r="H563" s="33"/>
      <c r="I563" s="35"/>
      <c r="J563" s="33"/>
      <c r="K563" s="33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</row>
    <row r="564" spans="2:30" x14ac:dyDescent="0.3">
      <c r="B564" s="33"/>
      <c r="C564" s="40"/>
      <c r="D564" s="35"/>
      <c r="E564" s="36"/>
      <c r="F564" s="36"/>
      <c r="G564" s="33"/>
      <c r="H564" s="33"/>
      <c r="I564" s="35"/>
      <c r="J564" s="33"/>
      <c r="K564" s="33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</row>
    <row r="565" spans="2:30" x14ac:dyDescent="0.3">
      <c r="B565" s="33"/>
      <c r="C565" s="40"/>
      <c r="D565" s="35"/>
      <c r="E565" s="36"/>
      <c r="F565" s="36"/>
      <c r="G565" s="33"/>
      <c r="H565" s="33"/>
      <c r="I565" s="35"/>
      <c r="J565" s="33"/>
      <c r="K565" s="33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</row>
    <row r="566" spans="2:30" x14ac:dyDescent="0.3">
      <c r="B566" s="33"/>
      <c r="C566" s="40"/>
      <c r="D566" s="35"/>
      <c r="E566" s="36"/>
      <c r="F566" s="36"/>
      <c r="G566" s="33"/>
      <c r="H566" s="33"/>
      <c r="I566" s="35"/>
      <c r="J566" s="33"/>
      <c r="K566" s="33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</row>
    <row r="567" spans="2:30" x14ac:dyDescent="0.3">
      <c r="B567" s="33"/>
      <c r="C567" s="40"/>
      <c r="D567" s="35"/>
      <c r="E567" s="36"/>
      <c r="F567" s="36"/>
      <c r="G567" s="33"/>
      <c r="H567" s="33"/>
      <c r="I567" s="35"/>
      <c r="J567" s="33"/>
      <c r="K567" s="33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</row>
    <row r="568" spans="2:30" x14ac:dyDescent="0.3">
      <c r="B568" s="33"/>
      <c r="C568" s="40"/>
      <c r="D568" s="35"/>
      <c r="E568" s="36"/>
      <c r="F568" s="36"/>
      <c r="G568" s="33"/>
      <c r="H568" s="33"/>
      <c r="I568" s="35"/>
      <c r="J568" s="33"/>
      <c r="K568" s="33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</row>
    <row r="569" spans="2:30" x14ac:dyDescent="0.3">
      <c r="B569" s="33"/>
      <c r="C569" s="40"/>
      <c r="D569" s="35"/>
      <c r="E569" s="36"/>
      <c r="F569" s="36"/>
      <c r="G569" s="33"/>
      <c r="H569" s="33"/>
      <c r="I569" s="35"/>
      <c r="J569" s="33"/>
      <c r="K569" s="33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</row>
    <row r="570" spans="2:30" x14ac:dyDescent="0.3">
      <c r="B570" s="33"/>
      <c r="C570" s="40"/>
      <c r="D570" s="35"/>
      <c r="E570" s="36"/>
      <c r="F570" s="36"/>
      <c r="G570" s="33"/>
      <c r="H570" s="33"/>
      <c r="I570" s="35"/>
      <c r="J570" s="33"/>
      <c r="K570" s="33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</row>
    <row r="571" spans="2:30" x14ac:dyDescent="0.3">
      <c r="B571" s="33"/>
      <c r="C571" s="40"/>
      <c r="D571" s="35"/>
      <c r="E571" s="36"/>
      <c r="F571" s="36"/>
      <c r="G571" s="33"/>
      <c r="H571" s="33"/>
      <c r="I571" s="35"/>
      <c r="J571" s="33"/>
      <c r="K571" s="33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</row>
    <row r="572" spans="2:30" x14ac:dyDescent="0.3">
      <c r="B572" s="33"/>
      <c r="C572" s="40"/>
      <c r="D572" s="35"/>
      <c r="E572" s="36"/>
      <c r="F572" s="36"/>
      <c r="G572" s="33"/>
      <c r="H572" s="33"/>
      <c r="I572" s="35"/>
      <c r="J572" s="33"/>
      <c r="K572" s="33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</row>
    <row r="573" spans="2:30" x14ac:dyDescent="0.3">
      <c r="B573" s="33"/>
      <c r="C573" s="40"/>
      <c r="D573" s="35"/>
      <c r="E573" s="36"/>
      <c r="F573" s="36"/>
      <c r="G573" s="33"/>
      <c r="H573" s="33"/>
      <c r="I573" s="35"/>
      <c r="J573" s="33"/>
      <c r="K573" s="33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</row>
    <row r="574" spans="2:30" x14ac:dyDescent="0.3">
      <c r="B574" s="33"/>
      <c r="C574" s="40"/>
      <c r="D574" s="35"/>
      <c r="E574" s="36"/>
      <c r="F574" s="36"/>
      <c r="G574" s="33"/>
      <c r="H574" s="33"/>
      <c r="I574" s="35"/>
      <c r="J574" s="33"/>
      <c r="K574" s="33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</row>
    <row r="575" spans="2:30" x14ac:dyDescent="0.3">
      <c r="B575" s="33"/>
      <c r="C575" s="40"/>
      <c r="D575" s="35"/>
      <c r="E575" s="36"/>
      <c r="F575" s="36"/>
      <c r="G575" s="33"/>
      <c r="H575" s="33"/>
      <c r="I575" s="35"/>
      <c r="J575" s="33"/>
      <c r="K575" s="33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</row>
    <row r="576" spans="2:30" x14ac:dyDescent="0.3">
      <c r="B576" s="33"/>
      <c r="C576" s="40"/>
      <c r="D576" s="35"/>
      <c r="E576" s="36"/>
      <c r="F576" s="36"/>
      <c r="G576" s="33"/>
      <c r="H576" s="33"/>
      <c r="I576" s="35"/>
      <c r="J576" s="33"/>
      <c r="K576" s="33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</row>
    <row r="577" spans="2:30" x14ac:dyDescent="0.3">
      <c r="B577" s="33"/>
      <c r="C577" s="40"/>
      <c r="D577" s="35"/>
      <c r="E577" s="36"/>
      <c r="F577" s="36"/>
      <c r="G577" s="33"/>
      <c r="H577" s="33"/>
      <c r="I577" s="35"/>
      <c r="J577" s="33"/>
      <c r="K577" s="33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</row>
    <row r="578" spans="2:30" x14ac:dyDescent="0.3">
      <c r="B578" s="33"/>
      <c r="C578" s="40"/>
      <c r="D578" s="35"/>
      <c r="E578" s="36"/>
      <c r="F578" s="36"/>
      <c r="G578" s="33"/>
      <c r="H578" s="33"/>
      <c r="I578" s="35"/>
      <c r="J578" s="33"/>
      <c r="K578" s="33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</row>
    <row r="579" spans="2:30" x14ac:dyDescent="0.3">
      <c r="B579" s="33"/>
      <c r="C579" s="40"/>
      <c r="D579" s="35"/>
      <c r="E579" s="36"/>
      <c r="F579" s="36"/>
      <c r="G579" s="33"/>
      <c r="H579" s="33"/>
      <c r="I579" s="35"/>
      <c r="J579" s="33"/>
      <c r="K579" s="33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</row>
    <row r="580" spans="2:30" x14ac:dyDescent="0.3">
      <c r="B580" s="33"/>
      <c r="C580" s="40"/>
      <c r="D580" s="35"/>
      <c r="E580" s="36"/>
      <c r="F580" s="36"/>
      <c r="G580" s="33"/>
      <c r="H580" s="33"/>
      <c r="I580" s="35"/>
      <c r="J580" s="33"/>
      <c r="K580" s="33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</row>
    <row r="581" spans="2:30" x14ac:dyDescent="0.3">
      <c r="B581" s="33"/>
      <c r="C581" s="40"/>
      <c r="D581" s="35"/>
      <c r="E581" s="36"/>
      <c r="F581" s="36"/>
      <c r="G581" s="33"/>
      <c r="H581" s="33"/>
      <c r="I581" s="35"/>
      <c r="J581" s="33"/>
      <c r="K581" s="33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</row>
    <row r="582" spans="2:30" x14ac:dyDescent="0.3">
      <c r="B582" s="33"/>
      <c r="C582" s="40"/>
      <c r="D582" s="35"/>
      <c r="E582" s="36"/>
      <c r="F582" s="36"/>
      <c r="G582" s="33"/>
      <c r="H582" s="33"/>
      <c r="I582" s="35"/>
      <c r="J582" s="33"/>
      <c r="K582" s="33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</row>
    <row r="583" spans="2:30" x14ac:dyDescent="0.3">
      <c r="B583" s="33"/>
      <c r="C583" s="40"/>
      <c r="D583" s="35"/>
      <c r="E583" s="36"/>
      <c r="F583" s="36"/>
      <c r="G583" s="33"/>
      <c r="H583" s="33"/>
      <c r="I583" s="35"/>
      <c r="J583" s="33"/>
      <c r="K583" s="33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</row>
    <row r="584" spans="2:30" x14ac:dyDescent="0.3">
      <c r="B584" s="33"/>
      <c r="C584" s="40"/>
      <c r="D584" s="35"/>
      <c r="E584" s="36"/>
      <c r="F584" s="36"/>
      <c r="G584" s="33"/>
      <c r="H584" s="33"/>
      <c r="I584" s="35"/>
      <c r="J584" s="33"/>
      <c r="K584" s="33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</row>
    <row r="585" spans="2:30" x14ac:dyDescent="0.3">
      <c r="B585" s="33"/>
      <c r="C585" s="40"/>
      <c r="D585" s="35"/>
      <c r="E585" s="36"/>
      <c r="F585" s="36"/>
      <c r="G585" s="33"/>
      <c r="H585" s="33"/>
      <c r="I585" s="35"/>
      <c r="J585" s="33"/>
      <c r="K585" s="33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</row>
    <row r="586" spans="2:30" x14ac:dyDescent="0.3">
      <c r="B586" s="33"/>
      <c r="C586" s="40"/>
      <c r="D586" s="35"/>
      <c r="E586" s="36"/>
      <c r="F586" s="36"/>
      <c r="G586" s="33"/>
      <c r="H586" s="33"/>
      <c r="I586" s="35"/>
      <c r="J586" s="33"/>
      <c r="K586" s="33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</row>
    <row r="587" spans="2:30" x14ac:dyDescent="0.3">
      <c r="B587" s="33"/>
      <c r="C587" s="40"/>
      <c r="D587" s="35"/>
      <c r="E587" s="36"/>
      <c r="F587" s="36"/>
      <c r="G587" s="33"/>
      <c r="H587" s="33"/>
      <c r="I587" s="35"/>
      <c r="J587" s="33"/>
      <c r="K587" s="33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</row>
    <row r="588" spans="2:30" x14ac:dyDescent="0.3">
      <c r="B588" s="33"/>
      <c r="C588" s="40"/>
      <c r="D588" s="35"/>
      <c r="E588" s="36"/>
      <c r="F588" s="36"/>
      <c r="G588" s="33"/>
      <c r="H588" s="33"/>
      <c r="I588" s="35"/>
      <c r="J588" s="33"/>
      <c r="K588" s="33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</row>
    <row r="589" spans="2:30" x14ac:dyDescent="0.3">
      <c r="B589" s="33"/>
      <c r="C589" s="40"/>
      <c r="D589" s="35"/>
      <c r="E589" s="36"/>
      <c r="F589" s="36"/>
      <c r="G589" s="33"/>
      <c r="H589" s="33"/>
      <c r="I589" s="35"/>
      <c r="J589" s="33"/>
      <c r="K589" s="33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</row>
    <row r="590" spans="2:30" x14ac:dyDescent="0.3">
      <c r="B590" s="33"/>
      <c r="C590" s="40"/>
      <c r="D590" s="35"/>
      <c r="E590" s="36"/>
      <c r="F590" s="36"/>
      <c r="G590" s="33"/>
      <c r="H590" s="33"/>
      <c r="I590" s="35"/>
      <c r="J590" s="33"/>
      <c r="K590" s="33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</row>
    <row r="591" spans="2:30" x14ac:dyDescent="0.3">
      <c r="B591" s="33"/>
      <c r="C591" s="40"/>
      <c r="D591" s="35"/>
      <c r="E591" s="36"/>
      <c r="F591" s="36"/>
      <c r="G591" s="33"/>
      <c r="H591" s="33"/>
      <c r="I591" s="35"/>
      <c r="J591" s="33"/>
      <c r="K591" s="33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</row>
    <row r="592" spans="2:30" x14ac:dyDescent="0.3">
      <c r="B592" s="33"/>
      <c r="C592" s="40"/>
      <c r="D592" s="35"/>
      <c r="E592" s="36"/>
      <c r="F592" s="36"/>
      <c r="G592" s="33"/>
      <c r="H592" s="33"/>
      <c r="I592" s="35"/>
      <c r="J592" s="33"/>
      <c r="K592" s="33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</row>
    <row r="593" spans="2:30" x14ac:dyDescent="0.3">
      <c r="B593" s="33"/>
      <c r="C593" s="40"/>
      <c r="D593" s="35"/>
      <c r="E593" s="36"/>
      <c r="F593" s="36"/>
      <c r="G593" s="33"/>
      <c r="H593" s="33"/>
      <c r="I593" s="35"/>
      <c r="J593" s="33"/>
      <c r="K593" s="33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</row>
    <row r="594" spans="2:30" x14ac:dyDescent="0.3">
      <c r="B594" s="33"/>
      <c r="C594" s="40"/>
      <c r="D594" s="35"/>
      <c r="E594" s="36"/>
      <c r="F594" s="36"/>
      <c r="G594" s="33"/>
      <c r="H594" s="33"/>
      <c r="I594" s="35"/>
      <c r="J594" s="33"/>
      <c r="K594" s="33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</row>
    <row r="595" spans="2:30" x14ac:dyDescent="0.3">
      <c r="B595" s="33"/>
      <c r="C595" s="40"/>
      <c r="D595" s="35"/>
      <c r="E595" s="36"/>
      <c r="F595" s="36"/>
      <c r="G595" s="33"/>
      <c r="H595" s="33"/>
      <c r="I595" s="35"/>
      <c r="J595" s="33"/>
      <c r="K595" s="33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</row>
    <row r="596" spans="2:30" x14ac:dyDescent="0.3">
      <c r="B596" s="33"/>
      <c r="C596" s="40"/>
      <c r="D596" s="35"/>
      <c r="E596" s="36"/>
      <c r="F596" s="36"/>
      <c r="G596" s="33"/>
      <c r="H596" s="33"/>
      <c r="I596" s="35"/>
      <c r="J596" s="33"/>
      <c r="K596" s="33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</row>
    <row r="597" spans="2:30" x14ac:dyDescent="0.3">
      <c r="B597" s="33"/>
      <c r="C597" s="40"/>
      <c r="D597" s="35"/>
      <c r="E597" s="36"/>
      <c r="F597" s="36"/>
      <c r="G597" s="33"/>
      <c r="H597" s="33"/>
      <c r="I597" s="35"/>
      <c r="J597" s="33"/>
      <c r="K597" s="33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</row>
    <row r="598" spans="2:30" x14ac:dyDescent="0.3">
      <c r="B598" s="33"/>
      <c r="C598" s="40"/>
      <c r="D598" s="35"/>
      <c r="E598" s="36"/>
      <c r="F598" s="36"/>
      <c r="G598" s="33"/>
      <c r="H598" s="33"/>
      <c r="I598" s="35"/>
      <c r="J598" s="33"/>
      <c r="K598" s="33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</row>
    <row r="599" spans="2:30" x14ac:dyDescent="0.3">
      <c r="B599" s="33"/>
      <c r="C599" s="40"/>
      <c r="D599" s="35"/>
      <c r="E599" s="36"/>
      <c r="F599" s="36"/>
      <c r="G599" s="33"/>
      <c r="H599" s="33"/>
      <c r="I599" s="35"/>
      <c r="J599" s="33"/>
      <c r="K599" s="33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</row>
    <row r="600" spans="2:30" x14ac:dyDescent="0.3">
      <c r="B600" s="33"/>
      <c r="C600" s="40"/>
      <c r="D600" s="35"/>
      <c r="E600" s="36"/>
      <c r="F600" s="36"/>
      <c r="G600" s="33"/>
      <c r="H600" s="33"/>
      <c r="I600" s="35"/>
      <c r="J600" s="33"/>
      <c r="K600" s="33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</row>
    <row r="601" spans="2:30" x14ac:dyDescent="0.3">
      <c r="B601" s="33"/>
      <c r="C601" s="40"/>
      <c r="D601" s="35"/>
      <c r="E601" s="36"/>
      <c r="F601" s="36"/>
      <c r="G601" s="33"/>
      <c r="H601" s="33"/>
      <c r="I601" s="35"/>
      <c r="J601" s="33"/>
      <c r="K601" s="33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</row>
    <row r="602" spans="2:30" x14ac:dyDescent="0.3">
      <c r="B602" s="33"/>
      <c r="C602" s="40"/>
      <c r="D602" s="35"/>
      <c r="E602" s="36"/>
      <c r="F602" s="36"/>
      <c r="G602" s="33"/>
      <c r="H602" s="33"/>
      <c r="I602" s="35"/>
      <c r="J602" s="33"/>
      <c r="K602" s="33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</row>
    <row r="603" spans="2:30" x14ac:dyDescent="0.3">
      <c r="B603" s="33"/>
      <c r="C603" s="40"/>
      <c r="D603" s="35"/>
      <c r="E603" s="36"/>
      <c r="F603" s="36"/>
      <c r="G603" s="33"/>
      <c r="H603" s="33"/>
      <c r="I603" s="35"/>
      <c r="J603" s="33"/>
      <c r="K603" s="33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</row>
    <row r="604" spans="2:30" x14ac:dyDescent="0.3">
      <c r="B604" s="33"/>
      <c r="C604" s="40"/>
      <c r="D604" s="35"/>
      <c r="E604" s="36"/>
      <c r="F604" s="36"/>
      <c r="G604" s="33"/>
      <c r="H604" s="33"/>
      <c r="I604" s="35"/>
      <c r="J604" s="33"/>
      <c r="K604" s="33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</row>
    <row r="605" spans="2:30" x14ac:dyDescent="0.3">
      <c r="B605" s="33"/>
      <c r="C605" s="40"/>
      <c r="D605" s="35"/>
      <c r="E605" s="36"/>
      <c r="F605" s="36"/>
      <c r="G605" s="33"/>
      <c r="H605" s="33"/>
      <c r="I605" s="35"/>
      <c r="J605" s="33"/>
      <c r="K605" s="33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</row>
    <row r="606" spans="2:30" x14ac:dyDescent="0.3">
      <c r="B606" s="33"/>
      <c r="C606" s="40"/>
      <c r="D606" s="35"/>
      <c r="E606" s="36"/>
      <c r="F606" s="36"/>
      <c r="G606" s="33"/>
      <c r="H606" s="33"/>
      <c r="I606" s="35"/>
      <c r="J606" s="33"/>
      <c r="K606" s="33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</row>
    <row r="607" spans="2:30" x14ac:dyDescent="0.3">
      <c r="B607" s="33"/>
      <c r="C607" s="40"/>
      <c r="D607" s="35"/>
      <c r="E607" s="36"/>
      <c r="F607" s="36"/>
      <c r="G607" s="33"/>
      <c r="H607" s="33"/>
      <c r="I607" s="35"/>
      <c r="J607" s="33"/>
      <c r="K607" s="33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</row>
    <row r="608" spans="2:30" x14ac:dyDescent="0.3">
      <c r="B608" s="33"/>
      <c r="C608" s="40"/>
      <c r="D608" s="35"/>
      <c r="E608" s="36"/>
      <c r="F608" s="36"/>
      <c r="G608" s="33"/>
      <c r="H608" s="33"/>
      <c r="I608" s="35"/>
      <c r="J608" s="33"/>
      <c r="K608" s="33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</row>
    <row r="609" spans="2:30" x14ac:dyDescent="0.3">
      <c r="B609" s="33"/>
      <c r="C609" s="40"/>
      <c r="D609" s="35"/>
      <c r="E609" s="36"/>
      <c r="F609" s="36"/>
      <c r="G609" s="33"/>
      <c r="H609" s="33"/>
      <c r="I609" s="35"/>
      <c r="J609" s="33"/>
      <c r="K609" s="33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</row>
    <row r="610" spans="2:30" x14ac:dyDescent="0.3">
      <c r="B610" s="33"/>
      <c r="C610" s="40"/>
      <c r="D610" s="35"/>
      <c r="E610" s="36"/>
      <c r="F610" s="36"/>
      <c r="G610" s="33"/>
      <c r="H610" s="33"/>
      <c r="I610" s="35"/>
      <c r="J610" s="33"/>
      <c r="K610" s="33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</row>
    <row r="611" spans="2:30" x14ac:dyDescent="0.3">
      <c r="B611" s="33"/>
      <c r="C611" s="40"/>
      <c r="D611" s="35"/>
      <c r="E611" s="36"/>
      <c r="F611" s="36"/>
      <c r="G611" s="33"/>
      <c r="H611" s="33"/>
      <c r="I611" s="35"/>
      <c r="J611" s="33"/>
      <c r="K611" s="33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</row>
    <row r="612" spans="2:30" x14ac:dyDescent="0.3">
      <c r="B612" s="33"/>
      <c r="C612" s="40"/>
      <c r="D612" s="35"/>
      <c r="E612" s="36"/>
      <c r="F612" s="36"/>
      <c r="G612" s="33"/>
      <c r="H612" s="33"/>
      <c r="I612" s="35"/>
      <c r="J612" s="33"/>
      <c r="K612" s="33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</row>
    <row r="613" spans="2:30" x14ac:dyDescent="0.3">
      <c r="B613" s="33"/>
      <c r="C613" s="40"/>
      <c r="D613" s="35"/>
      <c r="E613" s="36"/>
      <c r="F613" s="36"/>
      <c r="G613" s="33"/>
      <c r="H613" s="33"/>
      <c r="I613" s="35"/>
      <c r="J613" s="33"/>
      <c r="K613" s="33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</row>
    <row r="614" spans="2:30" x14ac:dyDescent="0.3">
      <c r="B614" s="33"/>
      <c r="C614" s="40"/>
      <c r="D614" s="35"/>
      <c r="E614" s="36"/>
      <c r="F614" s="36"/>
      <c r="G614" s="33"/>
      <c r="H614" s="33"/>
      <c r="I614" s="35"/>
      <c r="J614" s="33"/>
      <c r="K614" s="33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</row>
    <row r="615" spans="2:30" x14ac:dyDescent="0.3">
      <c r="B615" s="33"/>
      <c r="C615" s="40"/>
      <c r="D615" s="35"/>
      <c r="E615" s="36"/>
      <c r="F615" s="36"/>
      <c r="G615" s="33"/>
      <c r="H615" s="33"/>
      <c r="I615" s="35"/>
      <c r="J615" s="33"/>
      <c r="K615" s="33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</row>
    <row r="616" spans="2:30" x14ac:dyDescent="0.3">
      <c r="B616" s="33"/>
      <c r="C616" s="40"/>
      <c r="D616" s="35"/>
      <c r="E616" s="36"/>
      <c r="F616" s="36"/>
      <c r="G616" s="33"/>
      <c r="H616" s="33"/>
      <c r="I616" s="35"/>
      <c r="J616" s="33"/>
      <c r="K616" s="33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</row>
    <row r="617" spans="2:30" x14ac:dyDescent="0.3">
      <c r="B617" s="33"/>
      <c r="C617" s="40"/>
      <c r="D617" s="35"/>
      <c r="E617" s="36"/>
      <c r="F617" s="36"/>
      <c r="G617" s="33"/>
      <c r="H617" s="33"/>
      <c r="I617" s="35"/>
      <c r="J617" s="33"/>
      <c r="K617" s="33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</row>
    <row r="618" spans="2:30" x14ac:dyDescent="0.3">
      <c r="B618" s="33"/>
      <c r="C618" s="40"/>
      <c r="D618" s="35"/>
      <c r="E618" s="36"/>
      <c r="F618" s="36"/>
      <c r="G618" s="33"/>
      <c r="H618" s="33"/>
      <c r="I618" s="35"/>
      <c r="J618" s="33"/>
      <c r="K618" s="33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</row>
    <row r="619" spans="2:30" x14ac:dyDescent="0.3">
      <c r="B619" s="33"/>
      <c r="C619" s="40"/>
      <c r="D619" s="35"/>
      <c r="E619" s="36"/>
      <c r="F619" s="36"/>
      <c r="G619" s="33"/>
      <c r="H619" s="33"/>
      <c r="I619" s="35"/>
      <c r="J619" s="33"/>
      <c r="K619" s="33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</row>
    <row r="620" spans="2:30" x14ac:dyDescent="0.3">
      <c r="B620" s="33"/>
      <c r="C620" s="40"/>
      <c r="D620" s="35"/>
      <c r="E620" s="36"/>
      <c r="F620" s="36"/>
      <c r="G620" s="33"/>
      <c r="H620" s="33"/>
      <c r="I620" s="35"/>
      <c r="J620" s="33"/>
      <c r="K620" s="33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</row>
    <row r="621" spans="2:30" x14ac:dyDescent="0.3">
      <c r="B621" s="33"/>
      <c r="C621" s="40"/>
      <c r="D621" s="35"/>
      <c r="E621" s="36"/>
      <c r="F621" s="36"/>
      <c r="G621" s="33"/>
      <c r="H621" s="33"/>
      <c r="I621" s="35"/>
      <c r="J621" s="33"/>
      <c r="K621" s="33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</row>
    <row r="622" spans="2:30" x14ac:dyDescent="0.3">
      <c r="B622" s="33"/>
      <c r="C622" s="40"/>
      <c r="D622" s="35"/>
      <c r="E622" s="36"/>
      <c r="F622" s="36"/>
      <c r="G622" s="33"/>
      <c r="H622" s="33"/>
      <c r="I622" s="35"/>
      <c r="J622" s="33"/>
      <c r="K622" s="33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</row>
    <row r="623" spans="2:30" x14ac:dyDescent="0.3">
      <c r="B623" s="33"/>
      <c r="C623" s="40"/>
      <c r="D623" s="35"/>
      <c r="E623" s="36"/>
      <c r="F623" s="36"/>
      <c r="G623" s="33"/>
      <c r="H623" s="33"/>
      <c r="I623" s="35"/>
      <c r="J623" s="33"/>
      <c r="K623" s="33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</row>
    <row r="624" spans="2:30" x14ac:dyDescent="0.3">
      <c r="B624" s="33"/>
      <c r="C624" s="40"/>
      <c r="D624" s="35"/>
      <c r="E624" s="36"/>
      <c r="F624" s="36"/>
      <c r="G624" s="33"/>
      <c r="H624" s="33"/>
      <c r="I624" s="35"/>
      <c r="J624" s="33"/>
      <c r="K624" s="33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</row>
    <row r="625" spans="2:30" x14ac:dyDescent="0.3">
      <c r="B625" s="33"/>
      <c r="C625" s="40"/>
      <c r="D625" s="35"/>
      <c r="E625" s="36"/>
      <c r="F625" s="36"/>
      <c r="G625" s="33"/>
      <c r="H625" s="33"/>
      <c r="I625" s="35"/>
      <c r="J625" s="33"/>
      <c r="K625" s="33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</row>
    <row r="626" spans="2:30" x14ac:dyDescent="0.3">
      <c r="B626" s="33"/>
      <c r="C626" s="40"/>
      <c r="D626" s="35"/>
      <c r="E626" s="36"/>
      <c r="F626" s="36"/>
      <c r="G626" s="33"/>
      <c r="H626" s="33"/>
      <c r="I626" s="35"/>
      <c r="J626" s="33"/>
      <c r="K626" s="33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</row>
    <row r="627" spans="2:30" x14ac:dyDescent="0.3">
      <c r="B627" s="33"/>
      <c r="C627" s="40"/>
      <c r="D627" s="35"/>
      <c r="E627" s="36"/>
      <c r="F627" s="36"/>
      <c r="G627" s="33"/>
      <c r="H627" s="33"/>
      <c r="I627" s="35"/>
      <c r="J627" s="33"/>
      <c r="K627" s="33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</row>
    <row r="628" spans="2:30" x14ac:dyDescent="0.3">
      <c r="B628" s="33"/>
      <c r="C628" s="40"/>
      <c r="D628" s="35"/>
      <c r="E628" s="36"/>
      <c r="F628" s="36"/>
      <c r="G628" s="33"/>
      <c r="H628" s="33"/>
      <c r="I628" s="35"/>
      <c r="J628" s="33"/>
      <c r="K628" s="33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</row>
    <row r="629" spans="2:30" x14ac:dyDescent="0.3">
      <c r="B629" s="33"/>
      <c r="C629" s="40"/>
      <c r="D629" s="35"/>
      <c r="E629" s="36"/>
      <c r="F629" s="36"/>
      <c r="G629" s="33"/>
      <c r="H629" s="33"/>
      <c r="I629" s="35"/>
      <c r="J629" s="33"/>
      <c r="K629" s="33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</row>
    <row r="630" spans="2:30" x14ac:dyDescent="0.3">
      <c r="B630" s="33"/>
      <c r="C630" s="40"/>
      <c r="D630" s="35"/>
      <c r="E630" s="36"/>
      <c r="F630" s="36"/>
      <c r="G630" s="33"/>
      <c r="H630" s="33"/>
      <c r="I630" s="35"/>
      <c r="J630" s="33"/>
      <c r="K630" s="33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</row>
    <row r="631" spans="2:30" x14ac:dyDescent="0.3">
      <c r="B631" s="33"/>
      <c r="C631" s="40"/>
      <c r="D631" s="35"/>
      <c r="E631" s="36"/>
      <c r="F631" s="36"/>
      <c r="G631" s="33"/>
      <c r="H631" s="33"/>
      <c r="I631" s="35"/>
      <c r="J631" s="33"/>
      <c r="K631" s="33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</row>
    <row r="632" spans="2:30" x14ac:dyDescent="0.3">
      <c r="B632" s="33"/>
      <c r="C632" s="40"/>
      <c r="D632" s="35"/>
      <c r="E632" s="36"/>
      <c r="F632" s="36"/>
      <c r="G632" s="33"/>
      <c r="H632" s="33"/>
      <c r="I632" s="35"/>
      <c r="J632" s="33"/>
      <c r="K632" s="33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</row>
    <row r="633" spans="2:30" x14ac:dyDescent="0.3">
      <c r="B633" s="33"/>
      <c r="C633" s="40"/>
      <c r="D633" s="35"/>
      <c r="E633" s="36"/>
      <c r="F633" s="36"/>
      <c r="G633" s="33"/>
      <c r="H633" s="33"/>
      <c r="I633" s="35"/>
      <c r="J633" s="33"/>
      <c r="K633" s="33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</row>
    <row r="634" spans="2:30" x14ac:dyDescent="0.3">
      <c r="B634" s="33"/>
      <c r="C634" s="40"/>
      <c r="D634" s="35"/>
      <c r="E634" s="36"/>
      <c r="F634" s="36"/>
      <c r="G634" s="33"/>
      <c r="H634" s="33"/>
      <c r="I634" s="35"/>
      <c r="J634" s="33"/>
      <c r="K634" s="33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</row>
    <row r="635" spans="2:30" x14ac:dyDescent="0.3">
      <c r="B635" s="33"/>
      <c r="C635" s="40"/>
      <c r="D635" s="35"/>
      <c r="E635" s="36"/>
      <c r="F635" s="36"/>
      <c r="G635" s="33"/>
      <c r="H635" s="33"/>
      <c r="I635" s="35"/>
      <c r="J635" s="33"/>
      <c r="K635" s="33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</row>
    <row r="636" spans="2:30" x14ac:dyDescent="0.3">
      <c r="B636" s="33"/>
      <c r="C636" s="40"/>
      <c r="D636" s="35"/>
      <c r="E636" s="36"/>
      <c r="F636" s="36"/>
      <c r="G636" s="33"/>
      <c r="H636" s="33"/>
      <c r="I636" s="35"/>
      <c r="J636" s="33"/>
      <c r="K636" s="33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</row>
    <row r="637" spans="2:30" x14ac:dyDescent="0.3">
      <c r="B637" s="33"/>
      <c r="C637" s="40"/>
      <c r="D637" s="35"/>
      <c r="E637" s="36"/>
      <c r="F637" s="36"/>
      <c r="G637" s="33"/>
      <c r="H637" s="33"/>
      <c r="I637" s="35"/>
      <c r="J637" s="33"/>
      <c r="K637" s="33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</row>
    <row r="638" spans="2:30" x14ac:dyDescent="0.3">
      <c r="B638" s="33"/>
      <c r="C638" s="40"/>
      <c r="D638" s="35"/>
      <c r="E638" s="36"/>
      <c r="F638" s="36"/>
      <c r="G638" s="33"/>
      <c r="H638" s="33"/>
      <c r="I638" s="35"/>
      <c r="J638" s="33"/>
      <c r="K638" s="33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</row>
    <row r="639" spans="2:30" x14ac:dyDescent="0.3">
      <c r="B639" s="33"/>
      <c r="C639" s="40"/>
      <c r="D639" s="35"/>
      <c r="E639" s="36"/>
      <c r="F639" s="36"/>
      <c r="G639" s="33"/>
      <c r="H639" s="33"/>
      <c r="I639" s="35"/>
      <c r="J639" s="33"/>
      <c r="K639" s="33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</row>
    <row r="640" spans="2:30" x14ac:dyDescent="0.3">
      <c r="B640" s="33"/>
      <c r="C640" s="40"/>
      <c r="D640" s="35"/>
      <c r="E640" s="36"/>
      <c r="F640" s="36"/>
      <c r="G640" s="33"/>
      <c r="H640" s="33"/>
      <c r="I640" s="35"/>
      <c r="J640" s="33"/>
      <c r="K640" s="33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</row>
    <row r="641" spans="2:30" x14ac:dyDescent="0.3">
      <c r="B641" s="33"/>
      <c r="C641" s="40"/>
      <c r="D641" s="35"/>
      <c r="E641" s="36"/>
      <c r="F641" s="36"/>
      <c r="G641" s="33"/>
      <c r="H641" s="33"/>
      <c r="I641" s="35"/>
      <c r="J641" s="33"/>
      <c r="K641" s="33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</row>
    <row r="642" spans="2:30" x14ac:dyDescent="0.3">
      <c r="B642" s="33"/>
      <c r="C642" s="40"/>
      <c r="D642" s="35"/>
      <c r="E642" s="36"/>
      <c r="F642" s="36"/>
      <c r="G642" s="33"/>
      <c r="H642" s="33"/>
      <c r="I642" s="35"/>
      <c r="J642" s="33"/>
      <c r="K642" s="33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</row>
    <row r="643" spans="2:30" x14ac:dyDescent="0.3">
      <c r="B643" s="33"/>
      <c r="C643" s="40"/>
      <c r="D643" s="35"/>
      <c r="E643" s="36"/>
      <c r="F643" s="36"/>
      <c r="G643" s="33"/>
      <c r="H643" s="33"/>
      <c r="I643" s="35"/>
      <c r="J643" s="33"/>
      <c r="K643" s="33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</row>
    <row r="644" spans="2:30" x14ac:dyDescent="0.3">
      <c r="B644" s="33"/>
      <c r="C644" s="40"/>
      <c r="D644" s="35"/>
      <c r="E644" s="36"/>
      <c r="F644" s="36"/>
      <c r="G644" s="33"/>
      <c r="H644" s="33"/>
      <c r="I644" s="35"/>
      <c r="J644" s="33"/>
      <c r="K644" s="33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</row>
    <row r="645" spans="2:30" x14ac:dyDescent="0.3">
      <c r="B645" s="33"/>
      <c r="C645" s="40"/>
      <c r="D645" s="35"/>
      <c r="E645" s="36"/>
      <c r="F645" s="36"/>
      <c r="G645" s="33"/>
      <c r="H645" s="33"/>
      <c r="I645" s="35"/>
      <c r="J645" s="33"/>
      <c r="K645" s="33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</row>
    <row r="646" spans="2:30" x14ac:dyDescent="0.3">
      <c r="B646" s="33"/>
      <c r="C646" s="40"/>
      <c r="D646" s="35"/>
      <c r="E646" s="36"/>
      <c r="F646" s="36"/>
      <c r="G646" s="33"/>
      <c r="H646" s="33"/>
      <c r="I646" s="35"/>
      <c r="J646" s="33"/>
      <c r="K646" s="33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</row>
    <row r="647" spans="2:30" x14ac:dyDescent="0.3">
      <c r="B647" s="33"/>
      <c r="C647" s="40"/>
      <c r="D647" s="35"/>
      <c r="E647" s="36"/>
      <c r="F647" s="36"/>
      <c r="G647" s="33"/>
      <c r="H647" s="33"/>
      <c r="I647" s="35"/>
      <c r="J647" s="33"/>
      <c r="K647" s="33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</row>
    <row r="648" spans="2:30" x14ac:dyDescent="0.3">
      <c r="B648" s="33"/>
      <c r="C648" s="40"/>
      <c r="D648" s="35"/>
      <c r="E648" s="36"/>
      <c r="F648" s="36"/>
      <c r="G648" s="33"/>
      <c r="H648" s="33"/>
      <c r="I648" s="35"/>
      <c r="J648" s="33"/>
      <c r="K648" s="33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</row>
    <row r="649" spans="2:30" x14ac:dyDescent="0.3">
      <c r="B649" s="33"/>
      <c r="C649" s="40"/>
      <c r="D649" s="35"/>
      <c r="E649" s="36"/>
      <c r="F649" s="36"/>
      <c r="G649" s="33"/>
      <c r="H649" s="33"/>
      <c r="I649" s="35"/>
      <c r="J649" s="33"/>
      <c r="K649" s="33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</row>
    <row r="650" spans="2:30" x14ac:dyDescent="0.3">
      <c r="B650" s="33"/>
      <c r="C650" s="40"/>
      <c r="D650" s="35"/>
      <c r="E650" s="36"/>
      <c r="F650" s="36"/>
      <c r="G650" s="33"/>
      <c r="H650" s="33"/>
      <c r="I650" s="35"/>
      <c r="J650" s="33"/>
      <c r="K650" s="33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</row>
    <row r="651" spans="2:30" x14ac:dyDescent="0.3">
      <c r="B651" s="33"/>
      <c r="C651" s="40"/>
      <c r="D651" s="35"/>
      <c r="E651" s="36"/>
      <c r="F651" s="36"/>
      <c r="G651" s="33"/>
      <c r="H651" s="33"/>
      <c r="I651" s="35"/>
      <c r="J651" s="33"/>
      <c r="K651" s="33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</row>
    <row r="652" spans="2:30" x14ac:dyDescent="0.3">
      <c r="B652" s="33"/>
      <c r="C652" s="40"/>
      <c r="D652" s="35"/>
      <c r="E652" s="36"/>
      <c r="F652" s="36"/>
      <c r="G652" s="33"/>
      <c r="H652" s="33"/>
      <c r="I652" s="35"/>
      <c r="J652" s="33"/>
      <c r="K652" s="33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</row>
    <row r="653" spans="2:30" x14ac:dyDescent="0.3">
      <c r="B653" s="33"/>
      <c r="C653" s="40"/>
      <c r="D653" s="35"/>
      <c r="E653" s="36"/>
      <c r="F653" s="36"/>
      <c r="G653" s="33"/>
      <c r="H653" s="33"/>
      <c r="I653" s="35"/>
      <c r="J653" s="33"/>
      <c r="K653" s="33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</row>
    <row r="654" spans="2:30" x14ac:dyDescent="0.3">
      <c r="B654" s="33"/>
      <c r="C654" s="40"/>
      <c r="D654" s="35"/>
      <c r="E654" s="36"/>
      <c r="F654" s="36"/>
      <c r="G654" s="33"/>
      <c r="H654" s="33"/>
      <c r="I654" s="35"/>
      <c r="J654" s="33"/>
      <c r="K654" s="33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</row>
    <row r="655" spans="2:30" x14ac:dyDescent="0.3">
      <c r="B655" s="33"/>
      <c r="C655" s="40"/>
      <c r="D655" s="35"/>
      <c r="E655" s="36"/>
      <c r="F655" s="36"/>
      <c r="G655" s="33"/>
      <c r="H655" s="33"/>
      <c r="I655" s="35"/>
      <c r="J655" s="33"/>
      <c r="K655" s="33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</row>
    <row r="656" spans="2:30" x14ac:dyDescent="0.3">
      <c r="B656" s="33"/>
      <c r="C656" s="40"/>
      <c r="D656" s="35"/>
      <c r="E656" s="36"/>
      <c r="F656" s="36"/>
      <c r="G656" s="33"/>
      <c r="H656" s="33"/>
      <c r="I656" s="35"/>
      <c r="J656" s="33"/>
      <c r="K656" s="33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</row>
    <row r="657" spans="2:30" x14ac:dyDescent="0.3">
      <c r="B657" s="33"/>
      <c r="C657" s="40"/>
      <c r="D657" s="35"/>
      <c r="E657" s="36"/>
      <c r="F657" s="36"/>
      <c r="G657" s="33"/>
      <c r="H657" s="33"/>
      <c r="I657" s="35"/>
      <c r="J657" s="33"/>
      <c r="K657" s="33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</row>
    <row r="658" spans="2:30" x14ac:dyDescent="0.3">
      <c r="B658" s="33"/>
      <c r="C658" s="40"/>
      <c r="D658" s="35"/>
      <c r="E658" s="36"/>
      <c r="F658" s="36"/>
      <c r="G658" s="33"/>
      <c r="H658" s="33"/>
      <c r="I658" s="35"/>
      <c r="J658" s="33"/>
      <c r="K658" s="33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</row>
    <row r="659" spans="2:30" x14ac:dyDescent="0.3">
      <c r="B659" s="33"/>
      <c r="C659" s="40"/>
      <c r="D659" s="35"/>
      <c r="E659" s="36"/>
      <c r="F659" s="36"/>
      <c r="G659" s="33"/>
      <c r="H659" s="33"/>
      <c r="I659" s="35"/>
      <c r="J659" s="33"/>
      <c r="K659" s="33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</row>
    <row r="660" spans="2:30" x14ac:dyDescent="0.3">
      <c r="B660" s="33"/>
      <c r="C660" s="40"/>
      <c r="D660" s="35"/>
      <c r="E660" s="36"/>
      <c r="F660" s="36"/>
      <c r="G660" s="33"/>
      <c r="H660" s="33"/>
      <c r="I660" s="35"/>
      <c r="J660" s="33"/>
      <c r="K660" s="33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</row>
    <row r="661" spans="2:30" x14ac:dyDescent="0.3">
      <c r="B661" s="33"/>
      <c r="C661" s="40"/>
      <c r="D661" s="35"/>
      <c r="E661" s="36"/>
      <c r="F661" s="36"/>
      <c r="G661" s="33"/>
      <c r="H661" s="33"/>
      <c r="I661" s="35"/>
      <c r="J661" s="33"/>
      <c r="K661" s="33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</row>
    <row r="662" spans="2:30" x14ac:dyDescent="0.3">
      <c r="B662" s="33"/>
      <c r="C662" s="40"/>
      <c r="D662" s="35"/>
      <c r="E662" s="36"/>
      <c r="F662" s="36"/>
      <c r="G662" s="33"/>
      <c r="H662" s="33"/>
      <c r="I662" s="35"/>
      <c r="J662" s="33"/>
      <c r="K662" s="33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</row>
    <row r="663" spans="2:30" x14ac:dyDescent="0.3">
      <c r="B663" s="33"/>
      <c r="C663" s="40"/>
      <c r="D663" s="35"/>
      <c r="E663" s="36"/>
      <c r="F663" s="36"/>
      <c r="G663" s="33"/>
      <c r="H663" s="33"/>
      <c r="I663" s="35"/>
      <c r="J663" s="33"/>
      <c r="K663" s="33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</row>
    <row r="664" spans="2:30" x14ac:dyDescent="0.3">
      <c r="B664" s="33"/>
      <c r="C664" s="40"/>
      <c r="D664" s="35"/>
      <c r="E664" s="36"/>
      <c r="F664" s="36"/>
      <c r="G664" s="33"/>
      <c r="H664" s="33"/>
      <c r="I664" s="35"/>
      <c r="J664" s="33"/>
      <c r="K664" s="33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</row>
    <row r="665" spans="2:30" x14ac:dyDescent="0.3">
      <c r="B665" s="33"/>
      <c r="C665" s="40"/>
      <c r="D665" s="35"/>
      <c r="E665" s="36"/>
      <c r="F665" s="36"/>
      <c r="G665" s="33"/>
      <c r="H665" s="33"/>
      <c r="I665" s="35"/>
      <c r="J665" s="33"/>
      <c r="K665" s="33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</row>
    <row r="666" spans="2:30" x14ac:dyDescent="0.3">
      <c r="B666" s="33"/>
      <c r="C666" s="40"/>
      <c r="D666" s="35"/>
      <c r="E666" s="36"/>
      <c r="F666" s="36"/>
      <c r="G666" s="33"/>
      <c r="H666" s="33"/>
      <c r="I666" s="35"/>
      <c r="J666" s="33"/>
      <c r="K666" s="33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</row>
    <row r="667" spans="2:30" x14ac:dyDescent="0.3">
      <c r="B667" s="33"/>
      <c r="C667" s="40"/>
      <c r="D667" s="35"/>
      <c r="E667" s="36"/>
      <c r="F667" s="36"/>
      <c r="G667" s="33"/>
      <c r="H667" s="33"/>
      <c r="I667" s="35"/>
      <c r="J667" s="33"/>
      <c r="K667" s="33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</row>
    <row r="668" spans="2:30" x14ac:dyDescent="0.3">
      <c r="B668" s="33"/>
      <c r="C668" s="40"/>
      <c r="D668" s="35"/>
      <c r="E668" s="36"/>
      <c r="F668" s="36"/>
      <c r="G668" s="33"/>
      <c r="H668" s="33"/>
      <c r="I668" s="35"/>
      <c r="J668" s="33"/>
      <c r="K668" s="33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</row>
    <row r="669" spans="2:30" x14ac:dyDescent="0.3">
      <c r="B669" s="33"/>
      <c r="C669" s="40"/>
      <c r="D669" s="35"/>
      <c r="E669" s="36"/>
      <c r="F669" s="36"/>
      <c r="G669" s="33"/>
      <c r="H669" s="33"/>
      <c r="I669" s="35"/>
      <c r="J669" s="33"/>
      <c r="K669" s="33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</row>
    <row r="670" spans="2:30" x14ac:dyDescent="0.3">
      <c r="B670" s="33"/>
      <c r="C670" s="40"/>
      <c r="D670" s="35"/>
      <c r="E670" s="36"/>
      <c r="F670" s="36"/>
      <c r="G670" s="33"/>
      <c r="H670" s="33"/>
      <c r="I670" s="35"/>
      <c r="J670" s="33"/>
      <c r="K670" s="33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</row>
    <row r="671" spans="2:30" x14ac:dyDescent="0.3">
      <c r="B671" s="33"/>
      <c r="C671" s="40"/>
      <c r="D671" s="35"/>
      <c r="E671" s="36"/>
      <c r="F671" s="36"/>
      <c r="G671" s="33"/>
      <c r="H671" s="33"/>
      <c r="I671" s="35"/>
      <c r="J671" s="33"/>
      <c r="K671" s="33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</row>
    <row r="672" spans="2:30" x14ac:dyDescent="0.3">
      <c r="B672" s="33"/>
      <c r="C672" s="40"/>
      <c r="D672" s="35"/>
      <c r="E672" s="36"/>
      <c r="F672" s="36"/>
      <c r="G672" s="33"/>
      <c r="H672" s="33"/>
      <c r="I672" s="35"/>
      <c r="J672" s="33"/>
      <c r="K672" s="33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</row>
    <row r="673" spans="2:30" x14ac:dyDescent="0.3">
      <c r="B673" s="33"/>
      <c r="C673" s="40"/>
      <c r="D673" s="35"/>
      <c r="E673" s="36"/>
      <c r="F673" s="36"/>
      <c r="G673" s="33"/>
      <c r="H673" s="33"/>
      <c r="I673" s="35"/>
      <c r="J673" s="33"/>
      <c r="K673" s="33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</row>
    <row r="674" spans="2:30" x14ac:dyDescent="0.3">
      <c r="B674" s="33"/>
      <c r="C674" s="40"/>
      <c r="D674" s="35"/>
      <c r="E674" s="36"/>
      <c r="F674" s="36"/>
      <c r="G674" s="33"/>
      <c r="H674" s="33"/>
      <c r="I674" s="35"/>
      <c r="J674" s="33"/>
      <c r="K674" s="33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</row>
    <row r="675" spans="2:30" x14ac:dyDescent="0.3">
      <c r="B675" s="33"/>
      <c r="C675" s="40"/>
      <c r="D675" s="35"/>
      <c r="E675" s="36"/>
      <c r="F675" s="36"/>
      <c r="G675" s="33"/>
      <c r="H675" s="33"/>
      <c r="I675" s="35"/>
      <c r="J675" s="33"/>
      <c r="K675" s="33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</row>
    <row r="676" spans="2:30" x14ac:dyDescent="0.3">
      <c r="B676" s="33"/>
      <c r="C676" s="40"/>
      <c r="D676" s="35"/>
      <c r="E676" s="36"/>
      <c r="F676" s="36"/>
      <c r="G676" s="33"/>
      <c r="H676" s="33"/>
      <c r="I676" s="35"/>
      <c r="J676" s="33"/>
      <c r="K676" s="33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</row>
    <row r="677" spans="2:30" x14ac:dyDescent="0.3">
      <c r="B677" s="33"/>
      <c r="C677" s="40"/>
      <c r="D677" s="35"/>
      <c r="E677" s="36"/>
      <c r="F677" s="36"/>
      <c r="G677" s="33"/>
      <c r="H677" s="33"/>
      <c r="I677" s="35"/>
      <c r="J677" s="33"/>
      <c r="K677" s="33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</row>
    <row r="678" spans="2:30" x14ac:dyDescent="0.3">
      <c r="B678" s="33"/>
      <c r="C678" s="40"/>
      <c r="D678" s="35"/>
      <c r="E678" s="36"/>
      <c r="F678" s="36"/>
      <c r="G678" s="33"/>
      <c r="H678" s="33"/>
      <c r="I678" s="35"/>
      <c r="J678" s="33"/>
      <c r="K678" s="33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</row>
    <row r="679" spans="2:30" x14ac:dyDescent="0.3">
      <c r="B679" s="33"/>
      <c r="C679" s="40"/>
      <c r="D679" s="35"/>
      <c r="E679" s="36"/>
      <c r="F679" s="36"/>
      <c r="G679" s="33"/>
      <c r="H679" s="33"/>
      <c r="I679" s="35"/>
      <c r="J679" s="33"/>
      <c r="K679" s="33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</row>
    <row r="680" spans="2:30" x14ac:dyDescent="0.3">
      <c r="B680" s="33"/>
      <c r="C680" s="40"/>
      <c r="D680" s="35"/>
      <c r="E680" s="36"/>
      <c r="F680" s="36"/>
      <c r="G680" s="33"/>
      <c r="H680" s="33"/>
      <c r="I680" s="35"/>
      <c r="J680" s="33"/>
      <c r="K680" s="33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</row>
    <row r="681" spans="2:30" x14ac:dyDescent="0.3">
      <c r="B681" s="33"/>
      <c r="C681" s="40"/>
      <c r="D681" s="35"/>
      <c r="E681" s="36"/>
      <c r="F681" s="36"/>
      <c r="G681" s="33"/>
      <c r="H681" s="33"/>
      <c r="I681" s="35"/>
      <c r="J681" s="33"/>
      <c r="K681" s="33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</row>
    <row r="682" spans="2:30" x14ac:dyDescent="0.3">
      <c r="B682" s="33"/>
      <c r="C682" s="40"/>
      <c r="D682" s="35"/>
      <c r="E682" s="36"/>
      <c r="F682" s="36"/>
      <c r="G682" s="33"/>
      <c r="H682" s="33"/>
      <c r="I682" s="35"/>
      <c r="J682" s="33"/>
      <c r="K682" s="33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</row>
    <row r="683" spans="2:30" x14ac:dyDescent="0.3">
      <c r="B683" s="33"/>
      <c r="C683" s="40"/>
      <c r="D683" s="35"/>
      <c r="E683" s="36"/>
      <c r="F683" s="36"/>
      <c r="G683" s="33"/>
      <c r="H683" s="33"/>
      <c r="I683" s="35"/>
      <c r="J683" s="33"/>
      <c r="K683" s="33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</row>
    <row r="684" spans="2:30" x14ac:dyDescent="0.3">
      <c r="B684" s="33"/>
      <c r="C684" s="40"/>
      <c r="D684" s="35"/>
      <c r="E684" s="36"/>
      <c r="F684" s="36"/>
      <c r="G684" s="33"/>
      <c r="H684" s="33"/>
      <c r="I684" s="35"/>
      <c r="J684" s="33"/>
      <c r="K684" s="33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</row>
    <row r="685" spans="2:30" x14ac:dyDescent="0.3">
      <c r="B685" s="33"/>
      <c r="C685" s="40"/>
      <c r="D685" s="35"/>
      <c r="E685" s="36"/>
      <c r="F685" s="36"/>
      <c r="G685" s="33"/>
      <c r="H685" s="33"/>
      <c r="I685" s="35"/>
      <c r="J685" s="33"/>
      <c r="K685" s="33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</row>
    <row r="686" spans="2:30" x14ac:dyDescent="0.3">
      <c r="B686" s="33"/>
      <c r="C686" s="40"/>
      <c r="D686" s="35"/>
      <c r="E686" s="36"/>
      <c r="F686" s="36"/>
      <c r="G686" s="33"/>
      <c r="H686" s="33"/>
      <c r="I686" s="35"/>
      <c r="J686" s="33"/>
      <c r="K686" s="33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</row>
    <row r="687" spans="2:30" x14ac:dyDescent="0.3">
      <c r="B687" s="33"/>
      <c r="C687" s="40"/>
      <c r="D687" s="35"/>
      <c r="E687" s="36"/>
      <c r="F687" s="36"/>
      <c r="G687" s="33"/>
      <c r="H687" s="33"/>
      <c r="I687" s="35"/>
      <c r="J687" s="33"/>
      <c r="K687" s="33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</row>
    <row r="688" spans="2:30" x14ac:dyDescent="0.3">
      <c r="B688" s="33"/>
      <c r="C688" s="40"/>
      <c r="D688" s="35"/>
      <c r="E688" s="36"/>
      <c r="F688" s="36"/>
      <c r="G688" s="33"/>
      <c r="H688" s="33"/>
      <c r="I688" s="35"/>
      <c r="J688" s="33"/>
      <c r="K688" s="33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</row>
    <row r="689" spans="2:30" x14ac:dyDescent="0.3">
      <c r="B689" s="33"/>
      <c r="C689" s="40"/>
      <c r="D689" s="35"/>
      <c r="E689" s="36"/>
      <c r="F689" s="36"/>
      <c r="G689" s="33"/>
      <c r="H689" s="33"/>
      <c r="I689" s="35"/>
      <c r="J689" s="33"/>
      <c r="K689" s="33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</row>
    <row r="690" spans="2:30" x14ac:dyDescent="0.3">
      <c r="B690" s="33"/>
      <c r="C690" s="40"/>
      <c r="D690" s="35"/>
      <c r="E690" s="36"/>
      <c r="F690" s="36"/>
      <c r="G690" s="33"/>
      <c r="H690" s="33"/>
      <c r="I690" s="35"/>
      <c r="J690" s="33"/>
      <c r="K690" s="33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</row>
    <row r="691" spans="2:30" x14ac:dyDescent="0.3">
      <c r="B691" s="33"/>
      <c r="C691" s="40"/>
      <c r="D691" s="35"/>
      <c r="E691" s="36"/>
      <c r="F691" s="36"/>
      <c r="G691" s="33"/>
      <c r="H691" s="33"/>
      <c r="I691" s="35"/>
      <c r="J691" s="33"/>
      <c r="K691" s="33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</row>
    <row r="692" spans="2:30" x14ac:dyDescent="0.3">
      <c r="B692" s="33"/>
      <c r="C692" s="40"/>
      <c r="D692" s="35"/>
      <c r="E692" s="36"/>
      <c r="F692" s="36"/>
      <c r="G692" s="33"/>
      <c r="H692" s="33"/>
      <c r="I692" s="35"/>
      <c r="J692" s="33"/>
      <c r="K692" s="33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</row>
    <row r="693" spans="2:30" x14ac:dyDescent="0.3">
      <c r="B693" s="33"/>
      <c r="C693" s="40"/>
      <c r="D693" s="35"/>
      <c r="E693" s="36"/>
      <c r="F693" s="36"/>
      <c r="G693" s="33"/>
      <c r="H693" s="33"/>
      <c r="I693" s="35"/>
      <c r="J693" s="33"/>
      <c r="K693" s="33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</row>
    <row r="694" spans="2:30" x14ac:dyDescent="0.3">
      <c r="B694" s="33"/>
      <c r="C694" s="40"/>
      <c r="D694" s="35"/>
      <c r="E694" s="36"/>
      <c r="F694" s="36"/>
      <c r="G694" s="33"/>
      <c r="H694" s="33"/>
      <c r="I694" s="35"/>
      <c r="J694" s="33"/>
      <c r="K694" s="33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</row>
    <row r="695" spans="2:30" x14ac:dyDescent="0.3">
      <c r="B695" s="33"/>
      <c r="C695" s="40"/>
      <c r="D695" s="35"/>
      <c r="E695" s="36"/>
      <c r="F695" s="36"/>
      <c r="G695" s="33"/>
      <c r="H695" s="33"/>
      <c r="I695" s="35"/>
      <c r="J695" s="33"/>
      <c r="K695" s="33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</row>
    <row r="696" spans="2:30" x14ac:dyDescent="0.3">
      <c r="B696" s="33"/>
      <c r="C696" s="40"/>
      <c r="D696" s="35"/>
      <c r="E696" s="36"/>
      <c r="F696" s="36"/>
      <c r="G696" s="33"/>
      <c r="H696" s="33"/>
      <c r="I696" s="35"/>
      <c r="J696" s="33"/>
      <c r="K696" s="33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</row>
    <row r="697" spans="2:30" x14ac:dyDescent="0.3">
      <c r="B697" s="33"/>
      <c r="C697" s="40"/>
      <c r="D697" s="35"/>
      <c r="E697" s="36"/>
      <c r="F697" s="36"/>
      <c r="G697" s="33"/>
      <c r="H697" s="33"/>
      <c r="I697" s="35"/>
      <c r="J697" s="33"/>
      <c r="K697" s="33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</row>
    <row r="698" spans="2:30" x14ac:dyDescent="0.3">
      <c r="B698" s="33"/>
      <c r="C698" s="40"/>
      <c r="D698" s="35"/>
      <c r="E698" s="36"/>
      <c r="F698" s="36"/>
      <c r="G698" s="33"/>
      <c r="H698" s="33"/>
      <c r="I698" s="35"/>
      <c r="J698" s="33"/>
      <c r="K698" s="33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</row>
    <row r="699" spans="2:30" x14ac:dyDescent="0.3">
      <c r="B699" s="33"/>
      <c r="C699" s="40"/>
      <c r="D699" s="35"/>
      <c r="E699" s="36"/>
      <c r="F699" s="36"/>
      <c r="G699" s="33"/>
      <c r="H699" s="33"/>
      <c r="I699" s="35"/>
      <c r="J699" s="33"/>
      <c r="K699" s="33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</row>
    <row r="700" spans="2:30" x14ac:dyDescent="0.3">
      <c r="B700" s="33"/>
      <c r="C700" s="40"/>
      <c r="D700" s="35"/>
      <c r="E700" s="36"/>
      <c r="F700" s="36"/>
      <c r="G700" s="33"/>
      <c r="H700" s="33"/>
      <c r="I700" s="35"/>
      <c r="J700" s="33"/>
      <c r="K700" s="33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</row>
    <row r="701" spans="2:30" x14ac:dyDescent="0.3">
      <c r="B701" s="33"/>
      <c r="C701" s="40"/>
      <c r="D701" s="35"/>
      <c r="E701" s="36"/>
      <c r="F701" s="36"/>
      <c r="G701" s="33"/>
      <c r="H701" s="33"/>
      <c r="I701" s="35"/>
      <c r="J701" s="33"/>
      <c r="K701" s="33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</row>
    <row r="702" spans="2:30" x14ac:dyDescent="0.3">
      <c r="B702" s="33"/>
      <c r="C702" s="40"/>
      <c r="D702" s="35"/>
      <c r="E702" s="36"/>
      <c r="F702" s="36"/>
      <c r="G702" s="33"/>
      <c r="H702" s="33"/>
      <c r="I702" s="35"/>
      <c r="J702" s="33"/>
      <c r="K702" s="33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</row>
    <row r="703" spans="2:30" x14ac:dyDescent="0.3">
      <c r="B703" s="33"/>
      <c r="C703" s="40"/>
      <c r="D703" s="35"/>
      <c r="E703" s="36"/>
      <c r="F703" s="36"/>
      <c r="G703" s="33"/>
      <c r="H703" s="33"/>
      <c r="I703" s="35"/>
      <c r="J703" s="33"/>
      <c r="K703" s="33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</row>
    <row r="704" spans="2:30" x14ac:dyDescent="0.3">
      <c r="B704" s="33"/>
      <c r="C704" s="40"/>
      <c r="D704" s="35"/>
      <c r="E704" s="36"/>
      <c r="F704" s="36"/>
      <c r="G704" s="33"/>
      <c r="H704" s="33"/>
      <c r="I704" s="35"/>
      <c r="J704" s="33"/>
      <c r="K704" s="33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</row>
    <row r="705" spans="2:30" x14ac:dyDescent="0.3">
      <c r="B705" s="33"/>
      <c r="C705" s="40"/>
      <c r="D705" s="35"/>
      <c r="E705" s="36"/>
      <c r="F705" s="36"/>
      <c r="G705" s="33"/>
      <c r="H705" s="33"/>
      <c r="I705" s="35"/>
      <c r="J705" s="33"/>
      <c r="K705" s="33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</row>
    <row r="706" spans="2:30" x14ac:dyDescent="0.3">
      <c r="B706" s="33"/>
      <c r="C706" s="40"/>
      <c r="D706" s="35"/>
      <c r="E706" s="36"/>
      <c r="F706" s="36"/>
      <c r="G706" s="33"/>
      <c r="H706" s="33"/>
      <c r="I706" s="35"/>
      <c r="J706" s="33"/>
      <c r="K706" s="33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</row>
    <row r="707" spans="2:30" x14ac:dyDescent="0.3">
      <c r="B707" s="33"/>
      <c r="C707" s="40"/>
      <c r="D707" s="35"/>
      <c r="E707" s="36"/>
      <c r="F707" s="36"/>
      <c r="G707" s="33"/>
      <c r="H707" s="33"/>
      <c r="I707" s="35"/>
      <c r="J707" s="33"/>
      <c r="K707" s="33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</row>
    <row r="708" spans="2:30" x14ac:dyDescent="0.3">
      <c r="B708" s="33"/>
      <c r="C708" s="40"/>
      <c r="D708" s="35"/>
      <c r="E708" s="36"/>
      <c r="F708" s="36"/>
      <c r="G708" s="33"/>
      <c r="H708" s="33"/>
      <c r="I708" s="35"/>
      <c r="J708" s="33"/>
      <c r="K708" s="33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</row>
    <row r="709" spans="2:30" x14ac:dyDescent="0.3">
      <c r="B709" s="33"/>
      <c r="C709" s="40"/>
      <c r="D709" s="35"/>
      <c r="E709" s="36"/>
      <c r="F709" s="36"/>
      <c r="G709" s="33"/>
      <c r="H709" s="33"/>
      <c r="I709" s="35"/>
      <c r="J709" s="33"/>
      <c r="K709" s="33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</row>
    <row r="710" spans="2:30" x14ac:dyDescent="0.3">
      <c r="B710" s="33"/>
      <c r="C710" s="40"/>
      <c r="D710" s="35"/>
      <c r="E710" s="36"/>
      <c r="F710" s="36"/>
      <c r="G710" s="33"/>
      <c r="H710" s="33"/>
      <c r="I710" s="35"/>
      <c r="J710" s="33"/>
      <c r="K710" s="33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</row>
    <row r="711" spans="2:30" x14ac:dyDescent="0.3">
      <c r="B711" s="33"/>
      <c r="C711" s="40"/>
      <c r="D711" s="35"/>
      <c r="E711" s="36"/>
      <c r="F711" s="36"/>
      <c r="G711" s="33"/>
      <c r="H711" s="33"/>
      <c r="I711" s="35"/>
      <c r="J711" s="33"/>
      <c r="K711" s="33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</row>
    <row r="712" spans="2:30" x14ac:dyDescent="0.3">
      <c r="B712" s="33"/>
      <c r="C712" s="40"/>
      <c r="D712" s="35"/>
      <c r="E712" s="36"/>
      <c r="F712" s="36"/>
      <c r="G712" s="33"/>
      <c r="H712" s="33"/>
      <c r="I712" s="35"/>
      <c r="J712" s="33"/>
      <c r="K712" s="33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</row>
    <row r="713" spans="2:30" x14ac:dyDescent="0.3">
      <c r="B713" s="33"/>
      <c r="C713" s="40"/>
      <c r="D713" s="35"/>
      <c r="E713" s="36"/>
      <c r="F713" s="36"/>
      <c r="G713" s="33"/>
      <c r="H713" s="33"/>
      <c r="I713" s="35"/>
      <c r="J713" s="33"/>
      <c r="K713" s="33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</row>
    <row r="714" spans="2:30" x14ac:dyDescent="0.3">
      <c r="B714" s="33"/>
      <c r="C714" s="40"/>
      <c r="D714" s="35"/>
      <c r="E714" s="36"/>
      <c r="F714" s="36"/>
      <c r="G714" s="33"/>
      <c r="H714" s="33"/>
      <c r="I714" s="35"/>
      <c r="J714" s="33"/>
      <c r="K714" s="33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</row>
    <row r="715" spans="2:30" x14ac:dyDescent="0.3">
      <c r="B715" s="33"/>
      <c r="C715" s="40"/>
      <c r="D715" s="35"/>
      <c r="E715" s="36"/>
      <c r="F715" s="36"/>
      <c r="G715" s="33"/>
      <c r="H715" s="33"/>
      <c r="I715" s="35"/>
      <c r="J715" s="33"/>
      <c r="K715" s="33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</row>
    <row r="716" spans="2:30" x14ac:dyDescent="0.3">
      <c r="B716" s="33"/>
      <c r="C716" s="40"/>
      <c r="D716" s="35"/>
      <c r="E716" s="36"/>
      <c r="F716" s="36"/>
      <c r="G716" s="33"/>
      <c r="H716" s="33"/>
      <c r="I716" s="35"/>
      <c r="J716" s="33"/>
      <c r="K716" s="33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</row>
    <row r="717" spans="2:30" x14ac:dyDescent="0.3">
      <c r="B717" s="33"/>
      <c r="C717" s="40"/>
      <c r="D717" s="35"/>
      <c r="E717" s="36"/>
      <c r="F717" s="36"/>
      <c r="G717" s="33"/>
      <c r="H717" s="33"/>
      <c r="I717" s="35"/>
      <c r="J717" s="33"/>
      <c r="K717" s="33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</row>
    <row r="718" spans="2:30" x14ac:dyDescent="0.3">
      <c r="B718" s="33"/>
      <c r="C718" s="40"/>
      <c r="D718" s="35"/>
      <c r="E718" s="36"/>
      <c r="F718" s="36"/>
      <c r="G718" s="33"/>
      <c r="H718" s="33"/>
      <c r="I718" s="35"/>
      <c r="J718" s="33"/>
      <c r="K718" s="33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</row>
    <row r="719" spans="2:30" x14ac:dyDescent="0.3">
      <c r="B719" s="33"/>
      <c r="C719" s="40"/>
      <c r="D719" s="35"/>
      <c r="E719" s="36"/>
      <c r="F719" s="36"/>
      <c r="G719" s="33"/>
      <c r="H719" s="33"/>
      <c r="I719" s="35"/>
      <c r="J719" s="33"/>
      <c r="K719" s="33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</row>
    <row r="720" spans="2:30" x14ac:dyDescent="0.3">
      <c r="B720" s="33"/>
      <c r="C720" s="40"/>
      <c r="D720" s="35"/>
      <c r="E720" s="36"/>
      <c r="F720" s="36"/>
      <c r="G720" s="33"/>
      <c r="H720" s="33"/>
      <c r="I720" s="35"/>
      <c r="J720" s="33"/>
      <c r="K720" s="33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</row>
    <row r="721" spans="2:30" x14ac:dyDescent="0.3">
      <c r="B721" s="33"/>
      <c r="C721" s="40"/>
      <c r="D721" s="35"/>
      <c r="E721" s="36"/>
      <c r="F721" s="36"/>
      <c r="G721" s="33"/>
      <c r="H721" s="33"/>
      <c r="I721" s="35"/>
      <c r="J721" s="33"/>
      <c r="K721" s="33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</row>
    <row r="722" spans="2:30" x14ac:dyDescent="0.3">
      <c r="B722" s="33"/>
      <c r="C722" s="40"/>
      <c r="D722" s="35"/>
      <c r="E722" s="36"/>
      <c r="F722" s="36"/>
      <c r="G722" s="33"/>
      <c r="H722" s="33"/>
      <c r="I722" s="35"/>
      <c r="J722" s="33"/>
      <c r="K722" s="33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</row>
    <row r="723" spans="2:30" x14ac:dyDescent="0.3">
      <c r="B723" s="33"/>
      <c r="C723" s="40"/>
      <c r="D723" s="35"/>
      <c r="E723" s="36"/>
      <c r="F723" s="36"/>
      <c r="G723" s="33"/>
      <c r="H723" s="33"/>
      <c r="I723" s="35"/>
      <c r="J723" s="33"/>
      <c r="K723" s="33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</row>
    <row r="724" spans="2:30" x14ac:dyDescent="0.3">
      <c r="B724" s="33"/>
      <c r="C724" s="40"/>
      <c r="D724" s="35"/>
      <c r="E724" s="36"/>
      <c r="F724" s="36"/>
      <c r="G724" s="33"/>
      <c r="H724" s="33"/>
      <c r="I724" s="35"/>
      <c r="J724" s="33"/>
      <c r="K724" s="33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</row>
    <row r="725" spans="2:30" x14ac:dyDescent="0.3">
      <c r="B725" s="33"/>
      <c r="C725" s="40"/>
      <c r="D725" s="35"/>
      <c r="E725" s="36"/>
      <c r="F725" s="36"/>
      <c r="G725" s="33"/>
      <c r="H725" s="33"/>
      <c r="I725" s="35"/>
      <c r="J725" s="33"/>
      <c r="K725" s="33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</row>
    <row r="726" spans="2:30" x14ac:dyDescent="0.3">
      <c r="B726" s="33"/>
      <c r="C726" s="40"/>
      <c r="D726" s="35"/>
      <c r="E726" s="36"/>
      <c r="F726" s="36"/>
      <c r="G726" s="33"/>
      <c r="H726" s="33"/>
      <c r="I726" s="35"/>
      <c r="J726" s="33"/>
      <c r="K726" s="33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</row>
    <row r="727" spans="2:30" x14ac:dyDescent="0.3">
      <c r="B727" s="33"/>
      <c r="C727" s="40"/>
      <c r="D727" s="35"/>
      <c r="E727" s="36"/>
      <c r="F727" s="36"/>
      <c r="G727" s="33"/>
      <c r="H727" s="33"/>
      <c r="I727" s="35"/>
      <c r="J727" s="33"/>
      <c r="K727" s="33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</row>
    <row r="728" spans="2:30" x14ac:dyDescent="0.3">
      <c r="B728" s="33"/>
      <c r="C728" s="40"/>
      <c r="D728" s="35"/>
      <c r="E728" s="36"/>
      <c r="F728" s="36"/>
      <c r="G728" s="33"/>
      <c r="H728" s="33"/>
      <c r="I728" s="35"/>
      <c r="J728" s="33"/>
      <c r="K728" s="33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</row>
    <row r="729" spans="2:30" x14ac:dyDescent="0.3">
      <c r="B729" s="33"/>
      <c r="C729" s="40"/>
      <c r="D729" s="35"/>
      <c r="E729" s="36"/>
      <c r="F729" s="36"/>
      <c r="G729" s="33"/>
      <c r="H729" s="33"/>
      <c r="I729" s="35"/>
      <c r="J729" s="33"/>
      <c r="K729" s="33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</row>
    <row r="730" spans="2:30" x14ac:dyDescent="0.3">
      <c r="B730" s="33"/>
      <c r="C730" s="40"/>
      <c r="D730" s="35"/>
      <c r="E730" s="36"/>
      <c r="F730" s="36"/>
      <c r="G730" s="33"/>
      <c r="H730" s="33"/>
      <c r="I730" s="35"/>
      <c r="J730" s="33"/>
      <c r="K730" s="33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</row>
    <row r="731" spans="2:30" x14ac:dyDescent="0.3">
      <c r="B731" s="33"/>
      <c r="C731" s="40"/>
      <c r="D731" s="35"/>
      <c r="E731" s="36"/>
      <c r="F731" s="36"/>
      <c r="G731" s="33"/>
      <c r="H731" s="33"/>
      <c r="I731" s="35"/>
      <c r="J731" s="33"/>
      <c r="K731" s="33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</row>
    <row r="732" spans="2:30" x14ac:dyDescent="0.3">
      <c r="B732" s="33"/>
      <c r="C732" s="40"/>
      <c r="D732" s="35"/>
      <c r="E732" s="36"/>
      <c r="F732" s="36"/>
      <c r="G732" s="33"/>
      <c r="H732" s="33"/>
      <c r="I732" s="35"/>
      <c r="J732" s="33"/>
      <c r="K732" s="33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</row>
    <row r="733" spans="2:30" x14ac:dyDescent="0.3">
      <c r="B733" s="33"/>
      <c r="C733" s="40"/>
      <c r="D733" s="35"/>
      <c r="E733" s="36"/>
      <c r="F733" s="36"/>
      <c r="G733" s="33"/>
      <c r="H733" s="33"/>
      <c r="I733" s="35"/>
      <c r="J733" s="33"/>
      <c r="K733" s="33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</row>
    <row r="734" spans="2:30" x14ac:dyDescent="0.3">
      <c r="B734" s="33"/>
      <c r="C734" s="40"/>
      <c r="D734" s="35"/>
      <c r="E734" s="36"/>
      <c r="F734" s="36"/>
      <c r="G734" s="33"/>
      <c r="H734" s="33"/>
      <c r="I734" s="35"/>
      <c r="J734" s="33"/>
      <c r="K734" s="33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</row>
    <row r="735" spans="2:30" x14ac:dyDescent="0.3">
      <c r="B735" s="33"/>
      <c r="C735" s="40"/>
      <c r="D735" s="35"/>
      <c r="E735" s="36"/>
      <c r="F735" s="36"/>
      <c r="G735" s="33"/>
      <c r="H735" s="33"/>
      <c r="I735" s="35"/>
      <c r="J735" s="33"/>
      <c r="K735" s="33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</row>
    <row r="736" spans="2:30" x14ac:dyDescent="0.3">
      <c r="B736" s="33"/>
      <c r="C736" s="40"/>
      <c r="D736" s="35"/>
      <c r="E736" s="36"/>
      <c r="F736" s="36"/>
      <c r="G736" s="33"/>
      <c r="H736" s="33"/>
      <c r="I736" s="35"/>
      <c r="J736" s="33"/>
      <c r="K736" s="33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</row>
    <row r="737" spans="2:30" x14ac:dyDescent="0.3">
      <c r="B737" s="33"/>
      <c r="C737" s="40"/>
      <c r="D737" s="35"/>
      <c r="E737" s="36"/>
      <c r="F737" s="36"/>
      <c r="G737" s="33"/>
      <c r="H737" s="33"/>
      <c r="I737" s="35"/>
      <c r="J737" s="33"/>
      <c r="K737" s="33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</row>
    <row r="738" spans="2:30" x14ac:dyDescent="0.3">
      <c r="B738" s="33"/>
      <c r="C738" s="40"/>
      <c r="D738" s="35"/>
      <c r="E738" s="36"/>
      <c r="F738" s="36"/>
      <c r="G738" s="33"/>
      <c r="H738" s="33"/>
      <c r="I738" s="35"/>
      <c r="J738" s="33"/>
      <c r="K738" s="33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</row>
    <row r="739" spans="2:30" x14ac:dyDescent="0.3">
      <c r="B739" s="33"/>
      <c r="C739" s="40"/>
      <c r="D739" s="35"/>
      <c r="E739" s="36"/>
      <c r="F739" s="36"/>
      <c r="G739" s="33"/>
      <c r="H739" s="33"/>
      <c r="I739" s="35"/>
      <c r="J739" s="33"/>
      <c r="K739" s="33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</row>
    <row r="740" spans="2:30" x14ac:dyDescent="0.3">
      <c r="B740" s="33"/>
      <c r="C740" s="40"/>
      <c r="D740" s="35"/>
      <c r="E740" s="36"/>
      <c r="F740" s="36"/>
      <c r="G740" s="33"/>
      <c r="H740" s="33"/>
      <c r="I740" s="35"/>
      <c r="J740" s="33"/>
      <c r="K740" s="33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</row>
    <row r="741" spans="2:30" x14ac:dyDescent="0.3">
      <c r="B741" s="33"/>
      <c r="C741" s="40"/>
      <c r="D741" s="35"/>
      <c r="E741" s="36"/>
      <c r="F741" s="36"/>
      <c r="G741" s="33"/>
      <c r="H741" s="33"/>
      <c r="I741" s="35"/>
      <c r="J741" s="33"/>
      <c r="K741" s="33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</row>
    <row r="742" spans="2:30" x14ac:dyDescent="0.3">
      <c r="B742" s="33"/>
      <c r="C742" s="40"/>
      <c r="D742" s="35"/>
      <c r="E742" s="36"/>
      <c r="F742" s="36"/>
      <c r="G742" s="33"/>
      <c r="H742" s="33"/>
      <c r="I742" s="35"/>
      <c r="J742" s="33"/>
      <c r="K742" s="33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</row>
    <row r="743" spans="2:30" x14ac:dyDescent="0.3">
      <c r="B743" s="33"/>
      <c r="C743" s="40"/>
      <c r="D743" s="35"/>
      <c r="E743" s="36"/>
      <c r="F743" s="36"/>
      <c r="G743" s="33"/>
      <c r="H743" s="33"/>
      <c r="I743" s="35"/>
      <c r="J743" s="33"/>
      <c r="K743" s="33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</row>
    <row r="744" spans="2:30" x14ac:dyDescent="0.3">
      <c r="B744" s="33"/>
      <c r="C744" s="40"/>
      <c r="D744" s="35"/>
      <c r="E744" s="36"/>
      <c r="F744" s="36"/>
      <c r="G744" s="33"/>
      <c r="H744" s="33"/>
      <c r="I744" s="35"/>
      <c r="J744" s="33"/>
      <c r="K744" s="33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</row>
    <row r="745" spans="2:30" x14ac:dyDescent="0.3">
      <c r="B745" s="33"/>
      <c r="C745" s="40"/>
      <c r="D745" s="35"/>
      <c r="E745" s="36"/>
      <c r="F745" s="36"/>
      <c r="G745" s="33"/>
      <c r="H745" s="33"/>
      <c r="I745" s="35"/>
      <c r="J745" s="33"/>
      <c r="K745" s="33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</row>
    <row r="746" spans="2:30" x14ac:dyDescent="0.3">
      <c r="B746" s="33"/>
      <c r="C746" s="40"/>
      <c r="D746" s="35"/>
      <c r="E746" s="36"/>
      <c r="F746" s="36"/>
      <c r="G746" s="33"/>
      <c r="H746" s="33"/>
      <c r="I746" s="35"/>
      <c r="J746" s="33"/>
      <c r="K746" s="33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</row>
    <row r="747" spans="2:30" x14ac:dyDescent="0.3">
      <c r="B747" s="33"/>
      <c r="C747" s="40"/>
      <c r="D747" s="35"/>
      <c r="E747" s="36"/>
      <c r="F747" s="36"/>
      <c r="G747" s="33"/>
      <c r="H747" s="33"/>
      <c r="I747" s="35"/>
      <c r="J747" s="33"/>
      <c r="K747" s="33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</row>
    <row r="748" spans="2:30" x14ac:dyDescent="0.3">
      <c r="B748" s="33"/>
      <c r="C748" s="40"/>
      <c r="D748" s="35"/>
      <c r="E748" s="36"/>
      <c r="F748" s="36"/>
      <c r="G748" s="33"/>
      <c r="H748" s="33"/>
      <c r="I748" s="35"/>
      <c r="J748" s="33"/>
      <c r="K748" s="33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</row>
    <row r="749" spans="2:30" x14ac:dyDescent="0.3">
      <c r="B749" s="33"/>
      <c r="C749" s="40"/>
      <c r="D749" s="35"/>
      <c r="E749" s="36"/>
      <c r="F749" s="36"/>
      <c r="G749" s="33"/>
      <c r="H749" s="33"/>
      <c r="I749" s="35"/>
      <c r="J749" s="33"/>
      <c r="K749" s="33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</row>
    <row r="750" spans="2:30" x14ac:dyDescent="0.3">
      <c r="B750" s="33"/>
      <c r="C750" s="40"/>
      <c r="D750" s="35"/>
      <c r="E750" s="36"/>
      <c r="F750" s="36"/>
      <c r="G750" s="33"/>
      <c r="H750" s="33"/>
      <c r="I750" s="35"/>
      <c r="J750" s="33"/>
      <c r="K750" s="33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</row>
    <row r="751" spans="2:30" x14ac:dyDescent="0.3">
      <c r="B751" s="33"/>
      <c r="C751" s="40"/>
      <c r="D751" s="35"/>
      <c r="E751" s="36"/>
      <c r="F751" s="36"/>
      <c r="G751" s="33"/>
      <c r="H751" s="33"/>
      <c r="I751" s="35"/>
      <c r="J751" s="33"/>
      <c r="K751" s="33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</row>
    <row r="752" spans="2:30" x14ac:dyDescent="0.3">
      <c r="B752" s="33"/>
      <c r="C752" s="40"/>
      <c r="D752" s="35"/>
      <c r="E752" s="36"/>
      <c r="F752" s="36"/>
      <c r="G752" s="33"/>
      <c r="H752" s="33"/>
      <c r="I752" s="35"/>
      <c r="J752" s="33"/>
      <c r="K752" s="33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</row>
    <row r="753" spans="2:30" x14ac:dyDescent="0.3">
      <c r="B753" s="33"/>
      <c r="C753" s="40"/>
      <c r="D753" s="35"/>
      <c r="E753" s="36"/>
      <c r="F753" s="36"/>
      <c r="G753" s="33"/>
      <c r="H753" s="33"/>
      <c r="I753" s="35"/>
      <c r="J753" s="33"/>
      <c r="K753" s="33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</row>
    <row r="754" spans="2:30" x14ac:dyDescent="0.3">
      <c r="B754" s="33"/>
      <c r="C754" s="40"/>
      <c r="D754" s="35"/>
      <c r="E754" s="36"/>
      <c r="F754" s="36"/>
      <c r="G754" s="33"/>
      <c r="H754" s="33"/>
      <c r="I754" s="35"/>
      <c r="J754" s="33"/>
      <c r="K754" s="33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</row>
    <row r="755" spans="2:30" x14ac:dyDescent="0.3">
      <c r="B755" s="33"/>
      <c r="C755" s="40"/>
      <c r="D755" s="35"/>
      <c r="E755" s="36"/>
      <c r="F755" s="36"/>
      <c r="G755" s="33"/>
      <c r="H755" s="33"/>
      <c r="I755" s="35"/>
      <c r="J755" s="33"/>
      <c r="K755" s="33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</row>
    <row r="756" spans="2:30" x14ac:dyDescent="0.3">
      <c r="B756" s="33"/>
      <c r="C756" s="40"/>
      <c r="D756" s="35"/>
      <c r="E756" s="36"/>
      <c r="F756" s="36"/>
      <c r="G756" s="33"/>
      <c r="H756" s="33"/>
      <c r="I756" s="35"/>
      <c r="J756" s="33"/>
      <c r="K756" s="33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</row>
    <row r="757" spans="2:30" x14ac:dyDescent="0.3">
      <c r="B757" s="33"/>
      <c r="C757" s="40"/>
      <c r="D757" s="35"/>
      <c r="E757" s="36"/>
      <c r="F757" s="36"/>
      <c r="G757" s="33"/>
      <c r="H757" s="33"/>
      <c r="I757" s="35"/>
      <c r="J757" s="33"/>
      <c r="K757" s="33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</row>
    <row r="758" spans="2:30" x14ac:dyDescent="0.3">
      <c r="B758" s="33"/>
      <c r="C758" s="40"/>
      <c r="D758" s="35"/>
      <c r="E758" s="36"/>
      <c r="F758" s="36"/>
      <c r="G758" s="33"/>
      <c r="H758" s="33"/>
      <c r="I758" s="35"/>
      <c r="J758" s="33"/>
      <c r="K758" s="33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</row>
    <row r="759" spans="2:30" x14ac:dyDescent="0.3">
      <c r="B759" s="33"/>
      <c r="C759" s="40"/>
      <c r="D759" s="35"/>
      <c r="E759" s="36"/>
      <c r="F759" s="36"/>
      <c r="G759" s="33"/>
      <c r="H759" s="33"/>
      <c r="I759" s="35"/>
      <c r="J759" s="33"/>
      <c r="K759" s="33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</row>
    <row r="760" spans="2:30" x14ac:dyDescent="0.3">
      <c r="B760" s="33"/>
      <c r="C760" s="40"/>
      <c r="D760" s="35"/>
      <c r="E760" s="36"/>
      <c r="F760" s="36"/>
      <c r="G760" s="33"/>
      <c r="H760" s="33"/>
      <c r="I760" s="35"/>
      <c r="J760" s="33"/>
      <c r="K760" s="33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</row>
    <row r="761" spans="2:30" x14ac:dyDescent="0.3">
      <c r="B761" s="33"/>
      <c r="C761" s="40"/>
      <c r="D761" s="35"/>
      <c r="E761" s="36"/>
      <c r="F761" s="36"/>
      <c r="G761" s="33"/>
      <c r="H761" s="33"/>
      <c r="I761" s="35"/>
      <c r="J761" s="33"/>
      <c r="K761" s="33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</row>
    <row r="762" spans="2:30" x14ac:dyDescent="0.3">
      <c r="B762" s="33"/>
      <c r="C762" s="40"/>
      <c r="D762" s="35"/>
      <c r="E762" s="36"/>
      <c r="F762" s="36"/>
      <c r="G762" s="33"/>
      <c r="H762" s="33"/>
      <c r="I762" s="35"/>
      <c r="J762" s="33"/>
      <c r="K762" s="33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</row>
    <row r="763" spans="2:30" x14ac:dyDescent="0.3">
      <c r="B763" s="33"/>
      <c r="C763" s="40"/>
      <c r="D763" s="35"/>
      <c r="E763" s="36"/>
      <c r="F763" s="36"/>
      <c r="G763" s="33"/>
      <c r="H763" s="33"/>
      <c r="I763" s="35"/>
      <c r="J763" s="33"/>
      <c r="K763" s="33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</row>
    <row r="764" spans="2:30" x14ac:dyDescent="0.3">
      <c r="B764" s="33"/>
      <c r="C764" s="40"/>
      <c r="D764" s="35"/>
      <c r="E764" s="36"/>
      <c r="F764" s="36"/>
      <c r="G764" s="33"/>
      <c r="H764" s="33"/>
      <c r="I764" s="35"/>
      <c r="J764" s="33"/>
      <c r="K764" s="33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</row>
    <row r="765" spans="2:30" x14ac:dyDescent="0.3">
      <c r="B765" s="33"/>
      <c r="C765" s="40"/>
      <c r="D765" s="35"/>
      <c r="E765" s="36"/>
      <c r="F765" s="36"/>
      <c r="G765" s="33"/>
      <c r="H765" s="33"/>
      <c r="I765" s="35"/>
      <c r="J765" s="33"/>
      <c r="K765" s="33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</row>
    <row r="766" spans="2:30" x14ac:dyDescent="0.3">
      <c r="B766" s="33"/>
      <c r="C766" s="40"/>
      <c r="D766" s="35"/>
      <c r="E766" s="36"/>
      <c r="F766" s="36"/>
      <c r="G766" s="33"/>
      <c r="H766" s="33"/>
      <c r="I766" s="35"/>
      <c r="J766" s="33"/>
      <c r="K766" s="33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</row>
    <row r="767" spans="2:30" x14ac:dyDescent="0.3">
      <c r="B767" s="33"/>
      <c r="C767" s="40"/>
      <c r="D767" s="35"/>
      <c r="E767" s="36"/>
      <c r="F767" s="36"/>
      <c r="G767" s="33"/>
      <c r="H767" s="33"/>
      <c r="I767" s="35"/>
      <c r="J767" s="33"/>
      <c r="K767" s="33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</row>
    <row r="768" spans="2:30" x14ac:dyDescent="0.3">
      <c r="B768" s="33"/>
      <c r="C768" s="40"/>
      <c r="D768" s="35"/>
      <c r="E768" s="36"/>
      <c r="F768" s="36"/>
      <c r="G768" s="33"/>
      <c r="H768" s="33"/>
      <c r="I768" s="35"/>
      <c r="J768" s="33"/>
      <c r="K768" s="33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</row>
    <row r="769" spans="2:30" x14ac:dyDescent="0.3">
      <c r="B769" s="33"/>
      <c r="C769" s="40"/>
      <c r="D769" s="35"/>
      <c r="E769" s="36"/>
      <c r="F769" s="36"/>
      <c r="G769" s="33"/>
      <c r="H769" s="33"/>
      <c r="I769" s="35"/>
      <c r="J769" s="33"/>
      <c r="K769" s="33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</row>
    <row r="770" spans="2:30" x14ac:dyDescent="0.3">
      <c r="B770" s="33"/>
      <c r="C770" s="40"/>
      <c r="D770" s="35"/>
      <c r="E770" s="36"/>
      <c r="F770" s="36"/>
      <c r="G770" s="33"/>
      <c r="H770" s="33"/>
      <c r="I770" s="35"/>
      <c r="J770" s="33"/>
      <c r="K770" s="33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</row>
    <row r="771" spans="2:30" x14ac:dyDescent="0.3">
      <c r="B771" s="33"/>
      <c r="C771" s="40"/>
      <c r="D771" s="35"/>
      <c r="E771" s="36"/>
      <c r="F771" s="36"/>
      <c r="G771" s="33"/>
      <c r="H771" s="33"/>
      <c r="I771" s="35"/>
      <c r="J771" s="33"/>
      <c r="K771" s="33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</row>
    <row r="772" spans="2:30" x14ac:dyDescent="0.3">
      <c r="B772" s="33"/>
      <c r="C772" s="40"/>
      <c r="D772" s="35"/>
      <c r="E772" s="36"/>
      <c r="F772" s="36"/>
      <c r="G772" s="33"/>
      <c r="H772" s="33"/>
      <c r="I772" s="35"/>
      <c r="J772" s="33"/>
      <c r="K772" s="33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</row>
    <row r="773" spans="2:30" x14ac:dyDescent="0.3">
      <c r="B773" s="33"/>
      <c r="C773" s="40"/>
      <c r="D773" s="35"/>
      <c r="E773" s="36"/>
      <c r="F773" s="36"/>
      <c r="G773" s="33"/>
      <c r="H773" s="33"/>
      <c r="I773" s="35"/>
      <c r="J773" s="33"/>
      <c r="K773" s="33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</row>
    <row r="774" spans="2:30" x14ac:dyDescent="0.3">
      <c r="B774" s="33"/>
      <c r="C774" s="40"/>
      <c r="D774" s="35"/>
      <c r="E774" s="36"/>
      <c r="F774" s="36"/>
      <c r="G774" s="33"/>
      <c r="H774" s="33"/>
      <c r="I774" s="35"/>
      <c r="J774" s="33"/>
      <c r="K774" s="33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</row>
    <row r="775" spans="2:30" x14ac:dyDescent="0.3">
      <c r="B775" s="33"/>
      <c r="C775" s="40"/>
      <c r="D775" s="35"/>
      <c r="E775" s="36"/>
      <c r="F775" s="36"/>
      <c r="G775" s="33"/>
      <c r="H775" s="33"/>
      <c r="I775" s="35"/>
      <c r="J775" s="33"/>
      <c r="K775" s="33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</row>
    <row r="776" spans="2:30" x14ac:dyDescent="0.3">
      <c r="B776" s="33"/>
      <c r="C776" s="40"/>
      <c r="D776" s="35"/>
      <c r="E776" s="36"/>
      <c r="F776" s="36"/>
      <c r="G776" s="33"/>
      <c r="H776" s="33"/>
      <c r="I776" s="35"/>
      <c r="J776" s="33"/>
      <c r="K776" s="33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</row>
    <row r="777" spans="2:30" x14ac:dyDescent="0.3">
      <c r="B777" s="33"/>
      <c r="C777" s="40"/>
      <c r="D777" s="35"/>
      <c r="E777" s="36"/>
      <c r="F777" s="36"/>
      <c r="G777" s="33"/>
      <c r="H777" s="33"/>
      <c r="I777" s="35"/>
      <c r="J777" s="33"/>
      <c r="K777" s="33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</row>
    <row r="778" spans="2:30" x14ac:dyDescent="0.3">
      <c r="B778" s="33"/>
      <c r="C778" s="40"/>
      <c r="D778" s="35"/>
      <c r="E778" s="36"/>
      <c r="F778" s="36"/>
      <c r="G778" s="33"/>
      <c r="H778" s="33"/>
      <c r="I778" s="35"/>
      <c r="J778" s="33"/>
      <c r="K778" s="33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</row>
  </sheetData>
  <phoneticPr fontId="0" type="noConversion"/>
  <printOptions horizontalCentered="1" verticalCentered="1"/>
  <pageMargins left="0.36" right="0.34" top="0.52" bottom="1.01" header="0.31" footer="0.56000000000000005"/>
  <pageSetup scale="95" fitToHeight="0" orientation="portrait" horizontalDpi="300" verticalDpi="300" r:id="rId1"/>
  <headerFooter alignWithMargins="0">
    <oddHeader xml:space="preserve">&amp;LTable A.&amp;CFrequency Distribution of CSU IR Office Activities
</oddHeader>
    <oddFooter>&amp;LCal Poly, SLO
IPA&amp;R&amp;"Arial Narrow,Regular"&amp;F,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8"/>
  <sheetViews>
    <sheetView showGridLines="0" zoomScaleNormal="100" workbookViewId="0"/>
  </sheetViews>
  <sheetFormatPr defaultColWidth="9.109375" defaultRowHeight="13.2" x14ac:dyDescent="0.3"/>
  <cols>
    <col min="1" max="1" width="2.109375" style="3" bestFit="1" customWidth="1"/>
    <col min="2" max="2" width="2.44140625" style="3" bestFit="1" customWidth="1"/>
    <col min="3" max="3" width="22.33203125" style="41" bestFit="1" customWidth="1"/>
    <col min="4" max="4" width="48.109375" style="1" bestFit="1" customWidth="1"/>
    <col min="5" max="6" width="3.6640625" style="2" customWidth="1"/>
    <col min="7" max="9" width="3.6640625" style="3" customWidth="1"/>
    <col min="10" max="10" width="3.6640625" style="51" customWidth="1"/>
    <col min="11" max="11" width="3.6640625" style="3" customWidth="1"/>
    <col min="12" max="12" width="3.6640625" style="33" customWidth="1"/>
    <col min="13" max="13" width="3.6640625" style="3" customWidth="1"/>
    <col min="14" max="14" width="5.44140625" style="1" customWidth="1"/>
    <col min="15" max="15" width="3.6640625" style="1" customWidth="1"/>
    <col min="16" max="16384" width="9.109375" style="1"/>
  </cols>
  <sheetData>
    <row r="1" spans="1:18" ht="39.9" customHeight="1" x14ac:dyDescent="0.3">
      <c r="C1" s="31" t="s">
        <v>60</v>
      </c>
      <c r="D1" s="31" t="s">
        <v>69</v>
      </c>
      <c r="E1" s="4" t="s">
        <v>0</v>
      </c>
      <c r="F1" s="4" t="s">
        <v>1</v>
      </c>
      <c r="G1" s="4" t="s">
        <v>2</v>
      </c>
      <c r="H1" s="4" t="s">
        <v>3</v>
      </c>
      <c r="I1" s="5"/>
      <c r="J1" s="4" t="s">
        <v>64</v>
      </c>
      <c r="K1" s="32"/>
      <c r="L1" s="4" t="s">
        <v>65</v>
      </c>
      <c r="M1" s="5"/>
    </row>
    <row r="2" spans="1:18" x14ac:dyDescent="0.3">
      <c r="A2" s="3" t="s">
        <v>73</v>
      </c>
      <c r="B2" s="3">
        <v>2</v>
      </c>
      <c r="C2" s="39" t="s">
        <v>56</v>
      </c>
      <c r="D2" s="14" t="s">
        <v>38</v>
      </c>
      <c r="E2" s="9">
        <v>0</v>
      </c>
      <c r="F2" s="9">
        <v>0</v>
      </c>
      <c r="G2" s="8">
        <v>1</v>
      </c>
      <c r="H2" s="12">
        <v>21</v>
      </c>
      <c r="J2" s="56" t="s">
        <v>61</v>
      </c>
      <c r="K2" s="33"/>
      <c r="L2" s="53" t="s">
        <v>66</v>
      </c>
    </row>
    <row r="3" spans="1:18" x14ac:dyDescent="0.3">
      <c r="A3" s="3" t="s">
        <v>73</v>
      </c>
      <c r="B3" s="3">
        <v>3</v>
      </c>
      <c r="C3" s="39" t="s">
        <v>56</v>
      </c>
      <c r="D3" s="14" t="s">
        <v>39</v>
      </c>
      <c r="E3" s="9">
        <v>0</v>
      </c>
      <c r="F3" s="9">
        <v>0</v>
      </c>
      <c r="G3" s="8">
        <v>2</v>
      </c>
      <c r="H3" s="12">
        <v>20</v>
      </c>
      <c r="J3" s="47"/>
      <c r="K3" s="33"/>
      <c r="L3" s="34"/>
    </row>
    <row r="4" spans="1:18" x14ac:dyDescent="0.3">
      <c r="A4" s="3" t="s">
        <v>73</v>
      </c>
      <c r="B4" s="3">
        <v>4</v>
      </c>
      <c r="C4" s="39" t="s">
        <v>56</v>
      </c>
      <c r="D4" s="14" t="s">
        <v>40</v>
      </c>
      <c r="E4" s="9">
        <v>0</v>
      </c>
      <c r="F4" s="9">
        <v>0</v>
      </c>
      <c r="G4" s="8">
        <v>2</v>
      </c>
      <c r="H4" s="12">
        <v>20</v>
      </c>
      <c r="J4" s="56" t="s">
        <v>61</v>
      </c>
      <c r="K4" s="33"/>
      <c r="L4" s="52" t="s">
        <v>67</v>
      </c>
    </row>
    <row r="5" spans="1:18" x14ac:dyDescent="0.3">
      <c r="A5" s="3" t="s">
        <v>73</v>
      </c>
      <c r="B5" s="3">
        <v>9</v>
      </c>
      <c r="C5" s="39" t="s">
        <v>56</v>
      </c>
      <c r="D5" s="14" t="s">
        <v>41</v>
      </c>
      <c r="E5" s="9">
        <v>0</v>
      </c>
      <c r="F5" s="9">
        <v>0</v>
      </c>
      <c r="G5" s="8">
        <v>3</v>
      </c>
      <c r="H5" s="12">
        <v>19</v>
      </c>
      <c r="J5" s="55" t="s">
        <v>62</v>
      </c>
      <c r="K5" s="33"/>
      <c r="L5" s="52" t="s">
        <v>67</v>
      </c>
    </row>
    <row r="6" spans="1:18" x14ac:dyDescent="0.3">
      <c r="A6" s="3" t="s">
        <v>73</v>
      </c>
      <c r="B6" s="3">
        <v>10</v>
      </c>
      <c r="C6" s="39" t="s">
        <v>56</v>
      </c>
      <c r="D6" s="17" t="s">
        <v>42</v>
      </c>
      <c r="E6" s="9">
        <v>0</v>
      </c>
      <c r="F6" s="9">
        <v>1</v>
      </c>
      <c r="G6" s="8">
        <v>3</v>
      </c>
      <c r="H6" s="15">
        <v>18</v>
      </c>
      <c r="J6" s="54" t="s">
        <v>63</v>
      </c>
      <c r="K6" s="33"/>
      <c r="L6" s="34"/>
    </row>
    <row r="7" spans="1:18" x14ac:dyDescent="0.3">
      <c r="A7" s="3" t="s">
        <v>73</v>
      </c>
      <c r="B7" s="3">
        <v>11</v>
      </c>
      <c r="C7" s="39" t="s">
        <v>56</v>
      </c>
      <c r="D7" s="17" t="s">
        <v>43</v>
      </c>
      <c r="E7" s="9">
        <v>0</v>
      </c>
      <c r="F7" s="9">
        <v>1</v>
      </c>
      <c r="G7" s="8">
        <v>3</v>
      </c>
      <c r="H7" s="15">
        <v>18</v>
      </c>
      <c r="J7" s="56" t="s">
        <v>61</v>
      </c>
      <c r="K7" s="33"/>
      <c r="L7" s="52" t="s">
        <v>67</v>
      </c>
    </row>
    <row r="8" spans="1:18" x14ac:dyDescent="0.3">
      <c r="A8" s="3" t="s">
        <v>73</v>
      </c>
      <c r="B8" s="3">
        <v>12</v>
      </c>
      <c r="C8" s="39" t="s">
        <v>56</v>
      </c>
      <c r="D8" s="17" t="s">
        <v>44</v>
      </c>
      <c r="E8" s="9">
        <v>1</v>
      </c>
      <c r="F8" s="9">
        <v>1</v>
      </c>
      <c r="G8" s="8">
        <v>2</v>
      </c>
      <c r="H8" s="15">
        <v>18</v>
      </c>
      <c r="J8" s="54" t="s">
        <v>63</v>
      </c>
      <c r="K8" s="33"/>
    </row>
    <row r="9" spans="1:18" x14ac:dyDescent="0.3">
      <c r="A9" s="3" t="s">
        <v>73</v>
      </c>
      <c r="B9" s="3">
        <v>15</v>
      </c>
      <c r="C9" s="39" t="s">
        <v>56</v>
      </c>
      <c r="D9" s="17" t="s">
        <v>45</v>
      </c>
      <c r="E9" s="9">
        <v>0</v>
      </c>
      <c r="F9" s="9">
        <v>3</v>
      </c>
      <c r="G9" s="8">
        <v>4</v>
      </c>
      <c r="H9" s="15">
        <v>15</v>
      </c>
      <c r="J9" s="47"/>
      <c r="K9" s="33"/>
      <c r="L9" s="52" t="s">
        <v>67</v>
      </c>
    </row>
    <row r="10" spans="1:18" x14ac:dyDescent="0.3">
      <c r="A10" s="3" t="s">
        <v>73</v>
      </c>
      <c r="B10" s="3">
        <v>21</v>
      </c>
      <c r="C10" s="39" t="s">
        <v>56</v>
      </c>
      <c r="D10" s="20" t="s">
        <v>46</v>
      </c>
      <c r="E10" s="10">
        <v>0</v>
      </c>
      <c r="F10" s="10">
        <v>3</v>
      </c>
      <c r="G10" s="11">
        <v>6</v>
      </c>
      <c r="H10" s="19">
        <v>13</v>
      </c>
      <c r="J10" s="55" t="s">
        <v>62</v>
      </c>
      <c r="K10" s="33"/>
      <c r="L10" s="34"/>
    </row>
    <row r="11" spans="1:18" x14ac:dyDescent="0.3">
      <c r="A11" s="3" t="s">
        <v>70</v>
      </c>
      <c r="B11" s="3">
        <v>1</v>
      </c>
      <c r="C11" s="45" t="s">
        <v>55</v>
      </c>
      <c r="D11" s="14" t="s">
        <v>26</v>
      </c>
      <c r="E11" s="9">
        <v>0</v>
      </c>
      <c r="F11" s="9">
        <v>0</v>
      </c>
      <c r="G11" s="8">
        <v>0</v>
      </c>
      <c r="H11" s="12">
        <v>22</v>
      </c>
      <c r="J11" s="56" t="s">
        <v>61</v>
      </c>
      <c r="K11" s="33"/>
      <c r="L11" s="53" t="s">
        <v>66</v>
      </c>
    </row>
    <row r="12" spans="1:18" x14ac:dyDescent="0.3">
      <c r="A12" s="3" t="s">
        <v>70</v>
      </c>
      <c r="B12" s="3">
        <v>5</v>
      </c>
      <c r="C12" s="45" t="s">
        <v>55</v>
      </c>
      <c r="D12" s="14" t="s">
        <v>27</v>
      </c>
      <c r="E12" s="9">
        <v>0</v>
      </c>
      <c r="F12" s="9">
        <v>0</v>
      </c>
      <c r="G12" s="8">
        <v>2</v>
      </c>
      <c r="H12" s="12">
        <v>20</v>
      </c>
      <c r="J12" s="56" t="s">
        <v>61</v>
      </c>
      <c r="K12" s="33"/>
      <c r="L12" s="46" t="s">
        <v>68</v>
      </c>
    </row>
    <row r="13" spans="1:18" x14ac:dyDescent="0.3">
      <c r="A13" s="3" t="s">
        <v>70</v>
      </c>
      <c r="B13" s="3">
        <v>6</v>
      </c>
      <c r="C13" s="45" t="s">
        <v>55</v>
      </c>
      <c r="D13" s="14" t="s">
        <v>28</v>
      </c>
      <c r="E13" s="9">
        <v>1</v>
      </c>
      <c r="F13" s="9">
        <v>0</v>
      </c>
      <c r="G13" s="8">
        <v>1</v>
      </c>
      <c r="H13" s="12">
        <v>20</v>
      </c>
      <c r="J13" s="47"/>
      <c r="K13" s="33"/>
      <c r="R13" s="1" t="s">
        <v>74</v>
      </c>
    </row>
    <row r="14" spans="1:18" x14ac:dyDescent="0.3">
      <c r="A14" s="3" t="s">
        <v>70</v>
      </c>
      <c r="B14" s="3">
        <v>17</v>
      </c>
      <c r="C14" s="45" t="s">
        <v>55</v>
      </c>
      <c r="D14" s="17" t="s">
        <v>29</v>
      </c>
      <c r="E14" s="9">
        <v>0</v>
      </c>
      <c r="F14" s="9">
        <v>1</v>
      </c>
      <c r="G14" s="8">
        <v>7</v>
      </c>
      <c r="H14" s="15">
        <v>14</v>
      </c>
      <c r="J14" s="55" t="s">
        <v>62</v>
      </c>
      <c r="K14" s="33"/>
    </row>
    <row r="15" spans="1:18" x14ac:dyDescent="0.3">
      <c r="A15" s="3" t="s">
        <v>70</v>
      </c>
      <c r="B15" s="3">
        <v>18</v>
      </c>
      <c r="C15" s="45" t="s">
        <v>55</v>
      </c>
      <c r="D15" s="17" t="s">
        <v>30</v>
      </c>
      <c r="E15" s="9">
        <v>0</v>
      </c>
      <c r="F15" s="9">
        <v>4</v>
      </c>
      <c r="G15" s="8">
        <v>4</v>
      </c>
      <c r="H15" s="15">
        <v>14</v>
      </c>
      <c r="J15" s="56" t="s">
        <v>61</v>
      </c>
      <c r="K15" s="33"/>
      <c r="L15" s="52" t="s">
        <v>67</v>
      </c>
    </row>
    <row r="16" spans="1:18" x14ac:dyDescent="0.3">
      <c r="A16" s="3" t="s">
        <v>70</v>
      </c>
      <c r="B16" s="3">
        <v>20</v>
      </c>
      <c r="C16" s="45" t="s">
        <v>55</v>
      </c>
      <c r="D16" s="20" t="s">
        <v>31</v>
      </c>
      <c r="E16" s="9">
        <v>1</v>
      </c>
      <c r="F16" s="9">
        <v>2</v>
      </c>
      <c r="G16" s="8">
        <v>6</v>
      </c>
      <c r="H16" s="19">
        <v>13</v>
      </c>
      <c r="J16" s="47"/>
      <c r="K16" s="33"/>
      <c r="L16" s="37"/>
    </row>
    <row r="17" spans="1:12" x14ac:dyDescent="0.3">
      <c r="A17" s="3" t="s">
        <v>70</v>
      </c>
      <c r="B17" s="3">
        <v>24</v>
      </c>
      <c r="C17" s="45" t="s">
        <v>55</v>
      </c>
      <c r="D17" s="20" t="s">
        <v>32</v>
      </c>
      <c r="E17" s="9">
        <v>0</v>
      </c>
      <c r="F17" s="9">
        <v>1</v>
      </c>
      <c r="G17" s="8">
        <v>10</v>
      </c>
      <c r="H17" s="19">
        <v>11</v>
      </c>
      <c r="J17" s="56" t="s">
        <v>61</v>
      </c>
      <c r="K17" s="33"/>
    </row>
    <row r="18" spans="1:12" x14ac:dyDescent="0.3">
      <c r="A18" s="3" t="s">
        <v>70</v>
      </c>
      <c r="B18" s="3">
        <v>26</v>
      </c>
      <c r="C18" s="45" t="s">
        <v>55</v>
      </c>
      <c r="D18" s="20" t="s">
        <v>33</v>
      </c>
      <c r="E18" s="9">
        <v>0</v>
      </c>
      <c r="F18" s="9">
        <v>5</v>
      </c>
      <c r="G18" s="8">
        <v>6</v>
      </c>
      <c r="H18" s="19">
        <v>11</v>
      </c>
      <c r="J18" s="56" t="s">
        <v>61</v>
      </c>
      <c r="K18" s="33"/>
    </row>
    <row r="19" spans="1:12" x14ac:dyDescent="0.3">
      <c r="A19" s="3" t="s">
        <v>70</v>
      </c>
      <c r="B19" s="3">
        <v>30</v>
      </c>
      <c r="C19" s="45" t="s">
        <v>55</v>
      </c>
      <c r="D19" s="20" t="s">
        <v>34</v>
      </c>
      <c r="E19" s="9">
        <v>0</v>
      </c>
      <c r="F19" s="9">
        <v>5</v>
      </c>
      <c r="G19" s="19">
        <v>11</v>
      </c>
      <c r="H19" s="8">
        <v>6</v>
      </c>
      <c r="J19" s="47"/>
      <c r="K19" s="33"/>
      <c r="L19" s="52" t="s">
        <v>67</v>
      </c>
    </row>
    <row r="20" spans="1:12" x14ac:dyDescent="0.3">
      <c r="A20" s="3" t="s">
        <v>70</v>
      </c>
      <c r="B20" s="3">
        <v>32</v>
      </c>
      <c r="C20" s="45" t="s">
        <v>55</v>
      </c>
      <c r="D20" s="27" t="s">
        <v>35</v>
      </c>
      <c r="E20" s="9">
        <v>0</v>
      </c>
      <c r="F20" s="24">
        <v>6</v>
      </c>
      <c r="G20" s="19">
        <v>10</v>
      </c>
      <c r="H20" s="8">
        <v>6</v>
      </c>
      <c r="J20" s="54" t="s">
        <v>63</v>
      </c>
      <c r="K20" s="33"/>
    </row>
    <row r="21" spans="1:12" x14ac:dyDescent="0.3">
      <c r="A21" s="3" t="s">
        <v>70</v>
      </c>
      <c r="B21" s="3">
        <v>44</v>
      </c>
      <c r="C21" s="45" t="s">
        <v>55</v>
      </c>
      <c r="D21" s="27" t="s">
        <v>37</v>
      </c>
      <c r="E21" s="9">
        <v>0</v>
      </c>
      <c r="F21" s="24">
        <v>9</v>
      </c>
      <c r="G21" s="19">
        <v>11</v>
      </c>
      <c r="H21" s="8">
        <v>2</v>
      </c>
      <c r="J21" s="56" t="s">
        <v>61</v>
      </c>
      <c r="K21" s="33"/>
    </row>
    <row r="22" spans="1:12" x14ac:dyDescent="0.3">
      <c r="A22" s="3" t="s">
        <v>70</v>
      </c>
      <c r="B22" s="3">
        <v>47</v>
      </c>
      <c r="C22" s="45" t="s">
        <v>55</v>
      </c>
      <c r="D22" s="23" t="s">
        <v>36</v>
      </c>
      <c r="E22" s="9">
        <v>0</v>
      </c>
      <c r="F22" s="21">
        <v>13</v>
      </c>
      <c r="G22" s="8">
        <v>5</v>
      </c>
      <c r="H22" s="8">
        <v>4</v>
      </c>
      <c r="J22" s="54" t="s">
        <v>63</v>
      </c>
      <c r="K22" s="33"/>
    </row>
    <row r="23" spans="1:12" ht="13.5" customHeight="1" x14ac:dyDescent="0.3">
      <c r="A23" s="3" t="s">
        <v>71</v>
      </c>
      <c r="B23" s="3">
        <v>7</v>
      </c>
      <c r="C23" s="42" t="s">
        <v>58</v>
      </c>
      <c r="D23" s="14" t="s">
        <v>18</v>
      </c>
      <c r="E23" s="9">
        <v>0</v>
      </c>
      <c r="F23" s="9">
        <v>0</v>
      </c>
      <c r="G23" s="8">
        <v>3</v>
      </c>
      <c r="H23" s="12">
        <v>19</v>
      </c>
      <c r="J23" s="55" t="s">
        <v>62</v>
      </c>
      <c r="K23" s="33"/>
      <c r="L23" s="53" t="s">
        <v>66</v>
      </c>
    </row>
    <row r="24" spans="1:12" x14ac:dyDescent="0.3">
      <c r="A24" s="3" t="s">
        <v>71</v>
      </c>
      <c r="B24" s="3">
        <v>13</v>
      </c>
      <c r="C24" s="42" t="s">
        <v>58</v>
      </c>
      <c r="D24" s="17" t="s">
        <v>19</v>
      </c>
      <c r="E24" s="9">
        <v>1</v>
      </c>
      <c r="F24" s="9">
        <v>0</v>
      </c>
      <c r="G24" s="8">
        <v>4</v>
      </c>
      <c r="H24" s="15">
        <v>17</v>
      </c>
      <c r="J24" s="56" t="s">
        <v>61</v>
      </c>
      <c r="K24" s="33"/>
    </row>
    <row r="25" spans="1:12" x14ac:dyDescent="0.3">
      <c r="A25" s="3" t="s">
        <v>71</v>
      </c>
      <c r="B25" s="3">
        <v>16</v>
      </c>
      <c r="C25" s="42" t="s">
        <v>58</v>
      </c>
      <c r="D25" s="17" t="s">
        <v>20</v>
      </c>
      <c r="E25" s="9">
        <v>0</v>
      </c>
      <c r="F25" s="9">
        <v>5</v>
      </c>
      <c r="G25" s="8">
        <v>2</v>
      </c>
      <c r="H25" s="15">
        <v>15</v>
      </c>
      <c r="J25" s="54" t="s">
        <v>63</v>
      </c>
      <c r="K25" s="33"/>
    </row>
    <row r="26" spans="1:12" x14ac:dyDescent="0.3">
      <c r="A26" s="3" t="s">
        <v>71</v>
      </c>
      <c r="B26" s="3">
        <v>28</v>
      </c>
      <c r="C26" s="42" t="s">
        <v>58</v>
      </c>
      <c r="D26" s="20" t="s">
        <v>24</v>
      </c>
      <c r="E26" s="9">
        <v>0</v>
      </c>
      <c r="F26" s="9">
        <v>0.02</v>
      </c>
      <c r="G26" s="19">
        <v>12</v>
      </c>
      <c r="H26" s="8">
        <v>8</v>
      </c>
      <c r="J26" s="56" t="s">
        <v>61</v>
      </c>
      <c r="K26" s="33"/>
      <c r="L26" s="46" t="s">
        <v>68</v>
      </c>
    </row>
    <row r="27" spans="1:12" x14ac:dyDescent="0.3">
      <c r="A27" s="3" t="s">
        <v>71</v>
      </c>
      <c r="B27" s="3">
        <v>31</v>
      </c>
      <c r="C27" s="42" t="s">
        <v>58</v>
      </c>
      <c r="D27" s="20" t="s">
        <v>21</v>
      </c>
      <c r="E27" s="9">
        <v>1</v>
      </c>
      <c r="F27" s="9">
        <v>2</v>
      </c>
      <c r="G27" s="19">
        <v>10</v>
      </c>
      <c r="H27" s="8">
        <v>9</v>
      </c>
      <c r="J27" s="55" t="s">
        <v>62</v>
      </c>
      <c r="K27" s="33"/>
      <c r="L27" s="53" t="s">
        <v>66</v>
      </c>
    </row>
    <row r="28" spans="1:12" x14ac:dyDescent="0.3">
      <c r="A28" s="3" t="s">
        <v>71</v>
      </c>
      <c r="B28" s="3">
        <v>34</v>
      </c>
      <c r="C28" s="42" t="s">
        <v>58</v>
      </c>
      <c r="D28" s="27" t="s">
        <v>22</v>
      </c>
      <c r="E28" s="9">
        <v>1</v>
      </c>
      <c r="F28" s="9">
        <v>3</v>
      </c>
      <c r="G28" s="25">
        <v>9</v>
      </c>
      <c r="H28" s="25">
        <v>9</v>
      </c>
      <c r="J28" s="56" t="s">
        <v>61</v>
      </c>
      <c r="K28" s="33"/>
      <c r="L28" s="53" t="s">
        <v>66</v>
      </c>
    </row>
    <row r="29" spans="1:12" x14ac:dyDescent="0.3">
      <c r="A29" s="3" t="s">
        <v>71</v>
      </c>
      <c r="B29" s="3">
        <v>36</v>
      </c>
      <c r="C29" s="42" t="s">
        <v>58</v>
      </c>
      <c r="D29" s="27" t="s">
        <v>23</v>
      </c>
      <c r="E29" s="24">
        <v>2</v>
      </c>
      <c r="F29" s="24">
        <v>5</v>
      </c>
      <c r="G29" s="8">
        <v>6</v>
      </c>
      <c r="H29" s="25">
        <v>9</v>
      </c>
      <c r="J29" s="47"/>
      <c r="K29" s="33"/>
      <c r="L29" s="34"/>
    </row>
    <row r="30" spans="1:12" x14ac:dyDescent="0.3">
      <c r="A30" s="3" t="s">
        <v>71</v>
      </c>
      <c r="B30" s="3">
        <v>49</v>
      </c>
      <c r="C30" s="42" t="s">
        <v>58</v>
      </c>
      <c r="D30" s="23" t="s">
        <v>25</v>
      </c>
      <c r="E30" s="9">
        <v>0</v>
      </c>
      <c r="F30" s="21">
        <v>14</v>
      </c>
      <c r="G30" s="8">
        <v>5</v>
      </c>
      <c r="H30" s="8">
        <v>3</v>
      </c>
      <c r="J30" s="56" t="s">
        <v>61</v>
      </c>
      <c r="K30" s="33"/>
      <c r="L30" s="52" t="s">
        <v>67</v>
      </c>
    </row>
    <row r="31" spans="1:12" x14ac:dyDescent="0.3">
      <c r="A31" s="3" t="s">
        <v>63</v>
      </c>
      <c r="B31" s="3">
        <v>8</v>
      </c>
      <c r="C31" s="44" t="s">
        <v>57</v>
      </c>
      <c r="D31" s="14" t="s">
        <v>6</v>
      </c>
      <c r="E31" s="6">
        <v>0</v>
      </c>
      <c r="F31" s="6">
        <v>0</v>
      </c>
      <c r="G31" s="7">
        <v>3</v>
      </c>
      <c r="H31" s="13">
        <v>19</v>
      </c>
      <c r="J31" s="56" t="s">
        <v>61</v>
      </c>
      <c r="K31" s="33"/>
      <c r="L31" s="53" t="s">
        <v>66</v>
      </c>
    </row>
    <row r="32" spans="1:12" x14ac:dyDescent="0.3">
      <c r="A32" s="3" t="s">
        <v>63</v>
      </c>
      <c r="B32" s="3">
        <v>14</v>
      </c>
      <c r="C32" s="44" t="s">
        <v>57</v>
      </c>
      <c r="D32" s="17" t="s">
        <v>7</v>
      </c>
      <c r="E32" s="6">
        <v>1</v>
      </c>
      <c r="F32" s="6">
        <v>0</v>
      </c>
      <c r="G32" s="7">
        <v>5</v>
      </c>
      <c r="H32" s="16">
        <v>16</v>
      </c>
      <c r="J32" s="55" t="s">
        <v>62</v>
      </c>
      <c r="K32" s="33"/>
      <c r="L32" s="53" t="s">
        <v>66</v>
      </c>
    </row>
    <row r="33" spans="1:12" x14ac:dyDescent="0.3">
      <c r="A33" s="3" t="s">
        <v>63</v>
      </c>
      <c r="B33" s="3">
        <v>19</v>
      </c>
      <c r="C33" s="44" t="s">
        <v>57</v>
      </c>
      <c r="D33" s="20" t="s">
        <v>8</v>
      </c>
      <c r="E33" s="6">
        <v>0</v>
      </c>
      <c r="F33" s="6">
        <v>1</v>
      </c>
      <c r="G33" s="7">
        <v>8</v>
      </c>
      <c r="H33" s="18">
        <v>13</v>
      </c>
      <c r="J33" s="56" t="s">
        <v>61</v>
      </c>
      <c r="K33" s="33"/>
    </row>
    <row r="34" spans="1:12" x14ac:dyDescent="0.3">
      <c r="A34" s="3" t="s">
        <v>63</v>
      </c>
      <c r="B34" s="3">
        <v>22</v>
      </c>
      <c r="C34" s="44" t="s">
        <v>57</v>
      </c>
      <c r="D34" s="20" t="s">
        <v>9</v>
      </c>
      <c r="E34" s="6">
        <v>0</v>
      </c>
      <c r="F34" s="6">
        <v>0</v>
      </c>
      <c r="G34" s="8">
        <v>10</v>
      </c>
      <c r="H34" s="19">
        <v>12</v>
      </c>
      <c r="J34" s="47"/>
      <c r="K34" s="33"/>
    </row>
    <row r="35" spans="1:12" x14ac:dyDescent="0.3">
      <c r="A35" s="3" t="s">
        <v>63</v>
      </c>
      <c r="B35" s="3">
        <v>29</v>
      </c>
      <c r="C35" s="44" t="s">
        <v>57</v>
      </c>
      <c r="D35" s="20" t="s">
        <v>15</v>
      </c>
      <c r="E35" s="28">
        <v>1</v>
      </c>
      <c r="F35" s="28">
        <v>5</v>
      </c>
      <c r="G35" s="19">
        <v>12</v>
      </c>
      <c r="H35" s="8">
        <v>4</v>
      </c>
      <c r="J35" s="55" t="s">
        <v>62</v>
      </c>
      <c r="K35" s="33"/>
      <c r="L35" s="38"/>
    </row>
    <row r="36" spans="1:12" x14ac:dyDescent="0.3">
      <c r="A36" s="3" t="s">
        <v>63</v>
      </c>
      <c r="B36" s="3">
        <v>33</v>
      </c>
      <c r="C36" s="44" t="s">
        <v>57</v>
      </c>
      <c r="D36" s="27" t="s">
        <v>14</v>
      </c>
      <c r="E36" s="6">
        <v>0</v>
      </c>
      <c r="F36" s="28">
        <v>6</v>
      </c>
      <c r="G36" s="18">
        <v>10</v>
      </c>
      <c r="H36" s="7">
        <v>6</v>
      </c>
      <c r="J36" s="55" t="s">
        <v>62</v>
      </c>
      <c r="K36" s="33"/>
      <c r="L36" s="53" t="s">
        <v>66</v>
      </c>
    </row>
    <row r="37" spans="1:12" x14ac:dyDescent="0.3">
      <c r="A37" s="3" t="s">
        <v>63</v>
      </c>
      <c r="B37" s="3">
        <v>37</v>
      </c>
      <c r="C37" s="44" t="s">
        <v>57</v>
      </c>
      <c r="D37" s="27" t="s">
        <v>10</v>
      </c>
      <c r="E37" s="6">
        <v>0</v>
      </c>
      <c r="F37" s="28">
        <v>7</v>
      </c>
      <c r="G37" s="7">
        <v>6</v>
      </c>
      <c r="H37" s="26">
        <v>9</v>
      </c>
      <c r="J37" s="55" t="s">
        <v>62</v>
      </c>
      <c r="K37" s="33"/>
      <c r="L37" s="53" t="s">
        <v>66</v>
      </c>
    </row>
    <row r="38" spans="1:12" x14ac:dyDescent="0.3">
      <c r="A38" s="3" t="s">
        <v>63</v>
      </c>
      <c r="B38" s="3">
        <v>38</v>
      </c>
      <c r="C38" s="44" t="s">
        <v>57</v>
      </c>
      <c r="D38" s="27" t="s">
        <v>11</v>
      </c>
      <c r="E38" s="6">
        <v>0</v>
      </c>
      <c r="F38" s="28">
        <v>6</v>
      </c>
      <c r="G38" s="26">
        <v>9</v>
      </c>
      <c r="H38" s="7">
        <v>7</v>
      </c>
      <c r="J38" s="56" t="s">
        <v>61</v>
      </c>
      <c r="K38" s="33"/>
      <c r="L38" s="53" t="s">
        <v>66</v>
      </c>
    </row>
    <row r="39" spans="1:12" x14ac:dyDescent="0.3">
      <c r="A39" s="3" t="s">
        <v>63</v>
      </c>
      <c r="B39" s="3">
        <v>39</v>
      </c>
      <c r="C39" s="44" t="s">
        <v>57</v>
      </c>
      <c r="D39" s="27" t="s">
        <v>12</v>
      </c>
      <c r="E39" s="6">
        <v>0</v>
      </c>
      <c r="F39" s="28">
        <v>6</v>
      </c>
      <c r="G39" s="26">
        <v>9</v>
      </c>
      <c r="H39" s="7">
        <v>7</v>
      </c>
      <c r="J39" s="55" t="s">
        <v>62</v>
      </c>
      <c r="K39" s="33"/>
      <c r="L39" s="37"/>
    </row>
    <row r="40" spans="1:12" x14ac:dyDescent="0.3">
      <c r="A40" s="3" t="s">
        <v>63</v>
      </c>
      <c r="B40" s="3">
        <v>41</v>
      </c>
      <c r="C40" s="44" t="s">
        <v>57</v>
      </c>
      <c r="D40" s="27" t="s">
        <v>13</v>
      </c>
      <c r="E40" s="28">
        <v>2</v>
      </c>
      <c r="F40" s="28">
        <v>5</v>
      </c>
      <c r="G40" s="26">
        <v>8</v>
      </c>
      <c r="H40" s="7">
        <v>7</v>
      </c>
      <c r="J40" s="54" t="s">
        <v>63</v>
      </c>
      <c r="K40" s="33"/>
    </row>
    <row r="41" spans="1:12" x14ac:dyDescent="0.3">
      <c r="A41" s="3" t="s">
        <v>63</v>
      </c>
      <c r="B41" s="3">
        <v>43</v>
      </c>
      <c r="C41" s="44" t="s">
        <v>57</v>
      </c>
      <c r="D41" s="27" t="s">
        <v>16</v>
      </c>
      <c r="E41" s="9">
        <v>0</v>
      </c>
      <c r="F41" s="24">
        <v>8</v>
      </c>
      <c r="G41" s="18">
        <v>12</v>
      </c>
      <c r="H41" s="7">
        <v>2</v>
      </c>
      <c r="J41" s="48"/>
      <c r="K41" s="33"/>
    </row>
    <row r="42" spans="1:12" x14ac:dyDescent="0.3">
      <c r="A42" s="3" t="s">
        <v>63</v>
      </c>
      <c r="B42" s="3">
        <v>48</v>
      </c>
      <c r="C42" s="44" t="s">
        <v>57</v>
      </c>
      <c r="D42" s="23" t="s">
        <v>17</v>
      </c>
      <c r="E42" s="6">
        <v>0</v>
      </c>
      <c r="F42" s="22">
        <v>13</v>
      </c>
      <c r="G42" s="7">
        <v>8</v>
      </c>
      <c r="H42" s="7">
        <v>1</v>
      </c>
      <c r="J42" s="49"/>
      <c r="K42" s="33"/>
    </row>
    <row r="43" spans="1:12" x14ac:dyDescent="0.3">
      <c r="A43" s="3" t="s">
        <v>72</v>
      </c>
      <c r="B43" s="3">
        <v>23</v>
      </c>
      <c r="C43" s="43" t="s">
        <v>59</v>
      </c>
      <c r="D43" s="20" t="s">
        <v>47</v>
      </c>
      <c r="E43" s="9">
        <v>0</v>
      </c>
      <c r="F43" s="9">
        <v>3</v>
      </c>
      <c r="G43" s="8">
        <v>7</v>
      </c>
      <c r="H43" s="19">
        <v>12</v>
      </c>
      <c r="J43" s="54" t="s">
        <v>63</v>
      </c>
      <c r="K43" s="33"/>
    </row>
    <row r="44" spans="1:12" x14ac:dyDescent="0.3">
      <c r="A44" s="3" t="s">
        <v>72</v>
      </c>
      <c r="B44" s="3">
        <v>25</v>
      </c>
      <c r="C44" s="43" t="s">
        <v>59</v>
      </c>
      <c r="D44" s="20" t="s">
        <v>48</v>
      </c>
      <c r="E44" s="9">
        <v>1</v>
      </c>
      <c r="F44" s="9">
        <v>3</v>
      </c>
      <c r="G44" s="8">
        <v>7</v>
      </c>
      <c r="H44" s="19">
        <v>11</v>
      </c>
      <c r="J44" s="48"/>
      <c r="K44" s="33"/>
    </row>
    <row r="45" spans="1:12" x14ac:dyDescent="0.3">
      <c r="A45" s="3" t="s">
        <v>72</v>
      </c>
      <c r="B45" s="3">
        <v>27</v>
      </c>
      <c r="C45" s="43" t="s">
        <v>59</v>
      </c>
      <c r="D45" s="20" t="s">
        <v>49</v>
      </c>
      <c r="E45" s="9">
        <v>0</v>
      </c>
      <c r="F45" s="24">
        <v>7</v>
      </c>
      <c r="G45" s="8">
        <v>6</v>
      </c>
      <c r="H45" s="19">
        <v>10</v>
      </c>
      <c r="J45" s="49"/>
      <c r="K45" s="33"/>
    </row>
    <row r="46" spans="1:12" x14ac:dyDescent="0.3">
      <c r="A46" s="3" t="s">
        <v>72</v>
      </c>
      <c r="B46" s="3">
        <v>35</v>
      </c>
      <c r="C46" s="43" t="s">
        <v>59</v>
      </c>
      <c r="D46" s="27" t="s">
        <v>50</v>
      </c>
      <c r="E46" s="9">
        <v>0</v>
      </c>
      <c r="F46" s="9">
        <v>4</v>
      </c>
      <c r="G46" s="25">
        <v>9</v>
      </c>
      <c r="H46" s="25">
        <v>9</v>
      </c>
      <c r="J46" s="55" t="s">
        <v>62</v>
      </c>
      <c r="K46" s="33"/>
    </row>
    <row r="47" spans="1:12" x14ac:dyDescent="0.3">
      <c r="A47" s="3" t="s">
        <v>72</v>
      </c>
      <c r="B47" s="3">
        <v>40</v>
      </c>
      <c r="C47" s="43" t="s">
        <v>59</v>
      </c>
      <c r="D47" s="27" t="s">
        <v>51</v>
      </c>
      <c r="E47" s="24">
        <v>2</v>
      </c>
      <c r="F47" s="24">
        <v>6</v>
      </c>
      <c r="G47" s="8">
        <v>6</v>
      </c>
      <c r="H47" s="25">
        <v>8</v>
      </c>
      <c r="J47" s="54" t="s">
        <v>63</v>
      </c>
      <c r="K47" s="33"/>
    </row>
    <row r="48" spans="1:12" x14ac:dyDescent="0.3">
      <c r="A48" s="3" t="s">
        <v>72</v>
      </c>
      <c r="B48" s="3">
        <v>42</v>
      </c>
      <c r="C48" s="43" t="s">
        <v>59</v>
      </c>
      <c r="D48" s="27" t="s">
        <v>52</v>
      </c>
      <c r="E48" s="9">
        <v>0</v>
      </c>
      <c r="F48" s="24">
        <v>8</v>
      </c>
      <c r="G48" s="25">
        <v>8</v>
      </c>
      <c r="H48" s="8">
        <v>6</v>
      </c>
      <c r="J48" s="54" t="s">
        <v>63</v>
      </c>
      <c r="K48" s="33"/>
    </row>
    <row r="49" spans="1:11" x14ac:dyDescent="0.3">
      <c r="A49" s="3" t="s">
        <v>72</v>
      </c>
      <c r="B49" s="3">
        <v>45</v>
      </c>
      <c r="C49" s="43" t="s">
        <v>59</v>
      </c>
      <c r="D49" s="23" t="s">
        <v>53</v>
      </c>
      <c r="E49" s="9">
        <v>0</v>
      </c>
      <c r="F49" s="21">
        <v>10</v>
      </c>
      <c r="G49" s="8">
        <v>6</v>
      </c>
      <c r="H49" s="8">
        <v>6</v>
      </c>
      <c r="J49" s="48"/>
      <c r="K49" s="33"/>
    </row>
    <row r="50" spans="1:11" x14ac:dyDescent="0.3">
      <c r="A50" s="3" t="s">
        <v>72</v>
      </c>
      <c r="B50" s="3">
        <v>46</v>
      </c>
      <c r="C50" s="43" t="s">
        <v>59</v>
      </c>
      <c r="D50" s="23" t="s">
        <v>54</v>
      </c>
      <c r="E50" s="9">
        <v>0</v>
      </c>
      <c r="F50" s="21">
        <v>12</v>
      </c>
      <c r="G50" s="8">
        <v>7</v>
      </c>
      <c r="H50" s="8">
        <v>3</v>
      </c>
      <c r="J50" s="50"/>
      <c r="K50" s="33"/>
    </row>
    <row r="98" spans="2:30" x14ac:dyDescent="0.3">
      <c r="B98" s="33"/>
      <c r="C98" s="40"/>
      <c r="D98" s="35"/>
      <c r="E98" s="36"/>
      <c r="F98" s="36"/>
      <c r="G98" s="33"/>
      <c r="H98" s="33"/>
      <c r="I98" s="33"/>
      <c r="J98" s="50"/>
      <c r="K98" s="33"/>
      <c r="M98" s="33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2:30" x14ac:dyDescent="0.3">
      <c r="B99" s="33"/>
      <c r="C99" s="40"/>
      <c r="D99" s="35"/>
      <c r="E99" s="36"/>
      <c r="F99" s="36"/>
      <c r="G99" s="33"/>
      <c r="H99" s="33"/>
      <c r="I99" s="33"/>
      <c r="J99" s="50"/>
      <c r="K99" s="33"/>
      <c r="M99" s="33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2:30" x14ac:dyDescent="0.3">
      <c r="B100" s="33"/>
      <c r="C100" s="40"/>
      <c r="D100" s="35"/>
      <c r="E100" s="36"/>
      <c r="F100" s="36"/>
      <c r="G100" s="33"/>
      <c r="H100" s="33"/>
      <c r="I100" s="33"/>
      <c r="J100" s="50"/>
      <c r="K100" s="33"/>
      <c r="M100" s="33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2:30" x14ac:dyDescent="0.3">
      <c r="B101" s="33"/>
      <c r="C101" s="40"/>
      <c r="D101" s="35"/>
      <c r="E101" s="36"/>
      <c r="F101" s="36"/>
      <c r="G101" s="33"/>
      <c r="H101" s="33"/>
      <c r="I101" s="33"/>
      <c r="J101" s="50"/>
      <c r="K101" s="33"/>
      <c r="M101" s="3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2:30" x14ac:dyDescent="0.3">
      <c r="B102" s="33"/>
      <c r="C102" s="40"/>
      <c r="D102" s="35"/>
      <c r="E102" s="36"/>
      <c r="F102" s="36"/>
      <c r="G102" s="33"/>
      <c r="H102" s="33"/>
      <c r="I102" s="33"/>
      <c r="J102" s="50"/>
      <c r="K102" s="33"/>
      <c r="M102" s="33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2:30" x14ac:dyDescent="0.3">
      <c r="B103" s="33"/>
      <c r="C103" s="40"/>
      <c r="D103" s="35"/>
      <c r="E103" s="36"/>
      <c r="F103" s="36"/>
      <c r="G103" s="33"/>
      <c r="H103" s="33"/>
      <c r="I103" s="33"/>
      <c r="J103" s="50"/>
      <c r="K103" s="33"/>
      <c r="M103" s="33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2:30" x14ac:dyDescent="0.3">
      <c r="B104" s="33"/>
      <c r="C104" s="40"/>
      <c r="D104" s="35"/>
      <c r="E104" s="36"/>
      <c r="F104" s="36"/>
      <c r="G104" s="33"/>
      <c r="H104" s="33"/>
      <c r="I104" s="33"/>
      <c r="J104" s="50"/>
      <c r="K104" s="33"/>
      <c r="M104" s="33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2:30" x14ac:dyDescent="0.3">
      <c r="B105" s="33"/>
      <c r="C105" s="40"/>
      <c r="D105" s="35"/>
      <c r="E105" s="36"/>
      <c r="F105" s="36"/>
      <c r="G105" s="33"/>
      <c r="H105" s="33"/>
      <c r="I105" s="33"/>
      <c r="J105" s="50"/>
      <c r="K105" s="33"/>
      <c r="M105" s="33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2:30" x14ac:dyDescent="0.3">
      <c r="B106" s="33"/>
      <c r="C106" s="40"/>
      <c r="D106" s="35"/>
      <c r="E106" s="36"/>
      <c r="F106" s="36"/>
      <c r="G106" s="33"/>
      <c r="H106" s="33"/>
      <c r="I106" s="33"/>
      <c r="J106" s="50"/>
      <c r="K106" s="33"/>
      <c r="M106" s="33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  <row r="107" spans="2:30" x14ac:dyDescent="0.3">
      <c r="B107" s="33"/>
      <c r="C107" s="40"/>
      <c r="D107" s="35"/>
      <c r="E107" s="36"/>
      <c r="F107" s="36"/>
      <c r="G107" s="33"/>
      <c r="H107" s="33"/>
      <c r="I107" s="33"/>
      <c r="J107" s="50"/>
      <c r="K107" s="33"/>
      <c r="M107" s="33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</row>
    <row r="108" spans="2:30" x14ac:dyDescent="0.3">
      <c r="B108" s="33"/>
      <c r="C108" s="40"/>
      <c r="D108" s="35"/>
      <c r="E108" s="36"/>
      <c r="F108" s="36"/>
      <c r="G108" s="33"/>
      <c r="H108" s="33"/>
      <c r="I108" s="33"/>
      <c r="J108" s="50"/>
      <c r="K108" s="33"/>
      <c r="M108" s="33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</row>
    <row r="109" spans="2:30" x14ac:dyDescent="0.3">
      <c r="B109" s="33"/>
      <c r="C109" s="40"/>
      <c r="D109" s="35"/>
      <c r="E109" s="36"/>
      <c r="F109" s="36"/>
      <c r="G109" s="33"/>
      <c r="H109" s="33"/>
      <c r="I109" s="33"/>
      <c r="J109" s="50"/>
      <c r="K109" s="33"/>
      <c r="M109" s="33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</row>
    <row r="110" spans="2:30" x14ac:dyDescent="0.3">
      <c r="B110" s="33"/>
      <c r="C110" s="40"/>
      <c r="D110" s="35"/>
      <c r="E110" s="36"/>
      <c r="F110" s="36"/>
      <c r="G110" s="33"/>
      <c r="H110" s="33"/>
      <c r="I110" s="33"/>
      <c r="J110" s="50"/>
      <c r="K110" s="33"/>
      <c r="M110" s="33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</row>
    <row r="111" spans="2:30" x14ac:dyDescent="0.3">
      <c r="B111" s="33"/>
      <c r="C111" s="40"/>
      <c r="D111" s="35"/>
      <c r="E111" s="36"/>
      <c r="F111" s="36"/>
      <c r="G111" s="33"/>
      <c r="H111" s="33"/>
      <c r="I111" s="33"/>
      <c r="J111" s="50"/>
      <c r="K111" s="33"/>
      <c r="M111" s="33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</row>
    <row r="112" spans="2:30" x14ac:dyDescent="0.3">
      <c r="B112" s="33"/>
      <c r="C112" s="40"/>
      <c r="D112" s="35"/>
      <c r="E112" s="36"/>
      <c r="F112" s="36"/>
      <c r="G112" s="33"/>
      <c r="H112" s="33"/>
      <c r="I112" s="33"/>
      <c r="J112" s="50"/>
      <c r="K112" s="33"/>
      <c r="M112" s="33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</row>
    <row r="113" spans="2:30" x14ac:dyDescent="0.3">
      <c r="B113" s="33"/>
      <c r="C113" s="40"/>
      <c r="D113" s="35"/>
      <c r="E113" s="36"/>
      <c r="F113" s="36"/>
      <c r="G113" s="33"/>
      <c r="H113" s="33"/>
      <c r="I113" s="33"/>
      <c r="J113" s="50"/>
      <c r="K113" s="33"/>
      <c r="M113" s="33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</row>
    <row r="114" spans="2:30" x14ac:dyDescent="0.3">
      <c r="B114" s="33"/>
      <c r="C114" s="40"/>
      <c r="D114" s="35"/>
      <c r="E114" s="36"/>
      <c r="F114" s="36"/>
      <c r="G114" s="33"/>
      <c r="H114" s="33"/>
      <c r="I114" s="33"/>
      <c r="J114" s="50"/>
      <c r="K114" s="33"/>
      <c r="M114" s="33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</row>
    <row r="115" spans="2:30" x14ac:dyDescent="0.3">
      <c r="B115" s="33"/>
      <c r="C115" s="40"/>
      <c r="D115" s="35"/>
      <c r="E115" s="36"/>
      <c r="F115" s="36"/>
      <c r="G115" s="33"/>
      <c r="H115" s="33"/>
      <c r="I115" s="33"/>
      <c r="J115" s="50"/>
      <c r="K115" s="33"/>
      <c r="M115" s="33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</row>
    <row r="116" spans="2:30" x14ac:dyDescent="0.3">
      <c r="B116" s="33"/>
      <c r="C116" s="40"/>
      <c r="D116" s="35"/>
      <c r="E116" s="36"/>
      <c r="F116" s="36"/>
      <c r="G116" s="33"/>
      <c r="H116" s="33"/>
      <c r="I116" s="33"/>
      <c r="J116" s="50"/>
      <c r="K116" s="33"/>
      <c r="M116" s="33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</row>
    <row r="117" spans="2:30" x14ac:dyDescent="0.3">
      <c r="B117" s="33"/>
      <c r="C117" s="40"/>
      <c r="D117" s="35"/>
      <c r="E117" s="36"/>
      <c r="F117" s="36"/>
      <c r="G117" s="33"/>
      <c r="H117" s="33"/>
      <c r="I117" s="33"/>
      <c r="J117" s="50"/>
      <c r="K117" s="33"/>
      <c r="M117" s="33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</row>
    <row r="118" spans="2:30" x14ac:dyDescent="0.3">
      <c r="B118" s="33"/>
      <c r="C118" s="40"/>
      <c r="D118" s="35"/>
      <c r="E118" s="36"/>
      <c r="F118" s="36"/>
      <c r="G118" s="33"/>
      <c r="H118" s="33"/>
      <c r="I118" s="33"/>
      <c r="J118" s="50"/>
      <c r="K118" s="33"/>
      <c r="M118" s="33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</row>
    <row r="119" spans="2:30" x14ac:dyDescent="0.3">
      <c r="B119" s="33"/>
      <c r="C119" s="40"/>
      <c r="D119" s="35"/>
      <c r="E119" s="36"/>
      <c r="F119" s="36"/>
      <c r="G119" s="33"/>
      <c r="H119" s="33"/>
      <c r="I119" s="33"/>
      <c r="J119" s="50"/>
      <c r="K119" s="33"/>
      <c r="M119" s="33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</row>
    <row r="120" spans="2:30" x14ac:dyDescent="0.3">
      <c r="B120" s="33"/>
      <c r="C120" s="40"/>
      <c r="D120" s="35"/>
      <c r="E120" s="36"/>
      <c r="F120" s="36"/>
      <c r="G120" s="33"/>
      <c r="H120" s="33"/>
      <c r="I120" s="33"/>
      <c r="J120" s="50"/>
      <c r="K120" s="33"/>
      <c r="M120" s="33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</row>
    <row r="121" spans="2:30" x14ac:dyDescent="0.3">
      <c r="B121" s="33"/>
      <c r="C121" s="40"/>
      <c r="D121" s="35"/>
      <c r="E121" s="36"/>
      <c r="F121" s="36"/>
      <c r="G121" s="33"/>
      <c r="H121" s="33"/>
      <c r="I121" s="33"/>
      <c r="J121" s="50"/>
      <c r="K121" s="33"/>
      <c r="M121" s="33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</row>
    <row r="122" spans="2:30" x14ac:dyDescent="0.3">
      <c r="B122" s="33"/>
      <c r="C122" s="40"/>
      <c r="D122" s="35"/>
      <c r="E122" s="36"/>
      <c r="F122" s="36"/>
      <c r="G122" s="33"/>
      <c r="H122" s="33"/>
      <c r="I122" s="33"/>
      <c r="J122" s="50"/>
      <c r="K122" s="33"/>
      <c r="M122" s="33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</row>
    <row r="123" spans="2:30" x14ac:dyDescent="0.3">
      <c r="B123" s="33"/>
      <c r="C123" s="40"/>
      <c r="D123" s="35"/>
      <c r="E123" s="36"/>
      <c r="F123" s="36"/>
      <c r="G123" s="33"/>
      <c r="H123" s="33"/>
      <c r="I123" s="33"/>
      <c r="J123" s="50"/>
      <c r="K123" s="33"/>
      <c r="M123" s="33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</row>
    <row r="124" spans="2:30" x14ac:dyDescent="0.3">
      <c r="B124" s="33"/>
      <c r="C124" s="40"/>
      <c r="D124" s="35"/>
      <c r="E124" s="36"/>
      <c r="F124" s="36"/>
      <c r="G124" s="33"/>
      <c r="H124" s="33"/>
      <c r="I124" s="33"/>
      <c r="J124" s="50"/>
      <c r="K124" s="33"/>
      <c r="M124" s="33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</row>
    <row r="125" spans="2:30" x14ac:dyDescent="0.3">
      <c r="B125" s="33"/>
      <c r="C125" s="40"/>
      <c r="D125" s="35"/>
      <c r="E125" s="36"/>
      <c r="F125" s="36"/>
      <c r="G125" s="33"/>
      <c r="H125" s="33"/>
      <c r="I125" s="33"/>
      <c r="J125" s="50"/>
      <c r="K125" s="33"/>
      <c r="M125" s="33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</row>
    <row r="126" spans="2:30" x14ac:dyDescent="0.3">
      <c r="B126" s="33"/>
      <c r="C126" s="40"/>
      <c r="D126" s="35"/>
      <c r="E126" s="36"/>
      <c r="F126" s="36"/>
      <c r="G126" s="33"/>
      <c r="H126" s="33"/>
      <c r="I126" s="33"/>
      <c r="J126" s="50"/>
      <c r="K126" s="33"/>
      <c r="M126" s="33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</row>
    <row r="127" spans="2:30" x14ac:dyDescent="0.3">
      <c r="B127" s="33"/>
      <c r="C127" s="40"/>
      <c r="D127" s="35"/>
      <c r="E127" s="36"/>
      <c r="F127" s="36"/>
      <c r="G127" s="33"/>
      <c r="H127" s="33"/>
      <c r="I127" s="33"/>
      <c r="J127" s="50"/>
      <c r="K127" s="33"/>
      <c r="M127" s="33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</row>
    <row r="128" spans="2:30" x14ac:dyDescent="0.3">
      <c r="B128" s="33"/>
      <c r="C128" s="40"/>
      <c r="D128" s="35"/>
      <c r="E128" s="36"/>
      <c r="F128" s="36"/>
      <c r="G128" s="33"/>
      <c r="H128" s="33"/>
      <c r="I128" s="33"/>
      <c r="J128" s="50"/>
      <c r="K128" s="33"/>
      <c r="M128" s="33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</row>
    <row r="129" spans="2:30" x14ac:dyDescent="0.3">
      <c r="B129" s="33"/>
      <c r="C129" s="40"/>
      <c r="D129" s="35"/>
      <c r="E129" s="36"/>
      <c r="F129" s="36"/>
      <c r="G129" s="33"/>
      <c r="H129" s="33"/>
      <c r="I129" s="33"/>
      <c r="J129" s="50"/>
      <c r="K129" s="33"/>
      <c r="M129" s="33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</row>
    <row r="130" spans="2:30" x14ac:dyDescent="0.3">
      <c r="B130" s="33"/>
      <c r="C130" s="40"/>
      <c r="D130" s="35"/>
      <c r="E130" s="36"/>
      <c r="F130" s="36"/>
      <c r="G130" s="33"/>
      <c r="H130" s="33"/>
      <c r="I130" s="33"/>
      <c r="J130" s="50"/>
      <c r="K130" s="33"/>
      <c r="M130" s="33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</row>
    <row r="131" spans="2:30" x14ac:dyDescent="0.3">
      <c r="B131" s="33"/>
      <c r="C131" s="40"/>
      <c r="D131" s="35"/>
      <c r="E131" s="36"/>
      <c r="F131" s="36"/>
      <c r="G131" s="33"/>
      <c r="H131" s="33"/>
      <c r="I131" s="33"/>
      <c r="J131" s="50"/>
      <c r="K131" s="33"/>
      <c r="M131" s="33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</row>
    <row r="132" spans="2:30" x14ac:dyDescent="0.3">
      <c r="B132" s="33"/>
      <c r="C132" s="40"/>
      <c r="D132" s="35"/>
      <c r="E132" s="36"/>
      <c r="F132" s="36"/>
      <c r="G132" s="33"/>
      <c r="H132" s="33"/>
      <c r="I132" s="33"/>
      <c r="J132" s="50"/>
      <c r="K132" s="33"/>
      <c r="M132" s="33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</row>
    <row r="133" spans="2:30" x14ac:dyDescent="0.3">
      <c r="B133" s="33"/>
      <c r="C133" s="40"/>
      <c r="D133" s="35"/>
      <c r="E133" s="36"/>
      <c r="F133" s="36"/>
      <c r="G133" s="33"/>
      <c r="H133" s="33"/>
      <c r="I133" s="33"/>
      <c r="J133" s="50"/>
      <c r="K133" s="33"/>
      <c r="M133" s="33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</row>
    <row r="134" spans="2:30" x14ac:dyDescent="0.3">
      <c r="B134" s="33"/>
      <c r="C134" s="40"/>
      <c r="D134" s="35"/>
      <c r="E134" s="36"/>
      <c r="F134" s="36"/>
      <c r="G134" s="33"/>
      <c r="H134" s="33"/>
      <c r="I134" s="33"/>
      <c r="J134" s="50"/>
      <c r="K134" s="33"/>
      <c r="M134" s="33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</row>
    <row r="135" spans="2:30" x14ac:dyDescent="0.3">
      <c r="B135" s="33"/>
      <c r="C135" s="40"/>
      <c r="D135" s="35"/>
      <c r="E135" s="36"/>
      <c r="F135" s="36"/>
      <c r="G135" s="33"/>
      <c r="H135" s="33"/>
      <c r="I135" s="33"/>
      <c r="J135" s="50"/>
      <c r="K135" s="33"/>
      <c r="M135" s="33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</row>
    <row r="136" spans="2:30" x14ac:dyDescent="0.3">
      <c r="B136" s="33"/>
      <c r="C136" s="40"/>
      <c r="D136" s="35"/>
      <c r="E136" s="36"/>
      <c r="F136" s="36"/>
      <c r="G136" s="33"/>
      <c r="H136" s="33"/>
      <c r="I136" s="33"/>
      <c r="J136" s="50"/>
      <c r="K136" s="33"/>
      <c r="M136" s="33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</row>
    <row r="137" spans="2:30" x14ac:dyDescent="0.3">
      <c r="B137" s="33"/>
      <c r="C137" s="40"/>
      <c r="D137" s="35"/>
      <c r="E137" s="36"/>
      <c r="F137" s="36"/>
      <c r="G137" s="33"/>
      <c r="H137" s="33"/>
      <c r="I137" s="33"/>
      <c r="J137" s="50"/>
      <c r="K137" s="33"/>
      <c r="M137" s="33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</row>
    <row r="138" spans="2:30" x14ac:dyDescent="0.3">
      <c r="B138" s="33"/>
      <c r="C138" s="40"/>
      <c r="D138" s="35"/>
      <c r="E138" s="36"/>
      <c r="F138" s="36"/>
      <c r="G138" s="33"/>
      <c r="H138" s="33"/>
      <c r="I138" s="33"/>
      <c r="J138" s="50"/>
      <c r="K138" s="33"/>
      <c r="M138" s="33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</row>
    <row r="139" spans="2:30" x14ac:dyDescent="0.3">
      <c r="B139" s="33"/>
      <c r="C139" s="40"/>
      <c r="D139" s="35"/>
      <c r="E139" s="36"/>
      <c r="F139" s="36"/>
      <c r="G139" s="33"/>
      <c r="H139" s="33"/>
      <c r="I139" s="33"/>
      <c r="J139" s="50"/>
      <c r="K139" s="33"/>
      <c r="M139" s="33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</row>
    <row r="140" spans="2:30" x14ac:dyDescent="0.3">
      <c r="B140" s="33"/>
      <c r="C140" s="40"/>
      <c r="D140" s="35"/>
      <c r="E140" s="36"/>
      <c r="F140" s="36"/>
      <c r="G140" s="33"/>
      <c r="H140" s="33"/>
      <c r="I140" s="33"/>
      <c r="J140" s="50"/>
      <c r="K140" s="33"/>
      <c r="M140" s="33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</row>
    <row r="141" spans="2:30" x14ac:dyDescent="0.3">
      <c r="B141" s="33"/>
      <c r="C141" s="40"/>
      <c r="D141" s="35"/>
      <c r="E141" s="36"/>
      <c r="F141" s="36"/>
      <c r="G141" s="33"/>
      <c r="H141" s="33"/>
      <c r="I141" s="33"/>
      <c r="J141" s="50"/>
      <c r="K141" s="33"/>
      <c r="M141" s="33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</row>
    <row r="142" spans="2:30" x14ac:dyDescent="0.3">
      <c r="B142" s="33"/>
      <c r="C142" s="40"/>
      <c r="D142" s="35"/>
      <c r="E142" s="36"/>
      <c r="F142" s="36"/>
      <c r="G142" s="33"/>
      <c r="H142" s="33"/>
      <c r="I142" s="33"/>
      <c r="J142" s="50"/>
      <c r="K142" s="33"/>
      <c r="M142" s="33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</row>
    <row r="143" spans="2:30" x14ac:dyDescent="0.3">
      <c r="B143" s="33"/>
      <c r="C143" s="40"/>
      <c r="D143" s="35"/>
      <c r="E143" s="36"/>
      <c r="F143" s="36"/>
      <c r="G143" s="33"/>
      <c r="H143" s="33"/>
      <c r="I143" s="33"/>
      <c r="J143" s="50"/>
      <c r="K143" s="33"/>
      <c r="M143" s="33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</row>
    <row r="144" spans="2:30" x14ac:dyDescent="0.3">
      <c r="B144" s="33"/>
      <c r="C144" s="40"/>
      <c r="D144" s="35"/>
      <c r="E144" s="36"/>
      <c r="F144" s="36"/>
      <c r="G144" s="33"/>
      <c r="H144" s="33"/>
      <c r="I144" s="33"/>
      <c r="J144" s="50"/>
      <c r="K144" s="33"/>
      <c r="M144" s="33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</row>
    <row r="145" spans="2:30" x14ac:dyDescent="0.3">
      <c r="B145" s="33"/>
      <c r="C145" s="40"/>
      <c r="D145" s="35"/>
      <c r="E145" s="36"/>
      <c r="F145" s="36"/>
      <c r="G145" s="33"/>
      <c r="H145" s="33"/>
      <c r="I145" s="33"/>
      <c r="J145" s="50"/>
      <c r="K145" s="33"/>
      <c r="M145" s="33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</row>
    <row r="146" spans="2:30" x14ac:dyDescent="0.3">
      <c r="B146" s="33"/>
      <c r="C146" s="40"/>
      <c r="D146" s="35"/>
      <c r="E146" s="36"/>
      <c r="F146" s="36"/>
      <c r="G146" s="33"/>
      <c r="H146" s="33"/>
      <c r="I146" s="33"/>
      <c r="J146" s="50"/>
      <c r="K146" s="33"/>
      <c r="M146" s="33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2:30" x14ac:dyDescent="0.3">
      <c r="B147" s="33"/>
      <c r="C147" s="40"/>
      <c r="D147" s="35"/>
      <c r="E147" s="36"/>
      <c r="F147" s="36"/>
      <c r="G147" s="33"/>
      <c r="H147" s="33"/>
      <c r="I147" s="33"/>
      <c r="J147" s="50"/>
      <c r="K147" s="33"/>
      <c r="M147" s="33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</row>
    <row r="148" spans="2:30" x14ac:dyDescent="0.3">
      <c r="B148" s="33"/>
      <c r="C148" s="40"/>
      <c r="D148" s="35"/>
      <c r="E148" s="36"/>
      <c r="F148" s="36"/>
      <c r="G148" s="33"/>
      <c r="H148" s="33"/>
      <c r="I148" s="33"/>
      <c r="J148" s="50"/>
      <c r="K148" s="33"/>
      <c r="M148" s="33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</row>
    <row r="149" spans="2:30" x14ac:dyDescent="0.3">
      <c r="B149" s="33"/>
      <c r="C149" s="40"/>
      <c r="D149" s="35"/>
      <c r="E149" s="36"/>
      <c r="F149" s="36"/>
      <c r="G149" s="33"/>
      <c r="H149" s="33"/>
      <c r="I149" s="33"/>
      <c r="J149" s="50"/>
      <c r="K149" s="33"/>
      <c r="M149" s="33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</row>
    <row r="150" spans="2:30" x14ac:dyDescent="0.3">
      <c r="B150" s="33"/>
      <c r="C150" s="40"/>
      <c r="D150" s="35"/>
      <c r="E150" s="36"/>
      <c r="F150" s="36"/>
      <c r="G150" s="33"/>
      <c r="H150" s="33"/>
      <c r="I150" s="33"/>
      <c r="J150" s="50"/>
      <c r="K150" s="33"/>
      <c r="M150" s="33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</row>
    <row r="151" spans="2:30" x14ac:dyDescent="0.3">
      <c r="B151" s="33"/>
      <c r="C151" s="40"/>
      <c r="D151" s="35"/>
      <c r="E151" s="36"/>
      <c r="F151" s="36"/>
      <c r="G151" s="33"/>
      <c r="H151" s="33"/>
      <c r="I151" s="33"/>
      <c r="J151" s="50"/>
      <c r="K151" s="33"/>
      <c r="M151" s="33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</row>
    <row r="152" spans="2:30" x14ac:dyDescent="0.3">
      <c r="B152" s="33"/>
      <c r="C152" s="40"/>
      <c r="D152" s="35"/>
      <c r="E152" s="36"/>
      <c r="F152" s="36"/>
      <c r="G152" s="33"/>
      <c r="H152" s="33"/>
      <c r="I152" s="33"/>
      <c r="J152" s="50"/>
      <c r="K152" s="33"/>
      <c r="M152" s="33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</row>
    <row r="153" spans="2:30" x14ac:dyDescent="0.3">
      <c r="B153" s="33"/>
      <c r="C153" s="40"/>
      <c r="D153" s="35"/>
      <c r="E153" s="36"/>
      <c r="F153" s="36"/>
      <c r="G153" s="33"/>
      <c r="H153" s="33"/>
      <c r="I153" s="33"/>
      <c r="J153" s="50"/>
      <c r="K153" s="33"/>
      <c r="M153" s="33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</row>
    <row r="154" spans="2:30" x14ac:dyDescent="0.3">
      <c r="B154" s="33"/>
      <c r="C154" s="40"/>
      <c r="D154" s="35"/>
      <c r="E154" s="36"/>
      <c r="F154" s="36"/>
      <c r="G154" s="33"/>
      <c r="H154" s="33"/>
      <c r="I154" s="33"/>
      <c r="J154" s="50"/>
      <c r="K154" s="33"/>
      <c r="M154" s="33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</row>
    <row r="155" spans="2:30" x14ac:dyDescent="0.3">
      <c r="B155" s="33"/>
      <c r="C155" s="40"/>
      <c r="D155" s="35"/>
      <c r="E155" s="36"/>
      <c r="F155" s="36"/>
      <c r="G155" s="33"/>
      <c r="H155" s="33"/>
      <c r="I155" s="33"/>
      <c r="J155" s="50"/>
      <c r="K155" s="33"/>
      <c r="M155" s="33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</row>
    <row r="156" spans="2:30" x14ac:dyDescent="0.3">
      <c r="B156" s="33"/>
      <c r="C156" s="40"/>
      <c r="D156" s="35"/>
      <c r="E156" s="36"/>
      <c r="F156" s="36"/>
      <c r="G156" s="33"/>
      <c r="H156" s="33"/>
      <c r="I156" s="33"/>
      <c r="J156" s="50"/>
      <c r="K156" s="33"/>
      <c r="M156" s="33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</row>
    <row r="157" spans="2:30" x14ac:dyDescent="0.3">
      <c r="B157" s="33"/>
      <c r="C157" s="40"/>
      <c r="D157" s="35"/>
      <c r="E157" s="36"/>
      <c r="F157" s="36"/>
      <c r="G157" s="33"/>
      <c r="H157" s="33"/>
      <c r="I157" s="33"/>
      <c r="J157" s="50"/>
      <c r="K157" s="33"/>
      <c r="M157" s="33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</row>
    <row r="158" spans="2:30" x14ac:dyDescent="0.3">
      <c r="B158" s="33"/>
      <c r="C158" s="40"/>
      <c r="D158" s="35"/>
      <c r="E158" s="36"/>
      <c r="F158" s="36"/>
      <c r="G158" s="33"/>
      <c r="H158" s="33"/>
      <c r="I158" s="33"/>
      <c r="J158" s="50"/>
      <c r="K158" s="33"/>
      <c r="M158" s="33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</row>
    <row r="159" spans="2:30" x14ac:dyDescent="0.3">
      <c r="B159" s="33"/>
      <c r="C159" s="40"/>
      <c r="D159" s="35"/>
      <c r="E159" s="36"/>
      <c r="F159" s="36"/>
      <c r="G159" s="33"/>
      <c r="H159" s="33"/>
      <c r="I159" s="33"/>
      <c r="J159" s="50"/>
      <c r="K159" s="33"/>
      <c r="M159" s="33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</row>
    <row r="160" spans="2:30" x14ac:dyDescent="0.3">
      <c r="B160" s="33"/>
      <c r="C160" s="40"/>
      <c r="D160" s="35"/>
      <c r="E160" s="36"/>
      <c r="F160" s="36"/>
      <c r="G160" s="33"/>
      <c r="H160" s="33"/>
      <c r="I160" s="33"/>
      <c r="J160" s="50"/>
      <c r="K160" s="33"/>
      <c r="M160" s="33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</row>
    <row r="161" spans="2:30" x14ac:dyDescent="0.3">
      <c r="B161" s="33"/>
      <c r="C161" s="40"/>
      <c r="D161" s="35"/>
      <c r="E161" s="36"/>
      <c r="F161" s="36"/>
      <c r="G161" s="33"/>
      <c r="H161" s="33"/>
      <c r="I161" s="33"/>
      <c r="J161" s="50"/>
      <c r="K161" s="33"/>
      <c r="M161" s="33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</row>
    <row r="162" spans="2:30" x14ac:dyDescent="0.3">
      <c r="B162" s="33"/>
      <c r="C162" s="40"/>
      <c r="D162" s="35"/>
      <c r="E162" s="36"/>
      <c r="F162" s="36"/>
      <c r="G162" s="33"/>
      <c r="H162" s="33"/>
      <c r="I162" s="33"/>
      <c r="J162" s="50"/>
      <c r="K162" s="33"/>
      <c r="M162" s="33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</row>
    <row r="163" spans="2:30" x14ac:dyDescent="0.3">
      <c r="B163" s="33"/>
      <c r="C163" s="40"/>
      <c r="D163" s="35"/>
      <c r="E163" s="36"/>
      <c r="F163" s="36"/>
      <c r="G163" s="33"/>
      <c r="H163" s="33"/>
      <c r="I163" s="33"/>
      <c r="J163" s="50"/>
      <c r="K163" s="33"/>
      <c r="M163" s="33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</row>
    <row r="164" spans="2:30" x14ac:dyDescent="0.3">
      <c r="B164" s="33"/>
      <c r="C164" s="40"/>
      <c r="D164" s="35"/>
      <c r="E164" s="36"/>
      <c r="F164" s="36"/>
      <c r="G164" s="33"/>
      <c r="H164" s="33"/>
      <c r="I164" s="33"/>
      <c r="J164" s="50"/>
      <c r="K164" s="33"/>
      <c r="M164" s="33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</row>
    <row r="165" spans="2:30" x14ac:dyDescent="0.3">
      <c r="B165" s="33"/>
      <c r="C165" s="40"/>
      <c r="D165" s="35"/>
      <c r="E165" s="36"/>
      <c r="F165" s="36"/>
      <c r="G165" s="33"/>
      <c r="H165" s="33"/>
      <c r="I165" s="33"/>
      <c r="J165" s="50"/>
      <c r="K165" s="33"/>
      <c r="M165" s="33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</row>
    <row r="166" spans="2:30" x14ac:dyDescent="0.3">
      <c r="B166" s="33"/>
      <c r="C166" s="40"/>
      <c r="D166" s="35"/>
      <c r="E166" s="36"/>
      <c r="F166" s="36"/>
      <c r="G166" s="33"/>
      <c r="H166" s="33"/>
      <c r="I166" s="33"/>
      <c r="J166" s="50"/>
      <c r="K166" s="33"/>
      <c r="M166" s="33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</row>
    <row r="167" spans="2:30" x14ac:dyDescent="0.3">
      <c r="B167" s="33"/>
      <c r="C167" s="40"/>
      <c r="D167" s="35"/>
      <c r="E167" s="36"/>
      <c r="F167" s="36"/>
      <c r="G167" s="33"/>
      <c r="H167" s="33"/>
      <c r="I167" s="33"/>
      <c r="J167" s="50"/>
      <c r="K167" s="33"/>
      <c r="M167" s="33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</row>
    <row r="168" spans="2:30" x14ac:dyDescent="0.3">
      <c r="B168" s="33"/>
      <c r="C168" s="40"/>
      <c r="D168" s="35"/>
      <c r="E168" s="36"/>
      <c r="F168" s="36"/>
      <c r="G168" s="33"/>
      <c r="H168" s="33"/>
      <c r="I168" s="33"/>
      <c r="J168" s="50"/>
      <c r="K168" s="33"/>
      <c r="M168" s="33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2:30" x14ac:dyDescent="0.3">
      <c r="B169" s="33"/>
      <c r="C169" s="40"/>
      <c r="D169" s="35"/>
      <c r="E169" s="36"/>
      <c r="F169" s="36"/>
      <c r="G169" s="33"/>
      <c r="H169" s="33"/>
      <c r="I169" s="33"/>
      <c r="J169" s="50"/>
      <c r="K169" s="33"/>
      <c r="M169" s="33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</row>
    <row r="170" spans="2:30" x14ac:dyDescent="0.3">
      <c r="B170" s="33"/>
      <c r="C170" s="40"/>
      <c r="D170" s="35"/>
      <c r="E170" s="36"/>
      <c r="F170" s="36"/>
      <c r="G170" s="33"/>
      <c r="H170" s="33"/>
      <c r="I170" s="33"/>
      <c r="J170" s="50"/>
      <c r="K170" s="33"/>
      <c r="M170" s="33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</row>
    <row r="171" spans="2:30" x14ac:dyDescent="0.3">
      <c r="B171" s="33"/>
      <c r="C171" s="40"/>
      <c r="D171" s="35"/>
      <c r="E171" s="36"/>
      <c r="F171" s="36"/>
      <c r="G171" s="33"/>
      <c r="H171" s="33"/>
      <c r="I171" s="33"/>
      <c r="J171" s="50"/>
      <c r="K171" s="33"/>
      <c r="M171" s="33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</row>
    <row r="172" spans="2:30" x14ac:dyDescent="0.3">
      <c r="B172" s="33"/>
      <c r="C172" s="40"/>
      <c r="D172" s="35"/>
      <c r="E172" s="36"/>
      <c r="F172" s="36"/>
      <c r="G172" s="33"/>
      <c r="H172" s="33"/>
      <c r="I172" s="33"/>
      <c r="J172" s="50"/>
      <c r="K172" s="33"/>
      <c r="M172" s="33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</row>
    <row r="173" spans="2:30" x14ac:dyDescent="0.3">
      <c r="B173" s="33"/>
      <c r="C173" s="40"/>
      <c r="D173" s="35"/>
      <c r="E173" s="36"/>
      <c r="F173" s="36"/>
      <c r="G173" s="33"/>
      <c r="H173" s="33"/>
      <c r="I173" s="33"/>
      <c r="J173" s="50"/>
      <c r="K173" s="33"/>
      <c r="M173" s="33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</row>
    <row r="174" spans="2:30" x14ac:dyDescent="0.3">
      <c r="B174" s="33"/>
      <c r="C174" s="40"/>
      <c r="D174" s="35"/>
      <c r="E174" s="36"/>
      <c r="F174" s="36"/>
      <c r="G174" s="33"/>
      <c r="H174" s="33"/>
      <c r="I174" s="33"/>
      <c r="J174" s="50"/>
      <c r="K174" s="33"/>
      <c r="M174" s="33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</row>
    <row r="175" spans="2:30" x14ac:dyDescent="0.3">
      <c r="B175" s="33"/>
      <c r="C175" s="40"/>
      <c r="D175" s="35"/>
      <c r="E175" s="36"/>
      <c r="F175" s="36"/>
      <c r="G175" s="33"/>
      <c r="H175" s="33"/>
      <c r="I175" s="33"/>
      <c r="J175" s="50"/>
      <c r="K175" s="33"/>
      <c r="M175" s="33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</row>
    <row r="176" spans="2:30" x14ac:dyDescent="0.3">
      <c r="B176" s="33"/>
      <c r="C176" s="40"/>
      <c r="D176" s="35"/>
      <c r="E176" s="36"/>
      <c r="F176" s="36"/>
      <c r="G176" s="33"/>
      <c r="H176" s="33"/>
      <c r="I176" s="33"/>
      <c r="J176" s="50"/>
      <c r="K176" s="33"/>
      <c r="M176" s="33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</row>
    <row r="177" spans="2:30" x14ac:dyDescent="0.3">
      <c r="B177" s="33"/>
      <c r="C177" s="40"/>
      <c r="D177" s="35"/>
      <c r="E177" s="36"/>
      <c r="F177" s="36"/>
      <c r="G177" s="33"/>
      <c r="H177" s="33"/>
      <c r="I177" s="33"/>
      <c r="J177" s="50"/>
      <c r="K177" s="33"/>
      <c r="M177" s="33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</row>
    <row r="178" spans="2:30" x14ac:dyDescent="0.3">
      <c r="B178" s="33"/>
      <c r="C178" s="40"/>
      <c r="D178" s="35"/>
      <c r="E178" s="36"/>
      <c r="F178" s="36"/>
      <c r="G178" s="33"/>
      <c r="H178" s="33"/>
      <c r="I178" s="33"/>
      <c r="J178" s="50"/>
      <c r="K178" s="33"/>
      <c r="M178" s="33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</row>
    <row r="179" spans="2:30" x14ac:dyDescent="0.3">
      <c r="B179" s="33"/>
      <c r="C179" s="40"/>
      <c r="D179" s="35"/>
      <c r="E179" s="36"/>
      <c r="F179" s="36"/>
      <c r="G179" s="33"/>
      <c r="H179" s="33"/>
      <c r="I179" s="33"/>
      <c r="J179" s="50"/>
      <c r="K179" s="33"/>
      <c r="M179" s="33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</row>
    <row r="180" spans="2:30" x14ac:dyDescent="0.3">
      <c r="B180" s="33"/>
      <c r="C180" s="40"/>
      <c r="D180" s="35"/>
      <c r="E180" s="36"/>
      <c r="F180" s="36"/>
      <c r="G180" s="33"/>
      <c r="H180" s="33"/>
      <c r="I180" s="33"/>
      <c r="J180" s="50"/>
      <c r="K180" s="33"/>
      <c r="M180" s="33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</row>
    <row r="181" spans="2:30" x14ac:dyDescent="0.3">
      <c r="B181" s="33"/>
      <c r="C181" s="40"/>
      <c r="D181" s="35"/>
      <c r="E181" s="36"/>
      <c r="F181" s="36"/>
      <c r="G181" s="33"/>
      <c r="H181" s="33"/>
      <c r="I181" s="33"/>
      <c r="J181" s="50"/>
      <c r="K181" s="33"/>
      <c r="M181" s="33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</row>
    <row r="182" spans="2:30" x14ac:dyDescent="0.3">
      <c r="B182" s="33"/>
      <c r="C182" s="40"/>
      <c r="D182" s="35"/>
      <c r="E182" s="36"/>
      <c r="F182" s="36"/>
      <c r="G182" s="33"/>
      <c r="H182" s="33"/>
      <c r="I182" s="33"/>
      <c r="J182" s="50"/>
      <c r="K182" s="33"/>
      <c r="M182" s="33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</row>
    <row r="183" spans="2:30" x14ac:dyDescent="0.3">
      <c r="B183" s="33"/>
      <c r="C183" s="40"/>
      <c r="D183" s="35"/>
      <c r="E183" s="36"/>
      <c r="F183" s="36"/>
      <c r="G183" s="33"/>
      <c r="H183" s="33"/>
      <c r="I183" s="33"/>
      <c r="J183" s="50"/>
      <c r="K183" s="33"/>
      <c r="M183" s="33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</row>
    <row r="184" spans="2:30" x14ac:dyDescent="0.3">
      <c r="B184" s="33"/>
      <c r="C184" s="40"/>
      <c r="D184" s="35"/>
      <c r="E184" s="36"/>
      <c r="F184" s="36"/>
      <c r="G184" s="33"/>
      <c r="H184" s="33"/>
      <c r="I184" s="33"/>
      <c r="J184" s="50"/>
      <c r="K184" s="33"/>
      <c r="M184" s="33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</row>
    <row r="185" spans="2:30" x14ac:dyDescent="0.3">
      <c r="B185" s="33"/>
      <c r="C185" s="40"/>
      <c r="D185" s="35"/>
      <c r="E185" s="36"/>
      <c r="F185" s="36"/>
      <c r="G185" s="33"/>
      <c r="H185" s="33"/>
      <c r="I185" s="33"/>
      <c r="J185" s="50"/>
      <c r="K185" s="33"/>
      <c r="M185" s="33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</row>
    <row r="186" spans="2:30" x14ac:dyDescent="0.3">
      <c r="B186" s="33"/>
      <c r="C186" s="40"/>
      <c r="D186" s="35"/>
      <c r="E186" s="36"/>
      <c r="F186" s="36"/>
      <c r="G186" s="33"/>
      <c r="H186" s="33"/>
      <c r="I186" s="33"/>
      <c r="J186" s="50"/>
      <c r="K186" s="33"/>
      <c r="M186" s="33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</row>
    <row r="187" spans="2:30" x14ac:dyDescent="0.3">
      <c r="B187" s="33"/>
      <c r="C187" s="40"/>
      <c r="D187" s="35"/>
      <c r="E187" s="36"/>
      <c r="F187" s="36"/>
      <c r="G187" s="33"/>
      <c r="H187" s="33"/>
      <c r="I187" s="33"/>
      <c r="J187" s="50"/>
      <c r="K187" s="33"/>
      <c r="M187" s="33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</row>
    <row r="188" spans="2:30" x14ac:dyDescent="0.3">
      <c r="B188" s="33"/>
      <c r="C188" s="40"/>
      <c r="D188" s="35"/>
      <c r="E188" s="36"/>
      <c r="F188" s="36"/>
      <c r="G188" s="33"/>
      <c r="H188" s="33"/>
      <c r="I188" s="33"/>
      <c r="J188" s="50"/>
      <c r="K188" s="33"/>
      <c r="M188" s="33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</row>
    <row r="189" spans="2:30" x14ac:dyDescent="0.3">
      <c r="B189" s="33"/>
      <c r="C189" s="40"/>
      <c r="D189" s="35"/>
      <c r="E189" s="36"/>
      <c r="F189" s="36"/>
      <c r="G189" s="33"/>
      <c r="H189" s="33"/>
      <c r="I189" s="33"/>
      <c r="J189" s="50"/>
      <c r="K189" s="33"/>
      <c r="M189" s="33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</row>
    <row r="190" spans="2:30" x14ac:dyDescent="0.3">
      <c r="B190" s="33"/>
      <c r="C190" s="40"/>
      <c r="D190" s="35"/>
      <c r="E190" s="36"/>
      <c r="F190" s="36"/>
      <c r="G190" s="33"/>
      <c r="H190" s="33"/>
      <c r="I190" s="33"/>
      <c r="J190" s="50"/>
      <c r="K190" s="33"/>
      <c r="M190" s="33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</row>
    <row r="191" spans="2:30" x14ac:dyDescent="0.3">
      <c r="B191" s="33"/>
      <c r="C191" s="40"/>
      <c r="D191" s="35"/>
      <c r="E191" s="36"/>
      <c r="F191" s="36"/>
      <c r="G191" s="33"/>
      <c r="H191" s="33"/>
      <c r="I191" s="33"/>
      <c r="J191" s="50"/>
      <c r="K191" s="33"/>
      <c r="M191" s="33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</row>
    <row r="192" spans="2:30" x14ac:dyDescent="0.3">
      <c r="B192" s="33"/>
      <c r="C192" s="40"/>
      <c r="D192" s="35"/>
      <c r="E192" s="36"/>
      <c r="F192" s="36"/>
      <c r="G192" s="33"/>
      <c r="H192" s="33"/>
      <c r="I192" s="33"/>
      <c r="J192" s="50"/>
      <c r="K192" s="33"/>
      <c r="M192" s="33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</row>
    <row r="193" spans="2:30" x14ac:dyDescent="0.3">
      <c r="B193" s="33"/>
      <c r="C193" s="40"/>
      <c r="D193" s="35"/>
      <c r="E193" s="36"/>
      <c r="F193" s="36"/>
      <c r="G193" s="33"/>
      <c r="H193" s="33"/>
      <c r="I193" s="33"/>
      <c r="J193" s="50"/>
      <c r="K193" s="33"/>
      <c r="M193" s="33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</row>
    <row r="194" spans="2:30" x14ac:dyDescent="0.3">
      <c r="B194" s="33"/>
      <c r="C194" s="40"/>
      <c r="D194" s="35"/>
      <c r="E194" s="36"/>
      <c r="F194" s="36"/>
      <c r="G194" s="33"/>
      <c r="H194" s="33"/>
      <c r="I194" s="33"/>
      <c r="J194" s="50"/>
      <c r="K194" s="33"/>
      <c r="M194" s="33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</row>
    <row r="195" spans="2:30" x14ac:dyDescent="0.3">
      <c r="B195" s="33"/>
      <c r="C195" s="40"/>
      <c r="D195" s="35"/>
      <c r="E195" s="36"/>
      <c r="F195" s="36"/>
      <c r="G195" s="33"/>
      <c r="H195" s="33"/>
      <c r="I195" s="33"/>
      <c r="J195" s="50"/>
      <c r="K195" s="33"/>
      <c r="M195" s="33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</row>
    <row r="196" spans="2:30" x14ac:dyDescent="0.3">
      <c r="B196" s="33"/>
      <c r="C196" s="40"/>
      <c r="D196" s="35"/>
      <c r="E196" s="36"/>
      <c r="F196" s="36"/>
      <c r="G196" s="33"/>
      <c r="H196" s="33"/>
      <c r="I196" s="33"/>
      <c r="J196" s="50"/>
      <c r="K196" s="33"/>
      <c r="M196" s="33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</row>
    <row r="197" spans="2:30" x14ac:dyDescent="0.3">
      <c r="B197" s="33"/>
      <c r="C197" s="40"/>
      <c r="D197" s="35"/>
      <c r="E197" s="36"/>
      <c r="F197" s="36"/>
      <c r="G197" s="33"/>
      <c r="H197" s="33"/>
      <c r="I197" s="33"/>
      <c r="J197" s="50"/>
      <c r="K197" s="33"/>
      <c r="M197" s="33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</row>
    <row r="198" spans="2:30" x14ac:dyDescent="0.3">
      <c r="B198" s="33"/>
      <c r="C198" s="40"/>
      <c r="D198" s="35"/>
      <c r="E198" s="36"/>
      <c r="F198" s="36"/>
      <c r="G198" s="33"/>
      <c r="H198" s="33"/>
      <c r="I198" s="33"/>
      <c r="J198" s="50"/>
      <c r="K198" s="33"/>
      <c r="M198" s="33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</row>
    <row r="199" spans="2:30" x14ac:dyDescent="0.3">
      <c r="B199" s="33"/>
      <c r="C199" s="40"/>
      <c r="D199" s="35"/>
      <c r="E199" s="36"/>
      <c r="F199" s="36"/>
      <c r="G199" s="33"/>
      <c r="H199" s="33"/>
      <c r="I199" s="33"/>
      <c r="J199" s="50"/>
      <c r="K199" s="33"/>
      <c r="M199" s="33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</row>
    <row r="200" spans="2:30" x14ac:dyDescent="0.3">
      <c r="B200" s="33"/>
      <c r="C200" s="40"/>
      <c r="D200" s="35"/>
      <c r="E200" s="36"/>
      <c r="F200" s="36"/>
      <c r="G200" s="33"/>
      <c r="H200" s="33"/>
      <c r="I200" s="33"/>
      <c r="J200" s="50"/>
      <c r="K200" s="33"/>
      <c r="M200" s="33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</row>
    <row r="201" spans="2:30" x14ac:dyDescent="0.3">
      <c r="B201" s="33"/>
      <c r="C201" s="40"/>
      <c r="D201" s="35"/>
      <c r="E201" s="36"/>
      <c r="F201" s="36"/>
      <c r="G201" s="33"/>
      <c r="H201" s="33"/>
      <c r="I201" s="33"/>
      <c r="J201" s="50"/>
      <c r="K201" s="33"/>
      <c r="M201" s="33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</row>
    <row r="202" spans="2:30" x14ac:dyDescent="0.3">
      <c r="B202" s="33"/>
      <c r="C202" s="40"/>
      <c r="D202" s="35"/>
      <c r="E202" s="36"/>
      <c r="F202" s="36"/>
      <c r="G202" s="33"/>
      <c r="H202" s="33"/>
      <c r="I202" s="33"/>
      <c r="J202" s="50"/>
      <c r="K202" s="33"/>
      <c r="M202" s="33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</row>
    <row r="203" spans="2:30" x14ac:dyDescent="0.3">
      <c r="B203" s="33"/>
      <c r="C203" s="40"/>
      <c r="D203" s="35"/>
      <c r="E203" s="36"/>
      <c r="F203" s="36"/>
      <c r="G203" s="33"/>
      <c r="H203" s="33"/>
      <c r="I203" s="33"/>
      <c r="J203" s="50"/>
      <c r="K203" s="33"/>
      <c r="M203" s="33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</row>
    <row r="204" spans="2:30" x14ac:dyDescent="0.3">
      <c r="B204" s="33"/>
      <c r="C204" s="40"/>
      <c r="D204" s="35"/>
      <c r="E204" s="36"/>
      <c r="F204" s="36"/>
      <c r="G204" s="33"/>
      <c r="H204" s="33"/>
      <c r="I204" s="33"/>
      <c r="J204" s="50"/>
      <c r="K204" s="33"/>
      <c r="M204" s="33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</row>
    <row r="205" spans="2:30" x14ac:dyDescent="0.3">
      <c r="B205" s="33"/>
      <c r="C205" s="40"/>
      <c r="D205" s="35"/>
      <c r="E205" s="36"/>
      <c r="F205" s="36"/>
      <c r="G205" s="33"/>
      <c r="H205" s="33"/>
      <c r="I205" s="33"/>
      <c r="J205" s="50"/>
      <c r="K205" s="33"/>
      <c r="M205" s="33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</row>
    <row r="206" spans="2:30" x14ac:dyDescent="0.3">
      <c r="B206" s="33"/>
      <c r="C206" s="40"/>
      <c r="D206" s="35"/>
      <c r="E206" s="36"/>
      <c r="F206" s="36"/>
      <c r="G206" s="33"/>
      <c r="H206" s="33"/>
      <c r="I206" s="33"/>
      <c r="J206" s="50"/>
      <c r="K206" s="33"/>
      <c r="M206" s="33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</row>
    <row r="207" spans="2:30" x14ac:dyDescent="0.3">
      <c r="B207" s="33"/>
      <c r="C207" s="40"/>
      <c r="D207" s="35"/>
      <c r="E207" s="36"/>
      <c r="F207" s="36"/>
      <c r="G207" s="33"/>
      <c r="H207" s="33"/>
      <c r="I207" s="33"/>
      <c r="J207" s="50"/>
      <c r="K207" s="33"/>
      <c r="M207" s="33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</row>
    <row r="208" spans="2:30" x14ac:dyDescent="0.3">
      <c r="B208" s="33"/>
      <c r="C208" s="40"/>
      <c r="D208" s="35"/>
      <c r="E208" s="36"/>
      <c r="F208" s="36"/>
      <c r="G208" s="33"/>
      <c r="H208" s="33"/>
      <c r="I208" s="33"/>
      <c r="J208" s="50"/>
      <c r="K208" s="33"/>
      <c r="M208" s="33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</row>
    <row r="209" spans="2:30" x14ac:dyDescent="0.3">
      <c r="B209" s="33"/>
      <c r="C209" s="40"/>
      <c r="D209" s="35"/>
      <c r="E209" s="36"/>
      <c r="F209" s="36"/>
      <c r="G209" s="33"/>
      <c r="H209" s="33"/>
      <c r="I209" s="33"/>
      <c r="J209" s="50"/>
      <c r="K209" s="33"/>
      <c r="M209" s="33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</row>
    <row r="210" spans="2:30" x14ac:dyDescent="0.3">
      <c r="B210" s="33"/>
      <c r="C210" s="40"/>
      <c r="D210" s="35"/>
      <c r="E210" s="36"/>
      <c r="F210" s="36"/>
      <c r="G210" s="33"/>
      <c r="H210" s="33"/>
      <c r="I210" s="33"/>
      <c r="J210" s="50"/>
      <c r="K210" s="33"/>
      <c r="M210" s="33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</row>
    <row r="211" spans="2:30" x14ac:dyDescent="0.3">
      <c r="B211" s="33"/>
      <c r="C211" s="40"/>
      <c r="D211" s="35"/>
      <c r="E211" s="36"/>
      <c r="F211" s="36"/>
      <c r="G211" s="33"/>
      <c r="H211" s="33"/>
      <c r="I211" s="33"/>
      <c r="J211" s="50"/>
      <c r="K211" s="33"/>
      <c r="M211" s="33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</row>
    <row r="212" spans="2:30" x14ac:dyDescent="0.3">
      <c r="B212" s="33"/>
      <c r="C212" s="40"/>
      <c r="D212" s="35"/>
      <c r="E212" s="36"/>
      <c r="F212" s="36"/>
      <c r="G212" s="33"/>
      <c r="H212" s="33"/>
      <c r="I212" s="33"/>
      <c r="J212" s="50"/>
      <c r="K212" s="33"/>
      <c r="M212" s="33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</row>
    <row r="213" spans="2:30" x14ac:dyDescent="0.3">
      <c r="B213" s="33"/>
      <c r="C213" s="40"/>
      <c r="D213" s="35"/>
      <c r="E213" s="36"/>
      <c r="F213" s="36"/>
      <c r="G213" s="33"/>
      <c r="H213" s="33"/>
      <c r="I213" s="33"/>
      <c r="J213" s="50"/>
      <c r="K213" s="33"/>
      <c r="M213" s="33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</row>
    <row r="214" spans="2:30" x14ac:dyDescent="0.3">
      <c r="B214" s="33"/>
      <c r="C214" s="40"/>
      <c r="D214" s="35"/>
      <c r="E214" s="36"/>
      <c r="F214" s="36"/>
      <c r="G214" s="33"/>
      <c r="H214" s="33"/>
      <c r="I214" s="33"/>
      <c r="J214" s="50"/>
      <c r="K214" s="33"/>
      <c r="M214" s="33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</row>
    <row r="215" spans="2:30" x14ac:dyDescent="0.3">
      <c r="B215" s="33"/>
      <c r="C215" s="40"/>
      <c r="D215" s="35"/>
      <c r="E215" s="36"/>
      <c r="F215" s="36"/>
      <c r="G215" s="33"/>
      <c r="H215" s="33"/>
      <c r="I215" s="33"/>
      <c r="J215" s="50"/>
      <c r="K215" s="33"/>
      <c r="M215" s="33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</row>
    <row r="216" spans="2:30" x14ac:dyDescent="0.3">
      <c r="B216" s="33"/>
      <c r="C216" s="40"/>
      <c r="D216" s="35"/>
      <c r="E216" s="36"/>
      <c r="F216" s="36"/>
      <c r="G216" s="33"/>
      <c r="H216" s="33"/>
      <c r="I216" s="33"/>
      <c r="J216" s="50"/>
      <c r="K216" s="33"/>
      <c r="M216" s="33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</row>
    <row r="217" spans="2:30" x14ac:dyDescent="0.3">
      <c r="B217" s="33"/>
      <c r="C217" s="40"/>
      <c r="D217" s="35"/>
      <c r="E217" s="36"/>
      <c r="F217" s="36"/>
      <c r="G217" s="33"/>
      <c r="H217" s="33"/>
      <c r="I217" s="33"/>
      <c r="J217" s="50"/>
      <c r="K217" s="33"/>
      <c r="M217" s="33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</row>
    <row r="218" spans="2:30" x14ac:dyDescent="0.3">
      <c r="B218" s="33"/>
      <c r="C218" s="40"/>
      <c r="D218" s="35"/>
      <c r="E218" s="36"/>
      <c r="F218" s="36"/>
      <c r="G218" s="33"/>
      <c r="H218" s="33"/>
      <c r="I218" s="33"/>
      <c r="J218" s="50"/>
      <c r="K218" s="33"/>
      <c r="M218" s="33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</row>
    <row r="219" spans="2:30" x14ac:dyDescent="0.3">
      <c r="B219" s="33"/>
      <c r="C219" s="40"/>
      <c r="D219" s="35"/>
      <c r="E219" s="36"/>
      <c r="F219" s="36"/>
      <c r="G219" s="33"/>
      <c r="H219" s="33"/>
      <c r="I219" s="33"/>
      <c r="J219" s="50"/>
      <c r="K219" s="33"/>
      <c r="M219" s="33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</row>
    <row r="220" spans="2:30" x14ac:dyDescent="0.3">
      <c r="B220" s="33"/>
      <c r="C220" s="40"/>
      <c r="D220" s="35"/>
      <c r="E220" s="36"/>
      <c r="F220" s="36"/>
      <c r="G220" s="33"/>
      <c r="H220" s="33"/>
      <c r="I220" s="33"/>
      <c r="J220" s="50"/>
      <c r="K220" s="33"/>
      <c r="M220" s="33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</row>
    <row r="221" spans="2:30" x14ac:dyDescent="0.3">
      <c r="B221" s="33"/>
      <c r="C221" s="40"/>
      <c r="D221" s="35"/>
      <c r="E221" s="36"/>
      <c r="F221" s="36"/>
      <c r="G221" s="33"/>
      <c r="H221" s="33"/>
      <c r="I221" s="33"/>
      <c r="J221" s="50"/>
      <c r="K221" s="33"/>
      <c r="M221" s="33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</row>
    <row r="222" spans="2:30" x14ac:dyDescent="0.3">
      <c r="B222" s="33"/>
      <c r="C222" s="40"/>
      <c r="D222" s="35"/>
      <c r="E222" s="36"/>
      <c r="F222" s="36"/>
      <c r="G222" s="33"/>
      <c r="H222" s="33"/>
      <c r="I222" s="33"/>
      <c r="J222" s="50"/>
      <c r="K222" s="33"/>
      <c r="M222" s="33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</row>
    <row r="223" spans="2:30" x14ac:dyDescent="0.3">
      <c r="B223" s="33"/>
      <c r="C223" s="40"/>
      <c r="D223" s="35"/>
      <c r="E223" s="36"/>
      <c r="F223" s="36"/>
      <c r="G223" s="33"/>
      <c r="H223" s="33"/>
      <c r="I223" s="33"/>
      <c r="J223" s="50"/>
      <c r="K223" s="33"/>
      <c r="M223" s="33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</row>
    <row r="224" spans="2:30" x14ac:dyDescent="0.3">
      <c r="B224" s="33"/>
      <c r="C224" s="40"/>
      <c r="D224" s="35"/>
      <c r="E224" s="36"/>
      <c r="F224" s="36"/>
      <c r="G224" s="33"/>
      <c r="H224" s="33"/>
      <c r="I224" s="33"/>
      <c r="J224" s="50"/>
      <c r="K224" s="33"/>
      <c r="M224" s="33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</row>
    <row r="225" spans="2:30" x14ac:dyDescent="0.3">
      <c r="B225" s="33"/>
      <c r="C225" s="40"/>
      <c r="D225" s="35"/>
      <c r="E225" s="36"/>
      <c r="F225" s="36"/>
      <c r="G225" s="33"/>
      <c r="H225" s="33"/>
      <c r="I225" s="33"/>
      <c r="J225" s="50"/>
      <c r="K225" s="33"/>
      <c r="M225" s="33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</row>
    <row r="226" spans="2:30" x14ac:dyDescent="0.3">
      <c r="B226" s="33"/>
      <c r="C226" s="40"/>
      <c r="D226" s="35"/>
      <c r="E226" s="36"/>
      <c r="F226" s="36"/>
      <c r="G226" s="33"/>
      <c r="H226" s="33"/>
      <c r="I226" s="33"/>
      <c r="J226" s="50"/>
      <c r="K226" s="33"/>
      <c r="M226" s="33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</row>
    <row r="227" spans="2:30" x14ac:dyDescent="0.3">
      <c r="B227" s="33"/>
      <c r="C227" s="40"/>
      <c r="D227" s="35"/>
      <c r="E227" s="36"/>
      <c r="F227" s="36"/>
      <c r="G227" s="33"/>
      <c r="H227" s="33"/>
      <c r="I227" s="33"/>
      <c r="J227" s="50"/>
      <c r="K227" s="33"/>
      <c r="M227" s="33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</row>
    <row r="228" spans="2:30" x14ac:dyDescent="0.3">
      <c r="B228" s="33"/>
      <c r="C228" s="40"/>
      <c r="D228" s="35"/>
      <c r="E228" s="36"/>
      <c r="F228" s="36"/>
      <c r="G228" s="33"/>
      <c r="H228" s="33"/>
      <c r="I228" s="33"/>
      <c r="J228" s="50"/>
      <c r="K228" s="33"/>
      <c r="M228" s="33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</row>
    <row r="229" spans="2:30" x14ac:dyDescent="0.3">
      <c r="B229" s="33"/>
      <c r="C229" s="40"/>
      <c r="D229" s="35"/>
      <c r="E229" s="36"/>
      <c r="F229" s="36"/>
      <c r="G229" s="33"/>
      <c r="H229" s="33"/>
      <c r="I229" s="33"/>
      <c r="J229" s="50"/>
      <c r="K229" s="33"/>
      <c r="M229" s="33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</row>
    <row r="230" spans="2:30" x14ac:dyDescent="0.3">
      <c r="B230" s="33"/>
      <c r="C230" s="40"/>
      <c r="D230" s="35"/>
      <c r="E230" s="36"/>
      <c r="F230" s="36"/>
      <c r="G230" s="33"/>
      <c r="H230" s="33"/>
      <c r="I230" s="33"/>
      <c r="J230" s="50"/>
      <c r="K230" s="33"/>
      <c r="M230" s="33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</row>
    <row r="231" spans="2:30" x14ac:dyDescent="0.3">
      <c r="B231" s="33"/>
      <c r="C231" s="40"/>
      <c r="D231" s="35"/>
      <c r="E231" s="36"/>
      <c r="F231" s="36"/>
      <c r="G231" s="33"/>
      <c r="H231" s="33"/>
      <c r="I231" s="33"/>
      <c r="J231" s="50"/>
      <c r="K231" s="33"/>
      <c r="M231" s="33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</row>
    <row r="232" spans="2:30" x14ac:dyDescent="0.3">
      <c r="B232" s="33"/>
      <c r="C232" s="40"/>
      <c r="D232" s="35"/>
      <c r="E232" s="36"/>
      <c r="F232" s="36"/>
      <c r="G232" s="33"/>
      <c r="H232" s="33"/>
      <c r="I232" s="33"/>
      <c r="J232" s="50"/>
      <c r="K232" s="33"/>
      <c r="M232" s="33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</row>
    <row r="233" spans="2:30" x14ac:dyDescent="0.3">
      <c r="B233" s="33"/>
      <c r="C233" s="40"/>
      <c r="D233" s="35"/>
      <c r="E233" s="36"/>
      <c r="F233" s="36"/>
      <c r="G233" s="33"/>
      <c r="H233" s="33"/>
      <c r="I233" s="33"/>
      <c r="J233" s="50"/>
      <c r="K233" s="33"/>
      <c r="M233" s="33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</row>
    <row r="234" spans="2:30" x14ac:dyDescent="0.3">
      <c r="B234" s="33"/>
      <c r="C234" s="40"/>
      <c r="D234" s="35"/>
      <c r="E234" s="36"/>
      <c r="F234" s="36"/>
      <c r="G234" s="33"/>
      <c r="H234" s="33"/>
      <c r="I234" s="33"/>
      <c r="J234" s="50"/>
      <c r="K234" s="33"/>
      <c r="M234" s="33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</row>
    <row r="235" spans="2:30" x14ac:dyDescent="0.3">
      <c r="B235" s="33"/>
      <c r="C235" s="40"/>
      <c r="D235" s="35"/>
      <c r="E235" s="36"/>
      <c r="F235" s="36"/>
      <c r="G235" s="33"/>
      <c r="H235" s="33"/>
      <c r="I235" s="33"/>
      <c r="J235" s="50"/>
      <c r="K235" s="33"/>
      <c r="M235" s="33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</row>
    <row r="236" spans="2:30" x14ac:dyDescent="0.3">
      <c r="B236" s="33"/>
      <c r="C236" s="40"/>
      <c r="D236" s="35"/>
      <c r="E236" s="36"/>
      <c r="F236" s="36"/>
      <c r="G236" s="33"/>
      <c r="H236" s="33"/>
      <c r="I236" s="33"/>
      <c r="J236" s="50"/>
      <c r="K236" s="33"/>
      <c r="M236" s="33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</row>
    <row r="237" spans="2:30" x14ac:dyDescent="0.3">
      <c r="B237" s="33"/>
      <c r="C237" s="40"/>
      <c r="D237" s="35"/>
      <c r="E237" s="36"/>
      <c r="F237" s="36"/>
      <c r="G237" s="33"/>
      <c r="H237" s="33"/>
      <c r="I237" s="33"/>
      <c r="J237" s="50"/>
      <c r="K237" s="33"/>
      <c r="M237" s="33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</row>
    <row r="238" spans="2:30" x14ac:dyDescent="0.3">
      <c r="B238" s="33"/>
      <c r="C238" s="40"/>
      <c r="D238" s="35"/>
      <c r="E238" s="36"/>
      <c r="F238" s="36"/>
      <c r="G238" s="33"/>
      <c r="H238" s="33"/>
      <c r="I238" s="33"/>
      <c r="J238" s="50"/>
      <c r="K238" s="33"/>
      <c r="M238" s="33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</row>
    <row r="239" spans="2:30" x14ac:dyDescent="0.3">
      <c r="B239" s="33"/>
      <c r="C239" s="40"/>
      <c r="D239" s="35"/>
      <c r="E239" s="36"/>
      <c r="F239" s="36"/>
      <c r="G239" s="33"/>
      <c r="H239" s="33"/>
      <c r="I239" s="33"/>
      <c r="J239" s="50"/>
      <c r="K239" s="33"/>
      <c r="M239" s="33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</row>
    <row r="240" spans="2:30" x14ac:dyDescent="0.3">
      <c r="B240" s="33"/>
      <c r="C240" s="40"/>
      <c r="D240" s="35"/>
      <c r="E240" s="36"/>
      <c r="F240" s="36"/>
      <c r="G240" s="33"/>
      <c r="H240" s="33"/>
      <c r="I240" s="33"/>
      <c r="J240" s="50"/>
      <c r="K240" s="33"/>
      <c r="M240" s="33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</row>
    <row r="241" spans="2:30" x14ac:dyDescent="0.3">
      <c r="B241" s="33"/>
      <c r="C241" s="40"/>
      <c r="D241" s="35"/>
      <c r="E241" s="36"/>
      <c r="F241" s="36"/>
      <c r="G241" s="33"/>
      <c r="H241" s="33"/>
      <c r="I241" s="33"/>
      <c r="J241" s="50"/>
      <c r="K241" s="33"/>
      <c r="M241" s="33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</row>
    <row r="242" spans="2:30" x14ac:dyDescent="0.3">
      <c r="B242" s="33"/>
      <c r="C242" s="40"/>
      <c r="D242" s="35"/>
      <c r="E242" s="36"/>
      <c r="F242" s="36"/>
      <c r="G242" s="33"/>
      <c r="H242" s="33"/>
      <c r="I242" s="33"/>
      <c r="J242" s="50"/>
      <c r="K242" s="33"/>
      <c r="M242" s="33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</row>
    <row r="243" spans="2:30" x14ac:dyDescent="0.3">
      <c r="B243" s="33"/>
      <c r="C243" s="40"/>
      <c r="D243" s="35"/>
      <c r="E243" s="36"/>
      <c r="F243" s="36"/>
      <c r="G243" s="33"/>
      <c r="H243" s="33"/>
      <c r="I243" s="33"/>
      <c r="J243" s="50"/>
      <c r="K243" s="33"/>
      <c r="M243" s="33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</row>
    <row r="244" spans="2:30" x14ac:dyDescent="0.3">
      <c r="B244" s="33"/>
      <c r="C244" s="40"/>
      <c r="D244" s="35"/>
      <c r="E244" s="36"/>
      <c r="F244" s="36"/>
      <c r="G244" s="33"/>
      <c r="H244" s="33"/>
      <c r="I244" s="33"/>
      <c r="J244" s="50"/>
      <c r="K244" s="33"/>
      <c r="M244" s="33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</row>
    <row r="245" spans="2:30" x14ac:dyDescent="0.3">
      <c r="B245" s="33"/>
      <c r="C245" s="40"/>
      <c r="D245" s="35"/>
      <c r="E245" s="36"/>
      <c r="F245" s="36"/>
      <c r="G245" s="33"/>
      <c r="H245" s="33"/>
      <c r="I245" s="33"/>
      <c r="J245" s="50"/>
      <c r="K245" s="33"/>
      <c r="M245" s="33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</row>
    <row r="246" spans="2:30" x14ac:dyDescent="0.3">
      <c r="B246" s="33"/>
      <c r="C246" s="40"/>
      <c r="D246" s="35"/>
      <c r="E246" s="36"/>
      <c r="F246" s="36"/>
      <c r="G246" s="33"/>
      <c r="H246" s="33"/>
      <c r="I246" s="33"/>
      <c r="J246" s="50"/>
      <c r="K246" s="33"/>
      <c r="M246" s="33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</row>
    <row r="247" spans="2:30" x14ac:dyDescent="0.3">
      <c r="B247" s="33"/>
      <c r="C247" s="40"/>
      <c r="D247" s="35"/>
      <c r="E247" s="36"/>
      <c r="F247" s="36"/>
      <c r="G247" s="33"/>
      <c r="H247" s="33"/>
      <c r="I247" s="33"/>
      <c r="J247" s="50"/>
      <c r="K247" s="33"/>
      <c r="M247" s="33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</row>
    <row r="248" spans="2:30" x14ac:dyDescent="0.3">
      <c r="B248" s="33"/>
      <c r="C248" s="40"/>
      <c r="D248" s="35"/>
      <c r="E248" s="36"/>
      <c r="F248" s="36"/>
      <c r="G248" s="33"/>
      <c r="H248" s="33"/>
      <c r="I248" s="33"/>
      <c r="J248" s="50"/>
      <c r="K248" s="33"/>
      <c r="M248" s="33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</row>
    <row r="249" spans="2:30" x14ac:dyDescent="0.3">
      <c r="B249" s="33"/>
      <c r="C249" s="40"/>
      <c r="D249" s="35"/>
      <c r="E249" s="36"/>
      <c r="F249" s="36"/>
      <c r="G249" s="33"/>
      <c r="H249" s="33"/>
      <c r="I249" s="33"/>
      <c r="J249" s="50"/>
      <c r="K249" s="33"/>
      <c r="M249" s="33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</row>
    <row r="250" spans="2:30" x14ac:dyDescent="0.3">
      <c r="B250" s="33"/>
      <c r="C250" s="40"/>
      <c r="D250" s="35"/>
      <c r="E250" s="36"/>
      <c r="F250" s="36"/>
      <c r="G250" s="33"/>
      <c r="H250" s="33"/>
      <c r="I250" s="33"/>
      <c r="J250" s="50"/>
      <c r="K250" s="33"/>
      <c r="M250" s="33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</row>
    <row r="251" spans="2:30" x14ac:dyDescent="0.3">
      <c r="B251" s="33"/>
      <c r="C251" s="40"/>
      <c r="D251" s="35"/>
      <c r="E251" s="36"/>
      <c r="F251" s="36"/>
      <c r="G251" s="33"/>
      <c r="H251" s="33"/>
      <c r="I251" s="33"/>
      <c r="J251" s="50"/>
      <c r="K251" s="33"/>
      <c r="M251" s="33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</row>
    <row r="252" spans="2:30" x14ac:dyDescent="0.3">
      <c r="B252" s="33"/>
      <c r="C252" s="40"/>
      <c r="D252" s="35"/>
      <c r="E252" s="36"/>
      <c r="F252" s="36"/>
      <c r="G252" s="33"/>
      <c r="H252" s="33"/>
      <c r="I252" s="33"/>
      <c r="J252" s="50"/>
      <c r="K252" s="33"/>
      <c r="M252" s="33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</row>
    <row r="253" spans="2:30" x14ac:dyDescent="0.3">
      <c r="B253" s="33"/>
      <c r="C253" s="40"/>
      <c r="D253" s="35"/>
      <c r="E253" s="36"/>
      <c r="F253" s="36"/>
      <c r="G253" s="33"/>
      <c r="H253" s="33"/>
      <c r="I253" s="33"/>
      <c r="J253" s="50"/>
      <c r="K253" s="33"/>
      <c r="M253" s="33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</row>
    <row r="254" spans="2:30" x14ac:dyDescent="0.3">
      <c r="B254" s="33"/>
      <c r="C254" s="40"/>
      <c r="D254" s="35"/>
      <c r="E254" s="36"/>
      <c r="F254" s="36"/>
      <c r="G254" s="33"/>
      <c r="H254" s="33"/>
      <c r="I254" s="33"/>
      <c r="J254" s="50"/>
      <c r="K254" s="33"/>
      <c r="M254" s="33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</row>
    <row r="255" spans="2:30" x14ac:dyDescent="0.3">
      <c r="B255" s="33"/>
      <c r="C255" s="40"/>
      <c r="D255" s="35"/>
      <c r="E255" s="36"/>
      <c r="F255" s="36"/>
      <c r="G255" s="33"/>
      <c r="H255" s="33"/>
      <c r="I255" s="33"/>
      <c r="J255" s="50"/>
      <c r="K255" s="33"/>
      <c r="M255" s="33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</row>
    <row r="256" spans="2:30" x14ac:dyDescent="0.3">
      <c r="B256" s="33"/>
      <c r="C256" s="40"/>
      <c r="D256" s="35"/>
      <c r="E256" s="36"/>
      <c r="F256" s="36"/>
      <c r="G256" s="33"/>
      <c r="H256" s="33"/>
      <c r="I256" s="33"/>
      <c r="J256" s="50"/>
      <c r="K256" s="33"/>
      <c r="M256" s="33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</row>
    <row r="257" spans="2:30" x14ac:dyDescent="0.3">
      <c r="B257" s="33"/>
      <c r="C257" s="40"/>
      <c r="D257" s="35"/>
      <c r="E257" s="36"/>
      <c r="F257" s="36"/>
      <c r="G257" s="33"/>
      <c r="H257" s="33"/>
      <c r="I257" s="33"/>
      <c r="J257" s="50"/>
      <c r="K257" s="33"/>
      <c r="M257" s="33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</row>
    <row r="258" spans="2:30" x14ac:dyDescent="0.3">
      <c r="B258" s="33"/>
      <c r="C258" s="40"/>
      <c r="D258" s="35"/>
      <c r="E258" s="36"/>
      <c r="F258" s="36"/>
      <c r="G258" s="33"/>
      <c r="H258" s="33"/>
      <c r="I258" s="33"/>
      <c r="J258" s="50"/>
      <c r="K258" s="33"/>
      <c r="M258" s="33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</row>
    <row r="259" spans="2:30" x14ac:dyDescent="0.3">
      <c r="B259" s="33"/>
      <c r="C259" s="40"/>
      <c r="D259" s="35"/>
      <c r="E259" s="36"/>
      <c r="F259" s="36"/>
      <c r="G259" s="33"/>
      <c r="H259" s="33"/>
      <c r="I259" s="33"/>
      <c r="J259" s="50"/>
      <c r="K259" s="33"/>
      <c r="M259" s="33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</row>
    <row r="260" spans="2:30" x14ac:dyDescent="0.3">
      <c r="B260" s="33"/>
      <c r="C260" s="40"/>
      <c r="D260" s="35"/>
      <c r="E260" s="36"/>
      <c r="F260" s="36"/>
      <c r="G260" s="33"/>
      <c r="H260" s="33"/>
      <c r="I260" s="33"/>
      <c r="J260" s="50"/>
      <c r="K260" s="33"/>
      <c r="M260" s="33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</row>
    <row r="261" spans="2:30" x14ac:dyDescent="0.3">
      <c r="B261" s="33"/>
      <c r="C261" s="40"/>
      <c r="D261" s="35"/>
      <c r="E261" s="36"/>
      <c r="F261" s="36"/>
      <c r="G261" s="33"/>
      <c r="H261" s="33"/>
      <c r="I261" s="33"/>
      <c r="J261" s="50"/>
      <c r="K261" s="33"/>
      <c r="M261" s="33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</row>
    <row r="262" spans="2:30" x14ac:dyDescent="0.3">
      <c r="B262" s="33"/>
      <c r="C262" s="40"/>
      <c r="D262" s="35"/>
      <c r="E262" s="36"/>
      <c r="F262" s="36"/>
      <c r="G262" s="33"/>
      <c r="H262" s="33"/>
      <c r="I262" s="33"/>
      <c r="J262" s="50"/>
      <c r="K262" s="33"/>
      <c r="M262" s="33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</row>
    <row r="263" spans="2:30" x14ac:dyDescent="0.3">
      <c r="B263" s="33"/>
      <c r="C263" s="40"/>
      <c r="D263" s="35"/>
      <c r="E263" s="36"/>
      <c r="F263" s="36"/>
      <c r="G263" s="33"/>
      <c r="H263" s="33"/>
      <c r="I263" s="33"/>
      <c r="J263" s="50"/>
      <c r="K263" s="33"/>
      <c r="M263" s="33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</row>
    <row r="264" spans="2:30" x14ac:dyDescent="0.3">
      <c r="B264" s="33"/>
      <c r="C264" s="40"/>
      <c r="D264" s="35"/>
      <c r="E264" s="36"/>
      <c r="F264" s="36"/>
      <c r="G264" s="33"/>
      <c r="H264" s="33"/>
      <c r="I264" s="33"/>
      <c r="J264" s="50"/>
      <c r="K264" s="33"/>
      <c r="M264" s="33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</row>
    <row r="265" spans="2:30" x14ac:dyDescent="0.3">
      <c r="B265" s="33"/>
      <c r="C265" s="40"/>
      <c r="D265" s="35"/>
      <c r="E265" s="36"/>
      <c r="F265" s="36"/>
      <c r="G265" s="33"/>
      <c r="H265" s="33"/>
      <c r="I265" s="33"/>
      <c r="J265" s="50"/>
      <c r="K265" s="33"/>
      <c r="M265" s="33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</row>
    <row r="266" spans="2:30" x14ac:dyDescent="0.3">
      <c r="B266" s="33"/>
      <c r="C266" s="40"/>
      <c r="D266" s="35"/>
      <c r="E266" s="36"/>
      <c r="F266" s="36"/>
      <c r="G266" s="33"/>
      <c r="H266" s="33"/>
      <c r="I266" s="33"/>
      <c r="J266" s="50"/>
      <c r="K266" s="33"/>
      <c r="M266" s="33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</row>
    <row r="267" spans="2:30" x14ac:dyDescent="0.3">
      <c r="B267" s="33"/>
      <c r="C267" s="40"/>
      <c r="D267" s="35"/>
      <c r="E267" s="36"/>
      <c r="F267" s="36"/>
      <c r="G267" s="33"/>
      <c r="H267" s="33"/>
      <c r="I267" s="33"/>
      <c r="J267" s="50"/>
      <c r="K267" s="33"/>
      <c r="M267" s="33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</row>
    <row r="268" spans="2:30" x14ac:dyDescent="0.3">
      <c r="B268" s="33"/>
      <c r="C268" s="40"/>
      <c r="D268" s="35"/>
      <c r="E268" s="36"/>
      <c r="F268" s="36"/>
      <c r="G268" s="33"/>
      <c r="H268" s="33"/>
      <c r="I268" s="33"/>
      <c r="J268" s="50"/>
      <c r="K268" s="33"/>
      <c r="M268" s="33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</row>
    <row r="269" spans="2:30" x14ac:dyDescent="0.3">
      <c r="B269" s="33"/>
      <c r="C269" s="40"/>
      <c r="D269" s="35"/>
      <c r="E269" s="36"/>
      <c r="F269" s="36"/>
      <c r="G269" s="33"/>
      <c r="H269" s="33"/>
      <c r="I269" s="33"/>
      <c r="J269" s="50"/>
      <c r="K269" s="33"/>
      <c r="M269" s="33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</row>
    <row r="270" spans="2:30" x14ac:dyDescent="0.3">
      <c r="B270" s="33"/>
      <c r="C270" s="40"/>
      <c r="D270" s="35"/>
      <c r="E270" s="36"/>
      <c r="F270" s="36"/>
      <c r="G270" s="33"/>
      <c r="H270" s="33"/>
      <c r="I270" s="33"/>
      <c r="J270" s="50"/>
      <c r="K270" s="33"/>
      <c r="M270" s="33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</row>
    <row r="271" spans="2:30" x14ac:dyDescent="0.3">
      <c r="B271" s="33"/>
      <c r="C271" s="40"/>
      <c r="D271" s="35"/>
      <c r="E271" s="36"/>
      <c r="F271" s="36"/>
      <c r="G271" s="33"/>
      <c r="H271" s="33"/>
      <c r="I271" s="33"/>
      <c r="J271" s="50"/>
      <c r="K271" s="33"/>
      <c r="M271" s="33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</row>
    <row r="272" spans="2:30" x14ac:dyDescent="0.3">
      <c r="B272" s="33"/>
      <c r="C272" s="40"/>
      <c r="D272" s="35"/>
      <c r="E272" s="36"/>
      <c r="F272" s="36"/>
      <c r="G272" s="33"/>
      <c r="H272" s="33"/>
      <c r="I272" s="33"/>
      <c r="J272" s="50"/>
      <c r="K272" s="33"/>
      <c r="M272" s="33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</row>
    <row r="273" spans="2:30" x14ac:dyDescent="0.3">
      <c r="B273" s="33"/>
      <c r="C273" s="40"/>
      <c r="D273" s="35"/>
      <c r="E273" s="36"/>
      <c r="F273" s="36"/>
      <c r="G273" s="33"/>
      <c r="H273" s="33"/>
      <c r="I273" s="33"/>
      <c r="J273" s="50"/>
      <c r="K273" s="33"/>
      <c r="M273" s="33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</row>
    <row r="274" spans="2:30" x14ac:dyDescent="0.3">
      <c r="B274" s="33"/>
      <c r="C274" s="40"/>
      <c r="D274" s="35"/>
      <c r="E274" s="36"/>
      <c r="F274" s="36"/>
      <c r="G274" s="33"/>
      <c r="H274" s="33"/>
      <c r="I274" s="33"/>
      <c r="J274" s="50"/>
      <c r="K274" s="33"/>
      <c r="M274" s="33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</row>
    <row r="275" spans="2:30" x14ac:dyDescent="0.3">
      <c r="B275" s="33"/>
      <c r="C275" s="40"/>
      <c r="D275" s="35"/>
      <c r="E275" s="36"/>
      <c r="F275" s="36"/>
      <c r="G275" s="33"/>
      <c r="H275" s="33"/>
      <c r="I275" s="33"/>
      <c r="J275" s="50"/>
      <c r="K275" s="33"/>
      <c r="M275" s="33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</row>
    <row r="276" spans="2:30" x14ac:dyDescent="0.3">
      <c r="B276" s="33"/>
      <c r="C276" s="40"/>
      <c r="D276" s="35"/>
      <c r="E276" s="36"/>
      <c r="F276" s="36"/>
      <c r="G276" s="33"/>
      <c r="H276" s="33"/>
      <c r="I276" s="33"/>
      <c r="J276" s="50"/>
      <c r="K276" s="33"/>
      <c r="M276" s="33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</row>
    <row r="277" spans="2:30" x14ac:dyDescent="0.3">
      <c r="B277" s="33"/>
      <c r="C277" s="40"/>
      <c r="D277" s="35"/>
      <c r="E277" s="36"/>
      <c r="F277" s="36"/>
      <c r="G277" s="33"/>
      <c r="H277" s="33"/>
      <c r="I277" s="33"/>
      <c r="J277" s="50"/>
      <c r="K277" s="33"/>
      <c r="M277" s="33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</row>
    <row r="278" spans="2:30" x14ac:dyDescent="0.3">
      <c r="B278" s="33"/>
      <c r="C278" s="40"/>
      <c r="D278" s="35"/>
      <c r="E278" s="36"/>
      <c r="F278" s="36"/>
      <c r="G278" s="33"/>
      <c r="H278" s="33"/>
      <c r="I278" s="33"/>
      <c r="J278" s="50"/>
      <c r="K278" s="33"/>
      <c r="M278" s="33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</row>
    <row r="279" spans="2:30" x14ac:dyDescent="0.3">
      <c r="B279" s="33"/>
      <c r="C279" s="40"/>
      <c r="D279" s="35"/>
      <c r="E279" s="36"/>
      <c r="F279" s="36"/>
      <c r="G279" s="33"/>
      <c r="H279" s="33"/>
      <c r="I279" s="33"/>
      <c r="J279" s="50"/>
      <c r="K279" s="33"/>
      <c r="M279" s="33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</row>
    <row r="280" spans="2:30" x14ac:dyDescent="0.3">
      <c r="B280" s="33"/>
      <c r="C280" s="40"/>
      <c r="D280" s="35"/>
      <c r="E280" s="36"/>
      <c r="F280" s="36"/>
      <c r="G280" s="33"/>
      <c r="H280" s="33"/>
      <c r="I280" s="33"/>
      <c r="J280" s="50"/>
      <c r="K280" s="33"/>
      <c r="M280" s="33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</row>
    <row r="281" spans="2:30" x14ac:dyDescent="0.3">
      <c r="B281" s="33"/>
      <c r="C281" s="40"/>
      <c r="D281" s="35"/>
      <c r="E281" s="36"/>
      <c r="F281" s="36"/>
      <c r="G281" s="33"/>
      <c r="H281" s="33"/>
      <c r="I281" s="33"/>
      <c r="J281" s="50"/>
      <c r="K281" s="33"/>
      <c r="M281" s="33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</row>
    <row r="282" spans="2:30" x14ac:dyDescent="0.3">
      <c r="B282" s="33"/>
      <c r="C282" s="40"/>
      <c r="D282" s="35"/>
      <c r="E282" s="36"/>
      <c r="F282" s="36"/>
      <c r="G282" s="33"/>
      <c r="H282" s="33"/>
      <c r="I282" s="33"/>
      <c r="J282" s="50"/>
      <c r="K282" s="33"/>
      <c r="M282" s="33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</row>
    <row r="283" spans="2:30" x14ac:dyDescent="0.3">
      <c r="B283" s="33"/>
      <c r="C283" s="40"/>
      <c r="D283" s="35"/>
      <c r="E283" s="36"/>
      <c r="F283" s="36"/>
      <c r="G283" s="33"/>
      <c r="H283" s="33"/>
      <c r="I283" s="33"/>
      <c r="J283" s="50"/>
      <c r="K283" s="33"/>
      <c r="M283" s="33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</row>
    <row r="284" spans="2:30" x14ac:dyDescent="0.3">
      <c r="B284" s="33"/>
      <c r="C284" s="40"/>
      <c r="D284" s="35"/>
      <c r="E284" s="36"/>
      <c r="F284" s="36"/>
      <c r="G284" s="33"/>
      <c r="H284" s="33"/>
      <c r="I284" s="33"/>
      <c r="J284" s="50"/>
      <c r="K284" s="33"/>
      <c r="M284" s="33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</row>
    <row r="285" spans="2:30" x14ac:dyDescent="0.3">
      <c r="B285" s="33"/>
      <c r="C285" s="40"/>
      <c r="D285" s="35"/>
      <c r="E285" s="36"/>
      <c r="F285" s="36"/>
      <c r="G285" s="33"/>
      <c r="H285" s="33"/>
      <c r="I285" s="33"/>
      <c r="J285" s="50"/>
      <c r="K285" s="33"/>
      <c r="M285" s="33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</row>
    <row r="286" spans="2:30" x14ac:dyDescent="0.3">
      <c r="B286" s="33"/>
      <c r="C286" s="40"/>
      <c r="D286" s="35"/>
      <c r="E286" s="36"/>
      <c r="F286" s="36"/>
      <c r="G286" s="33"/>
      <c r="H286" s="33"/>
      <c r="I286" s="33"/>
      <c r="J286" s="50"/>
      <c r="K286" s="33"/>
      <c r="M286" s="33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</row>
    <row r="287" spans="2:30" x14ac:dyDescent="0.3">
      <c r="B287" s="33"/>
      <c r="C287" s="40"/>
      <c r="D287" s="35"/>
      <c r="E287" s="36"/>
      <c r="F287" s="36"/>
      <c r="G287" s="33"/>
      <c r="H287" s="33"/>
      <c r="I287" s="33"/>
      <c r="J287" s="50"/>
      <c r="K287" s="33"/>
      <c r="M287" s="33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</row>
    <row r="288" spans="2:30" x14ac:dyDescent="0.3">
      <c r="B288" s="33"/>
      <c r="C288" s="40"/>
      <c r="D288" s="35"/>
      <c r="E288" s="36"/>
      <c r="F288" s="36"/>
      <c r="G288" s="33"/>
      <c r="H288" s="33"/>
      <c r="I288" s="33"/>
      <c r="J288" s="50"/>
      <c r="K288" s="33"/>
      <c r="M288" s="33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</row>
    <row r="289" spans="2:30" x14ac:dyDescent="0.3">
      <c r="B289" s="33"/>
      <c r="C289" s="40"/>
      <c r="D289" s="35"/>
      <c r="E289" s="36"/>
      <c r="F289" s="36"/>
      <c r="G289" s="33"/>
      <c r="H289" s="33"/>
      <c r="I289" s="33"/>
      <c r="J289" s="50"/>
      <c r="K289" s="33"/>
      <c r="M289" s="33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</row>
    <row r="290" spans="2:30" x14ac:dyDescent="0.3">
      <c r="B290" s="33"/>
      <c r="C290" s="40"/>
      <c r="D290" s="35"/>
      <c r="E290" s="36"/>
      <c r="F290" s="36"/>
      <c r="G290" s="33"/>
      <c r="H290" s="33"/>
      <c r="I290" s="33"/>
      <c r="J290" s="50"/>
      <c r="K290" s="33"/>
      <c r="M290" s="33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</row>
    <row r="291" spans="2:30" x14ac:dyDescent="0.3">
      <c r="B291" s="33"/>
      <c r="C291" s="40"/>
      <c r="D291" s="35"/>
      <c r="E291" s="36"/>
      <c r="F291" s="36"/>
      <c r="G291" s="33"/>
      <c r="H291" s="33"/>
      <c r="I291" s="33"/>
      <c r="J291" s="50"/>
      <c r="K291" s="33"/>
      <c r="M291" s="33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</row>
    <row r="292" spans="2:30" x14ac:dyDescent="0.3">
      <c r="B292" s="33"/>
      <c r="C292" s="40"/>
      <c r="D292" s="35"/>
      <c r="E292" s="36"/>
      <c r="F292" s="36"/>
      <c r="G292" s="33"/>
      <c r="H292" s="33"/>
      <c r="I292" s="33"/>
      <c r="J292" s="50"/>
      <c r="K292" s="33"/>
      <c r="M292" s="33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</row>
    <row r="293" spans="2:30" x14ac:dyDescent="0.3">
      <c r="B293" s="33"/>
      <c r="C293" s="40"/>
      <c r="D293" s="35"/>
      <c r="E293" s="36"/>
      <c r="F293" s="36"/>
      <c r="G293" s="33"/>
      <c r="H293" s="33"/>
      <c r="I293" s="33"/>
      <c r="J293" s="50"/>
      <c r="K293" s="33"/>
      <c r="M293" s="33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</row>
    <row r="294" spans="2:30" x14ac:dyDescent="0.3">
      <c r="B294" s="33"/>
      <c r="C294" s="40"/>
      <c r="D294" s="35"/>
      <c r="E294" s="36"/>
      <c r="F294" s="36"/>
      <c r="G294" s="33"/>
      <c r="H294" s="33"/>
      <c r="I294" s="33"/>
      <c r="J294" s="50"/>
      <c r="K294" s="33"/>
      <c r="M294" s="33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</row>
    <row r="295" spans="2:30" x14ac:dyDescent="0.3">
      <c r="B295" s="33"/>
      <c r="C295" s="40"/>
      <c r="D295" s="35"/>
      <c r="E295" s="36"/>
      <c r="F295" s="36"/>
      <c r="G295" s="33"/>
      <c r="H295" s="33"/>
      <c r="I295" s="33"/>
      <c r="J295" s="50"/>
      <c r="K295" s="33"/>
      <c r="M295" s="33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</row>
    <row r="296" spans="2:30" x14ac:dyDescent="0.3">
      <c r="B296" s="33"/>
      <c r="C296" s="40"/>
      <c r="D296" s="35"/>
      <c r="E296" s="36"/>
      <c r="F296" s="36"/>
      <c r="G296" s="33"/>
      <c r="H296" s="33"/>
      <c r="I296" s="33"/>
      <c r="J296" s="50"/>
      <c r="K296" s="33"/>
      <c r="M296" s="33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</row>
    <row r="297" spans="2:30" x14ac:dyDescent="0.3">
      <c r="B297" s="33"/>
      <c r="C297" s="40"/>
      <c r="D297" s="35"/>
      <c r="E297" s="36"/>
      <c r="F297" s="36"/>
      <c r="G297" s="33"/>
      <c r="H297" s="33"/>
      <c r="I297" s="33"/>
      <c r="J297" s="50"/>
      <c r="K297" s="33"/>
      <c r="M297" s="33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</row>
    <row r="298" spans="2:30" x14ac:dyDescent="0.3">
      <c r="B298" s="33"/>
      <c r="C298" s="40"/>
      <c r="D298" s="35"/>
      <c r="E298" s="36"/>
      <c r="F298" s="36"/>
      <c r="G298" s="33"/>
      <c r="H298" s="33"/>
      <c r="I298" s="33"/>
      <c r="J298" s="50"/>
      <c r="K298" s="33"/>
      <c r="M298" s="33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</row>
    <row r="299" spans="2:30" x14ac:dyDescent="0.3">
      <c r="B299" s="33"/>
      <c r="C299" s="40"/>
      <c r="D299" s="35"/>
      <c r="E299" s="36"/>
      <c r="F299" s="36"/>
      <c r="G299" s="33"/>
      <c r="H299" s="33"/>
      <c r="I299" s="33"/>
      <c r="J299" s="50"/>
      <c r="K299" s="33"/>
      <c r="M299" s="33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</row>
    <row r="300" spans="2:30" x14ac:dyDescent="0.3">
      <c r="B300" s="33"/>
      <c r="C300" s="40"/>
      <c r="D300" s="35"/>
      <c r="E300" s="36"/>
      <c r="F300" s="36"/>
      <c r="G300" s="33"/>
      <c r="H300" s="33"/>
      <c r="I300" s="33"/>
      <c r="J300" s="50"/>
      <c r="K300" s="33"/>
      <c r="M300" s="33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</row>
    <row r="301" spans="2:30" x14ac:dyDescent="0.3">
      <c r="B301" s="33"/>
      <c r="C301" s="40"/>
      <c r="D301" s="35"/>
      <c r="E301" s="36"/>
      <c r="F301" s="36"/>
      <c r="G301" s="33"/>
      <c r="H301" s="33"/>
      <c r="I301" s="33"/>
      <c r="J301" s="50"/>
      <c r="K301" s="33"/>
      <c r="M301" s="33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</row>
    <row r="302" spans="2:30" x14ac:dyDescent="0.3">
      <c r="B302" s="33"/>
      <c r="C302" s="40"/>
      <c r="D302" s="35"/>
      <c r="E302" s="36"/>
      <c r="F302" s="36"/>
      <c r="G302" s="33"/>
      <c r="H302" s="33"/>
      <c r="I302" s="33"/>
      <c r="J302" s="50"/>
      <c r="K302" s="33"/>
      <c r="M302" s="33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</row>
    <row r="303" spans="2:30" x14ac:dyDescent="0.3">
      <c r="B303" s="33"/>
      <c r="C303" s="40"/>
      <c r="D303" s="35"/>
      <c r="E303" s="36"/>
      <c r="F303" s="36"/>
      <c r="G303" s="33"/>
      <c r="H303" s="33"/>
      <c r="I303" s="33"/>
      <c r="J303" s="50"/>
      <c r="K303" s="33"/>
      <c r="M303" s="33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</row>
    <row r="304" spans="2:30" x14ac:dyDescent="0.3">
      <c r="B304" s="33"/>
      <c r="C304" s="40"/>
      <c r="D304" s="35"/>
      <c r="E304" s="36"/>
      <c r="F304" s="36"/>
      <c r="G304" s="33"/>
      <c r="H304" s="33"/>
      <c r="I304" s="33"/>
      <c r="J304" s="50"/>
      <c r="K304" s="33"/>
      <c r="M304" s="33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</row>
    <row r="305" spans="2:30" x14ac:dyDescent="0.3">
      <c r="B305" s="33"/>
      <c r="C305" s="40"/>
      <c r="D305" s="35"/>
      <c r="E305" s="36"/>
      <c r="F305" s="36"/>
      <c r="G305" s="33"/>
      <c r="H305" s="33"/>
      <c r="I305" s="33"/>
      <c r="J305" s="50"/>
      <c r="K305" s="33"/>
      <c r="M305" s="33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</row>
    <row r="306" spans="2:30" x14ac:dyDescent="0.3">
      <c r="B306" s="33"/>
      <c r="C306" s="40"/>
      <c r="D306" s="35"/>
      <c r="E306" s="36"/>
      <c r="F306" s="36"/>
      <c r="G306" s="33"/>
      <c r="H306" s="33"/>
      <c r="I306" s="33"/>
      <c r="J306" s="50"/>
      <c r="K306" s="33"/>
      <c r="M306" s="33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</row>
    <row r="307" spans="2:30" x14ac:dyDescent="0.3">
      <c r="B307" s="33"/>
      <c r="C307" s="40"/>
      <c r="D307" s="35"/>
      <c r="E307" s="36"/>
      <c r="F307" s="36"/>
      <c r="G307" s="33"/>
      <c r="H307" s="33"/>
      <c r="I307" s="33"/>
      <c r="J307" s="50"/>
      <c r="K307" s="33"/>
      <c r="M307" s="33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</row>
    <row r="308" spans="2:30" x14ac:dyDescent="0.3">
      <c r="B308" s="33"/>
      <c r="C308" s="40"/>
      <c r="D308" s="35"/>
      <c r="E308" s="36"/>
      <c r="F308" s="36"/>
      <c r="G308" s="33"/>
      <c r="H308" s="33"/>
      <c r="I308" s="33"/>
      <c r="J308" s="50"/>
      <c r="K308" s="33"/>
      <c r="M308" s="33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</row>
    <row r="309" spans="2:30" x14ac:dyDescent="0.3">
      <c r="B309" s="33"/>
      <c r="C309" s="40"/>
      <c r="D309" s="35"/>
      <c r="E309" s="36"/>
      <c r="F309" s="36"/>
      <c r="G309" s="33"/>
      <c r="H309" s="33"/>
      <c r="I309" s="33"/>
      <c r="J309" s="50"/>
      <c r="K309" s="33"/>
      <c r="M309" s="33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</row>
    <row r="310" spans="2:30" x14ac:dyDescent="0.3">
      <c r="B310" s="33"/>
      <c r="C310" s="40"/>
      <c r="D310" s="35"/>
      <c r="E310" s="36"/>
      <c r="F310" s="36"/>
      <c r="G310" s="33"/>
      <c r="H310" s="33"/>
      <c r="I310" s="33"/>
      <c r="J310" s="50"/>
      <c r="K310" s="33"/>
      <c r="M310" s="33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</row>
    <row r="311" spans="2:30" x14ac:dyDescent="0.3">
      <c r="B311" s="33"/>
      <c r="C311" s="40"/>
      <c r="D311" s="35"/>
      <c r="E311" s="36"/>
      <c r="F311" s="36"/>
      <c r="G311" s="33"/>
      <c r="H311" s="33"/>
      <c r="I311" s="33"/>
      <c r="J311" s="50"/>
      <c r="K311" s="33"/>
      <c r="M311" s="33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</row>
    <row r="312" spans="2:30" x14ac:dyDescent="0.3">
      <c r="B312" s="33"/>
      <c r="C312" s="40"/>
      <c r="D312" s="35"/>
      <c r="E312" s="36"/>
      <c r="F312" s="36"/>
      <c r="G312" s="33"/>
      <c r="H312" s="33"/>
      <c r="I312" s="33"/>
      <c r="J312" s="50"/>
      <c r="K312" s="33"/>
      <c r="M312" s="33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</row>
    <row r="313" spans="2:30" x14ac:dyDescent="0.3">
      <c r="B313" s="33"/>
      <c r="C313" s="40"/>
      <c r="D313" s="35"/>
      <c r="E313" s="36"/>
      <c r="F313" s="36"/>
      <c r="G313" s="33"/>
      <c r="H313" s="33"/>
      <c r="I313" s="33"/>
      <c r="J313" s="50"/>
      <c r="K313" s="33"/>
      <c r="M313" s="33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</row>
    <row r="314" spans="2:30" x14ac:dyDescent="0.3">
      <c r="B314" s="33"/>
      <c r="C314" s="40"/>
      <c r="D314" s="35"/>
      <c r="E314" s="36"/>
      <c r="F314" s="36"/>
      <c r="G314" s="33"/>
      <c r="H314" s="33"/>
      <c r="I314" s="33"/>
      <c r="J314" s="50"/>
      <c r="K314" s="33"/>
      <c r="M314" s="33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</row>
    <row r="315" spans="2:30" x14ac:dyDescent="0.3">
      <c r="B315" s="33"/>
      <c r="C315" s="40"/>
      <c r="D315" s="35"/>
      <c r="E315" s="36"/>
      <c r="F315" s="36"/>
      <c r="G315" s="33"/>
      <c r="H315" s="33"/>
      <c r="I315" s="33"/>
      <c r="J315" s="50"/>
      <c r="K315" s="33"/>
      <c r="M315" s="33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</row>
    <row r="316" spans="2:30" x14ac:dyDescent="0.3">
      <c r="B316" s="33"/>
      <c r="C316" s="40"/>
      <c r="D316" s="35"/>
      <c r="E316" s="36"/>
      <c r="F316" s="36"/>
      <c r="G316" s="33"/>
      <c r="H316" s="33"/>
      <c r="I316" s="33"/>
      <c r="J316" s="50"/>
      <c r="K316" s="33"/>
      <c r="M316" s="33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</row>
    <row r="317" spans="2:30" x14ac:dyDescent="0.3">
      <c r="B317" s="33"/>
      <c r="C317" s="40"/>
      <c r="D317" s="35"/>
      <c r="E317" s="36"/>
      <c r="F317" s="36"/>
      <c r="G317" s="33"/>
      <c r="H317" s="33"/>
      <c r="I317" s="33"/>
      <c r="J317" s="50"/>
      <c r="K317" s="33"/>
      <c r="M317" s="33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</row>
    <row r="318" spans="2:30" x14ac:dyDescent="0.3">
      <c r="B318" s="33"/>
      <c r="C318" s="40"/>
      <c r="D318" s="35"/>
      <c r="E318" s="36"/>
      <c r="F318" s="36"/>
      <c r="G318" s="33"/>
      <c r="H318" s="33"/>
      <c r="I318" s="33"/>
      <c r="J318" s="50"/>
      <c r="K318" s="33"/>
      <c r="M318" s="33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</row>
    <row r="319" spans="2:30" x14ac:dyDescent="0.3">
      <c r="B319" s="33"/>
      <c r="C319" s="40"/>
      <c r="D319" s="35"/>
      <c r="E319" s="36"/>
      <c r="F319" s="36"/>
      <c r="G319" s="33"/>
      <c r="H319" s="33"/>
      <c r="I319" s="33"/>
      <c r="J319" s="50"/>
      <c r="K319" s="33"/>
      <c r="M319" s="33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</row>
    <row r="320" spans="2:30" x14ac:dyDescent="0.3">
      <c r="B320" s="33"/>
      <c r="C320" s="40"/>
      <c r="D320" s="35"/>
      <c r="E320" s="36"/>
      <c r="F320" s="36"/>
      <c r="G320" s="33"/>
      <c r="H320" s="33"/>
      <c r="I320" s="33"/>
      <c r="J320" s="50"/>
      <c r="K320" s="33"/>
      <c r="M320" s="33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</row>
    <row r="321" spans="2:30" x14ac:dyDescent="0.3">
      <c r="B321" s="33"/>
      <c r="C321" s="40"/>
      <c r="D321" s="35"/>
      <c r="E321" s="36"/>
      <c r="F321" s="36"/>
      <c r="G321" s="33"/>
      <c r="H321" s="33"/>
      <c r="I321" s="33"/>
      <c r="J321" s="50"/>
      <c r="K321" s="33"/>
      <c r="M321" s="33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</row>
    <row r="322" spans="2:30" x14ac:dyDescent="0.3">
      <c r="B322" s="33"/>
      <c r="C322" s="40"/>
      <c r="D322" s="35"/>
      <c r="E322" s="36"/>
      <c r="F322" s="36"/>
      <c r="G322" s="33"/>
      <c r="H322" s="33"/>
      <c r="I322" s="33"/>
      <c r="J322" s="50"/>
      <c r="K322" s="33"/>
      <c r="M322" s="33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</row>
    <row r="323" spans="2:30" x14ac:dyDescent="0.3">
      <c r="B323" s="33"/>
      <c r="C323" s="40"/>
      <c r="D323" s="35"/>
      <c r="E323" s="36"/>
      <c r="F323" s="36"/>
      <c r="G323" s="33"/>
      <c r="H323" s="33"/>
      <c r="I323" s="33"/>
      <c r="J323" s="50"/>
      <c r="K323" s="33"/>
      <c r="M323" s="33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</row>
    <row r="324" spans="2:30" x14ac:dyDescent="0.3">
      <c r="B324" s="33"/>
      <c r="C324" s="40"/>
      <c r="D324" s="35"/>
      <c r="E324" s="36"/>
      <c r="F324" s="36"/>
      <c r="G324" s="33"/>
      <c r="H324" s="33"/>
      <c r="I324" s="33"/>
      <c r="J324" s="50"/>
      <c r="K324" s="33"/>
      <c r="M324" s="33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</row>
    <row r="325" spans="2:30" x14ac:dyDescent="0.3">
      <c r="B325" s="33"/>
      <c r="C325" s="40"/>
      <c r="D325" s="35"/>
      <c r="E325" s="36"/>
      <c r="F325" s="36"/>
      <c r="G325" s="33"/>
      <c r="H325" s="33"/>
      <c r="I325" s="33"/>
      <c r="J325" s="50"/>
      <c r="K325" s="33"/>
      <c r="M325" s="33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</row>
    <row r="326" spans="2:30" x14ac:dyDescent="0.3">
      <c r="B326" s="33"/>
      <c r="C326" s="40"/>
      <c r="D326" s="35"/>
      <c r="E326" s="36"/>
      <c r="F326" s="36"/>
      <c r="G326" s="33"/>
      <c r="H326" s="33"/>
      <c r="I326" s="33"/>
      <c r="J326" s="50"/>
      <c r="K326" s="33"/>
      <c r="M326" s="33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</row>
    <row r="327" spans="2:30" x14ac:dyDescent="0.3">
      <c r="B327" s="33"/>
      <c r="C327" s="40"/>
      <c r="D327" s="35"/>
      <c r="E327" s="36"/>
      <c r="F327" s="36"/>
      <c r="G327" s="33"/>
      <c r="H327" s="33"/>
      <c r="I327" s="33"/>
      <c r="J327" s="50"/>
      <c r="K327" s="33"/>
      <c r="M327" s="33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</row>
    <row r="328" spans="2:30" x14ac:dyDescent="0.3">
      <c r="B328" s="33"/>
      <c r="C328" s="40"/>
      <c r="D328" s="35"/>
      <c r="E328" s="36"/>
      <c r="F328" s="36"/>
      <c r="G328" s="33"/>
      <c r="H328" s="33"/>
      <c r="I328" s="33"/>
      <c r="J328" s="50"/>
      <c r="K328" s="33"/>
      <c r="M328" s="33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</row>
    <row r="329" spans="2:30" x14ac:dyDescent="0.3">
      <c r="B329" s="33"/>
      <c r="C329" s="40"/>
      <c r="D329" s="35"/>
      <c r="E329" s="36"/>
      <c r="F329" s="36"/>
      <c r="G329" s="33"/>
      <c r="H329" s="33"/>
      <c r="I329" s="33"/>
      <c r="J329" s="50"/>
      <c r="K329" s="33"/>
      <c r="M329" s="33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</row>
    <row r="330" spans="2:30" x14ac:dyDescent="0.3">
      <c r="B330" s="33"/>
      <c r="C330" s="40"/>
      <c r="D330" s="35"/>
      <c r="E330" s="36"/>
      <c r="F330" s="36"/>
      <c r="G330" s="33"/>
      <c r="H330" s="33"/>
      <c r="I330" s="33"/>
      <c r="J330" s="50"/>
      <c r="K330" s="33"/>
      <c r="M330" s="33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</row>
    <row r="331" spans="2:30" x14ac:dyDescent="0.3">
      <c r="B331" s="33"/>
      <c r="C331" s="40"/>
      <c r="D331" s="35"/>
      <c r="E331" s="36"/>
      <c r="F331" s="36"/>
      <c r="G331" s="33"/>
      <c r="H331" s="33"/>
      <c r="I331" s="33"/>
      <c r="J331" s="50"/>
      <c r="K331" s="33"/>
      <c r="M331" s="33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</row>
    <row r="332" spans="2:30" x14ac:dyDescent="0.3">
      <c r="B332" s="33"/>
      <c r="C332" s="40"/>
      <c r="D332" s="35"/>
      <c r="E332" s="36"/>
      <c r="F332" s="36"/>
      <c r="G332" s="33"/>
      <c r="H332" s="33"/>
      <c r="I332" s="33"/>
      <c r="J332" s="50"/>
      <c r="K332" s="33"/>
      <c r="M332" s="33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</row>
    <row r="333" spans="2:30" x14ac:dyDescent="0.3">
      <c r="B333" s="33"/>
      <c r="C333" s="40"/>
      <c r="D333" s="35"/>
      <c r="E333" s="36"/>
      <c r="F333" s="36"/>
      <c r="G333" s="33"/>
      <c r="H333" s="33"/>
      <c r="I333" s="33"/>
      <c r="J333" s="50"/>
      <c r="K333" s="33"/>
      <c r="M333" s="33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</row>
    <row r="334" spans="2:30" x14ac:dyDescent="0.3">
      <c r="B334" s="33"/>
      <c r="C334" s="40"/>
      <c r="D334" s="35"/>
      <c r="E334" s="36"/>
      <c r="F334" s="36"/>
      <c r="G334" s="33"/>
      <c r="H334" s="33"/>
      <c r="I334" s="33"/>
      <c r="J334" s="50"/>
      <c r="K334" s="33"/>
      <c r="M334" s="33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</row>
    <row r="335" spans="2:30" x14ac:dyDescent="0.3">
      <c r="B335" s="33"/>
      <c r="C335" s="40"/>
      <c r="D335" s="35"/>
      <c r="E335" s="36"/>
      <c r="F335" s="36"/>
      <c r="G335" s="33"/>
      <c r="H335" s="33"/>
      <c r="I335" s="33"/>
      <c r="J335" s="50"/>
      <c r="K335" s="33"/>
      <c r="M335" s="33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</row>
    <row r="336" spans="2:30" x14ac:dyDescent="0.3">
      <c r="B336" s="33"/>
      <c r="C336" s="40"/>
      <c r="D336" s="35"/>
      <c r="E336" s="36"/>
      <c r="F336" s="36"/>
      <c r="G336" s="33"/>
      <c r="H336" s="33"/>
      <c r="I336" s="33"/>
      <c r="J336" s="50"/>
      <c r="K336" s="33"/>
      <c r="M336" s="33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</row>
    <row r="337" spans="2:30" x14ac:dyDescent="0.3">
      <c r="B337" s="33"/>
      <c r="C337" s="40"/>
      <c r="D337" s="35"/>
      <c r="E337" s="36"/>
      <c r="F337" s="36"/>
      <c r="G337" s="33"/>
      <c r="H337" s="33"/>
      <c r="I337" s="33"/>
      <c r="J337" s="50"/>
      <c r="K337" s="33"/>
      <c r="M337" s="33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</row>
    <row r="338" spans="2:30" x14ac:dyDescent="0.3">
      <c r="B338" s="33"/>
      <c r="C338" s="40"/>
      <c r="D338" s="35"/>
      <c r="E338" s="36"/>
      <c r="F338" s="36"/>
      <c r="G338" s="33"/>
      <c r="H338" s="33"/>
      <c r="I338" s="33"/>
      <c r="J338" s="50"/>
      <c r="K338" s="33"/>
      <c r="M338" s="33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</row>
    <row r="339" spans="2:30" x14ac:dyDescent="0.3">
      <c r="B339" s="33"/>
      <c r="C339" s="40"/>
      <c r="D339" s="35"/>
      <c r="E339" s="36"/>
      <c r="F339" s="36"/>
      <c r="G339" s="33"/>
      <c r="H339" s="33"/>
      <c r="I339" s="33"/>
      <c r="J339" s="50"/>
      <c r="K339" s="33"/>
      <c r="M339" s="33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</row>
    <row r="340" spans="2:30" x14ac:dyDescent="0.3">
      <c r="B340" s="33"/>
      <c r="C340" s="40"/>
      <c r="D340" s="35"/>
      <c r="E340" s="36"/>
      <c r="F340" s="36"/>
      <c r="G340" s="33"/>
      <c r="H340" s="33"/>
      <c r="I340" s="33"/>
      <c r="J340" s="50"/>
      <c r="K340" s="33"/>
      <c r="M340" s="33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</row>
    <row r="341" spans="2:30" x14ac:dyDescent="0.3">
      <c r="B341" s="33"/>
      <c r="C341" s="40"/>
      <c r="D341" s="35"/>
      <c r="E341" s="36"/>
      <c r="F341" s="36"/>
      <c r="G341" s="33"/>
      <c r="H341" s="33"/>
      <c r="I341" s="33"/>
      <c r="J341" s="50"/>
      <c r="K341" s="33"/>
      <c r="M341" s="33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</row>
    <row r="342" spans="2:30" x14ac:dyDescent="0.3">
      <c r="B342" s="33"/>
      <c r="C342" s="40"/>
      <c r="D342" s="35"/>
      <c r="E342" s="36"/>
      <c r="F342" s="36"/>
      <c r="G342" s="33"/>
      <c r="H342" s="33"/>
      <c r="I342" s="33"/>
      <c r="J342" s="50"/>
      <c r="K342" s="33"/>
      <c r="M342" s="33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</row>
    <row r="343" spans="2:30" x14ac:dyDescent="0.3">
      <c r="B343" s="33"/>
      <c r="C343" s="40"/>
      <c r="D343" s="35"/>
      <c r="E343" s="36"/>
      <c r="F343" s="36"/>
      <c r="G343" s="33"/>
      <c r="H343" s="33"/>
      <c r="I343" s="33"/>
      <c r="J343" s="50"/>
      <c r="K343" s="33"/>
      <c r="M343" s="33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</row>
    <row r="344" spans="2:30" x14ac:dyDescent="0.3">
      <c r="B344" s="33"/>
      <c r="C344" s="40"/>
      <c r="D344" s="35"/>
      <c r="E344" s="36"/>
      <c r="F344" s="36"/>
      <c r="G344" s="33"/>
      <c r="H344" s="33"/>
      <c r="I344" s="33"/>
      <c r="J344" s="50"/>
      <c r="K344" s="33"/>
      <c r="M344" s="33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</row>
    <row r="345" spans="2:30" x14ac:dyDescent="0.3">
      <c r="B345" s="33"/>
      <c r="C345" s="40"/>
      <c r="D345" s="35"/>
      <c r="E345" s="36"/>
      <c r="F345" s="36"/>
      <c r="G345" s="33"/>
      <c r="H345" s="33"/>
      <c r="I345" s="33"/>
      <c r="J345" s="50"/>
      <c r="K345" s="33"/>
      <c r="M345" s="33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</row>
    <row r="346" spans="2:30" x14ac:dyDescent="0.3">
      <c r="B346" s="33"/>
      <c r="C346" s="40"/>
      <c r="D346" s="35"/>
      <c r="E346" s="36"/>
      <c r="F346" s="36"/>
      <c r="G346" s="33"/>
      <c r="H346" s="33"/>
      <c r="I346" s="33"/>
      <c r="J346" s="50"/>
      <c r="K346" s="33"/>
      <c r="M346" s="33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</row>
    <row r="347" spans="2:30" x14ac:dyDescent="0.3">
      <c r="B347" s="33"/>
      <c r="C347" s="40"/>
      <c r="D347" s="35"/>
      <c r="E347" s="36"/>
      <c r="F347" s="36"/>
      <c r="G347" s="33"/>
      <c r="H347" s="33"/>
      <c r="I347" s="33"/>
      <c r="J347" s="50"/>
      <c r="K347" s="33"/>
      <c r="M347" s="33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</row>
    <row r="348" spans="2:30" x14ac:dyDescent="0.3">
      <c r="B348" s="33"/>
      <c r="C348" s="40"/>
      <c r="D348" s="35"/>
      <c r="E348" s="36"/>
      <c r="F348" s="36"/>
      <c r="G348" s="33"/>
      <c r="H348" s="33"/>
      <c r="I348" s="33"/>
      <c r="J348" s="50"/>
      <c r="K348" s="33"/>
      <c r="M348" s="33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</row>
    <row r="349" spans="2:30" x14ac:dyDescent="0.3">
      <c r="B349" s="33"/>
      <c r="C349" s="40"/>
      <c r="D349" s="35"/>
      <c r="E349" s="36"/>
      <c r="F349" s="36"/>
      <c r="G349" s="33"/>
      <c r="H349" s="33"/>
      <c r="I349" s="33"/>
      <c r="J349" s="50"/>
      <c r="K349" s="33"/>
      <c r="M349" s="33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</row>
    <row r="350" spans="2:30" x14ac:dyDescent="0.3">
      <c r="B350" s="33"/>
      <c r="C350" s="40"/>
      <c r="D350" s="35"/>
      <c r="E350" s="36"/>
      <c r="F350" s="36"/>
      <c r="G350" s="33"/>
      <c r="H350" s="33"/>
      <c r="I350" s="33"/>
      <c r="J350" s="50"/>
      <c r="K350" s="33"/>
      <c r="M350" s="33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</row>
    <row r="351" spans="2:30" x14ac:dyDescent="0.3">
      <c r="B351" s="33"/>
      <c r="C351" s="40"/>
      <c r="D351" s="35"/>
      <c r="E351" s="36"/>
      <c r="F351" s="36"/>
      <c r="G351" s="33"/>
      <c r="H351" s="33"/>
      <c r="I351" s="33"/>
      <c r="J351" s="50"/>
      <c r="K351" s="33"/>
      <c r="M351" s="33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</row>
    <row r="352" spans="2:30" x14ac:dyDescent="0.3">
      <c r="B352" s="33"/>
      <c r="C352" s="40"/>
      <c r="D352" s="35"/>
      <c r="E352" s="36"/>
      <c r="F352" s="36"/>
      <c r="G352" s="33"/>
      <c r="H352" s="33"/>
      <c r="I352" s="33"/>
      <c r="J352" s="50"/>
      <c r="K352" s="33"/>
      <c r="M352" s="33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</row>
    <row r="353" spans="2:30" x14ac:dyDescent="0.3">
      <c r="B353" s="33"/>
      <c r="C353" s="40"/>
      <c r="D353" s="35"/>
      <c r="E353" s="36"/>
      <c r="F353" s="36"/>
      <c r="G353" s="33"/>
      <c r="H353" s="33"/>
      <c r="I353" s="33"/>
      <c r="J353" s="50"/>
      <c r="K353" s="33"/>
      <c r="M353" s="33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</row>
    <row r="354" spans="2:30" x14ac:dyDescent="0.3">
      <c r="B354" s="33"/>
      <c r="C354" s="40"/>
      <c r="D354" s="35"/>
      <c r="E354" s="36"/>
      <c r="F354" s="36"/>
      <c r="G354" s="33"/>
      <c r="H354" s="33"/>
      <c r="I354" s="33"/>
      <c r="J354" s="50"/>
      <c r="K354" s="33"/>
      <c r="M354" s="33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</row>
    <row r="355" spans="2:30" x14ac:dyDescent="0.3">
      <c r="B355" s="33"/>
      <c r="C355" s="40"/>
      <c r="D355" s="35"/>
      <c r="E355" s="36"/>
      <c r="F355" s="36"/>
      <c r="G355" s="33"/>
      <c r="H355" s="33"/>
      <c r="I355" s="33"/>
      <c r="J355" s="50"/>
      <c r="K355" s="33"/>
      <c r="M355" s="33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</row>
    <row r="356" spans="2:30" x14ac:dyDescent="0.3">
      <c r="B356" s="33"/>
      <c r="C356" s="40"/>
      <c r="D356" s="35"/>
      <c r="E356" s="36"/>
      <c r="F356" s="36"/>
      <c r="G356" s="33"/>
      <c r="H356" s="33"/>
      <c r="I356" s="33"/>
      <c r="J356" s="50"/>
      <c r="K356" s="33"/>
      <c r="M356" s="33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</row>
    <row r="357" spans="2:30" x14ac:dyDescent="0.3">
      <c r="B357" s="33"/>
      <c r="C357" s="40"/>
      <c r="D357" s="35"/>
      <c r="E357" s="36"/>
      <c r="F357" s="36"/>
      <c r="G357" s="33"/>
      <c r="H357" s="33"/>
      <c r="I357" s="33"/>
      <c r="J357" s="50"/>
      <c r="K357" s="33"/>
      <c r="M357" s="33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</row>
    <row r="358" spans="2:30" x14ac:dyDescent="0.3">
      <c r="B358" s="33"/>
      <c r="C358" s="40"/>
      <c r="D358" s="35"/>
      <c r="E358" s="36"/>
      <c r="F358" s="36"/>
      <c r="G358" s="33"/>
      <c r="H358" s="33"/>
      <c r="I358" s="33"/>
      <c r="J358" s="50"/>
      <c r="K358" s="33"/>
      <c r="M358" s="33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</row>
    <row r="359" spans="2:30" x14ac:dyDescent="0.3">
      <c r="B359" s="33"/>
      <c r="C359" s="40"/>
      <c r="D359" s="35"/>
      <c r="E359" s="36"/>
      <c r="F359" s="36"/>
      <c r="G359" s="33"/>
      <c r="H359" s="33"/>
      <c r="I359" s="33"/>
      <c r="J359" s="50"/>
      <c r="K359" s="33"/>
      <c r="M359" s="33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</row>
    <row r="360" spans="2:30" x14ac:dyDescent="0.3">
      <c r="B360" s="33"/>
      <c r="C360" s="40"/>
      <c r="D360" s="35"/>
      <c r="E360" s="36"/>
      <c r="F360" s="36"/>
      <c r="G360" s="33"/>
      <c r="H360" s="33"/>
      <c r="I360" s="33"/>
      <c r="J360" s="50"/>
      <c r="K360" s="33"/>
      <c r="M360" s="33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</row>
    <row r="361" spans="2:30" x14ac:dyDescent="0.3">
      <c r="B361" s="33"/>
      <c r="C361" s="40"/>
      <c r="D361" s="35"/>
      <c r="E361" s="36"/>
      <c r="F361" s="36"/>
      <c r="G361" s="33"/>
      <c r="H361" s="33"/>
      <c r="I361" s="33"/>
      <c r="J361" s="50"/>
      <c r="K361" s="33"/>
      <c r="M361" s="33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</row>
    <row r="362" spans="2:30" x14ac:dyDescent="0.3">
      <c r="B362" s="33"/>
      <c r="C362" s="40"/>
      <c r="D362" s="35"/>
      <c r="E362" s="36"/>
      <c r="F362" s="36"/>
      <c r="G362" s="33"/>
      <c r="H362" s="33"/>
      <c r="I362" s="33"/>
      <c r="J362" s="50"/>
      <c r="K362" s="33"/>
      <c r="M362" s="33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</row>
    <row r="363" spans="2:30" x14ac:dyDescent="0.3">
      <c r="B363" s="33"/>
      <c r="C363" s="40"/>
      <c r="D363" s="35"/>
      <c r="E363" s="36"/>
      <c r="F363" s="36"/>
      <c r="G363" s="33"/>
      <c r="H363" s="33"/>
      <c r="I363" s="33"/>
      <c r="J363" s="50"/>
      <c r="K363" s="33"/>
      <c r="M363" s="33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</row>
    <row r="364" spans="2:30" x14ac:dyDescent="0.3">
      <c r="B364" s="33"/>
      <c r="C364" s="40"/>
      <c r="D364" s="35"/>
      <c r="E364" s="36"/>
      <c r="F364" s="36"/>
      <c r="G364" s="33"/>
      <c r="H364" s="33"/>
      <c r="I364" s="33"/>
      <c r="J364" s="50"/>
      <c r="K364" s="33"/>
      <c r="M364" s="33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</row>
    <row r="365" spans="2:30" x14ac:dyDescent="0.3">
      <c r="B365" s="33"/>
      <c r="C365" s="40"/>
      <c r="D365" s="35"/>
      <c r="E365" s="36"/>
      <c r="F365" s="36"/>
      <c r="G365" s="33"/>
      <c r="H365" s="33"/>
      <c r="I365" s="33"/>
      <c r="J365" s="50"/>
      <c r="K365" s="33"/>
      <c r="M365" s="33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</row>
    <row r="366" spans="2:30" x14ac:dyDescent="0.3">
      <c r="B366" s="33"/>
      <c r="C366" s="40"/>
      <c r="D366" s="35"/>
      <c r="E366" s="36"/>
      <c r="F366" s="36"/>
      <c r="G366" s="33"/>
      <c r="H366" s="33"/>
      <c r="I366" s="33"/>
      <c r="J366" s="50"/>
      <c r="K366" s="33"/>
      <c r="M366" s="33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</row>
    <row r="367" spans="2:30" x14ac:dyDescent="0.3">
      <c r="B367" s="33"/>
      <c r="C367" s="40"/>
      <c r="D367" s="35"/>
      <c r="E367" s="36"/>
      <c r="F367" s="36"/>
      <c r="G367" s="33"/>
      <c r="H367" s="33"/>
      <c r="I367" s="33"/>
      <c r="J367" s="50"/>
      <c r="K367" s="33"/>
      <c r="M367" s="33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</row>
    <row r="368" spans="2:30" x14ac:dyDescent="0.3">
      <c r="B368" s="33"/>
      <c r="C368" s="40"/>
      <c r="D368" s="35"/>
      <c r="E368" s="36"/>
      <c r="F368" s="36"/>
      <c r="G368" s="33"/>
      <c r="H368" s="33"/>
      <c r="I368" s="33"/>
      <c r="J368" s="50"/>
      <c r="K368" s="33"/>
      <c r="M368" s="33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</row>
    <row r="369" spans="2:30" x14ac:dyDescent="0.3">
      <c r="B369" s="33"/>
      <c r="C369" s="40"/>
      <c r="D369" s="35"/>
      <c r="E369" s="36"/>
      <c r="F369" s="36"/>
      <c r="G369" s="33"/>
      <c r="H369" s="33"/>
      <c r="I369" s="33"/>
      <c r="J369" s="50"/>
      <c r="K369" s="33"/>
      <c r="M369" s="33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</row>
    <row r="370" spans="2:30" x14ac:dyDescent="0.3">
      <c r="B370" s="33"/>
      <c r="C370" s="40"/>
      <c r="D370" s="35"/>
      <c r="E370" s="36"/>
      <c r="F370" s="36"/>
      <c r="G370" s="33"/>
      <c r="H370" s="33"/>
      <c r="I370" s="33"/>
      <c r="J370" s="50"/>
      <c r="K370" s="33"/>
      <c r="M370" s="33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</row>
    <row r="371" spans="2:30" x14ac:dyDescent="0.3">
      <c r="B371" s="33"/>
      <c r="C371" s="40"/>
      <c r="D371" s="35"/>
      <c r="E371" s="36"/>
      <c r="F371" s="36"/>
      <c r="G371" s="33"/>
      <c r="H371" s="33"/>
      <c r="I371" s="33"/>
      <c r="J371" s="50"/>
      <c r="K371" s="33"/>
      <c r="M371" s="33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</row>
    <row r="372" spans="2:30" x14ac:dyDescent="0.3">
      <c r="B372" s="33"/>
      <c r="C372" s="40"/>
      <c r="D372" s="35"/>
      <c r="E372" s="36"/>
      <c r="F372" s="36"/>
      <c r="G372" s="33"/>
      <c r="H372" s="33"/>
      <c r="I372" s="33"/>
      <c r="J372" s="50"/>
      <c r="K372" s="33"/>
      <c r="M372" s="33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</row>
    <row r="373" spans="2:30" x14ac:dyDescent="0.3">
      <c r="B373" s="33"/>
      <c r="C373" s="40"/>
      <c r="D373" s="35"/>
      <c r="E373" s="36"/>
      <c r="F373" s="36"/>
      <c r="G373" s="33"/>
      <c r="H373" s="33"/>
      <c r="I373" s="33"/>
      <c r="J373" s="50"/>
      <c r="K373" s="33"/>
      <c r="M373" s="33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</row>
    <row r="374" spans="2:30" x14ac:dyDescent="0.3">
      <c r="B374" s="33"/>
      <c r="C374" s="40"/>
      <c r="D374" s="35"/>
      <c r="E374" s="36"/>
      <c r="F374" s="36"/>
      <c r="G374" s="33"/>
      <c r="H374" s="33"/>
      <c r="I374" s="33"/>
      <c r="J374" s="50"/>
      <c r="K374" s="33"/>
      <c r="M374" s="33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</row>
    <row r="375" spans="2:30" x14ac:dyDescent="0.3">
      <c r="B375" s="33"/>
      <c r="C375" s="40"/>
      <c r="D375" s="35"/>
      <c r="E375" s="36"/>
      <c r="F375" s="36"/>
      <c r="G375" s="33"/>
      <c r="H375" s="33"/>
      <c r="I375" s="33"/>
      <c r="J375" s="50"/>
      <c r="K375" s="33"/>
      <c r="M375" s="33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</row>
    <row r="376" spans="2:30" x14ac:dyDescent="0.3">
      <c r="B376" s="33"/>
      <c r="C376" s="40"/>
      <c r="D376" s="35"/>
      <c r="E376" s="36"/>
      <c r="F376" s="36"/>
      <c r="G376" s="33"/>
      <c r="H376" s="33"/>
      <c r="I376" s="33"/>
      <c r="J376" s="50"/>
      <c r="K376" s="33"/>
      <c r="M376" s="33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</row>
    <row r="377" spans="2:30" x14ac:dyDescent="0.3">
      <c r="B377" s="33"/>
      <c r="C377" s="40"/>
      <c r="D377" s="35"/>
      <c r="E377" s="36"/>
      <c r="F377" s="36"/>
      <c r="G377" s="33"/>
      <c r="H377" s="33"/>
      <c r="I377" s="33"/>
      <c r="J377" s="50"/>
      <c r="K377" s="33"/>
      <c r="M377" s="33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</row>
    <row r="378" spans="2:30" x14ac:dyDescent="0.3">
      <c r="B378" s="33"/>
      <c r="C378" s="40"/>
      <c r="D378" s="35"/>
      <c r="E378" s="36"/>
      <c r="F378" s="36"/>
      <c r="G378" s="33"/>
      <c r="H378" s="33"/>
      <c r="I378" s="33"/>
      <c r="J378" s="50"/>
      <c r="K378" s="33"/>
      <c r="M378" s="33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</row>
    <row r="379" spans="2:30" x14ac:dyDescent="0.3">
      <c r="B379" s="33"/>
      <c r="C379" s="40"/>
      <c r="D379" s="35"/>
      <c r="E379" s="36"/>
      <c r="F379" s="36"/>
      <c r="G379" s="33"/>
      <c r="H379" s="33"/>
      <c r="I379" s="33"/>
      <c r="J379" s="50"/>
      <c r="K379" s="33"/>
      <c r="M379" s="33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</row>
    <row r="380" spans="2:30" x14ac:dyDescent="0.3">
      <c r="B380" s="33"/>
      <c r="C380" s="40"/>
      <c r="D380" s="35"/>
      <c r="E380" s="36"/>
      <c r="F380" s="36"/>
      <c r="G380" s="33"/>
      <c r="H380" s="33"/>
      <c r="I380" s="33"/>
      <c r="J380" s="50"/>
      <c r="K380" s="33"/>
      <c r="M380" s="33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</row>
    <row r="381" spans="2:30" x14ac:dyDescent="0.3">
      <c r="B381" s="33"/>
      <c r="C381" s="40"/>
      <c r="D381" s="35"/>
      <c r="E381" s="36"/>
      <c r="F381" s="36"/>
      <c r="G381" s="33"/>
      <c r="H381" s="33"/>
      <c r="I381" s="33"/>
      <c r="J381" s="50"/>
      <c r="K381" s="33"/>
      <c r="M381" s="33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</row>
    <row r="382" spans="2:30" x14ac:dyDescent="0.3">
      <c r="B382" s="33"/>
      <c r="C382" s="40"/>
      <c r="D382" s="35"/>
      <c r="E382" s="36"/>
      <c r="F382" s="36"/>
      <c r="G382" s="33"/>
      <c r="H382" s="33"/>
      <c r="I382" s="33"/>
      <c r="J382" s="50"/>
      <c r="K382" s="33"/>
      <c r="M382" s="33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</row>
    <row r="383" spans="2:30" x14ac:dyDescent="0.3">
      <c r="B383" s="33"/>
      <c r="C383" s="40"/>
      <c r="D383" s="35"/>
      <c r="E383" s="36"/>
      <c r="F383" s="36"/>
      <c r="G383" s="33"/>
      <c r="H383" s="33"/>
      <c r="I383" s="33"/>
      <c r="J383" s="50"/>
      <c r="K383" s="33"/>
      <c r="M383" s="33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</row>
    <row r="384" spans="2:30" x14ac:dyDescent="0.3">
      <c r="B384" s="33"/>
      <c r="C384" s="40"/>
      <c r="D384" s="35"/>
      <c r="E384" s="36"/>
      <c r="F384" s="36"/>
      <c r="G384" s="33"/>
      <c r="H384" s="33"/>
      <c r="I384" s="33"/>
      <c r="J384" s="50"/>
      <c r="K384" s="33"/>
      <c r="M384" s="33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</row>
    <row r="385" spans="2:30" x14ac:dyDescent="0.3">
      <c r="B385" s="33"/>
      <c r="C385" s="40"/>
      <c r="D385" s="35"/>
      <c r="E385" s="36"/>
      <c r="F385" s="36"/>
      <c r="G385" s="33"/>
      <c r="H385" s="33"/>
      <c r="I385" s="33"/>
      <c r="J385" s="50"/>
      <c r="K385" s="33"/>
      <c r="M385" s="33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</row>
    <row r="386" spans="2:30" x14ac:dyDescent="0.3">
      <c r="B386" s="33"/>
      <c r="C386" s="40"/>
      <c r="D386" s="35"/>
      <c r="E386" s="36"/>
      <c r="F386" s="36"/>
      <c r="G386" s="33"/>
      <c r="H386" s="33"/>
      <c r="I386" s="33"/>
      <c r="J386" s="50"/>
      <c r="K386" s="33"/>
      <c r="M386" s="33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</row>
    <row r="387" spans="2:30" x14ac:dyDescent="0.3">
      <c r="B387" s="33"/>
      <c r="C387" s="40"/>
      <c r="D387" s="35"/>
      <c r="E387" s="36"/>
      <c r="F387" s="36"/>
      <c r="G387" s="33"/>
      <c r="H387" s="33"/>
      <c r="I387" s="33"/>
      <c r="J387" s="50"/>
      <c r="K387" s="33"/>
      <c r="M387" s="33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</row>
    <row r="388" spans="2:30" x14ac:dyDescent="0.3">
      <c r="B388" s="33"/>
      <c r="C388" s="40"/>
      <c r="D388" s="35"/>
      <c r="E388" s="36"/>
      <c r="F388" s="36"/>
      <c r="G388" s="33"/>
      <c r="H388" s="33"/>
      <c r="I388" s="33"/>
      <c r="J388" s="50"/>
      <c r="K388" s="33"/>
      <c r="M388" s="33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</row>
    <row r="389" spans="2:30" x14ac:dyDescent="0.3">
      <c r="B389" s="33"/>
      <c r="C389" s="40"/>
      <c r="D389" s="35"/>
      <c r="E389" s="36"/>
      <c r="F389" s="36"/>
      <c r="G389" s="33"/>
      <c r="H389" s="33"/>
      <c r="I389" s="33"/>
      <c r="J389" s="50"/>
      <c r="K389" s="33"/>
      <c r="M389" s="33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</row>
    <row r="390" spans="2:30" x14ac:dyDescent="0.3">
      <c r="B390" s="33"/>
      <c r="C390" s="40"/>
      <c r="D390" s="35"/>
      <c r="E390" s="36"/>
      <c r="F390" s="36"/>
      <c r="G390" s="33"/>
      <c r="H390" s="33"/>
      <c r="I390" s="33"/>
      <c r="J390" s="50"/>
      <c r="K390" s="33"/>
      <c r="M390" s="33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</row>
    <row r="391" spans="2:30" x14ac:dyDescent="0.3">
      <c r="B391" s="33"/>
      <c r="C391" s="40"/>
      <c r="D391" s="35"/>
      <c r="E391" s="36"/>
      <c r="F391" s="36"/>
      <c r="G391" s="33"/>
      <c r="H391" s="33"/>
      <c r="I391" s="33"/>
      <c r="J391" s="50"/>
      <c r="K391" s="33"/>
      <c r="M391" s="33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</row>
    <row r="392" spans="2:30" x14ac:dyDescent="0.3">
      <c r="B392" s="33"/>
      <c r="C392" s="40"/>
      <c r="D392" s="35"/>
      <c r="E392" s="36"/>
      <c r="F392" s="36"/>
      <c r="G392" s="33"/>
      <c r="H392" s="33"/>
      <c r="I392" s="33"/>
      <c r="J392" s="50"/>
      <c r="K392" s="33"/>
      <c r="M392" s="33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</row>
    <row r="393" spans="2:30" x14ac:dyDescent="0.3">
      <c r="B393" s="33"/>
      <c r="C393" s="40"/>
      <c r="D393" s="35"/>
      <c r="E393" s="36"/>
      <c r="F393" s="36"/>
      <c r="G393" s="33"/>
      <c r="H393" s="33"/>
      <c r="I393" s="33"/>
      <c r="J393" s="50"/>
      <c r="K393" s="33"/>
      <c r="M393" s="33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</row>
    <row r="394" spans="2:30" x14ac:dyDescent="0.3">
      <c r="B394" s="33"/>
      <c r="C394" s="40"/>
      <c r="D394" s="35"/>
      <c r="E394" s="36"/>
      <c r="F394" s="36"/>
      <c r="G394" s="33"/>
      <c r="H394" s="33"/>
      <c r="I394" s="33"/>
      <c r="J394" s="50"/>
      <c r="K394" s="33"/>
      <c r="M394" s="33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</row>
    <row r="395" spans="2:30" x14ac:dyDescent="0.3">
      <c r="B395" s="33"/>
      <c r="C395" s="40"/>
      <c r="D395" s="35"/>
      <c r="E395" s="36"/>
      <c r="F395" s="36"/>
      <c r="G395" s="33"/>
      <c r="H395" s="33"/>
      <c r="I395" s="33"/>
      <c r="J395" s="50"/>
      <c r="K395" s="33"/>
      <c r="M395" s="33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</row>
    <row r="396" spans="2:30" x14ac:dyDescent="0.3">
      <c r="B396" s="33"/>
      <c r="C396" s="40"/>
      <c r="D396" s="35"/>
      <c r="E396" s="36"/>
      <c r="F396" s="36"/>
      <c r="G396" s="33"/>
      <c r="H396" s="33"/>
      <c r="I396" s="33"/>
      <c r="J396" s="50"/>
      <c r="K396" s="33"/>
      <c r="M396" s="33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</row>
    <row r="397" spans="2:30" x14ac:dyDescent="0.3">
      <c r="B397" s="33"/>
      <c r="C397" s="40"/>
      <c r="D397" s="35"/>
      <c r="E397" s="36"/>
      <c r="F397" s="36"/>
      <c r="G397" s="33"/>
      <c r="H397" s="33"/>
      <c r="I397" s="33"/>
      <c r="J397" s="50"/>
      <c r="K397" s="33"/>
      <c r="M397" s="33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</row>
    <row r="398" spans="2:30" x14ac:dyDescent="0.3">
      <c r="B398" s="33"/>
      <c r="C398" s="40"/>
      <c r="D398" s="35"/>
      <c r="E398" s="36"/>
      <c r="F398" s="36"/>
      <c r="G398" s="33"/>
      <c r="H398" s="33"/>
      <c r="I398" s="33"/>
      <c r="J398" s="50"/>
      <c r="K398" s="33"/>
      <c r="M398" s="33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</row>
    <row r="399" spans="2:30" x14ac:dyDescent="0.3">
      <c r="B399" s="33"/>
      <c r="C399" s="40"/>
      <c r="D399" s="35"/>
      <c r="E399" s="36"/>
      <c r="F399" s="36"/>
      <c r="G399" s="33"/>
      <c r="H399" s="33"/>
      <c r="I399" s="33"/>
      <c r="J399" s="50"/>
      <c r="K399" s="33"/>
      <c r="M399" s="33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</row>
    <row r="400" spans="2:30" x14ac:dyDescent="0.3">
      <c r="B400" s="33"/>
      <c r="C400" s="40"/>
      <c r="D400" s="35"/>
      <c r="E400" s="36"/>
      <c r="F400" s="36"/>
      <c r="G400" s="33"/>
      <c r="H400" s="33"/>
      <c r="I400" s="33"/>
      <c r="J400" s="50"/>
      <c r="K400" s="33"/>
      <c r="M400" s="33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</row>
    <row r="401" spans="2:30" x14ac:dyDescent="0.3">
      <c r="B401" s="33"/>
      <c r="C401" s="40"/>
      <c r="D401" s="35"/>
      <c r="E401" s="36"/>
      <c r="F401" s="36"/>
      <c r="G401" s="33"/>
      <c r="H401" s="33"/>
      <c r="I401" s="33"/>
      <c r="J401" s="50"/>
      <c r="K401" s="33"/>
      <c r="M401" s="33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</row>
    <row r="402" spans="2:30" x14ac:dyDescent="0.3">
      <c r="B402" s="33"/>
      <c r="C402" s="40"/>
      <c r="D402" s="35"/>
      <c r="E402" s="36"/>
      <c r="F402" s="36"/>
      <c r="G402" s="33"/>
      <c r="H402" s="33"/>
      <c r="I402" s="33"/>
      <c r="J402" s="50"/>
      <c r="K402" s="33"/>
      <c r="M402" s="33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</row>
    <row r="403" spans="2:30" x14ac:dyDescent="0.3">
      <c r="B403" s="33"/>
      <c r="C403" s="40"/>
      <c r="D403" s="35"/>
      <c r="E403" s="36"/>
      <c r="F403" s="36"/>
      <c r="G403" s="33"/>
      <c r="H403" s="33"/>
      <c r="I403" s="33"/>
      <c r="J403" s="50"/>
      <c r="K403" s="33"/>
      <c r="M403" s="33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</row>
    <row r="404" spans="2:30" x14ac:dyDescent="0.3">
      <c r="B404" s="33"/>
      <c r="C404" s="40"/>
      <c r="D404" s="35"/>
      <c r="E404" s="36"/>
      <c r="F404" s="36"/>
      <c r="G404" s="33"/>
      <c r="H404" s="33"/>
      <c r="I404" s="33"/>
      <c r="J404" s="50"/>
      <c r="K404" s="33"/>
      <c r="M404" s="33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</row>
    <row r="405" spans="2:30" x14ac:dyDescent="0.3">
      <c r="B405" s="33"/>
      <c r="C405" s="40"/>
      <c r="D405" s="35"/>
      <c r="E405" s="36"/>
      <c r="F405" s="36"/>
      <c r="G405" s="33"/>
      <c r="H405" s="33"/>
      <c r="I405" s="33"/>
      <c r="J405" s="50"/>
      <c r="K405" s="33"/>
      <c r="M405" s="33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</row>
    <row r="406" spans="2:30" x14ac:dyDescent="0.3">
      <c r="B406" s="33"/>
      <c r="C406" s="40"/>
      <c r="D406" s="35"/>
      <c r="E406" s="36"/>
      <c r="F406" s="36"/>
      <c r="G406" s="33"/>
      <c r="H406" s="33"/>
      <c r="I406" s="33"/>
      <c r="J406" s="50"/>
      <c r="K406" s="33"/>
      <c r="M406" s="33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</row>
    <row r="407" spans="2:30" x14ac:dyDescent="0.3">
      <c r="B407" s="33"/>
      <c r="C407" s="40"/>
      <c r="D407" s="35"/>
      <c r="E407" s="36"/>
      <c r="F407" s="36"/>
      <c r="G407" s="33"/>
      <c r="H407" s="33"/>
      <c r="I407" s="33"/>
      <c r="J407" s="50"/>
      <c r="K407" s="33"/>
      <c r="M407" s="33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</row>
    <row r="408" spans="2:30" x14ac:dyDescent="0.3">
      <c r="B408" s="33"/>
      <c r="C408" s="40"/>
      <c r="D408" s="35"/>
      <c r="E408" s="36"/>
      <c r="F408" s="36"/>
      <c r="G408" s="33"/>
      <c r="H408" s="33"/>
      <c r="I408" s="33"/>
      <c r="J408" s="50"/>
      <c r="K408" s="33"/>
      <c r="M408" s="33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</row>
    <row r="409" spans="2:30" x14ac:dyDescent="0.3">
      <c r="B409" s="33"/>
      <c r="C409" s="40"/>
      <c r="D409" s="35"/>
      <c r="E409" s="36"/>
      <c r="F409" s="36"/>
      <c r="G409" s="33"/>
      <c r="H409" s="33"/>
      <c r="I409" s="33"/>
      <c r="J409" s="50"/>
      <c r="K409" s="33"/>
      <c r="M409" s="33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</row>
    <row r="410" spans="2:30" x14ac:dyDescent="0.3">
      <c r="B410" s="33"/>
      <c r="C410" s="40"/>
      <c r="D410" s="35"/>
      <c r="E410" s="36"/>
      <c r="F410" s="36"/>
      <c r="G410" s="33"/>
      <c r="H410" s="33"/>
      <c r="I410" s="33"/>
      <c r="J410" s="50"/>
      <c r="K410" s="33"/>
      <c r="M410" s="33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</row>
    <row r="411" spans="2:30" x14ac:dyDescent="0.3">
      <c r="B411" s="33"/>
      <c r="C411" s="40"/>
      <c r="D411" s="35"/>
      <c r="E411" s="36"/>
      <c r="F411" s="36"/>
      <c r="G411" s="33"/>
      <c r="H411" s="33"/>
      <c r="I411" s="33"/>
      <c r="J411" s="50"/>
      <c r="K411" s="33"/>
      <c r="M411" s="33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</row>
    <row r="412" spans="2:30" x14ac:dyDescent="0.3">
      <c r="B412" s="33"/>
      <c r="C412" s="40"/>
      <c r="D412" s="35"/>
      <c r="E412" s="36"/>
      <c r="F412" s="36"/>
      <c r="G412" s="33"/>
      <c r="H412" s="33"/>
      <c r="I412" s="33"/>
      <c r="J412" s="50"/>
      <c r="K412" s="33"/>
      <c r="M412" s="33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</row>
    <row r="413" spans="2:30" x14ac:dyDescent="0.3">
      <c r="B413" s="33"/>
      <c r="C413" s="40"/>
      <c r="D413" s="35"/>
      <c r="E413" s="36"/>
      <c r="F413" s="36"/>
      <c r="G413" s="33"/>
      <c r="H413" s="33"/>
      <c r="I413" s="33"/>
      <c r="J413" s="50"/>
      <c r="K413" s="33"/>
      <c r="M413" s="33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</row>
    <row r="414" spans="2:30" x14ac:dyDescent="0.3">
      <c r="B414" s="33"/>
      <c r="C414" s="40"/>
      <c r="D414" s="35"/>
      <c r="E414" s="36"/>
      <c r="F414" s="36"/>
      <c r="G414" s="33"/>
      <c r="H414" s="33"/>
      <c r="I414" s="33"/>
      <c r="J414" s="50"/>
      <c r="K414" s="33"/>
      <c r="M414" s="33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</row>
    <row r="415" spans="2:30" x14ac:dyDescent="0.3">
      <c r="B415" s="33"/>
      <c r="C415" s="40"/>
      <c r="D415" s="35"/>
      <c r="E415" s="36"/>
      <c r="F415" s="36"/>
      <c r="G415" s="33"/>
      <c r="H415" s="33"/>
      <c r="I415" s="33"/>
      <c r="J415" s="50"/>
      <c r="K415" s="33"/>
      <c r="M415" s="33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</row>
    <row r="416" spans="2:30" x14ac:dyDescent="0.3">
      <c r="B416" s="33"/>
      <c r="C416" s="40"/>
      <c r="D416" s="35"/>
      <c r="E416" s="36"/>
      <c r="F416" s="36"/>
      <c r="G416" s="33"/>
      <c r="H416" s="33"/>
      <c r="I416" s="33"/>
      <c r="J416" s="50"/>
      <c r="K416" s="33"/>
      <c r="M416" s="33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</row>
    <row r="417" spans="2:30" x14ac:dyDescent="0.3">
      <c r="B417" s="33"/>
      <c r="C417" s="40"/>
      <c r="D417" s="35"/>
      <c r="E417" s="36"/>
      <c r="F417" s="36"/>
      <c r="G417" s="33"/>
      <c r="H417" s="33"/>
      <c r="I417" s="33"/>
      <c r="J417" s="50"/>
      <c r="K417" s="33"/>
      <c r="M417" s="33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</row>
    <row r="418" spans="2:30" x14ac:dyDescent="0.3">
      <c r="B418" s="33"/>
      <c r="C418" s="40"/>
      <c r="D418" s="35"/>
      <c r="E418" s="36"/>
      <c r="F418" s="36"/>
      <c r="G418" s="33"/>
      <c r="H418" s="33"/>
      <c r="I418" s="33"/>
      <c r="J418" s="50"/>
      <c r="K418" s="33"/>
      <c r="M418" s="33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</row>
    <row r="419" spans="2:30" x14ac:dyDescent="0.3">
      <c r="B419" s="33"/>
      <c r="C419" s="40"/>
      <c r="D419" s="35"/>
      <c r="E419" s="36"/>
      <c r="F419" s="36"/>
      <c r="G419" s="33"/>
      <c r="H419" s="33"/>
      <c r="I419" s="33"/>
      <c r="J419" s="50"/>
      <c r="K419" s="33"/>
      <c r="M419" s="33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</row>
    <row r="420" spans="2:30" x14ac:dyDescent="0.3">
      <c r="B420" s="33"/>
      <c r="C420" s="40"/>
      <c r="D420" s="35"/>
      <c r="E420" s="36"/>
      <c r="F420" s="36"/>
      <c r="G420" s="33"/>
      <c r="H420" s="33"/>
      <c r="I420" s="33"/>
      <c r="J420" s="50"/>
      <c r="K420" s="33"/>
      <c r="M420" s="33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</row>
    <row r="421" spans="2:30" x14ac:dyDescent="0.3">
      <c r="B421" s="33"/>
      <c r="C421" s="40"/>
      <c r="D421" s="35"/>
      <c r="E421" s="36"/>
      <c r="F421" s="36"/>
      <c r="G421" s="33"/>
      <c r="H421" s="33"/>
      <c r="I421" s="33"/>
      <c r="J421" s="50"/>
      <c r="K421" s="33"/>
      <c r="M421" s="33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</row>
    <row r="422" spans="2:30" x14ac:dyDescent="0.3">
      <c r="B422" s="33"/>
      <c r="C422" s="40"/>
      <c r="D422" s="35"/>
      <c r="E422" s="36"/>
      <c r="F422" s="36"/>
      <c r="G422" s="33"/>
      <c r="H422" s="33"/>
      <c r="I422" s="33"/>
      <c r="J422" s="50"/>
      <c r="K422" s="33"/>
      <c r="M422" s="33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</row>
    <row r="423" spans="2:30" x14ac:dyDescent="0.3">
      <c r="B423" s="33"/>
      <c r="C423" s="40"/>
      <c r="D423" s="35"/>
      <c r="E423" s="36"/>
      <c r="F423" s="36"/>
      <c r="G423" s="33"/>
      <c r="H423" s="33"/>
      <c r="I423" s="33"/>
      <c r="J423" s="50"/>
      <c r="K423" s="33"/>
      <c r="M423" s="33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</row>
    <row r="424" spans="2:30" x14ac:dyDescent="0.3">
      <c r="B424" s="33"/>
      <c r="C424" s="40"/>
      <c r="D424" s="35"/>
      <c r="E424" s="36"/>
      <c r="F424" s="36"/>
      <c r="G424" s="33"/>
      <c r="H424" s="33"/>
      <c r="I424" s="33"/>
      <c r="J424" s="50"/>
      <c r="K424" s="33"/>
      <c r="M424" s="33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</row>
    <row r="425" spans="2:30" x14ac:dyDescent="0.3">
      <c r="B425" s="33"/>
      <c r="C425" s="40"/>
      <c r="D425" s="35"/>
      <c r="E425" s="36"/>
      <c r="F425" s="36"/>
      <c r="G425" s="33"/>
      <c r="H425" s="33"/>
      <c r="I425" s="33"/>
      <c r="J425" s="50"/>
      <c r="K425" s="33"/>
      <c r="M425" s="33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</row>
    <row r="426" spans="2:30" x14ac:dyDescent="0.3">
      <c r="B426" s="33"/>
      <c r="C426" s="40"/>
      <c r="D426" s="35"/>
      <c r="E426" s="36"/>
      <c r="F426" s="36"/>
      <c r="G426" s="33"/>
      <c r="H426" s="33"/>
      <c r="I426" s="33"/>
      <c r="J426" s="50"/>
      <c r="K426" s="33"/>
      <c r="M426" s="33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</row>
    <row r="427" spans="2:30" x14ac:dyDescent="0.3">
      <c r="B427" s="33"/>
      <c r="C427" s="40"/>
      <c r="D427" s="35"/>
      <c r="E427" s="36"/>
      <c r="F427" s="36"/>
      <c r="G427" s="33"/>
      <c r="H427" s="33"/>
      <c r="I427" s="33"/>
      <c r="J427" s="50"/>
      <c r="K427" s="33"/>
      <c r="M427" s="33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</row>
    <row r="428" spans="2:30" x14ac:dyDescent="0.3">
      <c r="B428" s="33"/>
      <c r="C428" s="40"/>
      <c r="D428" s="35"/>
      <c r="E428" s="36"/>
      <c r="F428" s="36"/>
      <c r="G428" s="33"/>
      <c r="H428" s="33"/>
      <c r="I428" s="33"/>
      <c r="J428" s="50"/>
      <c r="K428" s="33"/>
      <c r="M428" s="33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</row>
    <row r="429" spans="2:30" x14ac:dyDescent="0.3">
      <c r="B429" s="33"/>
      <c r="C429" s="40"/>
      <c r="D429" s="35"/>
      <c r="E429" s="36"/>
      <c r="F429" s="36"/>
      <c r="G429" s="33"/>
      <c r="H429" s="33"/>
      <c r="I429" s="33"/>
      <c r="J429" s="50"/>
      <c r="K429" s="33"/>
      <c r="M429" s="33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</row>
    <row r="430" spans="2:30" x14ac:dyDescent="0.3">
      <c r="B430" s="33"/>
      <c r="C430" s="40"/>
      <c r="D430" s="35"/>
      <c r="E430" s="36"/>
      <c r="F430" s="36"/>
      <c r="G430" s="33"/>
      <c r="H430" s="33"/>
      <c r="I430" s="33"/>
      <c r="J430" s="50"/>
      <c r="K430" s="33"/>
      <c r="M430" s="33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</row>
    <row r="431" spans="2:30" x14ac:dyDescent="0.3">
      <c r="B431" s="33"/>
      <c r="C431" s="40"/>
      <c r="D431" s="35"/>
      <c r="E431" s="36"/>
      <c r="F431" s="36"/>
      <c r="G431" s="33"/>
      <c r="H431" s="33"/>
      <c r="I431" s="33"/>
      <c r="J431" s="50"/>
      <c r="K431" s="33"/>
      <c r="M431" s="33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</row>
    <row r="432" spans="2:30" x14ac:dyDescent="0.3">
      <c r="B432" s="33"/>
      <c r="C432" s="40"/>
      <c r="D432" s="35"/>
      <c r="E432" s="36"/>
      <c r="F432" s="36"/>
      <c r="G432" s="33"/>
      <c r="H432" s="33"/>
      <c r="I432" s="33"/>
      <c r="J432" s="50"/>
      <c r="K432" s="33"/>
      <c r="M432" s="33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</row>
    <row r="433" spans="2:30" x14ac:dyDescent="0.3">
      <c r="B433" s="33"/>
      <c r="C433" s="40"/>
      <c r="D433" s="35"/>
      <c r="E433" s="36"/>
      <c r="F433" s="36"/>
      <c r="G433" s="33"/>
      <c r="H433" s="33"/>
      <c r="I433" s="33"/>
      <c r="J433" s="50"/>
      <c r="K433" s="33"/>
      <c r="M433" s="33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</row>
    <row r="434" spans="2:30" x14ac:dyDescent="0.3">
      <c r="B434" s="33"/>
      <c r="C434" s="40"/>
      <c r="D434" s="35"/>
      <c r="E434" s="36"/>
      <c r="F434" s="36"/>
      <c r="G434" s="33"/>
      <c r="H434" s="33"/>
      <c r="I434" s="33"/>
      <c r="J434" s="50"/>
      <c r="K434" s="33"/>
      <c r="M434" s="33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</row>
    <row r="435" spans="2:30" x14ac:dyDescent="0.3">
      <c r="B435" s="33"/>
      <c r="C435" s="40"/>
      <c r="D435" s="35"/>
      <c r="E435" s="36"/>
      <c r="F435" s="36"/>
      <c r="G435" s="33"/>
      <c r="H435" s="33"/>
      <c r="I435" s="33"/>
      <c r="J435" s="50"/>
      <c r="K435" s="33"/>
      <c r="M435" s="33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</row>
    <row r="436" spans="2:30" x14ac:dyDescent="0.3">
      <c r="B436" s="33"/>
      <c r="C436" s="40"/>
      <c r="D436" s="35"/>
      <c r="E436" s="36"/>
      <c r="F436" s="36"/>
      <c r="G436" s="33"/>
      <c r="H436" s="33"/>
      <c r="I436" s="33"/>
      <c r="J436" s="50"/>
      <c r="K436" s="33"/>
      <c r="M436" s="33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</row>
    <row r="437" spans="2:30" x14ac:dyDescent="0.3">
      <c r="B437" s="33"/>
      <c r="C437" s="40"/>
      <c r="D437" s="35"/>
      <c r="E437" s="36"/>
      <c r="F437" s="36"/>
      <c r="G437" s="33"/>
      <c r="H437" s="33"/>
      <c r="I437" s="33"/>
      <c r="J437" s="50"/>
      <c r="K437" s="33"/>
      <c r="M437" s="33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</row>
    <row r="438" spans="2:30" x14ac:dyDescent="0.3">
      <c r="B438" s="33"/>
      <c r="C438" s="40"/>
      <c r="D438" s="35"/>
      <c r="E438" s="36"/>
      <c r="F438" s="36"/>
      <c r="G438" s="33"/>
      <c r="H438" s="33"/>
      <c r="I438" s="33"/>
      <c r="J438" s="50"/>
      <c r="K438" s="33"/>
      <c r="M438" s="33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</row>
    <row r="439" spans="2:30" x14ac:dyDescent="0.3">
      <c r="B439" s="33"/>
      <c r="C439" s="40"/>
      <c r="D439" s="35"/>
      <c r="E439" s="36"/>
      <c r="F439" s="36"/>
      <c r="G439" s="33"/>
      <c r="H439" s="33"/>
      <c r="I439" s="33"/>
      <c r="J439" s="50"/>
      <c r="K439" s="33"/>
      <c r="M439" s="33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</row>
    <row r="440" spans="2:30" x14ac:dyDescent="0.3">
      <c r="B440" s="33"/>
      <c r="C440" s="40"/>
      <c r="D440" s="35"/>
      <c r="E440" s="36"/>
      <c r="F440" s="36"/>
      <c r="G440" s="33"/>
      <c r="H440" s="33"/>
      <c r="I440" s="33"/>
      <c r="J440" s="50"/>
      <c r="K440" s="33"/>
      <c r="M440" s="33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</row>
    <row r="441" spans="2:30" x14ac:dyDescent="0.3">
      <c r="B441" s="33"/>
      <c r="C441" s="40"/>
      <c r="D441" s="35"/>
      <c r="E441" s="36"/>
      <c r="F441" s="36"/>
      <c r="G441" s="33"/>
      <c r="H441" s="33"/>
      <c r="I441" s="33"/>
      <c r="J441" s="50"/>
      <c r="K441" s="33"/>
      <c r="M441" s="33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</row>
    <row r="442" spans="2:30" x14ac:dyDescent="0.3">
      <c r="B442" s="33"/>
      <c r="C442" s="40"/>
      <c r="D442" s="35"/>
      <c r="E442" s="36"/>
      <c r="F442" s="36"/>
      <c r="G442" s="33"/>
      <c r="H442" s="33"/>
      <c r="I442" s="33"/>
      <c r="J442" s="50"/>
      <c r="K442" s="33"/>
      <c r="M442" s="33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</row>
    <row r="443" spans="2:30" x14ac:dyDescent="0.3">
      <c r="B443" s="33"/>
      <c r="C443" s="40"/>
      <c r="D443" s="35"/>
      <c r="E443" s="36"/>
      <c r="F443" s="36"/>
      <c r="G443" s="33"/>
      <c r="H443" s="33"/>
      <c r="I443" s="33"/>
      <c r="J443" s="50"/>
      <c r="K443" s="33"/>
      <c r="M443" s="33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</row>
    <row r="444" spans="2:30" x14ac:dyDescent="0.3">
      <c r="B444" s="33"/>
      <c r="C444" s="40"/>
      <c r="D444" s="35"/>
      <c r="E444" s="36"/>
      <c r="F444" s="36"/>
      <c r="G444" s="33"/>
      <c r="H444" s="33"/>
      <c r="I444" s="33"/>
      <c r="J444" s="50"/>
      <c r="K444" s="33"/>
      <c r="M444" s="33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</row>
    <row r="445" spans="2:30" x14ac:dyDescent="0.3">
      <c r="B445" s="33"/>
      <c r="C445" s="40"/>
      <c r="D445" s="35"/>
      <c r="E445" s="36"/>
      <c r="F445" s="36"/>
      <c r="G445" s="33"/>
      <c r="H445" s="33"/>
      <c r="I445" s="33"/>
      <c r="J445" s="50"/>
      <c r="K445" s="33"/>
      <c r="M445" s="33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</row>
    <row r="446" spans="2:30" x14ac:dyDescent="0.3">
      <c r="B446" s="33"/>
      <c r="C446" s="40"/>
      <c r="D446" s="35"/>
      <c r="E446" s="36"/>
      <c r="F446" s="36"/>
      <c r="G446" s="33"/>
      <c r="H446" s="33"/>
      <c r="I446" s="33"/>
      <c r="J446" s="50"/>
      <c r="K446" s="33"/>
      <c r="M446" s="33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</row>
    <row r="447" spans="2:30" x14ac:dyDescent="0.3">
      <c r="B447" s="33"/>
      <c r="C447" s="40"/>
      <c r="D447" s="35"/>
      <c r="E447" s="36"/>
      <c r="F447" s="36"/>
      <c r="G447" s="33"/>
      <c r="H447" s="33"/>
      <c r="I447" s="33"/>
      <c r="J447" s="50"/>
      <c r="K447" s="33"/>
      <c r="M447" s="33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</row>
    <row r="448" spans="2:30" x14ac:dyDescent="0.3">
      <c r="B448" s="33"/>
      <c r="C448" s="40"/>
      <c r="D448" s="35"/>
      <c r="E448" s="36"/>
      <c r="F448" s="36"/>
      <c r="G448" s="33"/>
      <c r="H448" s="33"/>
      <c r="I448" s="33"/>
      <c r="J448" s="50"/>
      <c r="K448" s="33"/>
      <c r="M448" s="33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</row>
    <row r="449" spans="2:30" x14ac:dyDescent="0.3">
      <c r="B449" s="33"/>
      <c r="C449" s="40"/>
      <c r="D449" s="35"/>
      <c r="E449" s="36"/>
      <c r="F449" s="36"/>
      <c r="G449" s="33"/>
      <c r="H449" s="33"/>
      <c r="I449" s="33"/>
      <c r="J449" s="50"/>
      <c r="K449" s="33"/>
      <c r="M449" s="33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</row>
    <row r="450" spans="2:30" x14ac:dyDescent="0.3">
      <c r="B450" s="33"/>
      <c r="C450" s="40"/>
      <c r="D450" s="35"/>
      <c r="E450" s="36"/>
      <c r="F450" s="36"/>
      <c r="G450" s="33"/>
      <c r="H450" s="33"/>
      <c r="I450" s="33"/>
      <c r="J450" s="50"/>
      <c r="K450" s="33"/>
      <c r="M450" s="33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</row>
    <row r="451" spans="2:30" x14ac:dyDescent="0.3">
      <c r="B451" s="33"/>
      <c r="C451" s="40"/>
      <c r="D451" s="35"/>
      <c r="E451" s="36"/>
      <c r="F451" s="36"/>
      <c r="G451" s="33"/>
      <c r="H451" s="33"/>
      <c r="I451" s="33"/>
      <c r="J451" s="50"/>
      <c r="K451" s="33"/>
      <c r="M451" s="33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</row>
    <row r="452" spans="2:30" x14ac:dyDescent="0.3">
      <c r="B452" s="33"/>
      <c r="C452" s="40"/>
      <c r="D452" s="35"/>
      <c r="E452" s="36"/>
      <c r="F452" s="36"/>
      <c r="G452" s="33"/>
      <c r="H452" s="33"/>
      <c r="I452" s="33"/>
      <c r="J452" s="50"/>
      <c r="K452" s="33"/>
      <c r="M452" s="33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</row>
    <row r="453" spans="2:30" x14ac:dyDescent="0.3">
      <c r="B453" s="33"/>
      <c r="C453" s="40"/>
      <c r="D453" s="35"/>
      <c r="E453" s="36"/>
      <c r="F453" s="36"/>
      <c r="G453" s="33"/>
      <c r="H453" s="33"/>
      <c r="I453" s="33"/>
      <c r="J453" s="50"/>
      <c r="K453" s="33"/>
      <c r="M453" s="33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</row>
    <row r="454" spans="2:30" x14ac:dyDescent="0.3">
      <c r="B454" s="33"/>
      <c r="C454" s="40"/>
      <c r="D454" s="35"/>
      <c r="E454" s="36"/>
      <c r="F454" s="36"/>
      <c r="G454" s="33"/>
      <c r="H454" s="33"/>
      <c r="I454" s="33"/>
      <c r="J454" s="50"/>
      <c r="K454" s="33"/>
      <c r="M454" s="33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</row>
    <row r="455" spans="2:30" x14ac:dyDescent="0.3">
      <c r="B455" s="33"/>
      <c r="C455" s="40"/>
      <c r="D455" s="35"/>
      <c r="E455" s="36"/>
      <c r="F455" s="36"/>
      <c r="G455" s="33"/>
      <c r="H455" s="33"/>
      <c r="I455" s="33"/>
      <c r="J455" s="50"/>
      <c r="K455" s="33"/>
      <c r="M455" s="33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</row>
    <row r="456" spans="2:30" x14ac:dyDescent="0.3">
      <c r="B456" s="33"/>
      <c r="C456" s="40"/>
      <c r="D456" s="35"/>
      <c r="E456" s="36"/>
      <c r="F456" s="36"/>
      <c r="G456" s="33"/>
      <c r="H456" s="33"/>
      <c r="I456" s="33"/>
      <c r="J456" s="50"/>
      <c r="K456" s="33"/>
      <c r="M456" s="33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</row>
    <row r="457" spans="2:30" x14ac:dyDescent="0.3">
      <c r="B457" s="33"/>
      <c r="C457" s="40"/>
      <c r="D457" s="35"/>
      <c r="E457" s="36"/>
      <c r="F457" s="36"/>
      <c r="G457" s="33"/>
      <c r="H457" s="33"/>
      <c r="I457" s="33"/>
      <c r="J457" s="50"/>
      <c r="K457" s="33"/>
      <c r="M457" s="33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</row>
    <row r="458" spans="2:30" x14ac:dyDescent="0.3">
      <c r="B458" s="33"/>
      <c r="C458" s="40"/>
      <c r="D458" s="35"/>
      <c r="E458" s="36"/>
      <c r="F458" s="36"/>
      <c r="G458" s="33"/>
      <c r="H458" s="33"/>
      <c r="I458" s="33"/>
      <c r="J458" s="50"/>
      <c r="K458" s="33"/>
      <c r="M458" s="33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</row>
    <row r="459" spans="2:30" x14ac:dyDescent="0.3">
      <c r="B459" s="33"/>
      <c r="C459" s="40"/>
      <c r="D459" s="35"/>
      <c r="E459" s="36"/>
      <c r="F459" s="36"/>
      <c r="G459" s="33"/>
      <c r="H459" s="33"/>
      <c r="I459" s="33"/>
      <c r="J459" s="50"/>
      <c r="K459" s="33"/>
      <c r="M459" s="33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</row>
    <row r="460" spans="2:30" x14ac:dyDescent="0.3">
      <c r="B460" s="33"/>
      <c r="C460" s="40"/>
      <c r="D460" s="35"/>
      <c r="E460" s="36"/>
      <c r="F460" s="36"/>
      <c r="G460" s="33"/>
      <c r="H460" s="33"/>
      <c r="I460" s="33"/>
      <c r="J460" s="50"/>
      <c r="K460" s="33"/>
      <c r="M460" s="33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</row>
    <row r="461" spans="2:30" x14ac:dyDescent="0.3">
      <c r="B461" s="33"/>
      <c r="C461" s="40"/>
      <c r="D461" s="35"/>
      <c r="E461" s="36"/>
      <c r="F461" s="36"/>
      <c r="G461" s="33"/>
      <c r="H461" s="33"/>
      <c r="I461" s="33"/>
      <c r="J461" s="50"/>
      <c r="K461" s="33"/>
      <c r="M461" s="33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</row>
    <row r="462" spans="2:30" x14ac:dyDescent="0.3">
      <c r="B462" s="33"/>
      <c r="C462" s="40"/>
      <c r="D462" s="35"/>
      <c r="E462" s="36"/>
      <c r="F462" s="36"/>
      <c r="G462" s="33"/>
      <c r="H462" s="33"/>
      <c r="I462" s="33"/>
      <c r="J462" s="50"/>
      <c r="K462" s="33"/>
      <c r="M462" s="33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</row>
    <row r="463" spans="2:30" x14ac:dyDescent="0.3">
      <c r="B463" s="33"/>
      <c r="C463" s="40"/>
      <c r="D463" s="35"/>
      <c r="E463" s="36"/>
      <c r="F463" s="36"/>
      <c r="G463" s="33"/>
      <c r="H463" s="33"/>
      <c r="I463" s="33"/>
      <c r="J463" s="50"/>
      <c r="K463" s="33"/>
      <c r="M463" s="33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</row>
    <row r="464" spans="2:30" x14ac:dyDescent="0.3">
      <c r="B464" s="33"/>
      <c r="C464" s="40"/>
      <c r="D464" s="35"/>
      <c r="E464" s="36"/>
      <c r="F464" s="36"/>
      <c r="G464" s="33"/>
      <c r="H464" s="33"/>
      <c r="I464" s="33"/>
      <c r="J464" s="50"/>
      <c r="K464" s="33"/>
      <c r="M464" s="33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</row>
    <row r="465" spans="2:30" x14ac:dyDescent="0.3">
      <c r="B465" s="33"/>
      <c r="C465" s="40"/>
      <c r="D465" s="35"/>
      <c r="E465" s="36"/>
      <c r="F465" s="36"/>
      <c r="G465" s="33"/>
      <c r="H465" s="33"/>
      <c r="I465" s="33"/>
      <c r="J465" s="50"/>
      <c r="K465" s="33"/>
      <c r="M465" s="33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</row>
    <row r="466" spans="2:30" x14ac:dyDescent="0.3">
      <c r="B466" s="33"/>
      <c r="C466" s="40"/>
      <c r="D466" s="35"/>
      <c r="E466" s="36"/>
      <c r="F466" s="36"/>
      <c r="G466" s="33"/>
      <c r="H466" s="33"/>
      <c r="I466" s="33"/>
      <c r="J466" s="50"/>
      <c r="K466" s="33"/>
      <c r="M466" s="33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</row>
    <row r="467" spans="2:30" x14ac:dyDescent="0.3">
      <c r="B467" s="33"/>
      <c r="C467" s="40"/>
      <c r="D467" s="35"/>
      <c r="E467" s="36"/>
      <c r="F467" s="36"/>
      <c r="G467" s="33"/>
      <c r="H467" s="33"/>
      <c r="I467" s="33"/>
      <c r="J467" s="50"/>
      <c r="K467" s="33"/>
      <c r="M467" s="33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</row>
    <row r="468" spans="2:30" x14ac:dyDescent="0.3">
      <c r="B468" s="33"/>
      <c r="C468" s="40"/>
      <c r="D468" s="35"/>
      <c r="E468" s="36"/>
      <c r="F468" s="36"/>
      <c r="G468" s="33"/>
      <c r="H468" s="33"/>
      <c r="I468" s="33"/>
      <c r="J468" s="50"/>
      <c r="K468" s="33"/>
      <c r="M468" s="33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</row>
    <row r="469" spans="2:30" x14ac:dyDescent="0.3">
      <c r="B469" s="33"/>
      <c r="C469" s="40"/>
      <c r="D469" s="35"/>
      <c r="E469" s="36"/>
      <c r="F469" s="36"/>
      <c r="G469" s="33"/>
      <c r="H469" s="33"/>
      <c r="I469" s="33"/>
      <c r="J469" s="50"/>
      <c r="K469" s="33"/>
      <c r="M469" s="33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</row>
    <row r="470" spans="2:30" x14ac:dyDescent="0.3">
      <c r="B470" s="33"/>
      <c r="C470" s="40"/>
      <c r="D470" s="35"/>
      <c r="E470" s="36"/>
      <c r="F470" s="36"/>
      <c r="G470" s="33"/>
      <c r="H470" s="33"/>
      <c r="I470" s="33"/>
      <c r="J470" s="50"/>
      <c r="K470" s="33"/>
      <c r="M470" s="33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</row>
    <row r="471" spans="2:30" x14ac:dyDescent="0.3">
      <c r="B471" s="33"/>
      <c r="C471" s="40"/>
      <c r="D471" s="35"/>
      <c r="E471" s="36"/>
      <c r="F471" s="36"/>
      <c r="G471" s="33"/>
      <c r="H471" s="33"/>
      <c r="I471" s="33"/>
      <c r="J471" s="50"/>
      <c r="K471" s="33"/>
      <c r="M471" s="33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</row>
    <row r="472" spans="2:30" x14ac:dyDescent="0.3">
      <c r="B472" s="33"/>
      <c r="C472" s="40"/>
      <c r="D472" s="35"/>
      <c r="E472" s="36"/>
      <c r="F472" s="36"/>
      <c r="G472" s="33"/>
      <c r="H472" s="33"/>
      <c r="I472" s="33"/>
      <c r="J472" s="50"/>
      <c r="K472" s="33"/>
      <c r="M472" s="33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</row>
    <row r="473" spans="2:30" x14ac:dyDescent="0.3">
      <c r="B473" s="33"/>
      <c r="C473" s="40"/>
      <c r="D473" s="35"/>
      <c r="E473" s="36"/>
      <c r="F473" s="36"/>
      <c r="G473" s="33"/>
      <c r="H473" s="33"/>
      <c r="I473" s="33"/>
      <c r="J473" s="50"/>
      <c r="K473" s="33"/>
      <c r="M473" s="33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</row>
    <row r="474" spans="2:30" x14ac:dyDescent="0.3">
      <c r="B474" s="33"/>
      <c r="C474" s="40"/>
      <c r="D474" s="35"/>
      <c r="E474" s="36"/>
      <c r="F474" s="36"/>
      <c r="G474" s="33"/>
      <c r="H474" s="33"/>
      <c r="I474" s="33"/>
      <c r="J474" s="50"/>
      <c r="K474" s="33"/>
      <c r="M474" s="33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</row>
    <row r="475" spans="2:30" x14ac:dyDescent="0.3">
      <c r="B475" s="33"/>
      <c r="C475" s="40"/>
      <c r="D475" s="35"/>
      <c r="E475" s="36"/>
      <c r="F475" s="36"/>
      <c r="G475" s="33"/>
      <c r="H475" s="33"/>
      <c r="I475" s="33"/>
      <c r="J475" s="50"/>
      <c r="K475" s="33"/>
      <c r="M475" s="33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</row>
    <row r="476" spans="2:30" x14ac:dyDescent="0.3">
      <c r="B476" s="33"/>
      <c r="C476" s="40"/>
      <c r="D476" s="35"/>
      <c r="E476" s="36"/>
      <c r="F476" s="36"/>
      <c r="G476" s="33"/>
      <c r="H476" s="33"/>
      <c r="I476" s="33"/>
      <c r="J476" s="50"/>
      <c r="K476" s="33"/>
      <c r="M476" s="33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</row>
    <row r="477" spans="2:30" x14ac:dyDescent="0.3">
      <c r="B477" s="33"/>
      <c r="C477" s="40"/>
      <c r="D477" s="35"/>
      <c r="E477" s="36"/>
      <c r="F477" s="36"/>
      <c r="G477" s="33"/>
      <c r="H477" s="33"/>
      <c r="I477" s="33"/>
      <c r="J477" s="50"/>
      <c r="K477" s="33"/>
      <c r="M477" s="33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</row>
    <row r="478" spans="2:30" x14ac:dyDescent="0.3">
      <c r="B478" s="33"/>
      <c r="C478" s="40"/>
      <c r="D478" s="35"/>
      <c r="E478" s="36"/>
      <c r="F478" s="36"/>
      <c r="G478" s="33"/>
      <c r="H478" s="33"/>
      <c r="I478" s="33"/>
      <c r="J478" s="50"/>
      <c r="K478" s="33"/>
      <c r="M478" s="33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</row>
    <row r="479" spans="2:30" x14ac:dyDescent="0.3">
      <c r="B479" s="33"/>
      <c r="C479" s="40"/>
      <c r="D479" s="35"/>
      <c r="E479" s="36"/>
      <c r="F479" s="36"/>
      <c r="G479" s="33"/>
      <c r="H479" s="33"/>
      <c r="I479" s="33"/>
      <c r="J479" s="50"/>
      <c r="K479" s="33"/>
      <c r="M479" s="33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</row>
    <row r="480" spans="2:30" x14ac:dyDescent="0.3">
      <c r="B480" s="33"/>
      <c r="C480" s="40"/>
      <c r="D480" s="35"/>
      <c r="E480" s="36"/>
      <c r="F480" s="36"/>
      <c r="G480" s="33"/>
      <c r="H480" s="33"/>
      <c r="I480" s="33"/>
      <c r="J480" s="50"/>
      <c r="K480" s="33"/>
      <c r="M480" s="33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</row>
    <row r="481" spans="2:30" x14ac:dyDescent="0.3">
      <c r="B481" s="33"/>
      <c r="C481" s="40"/>
      <c r="D481" s="35"/>
      <c r="E481" s="36"/>
      <c r="F481" s="36"/>
      <c r="G481" s="33"/>
      <c r="H481" s="33"/>
      <c r="I481" s="33"/>
      <c r="J481" s="50"/>
      <c r="K481" s="33"/>
      <c r="M481" s="33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</row>
    <row r="482" spans="2:30" x14ac:dyDescent="0.3">
      <c r="B482" s="33"/>
      <c r="C482" s="40"/>
      <c r="D482" s="35"/>
      <c r="E482" s="36"/>
      <c r="F482" s="36"/>
      <c r="G482" s="33"/>
      <c r="H482" s="33"/>
      <c r="I482" s="33"/>
      <c r="J482" s="50"/>
      <c r="K482" s="33"/>
      <c r="M482" s="33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</row>
    <row r="483" spans="2:30" x14ac:dyDescent="0.3">
      <c r="B483" s="33"/>
      <c r="C483" s="40"/>
      <c r="D483" s="35"/>
      <c r="E483" s="36"/>
      <c r="F483" s="36"/>
      <c r="G483" s="33"/>
      <c r="H483" s="33"/>
      <c r="I483" s="33"/>
      <c r="J483" s="50"/>
      <c r="K483" s="33"/>
      <c r="M483" s="33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</row>
    <row r="484" spans="2:30" x14ac:dyDescent="0.3">
      <c r="B484" s="33"/>
      <c r="C484" s="40"/>
      <c r="D484" s="35"/>
      <c r="E484" s="36"/>
      <c r="F484" s="36"/>
      <c r="G484" s="33"/>
      <c r="H484" s="33"/>
      <c r="I484" s="33"/>
      <c r="J484" s="50"/>
      <c r="K484" s="33"/>
      <c r="M484" s="33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</row>
    <row r="485" spans="2:30" x14ac:dyDescent="0.3">
      <c r="B485" s="33"/>
      <c r="C485" s="40"/>
      <c r="D485" s="35"/>
      <c r="E485" s="36"/>
      <c r="F485" s="36"/>
      <c r="G485" s="33"/>
      <c r="H485" s="33"/>
      <c r="I485" s="33"/>
      <c r="J485" s="50"/>
      <c r="K485" s="33"/>
      <c r="M485" s="33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</row>
    <row r="486" spans="2:30" x14ac:dyDescent="0.3">
      <c r="B486" s="33"/>
      <c r="C486" s="40"/>
      <c r="D486" s="35"/>
      <c r="E486" s="36"/>
      <c r="F486" s="36"/>
      <c r="G486" s="33"/>
      <c r="H486" s="33"/>
      <c r="I486" s="33"/>
      <c r="J486" s="50"/>
      <c r="K486" s="33"/>
      <c r="M486" s="33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</row>
    <row r="487" spans="2:30" x14ac:dyDescent="0.3">
      <c r="B487" s="33"/>
      <c r="C487" s="40"/>
      <c r="D487" s="35"/>
      <c r="E487" s="36"/>
      <c r="F487" s="36"/>
      <c r="G487" s="33"/>
      <c r="H487" s="33"/>
      <c r="I487" s="33"/>
      <c r="J487" s="50"/>
      <c r="K487" s="33"/>
      <c r="M487" s="33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</row>
    <row r="488" spans="2:30" x14ac:dyDescent="0.3">
      <c r="B488" s="33"/>
      <c r="C488" s="40"/>
      <c r="D488" s="35"/>
      <c r="E488" s="36"/>
      <c r="F488" s="36"/>
      <c r="G488" s="33"/>
      <c r="H488" s="33"/>
      <c r="I488" s="33"/>
      <c r="J488" s="50"/>
      <c r="K488" s="33"/>
      <c r="M488" s="33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</row>
    <row r="489" spans="2:30" x14ac:dyDescent="0.3">
      <c r="B489" s="33"/>
      <c r="C489" s="40"/>
      <c r="D489" s="35"/>
      <c r="E489" s="36"/>
      <c r="F489" s="36"/>
      <c r="G489" s="33"/>
      <c r="H489" s="33"/>
      <c r="I489" s="33"/>
      <c r="J489" s="50"/>
      <c r="K489" s="33"/>
      <c r="M489" s="33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</row>
    <row r="490" spans="2:30" x14ac:dyDescent="0.3">
      <c r="B490" s="33"/>
      <c r="C490" s="40"/>
      <c r="D490" s="35"/>
      <c r="E490" s="36"/>
      <c r="F490" s="36"/>
      <c r="G490" s="33"/>
      <c r="H490" s="33"/>
      <c r="I490" s="33"/>
      <c r="J490" s="50"/>
      <c r="K490" s="33"/>
      <c r="M490" s="33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</row>
    <row r="491" spans="2:30" x14ac:dyDescent="0.3">
      <c r="B491" s="33"/>
      <c r="C491" s="40"/>
      <c r="D491" s="35"/>
      <c r="E491" s="36"/>
      <c r="F491" s="36"/>
      <c r="G491" s="33"/>
      <c r="H491" s="33"/>
      <c r="I491" s="33"/>
      <c r="J491" s="50"/>
      <c r="K491" s="33"/>
      <c r="M491" s="33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</row>
    <row r="492" spans="2:30" x14ac:dyDescent="0.3">
      <c r="B492" s="33"/>
      <c r="C492" s="40"/>
      <c r="D492" s="35"/>
      <c r="E492" s="36"/>
      <c r="F492" s="36"/>
      <c r="G492" s="33"/>
      <c r="H492" s="33"/>
      <c r="I492" s="33"/>
      <c r="J492" s="50"/>
      <c r="K492" s="33"/>
      <c r="M492" s="33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</row>
    <row r="493" spans="2:30" x14ac:dyDescent="0.3">
      <c r="B493" s="33"/>
      <c r="C493" s="40"/>
      <c r="D493" s="35"/>
      <c r="E493" s="36"/>
      <c r="F493" s="36"/>
      <c r="G493" s="33"/>
      <c r="H493" s="33"/>
      <c r="I493" s="33"/>
      <c r="J493" s="50"/>
      <c r="K493" s="33"/>
      <c r="M493" s="33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</row>
    <row r="494" spans="2:30" x14ac:dyDescent="0.3">
      <c r="B494" s="33"/>
      <c r="C494" s="40"/>
      <c r="D494" s="35"/>
      <c r="E494" s="36"/>
      <c r="F494" s="36"/>
      <c r="G494" s="33"/>
      <c r="H494" s="33"/>
      <c r="I494" s="33"/>
      <c r="J494" s="50"/>
      <c r="K494" s="33"/>
      <c r="M494" s="33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</row>
    <row r="495" spans="2:30" x14ac:dyDescent="0.3">
      <c r="B495" s="33"/>
      <c r="C495" s="40"/>
      <c r="D495" s="35"/>
      <c r="E495" s="36"/>
      <c r="F495" s="36"/>
      <c r="G495" s="33"/>
      <c r="H495" s="33"/>
      <c r="I495" s="33"/>
      <c r="J495" s="50"/>
      <c r="K495" s="33"/>
      <c r="M495" s="33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</row>
    <row r="496" spans="2:30" x14ac:dyDescent="0.3">
      <c r="B496" s="33"/>
      <c r="C496" s="40"/>
      <c r="D496" s="35"/>
      <c r="E496" s="36"/>
      <c r="F496" s="36"/>
      <c r="G496" s="33"/>
      <c r="H496" s="33"/>
      <c r="I496" s="33"/>
      <c r="J496" s="50"/>
      <c r="K496" s="33"/>
      <c r="M496" s="33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</row>
    <row r="497" spans="2:30" x14ac:dyDescent="0.3">
      <c r="B497" s="33"/>
      <c r="C497" s="40"/>
      <c r="D497" s="35"/>
      <c r="E497" s="36"/>
      <c r="F497" s="36"/>
      <c r="G497" s="33"/>
      <c r="H497" s="33"/>
      <c r="I497" s="33"/>
      <c r="J497" s="50"/>
      <c r="K497" s="33"/>
      <c r="M497" s="33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</row>
    <row r="498" spans="2:30" x14ac:dyDescent="0.3">
      <c r="B498" s="33"/>
      <c r="C498" s="40"/>
      <c r="D498" s="35"/>
      <c r="E498" s="36"/>
      <c r="F498" s="36"/>
      <c r="G498" s="33"/>
      <c r="H498" s="33"/>
      <c r="I498" s="33"/>
      <c r="J498" s="50"/>
      <c r="K498" s="33"/>
      <c r="M498" s="33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</row>
    <row r="499" spans="2:30" x14ac:dyDescent="0.3">
      <c r="B499" s="33"/>
      <c r="C499" s="40"/>
      <c r="D499" s="35"/>
      <c r="E499" s="36"/>
      <c r="F499" s="36"/>
      <c r="G499" s="33"/>
      <c r="H499" s="33"/>
      <c r="I499" s="33"/>
      <c r="J499" s="50"/>
      <c r="K499" s="33"/>
      <c r="M499" s="33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</row>
    <row r="500" spans="2:30" x14ac:dyDescent="0.3">
      <c r="B500" s="33"/>
      <c r="C500" s="40"/>
      <c r="D500" s="35"/>
      <c r="E500" s="36"/>
      <c r="F500" s="36"/>
      <c r="G500" s="33"/>
      <c r="H500" s="33"/>
      <c r="I500" s="33"/>
      <c r="J500" s="50"/>
      <c r="K500" s="33"/>
      <c r="M500" s="33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</row>
    <row r="501" spans="2:30" x14ac:dyDescent="0.3">
      <c r="B501" s="33"/>
      <c r="C501" s="40"/>
      <c r="D501" s="35"/>
      <c r="E501" s="36"/>
      <c r="F501" s="36"/>
      <c r="G501" s="33"/>
      <c r="H501" s="33"/>
      <c r="I501" s="33"/>
      <c r="J501" s="50"/>
      <c r="K501" s="33"/>
      <c r="M501" s="33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</row>
    <row r="502" spans="2:30" x14ac:dyDescent="0.3">
      <c r="B502" s="33"/>
      <c r="C502" s="40"/>
      <c r="D502" s="35"/>
      <c r="E502" s="36"/>
      <c r="F502" s="36"/>
      <c r="G502" s="33"/>
      <c r="H502" s="33"/>
      <c r="I502" s="33"/>
      <c r="J502" s="50"/>
      <c r="K502" s="33"/>
      <c r="M502" s="33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</row>
    <row r="503" spans="2:30" x14ac:dyDescent="0.3">
      <c r="B503" s="33"/>
      <c r="C503" s="40"/>
      <c r="D503" s="35"/>
      <c r="E503" s="36"/>
      <c r="F503" s="36"/>
      <c r="G503" s="33"/>
      <c r="H503" s="33"/>
      <c r="I503" s="33"/>
      <c r="J503" s="50"/>
      <c r="K503" s="33"/>
      <c r="M503" s="33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</row>
    <row r="504" spans="2:30" x14ac:dyDescent="0.3">
      <c r="B504" s="33"/>
      <c r="C504" s="40"/>
      <c r="D504" s="35"/>
      <c r="E504" s="36"/>
      <c r="F504" s="36"/>
      <c r="G504" s="33"/>
      <c r="H504" s="33"/>
      <c r="I504" s="33"/>
      <c r="J504" s="50"/>
      <c r="K504" s="33"/>
      <c r="M504" s="33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</row>
    <row r="505" spans="2:30" x14ac:dyDescent="0.3">
      <c r="B505" s="33"/>
      <c r="C505" s="40"/>
      <c r="D505" s="35"/>
      <c r="E505" s="36"/>
      <c r="F505" s="36"/>
      <c r="G505" s="33"/>
      <c r="H505" s="33"/>
      <c r="I505" s="33"/>
      <c r="J505" s="50"/>
      <c r="K505" s="33"/>
      <c r="M505" s="33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</row>
    <row r="506" spans="2:30" x14ac:dyDescent="0.3">
      <c r="B506" s="33"/>
      <c r="C506" s="40"/>
      <c r="D506" s="35"/>
      <c r="E506" s="36"/>
      <c r="F506" s="36"/>
      <c r="G506" s="33"/>
      <c r="H506" s="33"/>
      <c r="I506" s="33"/>
      <c r="J506" s="50"/>
      <c r="K506" s="33"/>
      <c r="M506" s="33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</row>
    <row r="507" spans="2:30" x14ac:dyDescent="0.3">
      <c r="B507" s="33"/>
      <c r="C507" s="40"/>
      <c r="D507" s="35"/>
      <c r="E507" s="36"/>
      <c r="F507" s="36"/>
      <c r="G507" s="33"/>
      <c r="H507" s="33"/>
      <c r="I507" s="33"/>
      <c r="J507" s="50"/>
      <c r="K507" s="33"/>
      <c r="M507" s="33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</row>
    <row r="508" spans="2:30" x14ac:dyDescent="0.3">
      <c r="B508" s="33"/>
      <c r="C508" s="40"/>
      <c r="D508" s="35"/>
      <c r="E508" s="36"/>
      <c r="F508" s="36"/>
      <c r="G508" s="33"/>
      <c r="H508" s="33"/>
      <c r="I508" s="33"/>
      <c r="J508" s="50"/>
      <c r="K508" s="33"/>
      <c r="M508" s="33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</row>
    <row r="509" spans="2:30" x14ac:dyDescent="0.3">
      <c r="B509" s="33"/>
      <c r="C509" s="40"/>
      <c r="D509" s="35"/>
      <c r="E509" s="36"/>
      <c r="F509" s="36"/>
      <c r="G509" s="33"/>
      <c r="H509" s="33"/>
      <c r="I509" s="33"/>
      <c r="J509" s="50"/>
      <c r="K509" s="33"/>
      <c r="M509" s="33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</row>
    <row r="510" spans="2:30" x14ac:dyDescent="0.3">
      <c r="B510" s="33"/>
      <c r="C510" s="40"/>
      <c r="D510" s="35"/>
      <c r="E510" s="36"/>
      <c r="F510" s="36"/>
      <c r="G510" s="33"/>
      <c r="H510" s="33"/>
      <c r="I510" s="33"/>
      <c r="J510" s="50"/>
      <c r="K510" s="33"/>
      <c r="M510" s="33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</row>
    <row r="511" spans="2:30" x14ac:dyDescent="0.3">
      <c r="B511" s="33"/>
      <c r="C511" s="40"/>
      <c r="D511" s="35"/>
      <c r="E511" s="36"/>
      <c r="F511" s="36"/>
      <c r="G511" s="33"/>
      <c r="H511" s="33"/>
      <c r="I511" s="33"/>
      <c r="J511" s="50"/>
      <c r="K511" s="33"/>
      <c r="M511" s="33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</row>
    <row r="512" spans="2:30" x14ac:dyDescent="0.3">
      <c r="B512" s="33"/>
      <c r="C512" s="40"/>
      <c r="D512" s="35"/>
      <c r="E512" s="36"/>
      <c r="F512" s="36"/>
      <c r="G512" s="33"/>
      <c r="H512" s="33"/>
      <c r="I512" s="33"/>
      <c r="J512" s="50"/>
      <c r="K512" s="33"/>
      <c r="M512" s="33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</row>
    <row r="513" spans="2:30" x14ac:dyDescent="0.3">
      <c r="B513" s="33"/>
      <c r="C513" s="40"/>
      <c r="D513" s="35"/>
      <c r="E513" s="36"/>
      <c r="F513" s="36"/>
      <c r="G513" s="33"/>
      <c r="H513" s="33"/>
      <c r="I513" s="33"/>
      <c r="J513" s="50"/>
      <c r="K513" s="33"/>
      <c r="M513" s="33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</row>
    <row r="514" spans="2:30" x14ac:dyDescent="0.3">
      <c r="B514" s="33"/>
      <c r="C514" s="40"/>
      <c r="D514" s="35"/>
      <c r="E514" s="36"/>
      <c r="F514" s="36"/>
      <c r="G514" s="33"/>
      <c r="H514" s="33"/>
      <c r="I514" s="33"/>
      <c r="J514" s="50"/>
      <c r="K514" s="33"/>
      <c r="M514" s="33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</row>
    <row r="515" spans="2:30" x14ac:dyDescent="0.3">
      <c r="B515" s="33"/>
      <c r="C515" s="40"/>
      <c r="D515" s="35"/>
      <c r="E515" s="36"/>
      <c r="F515" s="36"/>
      <c r="G515" s="33"/>
      <c r="H515" s="33"/>
      <c r="I515" s="33"/>
      <c r="J515" s="50"/>
      <c r="K515" s="33"/>
      <c r="M515" s="33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</row>
    <row r="516" spans="2:30" x14ac:dyDescent="0.3">
      <c r="B516" s="33"/>
      <c r="C516" s="40"/>
      <c r="D516" s="35"/>
      <c r="E516" s="36"/>
      <c r="F516" s="36"/>
      <c r="G516" s="33"/>
      <c r="H516" s="33"/>
      <c r="I516" s="33"/>
      <c r="J516" s="50"/>
      <c r="K516" s="33"/>
      <c r="M516" s="33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</row>
    <row r="517" spans="2:30" x14ac:dyDescent="0.3">
      <c r="B517" s="33"/>
      <c r="C517" s="40"/>
      <c r="D517" s="35"/>
      <c r="E517" s="36"/>
      <c r="F517" s="36"/>
      <c r="G517" s="33"/>
      <c r="H517" s="33"/>
      <c r="I517" s="33"/>
      <c r="J517" s="50"/>
      <c r="K517" s="33"/>
      <c r="M517" s="33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</row>
    <row r="518" spans="2:30" x14ac:dyDescent="0.3">
      <c r="B518" s="33"/>
      <c r="C518" s="40"/>
      <c r="D518" s="35"/>
      <c r="E518" s="36"/>
      <c r="F518" s="36"/>
      <c r="G518" s="33"/>
      <c r="H518" s="33"/>
      <c r="I518" s="33"/>
      <c r="J518" s="50"/>
      <c r="K518" s="33"/>
      <c r="M518" s="33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</row>
    <row r="519" spans="2:30" x14ac:dyDescent="0.3">
      <c r="B519" s="33"/>
      <c r="C519" s="40"/>
      <c r="D519" s="35"/>
      <c r="E519" s="36"/>
      <c r="F519" s="36"/>
      <c r="G519" s="33"/>
      <c r="H519" s="33"/>
      <c r="I519" s="33"/>
      <c r="J519" s="50"/>
      <c r="K519" s="33"/>
      <c r="M519" s="33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</row>
    <row r="520" spans="2:30" x14ac:dyDescent="0.3">
      <c r="B520" s="33"/>
      <c r="C520" s="40"/>
      <c r="D520" s="35"/>
      <c r="E520" s="36"/>
      <c r="F520" s="36"/>
      <c r="G520" s="33"/>
      <c r="H520" s="33"/>
      <c r="I520" s="33"/>
      <c r="J520" s="50"/>
      <c r="K520" s="33"/>
      <c r="M520" s="33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</row>
    <row r="521" spans="2:30" x14ac:dyDescent="0.3">
      <c r="B521" s="33"/>
      <c r="C521" s="40"/>
      <c r="D521" s="35"/>
      <c r="E521" s="36"/>
      <c r="F521" s="36"/>
      <c r="G521" s="33"/>
      <c r="H521" s="33"/>
      <c r="I521" s="33"/>
      <c r="J521" s="50"/>
      <c r="K521" s="33"/>
      <c r="M521" s="33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</row>
    <row r="522" spans="2:30" x14ac:dyDescent="0.3">
      <c r="B522" s="33"/>
      <c r="C522" s="40"/>
      <c r="D522" s="35"/>
      <c r="E522" s="36"/>
      <c r="F522" s="36"/>
      <c r="G522" s="33"/>
      <c r="H522" s="33"/>
      <c r="I522" s="33"/>
      <c r="J522" s="50"/>
      <c r="K522" s="33"/>
      <c r="M522" s="33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</row>
    <row r="523" spans="2:30" x14ac:dyDescent="0.3">
      <c r="B523" s="33"/>
      <c r="C523" s="40"/>
      <c r="D523" s="35"/>
      <c r="E523" s="36"/>
      <c r="F523" s="36"/>
      <c r="G523" s="33"/>
      <c r="H523" s="33"/>
      <c r="I523" s="33"/>
      <c r="J523" s="50"/>
      <c r="K523" s="33"/>
      <c r="M523" s="33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</row>
    <row r="524" spans="2:30" x14ac:dyDescent="0.3">
      <c r="B524" s="33"/>
      <c r="C524" s="40"/>
      <c r="D524" s="35"/>
      <c r="E524" s="36"/>
      <c r="F524" s="36"/>
      <c r="G524" s="33"/>
      <c r="H524" s="33"/>
      <c r="I524" s="33"/>
      <c r="J524" s="50"/>
      <c r="K524" s="33"/>
      <c r="M524" s="33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</row>
    <row r="525" spans="2:30" x14ac:dyDescent="0.3">
      <c r="B525" s="33"/>
      <c r="C525" s="40"/>
      <c r="D525" s="35"/>
      <c r="E525" s="36"/>
      <c r="F525" s="36"/>
      <c r="G525" s="33"/>
      <c r="H525" s="33"/>
      <c r="I525" s="33"/>
      <c r="J525" s="50"/>
      <c r="K525" s="33"/>
      <c r="M525" s="33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</row>
    <row r="526" spans="2:30" x14ac:dyDescent="0.3">
      <c r="B526" s="33"/>
      <c r="C526" s="40"/>
      <c r="D526" s="35"/>
      <c r="E526" s="36"/>
      <c r="F526" s="36"/>
      <c r="G526" s="33"/>
      <c r="H526" s="33"/>
      <c r="I526" s="33"/>
      <c r="J526" s="50"/>
      <c r="K526" s="33"/>
      <c r="M526" s="33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</row>
    <row r="527" spans="2:30" x14ac:dyDescent="0.3">
      <c r="B527" s="33"/>
      <c r="C527" s="40"/>
      <c r="D527" s="35"/>
      <c r="E527" s="36"/>
      <c r="F527" s="36"/>
      <c r="G527" s="33"/>
      <c r="H527" s="33"/>
      <c r="I527" s="33"/>
      <c r="J527" s="50"/>
      <c r="K527" s="33"/>
      <c r="M527" s="33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</row>
    <row r="528" spans="2:30" x14ac:dyDescent="0.3">
      <c r="B528" s="33"/>
      <c r="C528" s="40"/>
      <c r="D528" s="35"/>
      <c r="E528" s="36"/>
      <c r="F528" s="36"/>
      <c r="G528" s="33"/>
      <c r="H528" s="33"/>
      <c r="I528" s="33"/>
      <c r="J528" s="50"/>
      <c r="K528" s="33"/>
      <c r="M528" s="33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</row>
    <row r="529" spans="2:30" x14ac:dyDescent="0.3">
      <c r="B529" s="33"/>
      <c r="C529" s="40"/>
      <c r="D529" s="35"/>
      <c r="E529" s="36"/>
      <c r="F529" s="36"/>
      <c r="G529" s="33"/>
      <c r="H529" s="33"/>
      <c r="I529" s="33"/>
      <c r="J529" s="50"/>
      <c r="K529" s="33"/>
      <c r="M529" s="33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</row>
    <row r="530" spans="2:30" x14ac:dyDescent="0.3">
      <c r="B530" s="33"/>
      <c r="C530" s="40"/>
      <c r="D530" s="35"/>
      <c r="E530" s="36"/>
      <c r="F530" s="36"/>
      <c r="G530" s="33"/>
      <c r="H530" s="33"/>
      <c r="I530" s="33"/>
      <c r="J530" s="50"/>
      <c r="K530" s="33"/>
      <c r="M530" s="33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</row>
    <row r="531" spans="2:30" x14ac:dyDescent="0.3">
      <c r="B531" s="33"/>
      <c r="C531" s="40"/>
      <c r="D531" s="35"/>
      <c r="E531" s="36"/>
      <c r="F531" s="36"/>
      <c r="G531" s="33"/>
      <c r="H531" s="33"/>
      <c r="I531" s="33"/>
      <c r="J531" s="50"/>
      <c r="K531" s="33"/>
      <c r="M531" s="33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</row>
    <row r="532" spans="2:30" x14ac:dyDescent="0.3">
      <c r="B532" s="33"/>
      <c r="C532" s="40"/>
      <c r="D532" s="35"/>
      <c r="E532" s="36"/>
      <c r="F532" s="36"/>
      <c r="G532" s="33"/>
      <c r="H532" s="33"/>
      <c r="I532" s="33"/>
      <c r="J532" s="50"/>
      <c r="K532" s="33"/>
      <c r="M532" s="33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</row>
    <row r="533" spans="2:30" x14ac:dyDescent="0.3">
      <c r="B533" s="33"/>
      <c r="C533" s="40"/>
      <c r="D533" s="35"/>
      <c r="E533" s="36"/>
      <c r="F533" s="36"/>
      <c r="G533" s="33"/>
      <c r="H533" s="33"/>
      <c r="I533" s="33"/>
      <c r="J533" s="50"/>
      <c r="K533" s="33"/>
      <c r="M533" s="33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</row>
    <row r="534" spans="2:30" x14ac:dyDescent="0.3">
      <c r="B534" s="33"/>
      <c r="C534" s="40"/>
      <c r="D534" s="35"/>
      <c r="E534" s="36"/>
      <c r="F534" s="36"/>
      <c r="G534" s="33"/>
      <c r="H534" s="33"/>
      <c r="I534" s="33"/>
      <c r="J534" s="50"/>
      <c r="K534" s="33"/>
      <c r="M534" s="33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</row>
    <row r="535" spans="2:30" x14ac:dyDescent="0.3">
      <c r="B535" s="33"/>
      <c r="C535" s="40"/>
      <c r="D535" s="35"/>
      <c r="E535" s="36"/>
      <c r="F535" s="36"/>
      <c r="G535" s="33"/>
      <c r="H535" s="33"/>
      <c r="I535" s="33"/>
      <c r="J535" s="50"/>
      <c r="K535" s="33"/>
      <c r="M535" s="33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</row>
    <row r="536" spans="2:30" x14ac:dyDescent="0.3">
      <c r="B536" s="33"/>
      <c r="C536" s="40"/>
      <c r="D536" s="35"/>
      <c r="E536" s="36"/>
      <c r="F536" s="36"/>
      <c r="G536" s="33"/>
      <c r="H536" s="33"/>
      <c r="I536" s="33"/>
      <c r="J536" s="50"/>
      <c r="K536" s="33"/>
      <c r="M536" s="33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</row>
    <row r="537" spans="2:30" x14ac:dyDescent="0.3">
      <c r="B537" s="33"/>
      <c r="C537" s="40"/>
      <c r="D537" s="35"/>
      <c r="E537" s="36"/>
      <c r="F537" s="36"/>
      <c r="G537" s="33"/>
      <c r="H537" s="33"/>
      <c r="I537" s="33"/>
      <c r="J537" s="50"/>
      <c r="K537" s="33"/>
      <c r="M537" s="33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</row>
    <row r="538" spans="2:30" x14ac:dyDescent="0.3">
      <c r="B538" s="33"/>
      <c r="C538" s="40"/>
      <c r="D538" s="35"/>
      <c r="E538" s="36"/>
      <c r="F538" s="36"/>
      <c r="G538" s="33"/>
      <c r="H538" s="33"/>
      <c r="I538" s="33"/>
      <c r="J538" s="50"/>
      <c r="K538" s="33"/>
      <c r="M538" s="33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</row>
    <row r="539" spans="2:30" x14ac:dyDescent="0.3">
      <c r="B539" s="33"/>
      <c r="C539" s="40"/>
      <c r="D539" s="35"/>
      <c r="E539" s="36"/>
      <c r="F539" s="36"/>
      <c r="G539" s="33"/>
      <c r="H539" s="33"/>
      <c r="I539" s="33"/>
      <c r="J539" s="50"/>
      <c r="K539" s="33"/>
      <c r="M539" s="33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</row>
    <row r="540" spans="2:30" x14ac:dyDescent="0.3">
      <c r="B540" s="33"/>
      <c r="C540" s="40"/>
      <c r="D540" s="35"/>
      <c r="E540" s="36"/>
      <c r="F540" s="36"/>
      <c r="G540" s="33"/>
      <c r="H540" s="33"/>
      <c r="I540" s="33"/>
      <c r="J540" s="50"/>
      <c r="K540" s="33"/>
      <c r="M540" s="33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</row>
    <row r="541" spans="2:30" x14ac:dyDescent="0.3">
      <c r="B541" s="33"/>
      <c r="C541" s="40"/>
      <c r="D541" s="35"/>
      <c r="E541" s="36"/>
      <c r="F541" s="36"/>
      <c r="G541" s="33"/>
      <c r="H541" s="33"/>
      <c r="I541" s="33"/>
      <c r="J541" s="50"/>
      <c r="K541" s="33"/>
      <c r="M541" s="33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</row>
    <row r="542" spans="2:30" x14ac:dyDescent="0.3">
      <c r="B542" s="33"/>
      <c r="C542" s="40"/>
      <c r="D542" s="35"/>
      <c r="E542" s="36"/>
      <c r="F542" s="36"/>
      <c r="G542" s="33"/>
      <c r="H542" s="33"/>
      <c r="I542" s="33"/>
      <c r="J542" s="50"/>
      <c r="K542" s="33"/>
      <c r="M542" s="33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</row>
    <row r="543" spans="2:30" x14ac:dyDescent="0.3">
      <c r="B543" s="33"/>
      <c r="C543" s="40"/>
      <c r="D543" s="35"/>
      <c r="E543" s="36"/>
      <c r="F543" s="36"/>
      <c r="G543" s="33"/>
      <c r="H543" s="33"/>
      <c r="I543" s="33"/>
      <c r="J543" s="50"/>
      <c r="K543" s="33"/>
      <c r="M543" s="33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</row>
    <row r="544" spans="2:30" x14ac:dyDescent="0.3">
      <c r="B544" s="33"/>
      <c r="C544" s="40"/>
      <c r="D544" s="35"/>
      <c r="E544" s="36"/>
      <c r="F544" s="36"/>
      <c r="G544" s="33"/>
      <c r="H544" s="33"/>
      <c r="I544" s="33"/>
      <c r="J544" s="50"/>
      <c r="K544" s="33"/>
      <c r="M544" s="33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</row>
    <row r="545" spans="2:30" x14ac:dyDescent="0.3">
      <c r="B545" s="33"/>
      <c r="C545" s="40"/>
      <c r="D545" s="35"/>
      <c r="E545" s="36"/>
      <c r="F545" s="36"/>
      <c r="G545" s="33"/>
      <c r="H545" s="33"/>
      <c r="I545" s="33"/>
      <c r="J545" s="50"/>
      <c r="K545" s="33"/>
      <c r="M545" s="33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</row>
    <row r="546" spans="2:30" x14ac:dyDescent="0.3">
      <c r="B546" s="33"/>
      <c r="C546" s="40"/>
      <c r="D546" s="35"/>
      <c r="E546" s="36"/>
      <c r="F546" s="36"/>
      <c r="G546" s="33"/>
      <c r="H546" s="33"/>
      <c r="I546" s="33"/>
      <c r="J546" s="50"/>
      <c r="K546" s="33"/>
      <c r="M546" s="33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</row>
    <row r="547" spans="2:30" x14ac:dyDescent="0.3">
      <c r="B547" s="33"/>
      <c r="C547" s="40"/>
      <c r="D547" s="35"/>
      <c r="E547" s="36"/>
      <c r="F547" s="36"/>
      <c r="G547" s="33"/>
      <c r="H547" s="33"/>
      <c r="I547" s="33"/>
      <c r="J547" s="50"/>
      <c r="K547" s="33"/>
      <c r="M547" s="33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</row>
    <row r="548" spans="2:30" x14ac:dyDescent="0.3">
      <c r="B548" s="33"/>
      <c r="C548" s="40"/>
      <c r="D548" s="35"/>
      <c r="E548" s="36"/>
      <c r="F548" s="36"/>
      <c r="G548" s="33"/>
      <c r="H548" s="33"/>
      <c r="I548" s="33"/>
      <c r="J548" s="50"/>
      <c r="K548" s="33"/>
      <c r="M548" s="33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</row>
    <row r="549" spans="2:30" x14ac:dyDescent="0.3">
      <c r="B549" s="33"/>
      <c r="C549" s="40"/>
      <c r="D549" s="35"/>
      <c r="E549" s="36"/>
      <c r="F549" s="36"/>
      <c r="G549" s="33"/>
      <c r="H549" s="33"/>
      <c r="I549" s="33"/>
      <c r="J549" s="50"/>
      <c r="K549" s="33"/>
      <c r="M549" s="33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</row>
    <row r="550" spans="2:30" x14ac:dyDescent="0.3">
      <c r="B550" s="33"/>
      <c r="C550" s="40"/>
      <c r="D550" s="35"/>
      <c r="E550" s="36"/>
      <c r="F550" s="36"/>
      <c r="G550" s="33"/>
      <c r="H550" s="33"/>
      <c r="I550" s="33"/>
      <c r="J550" s="50"/>
      <c r="K550" s="33"/>
      <c r="M550" s="33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</row>
    <row r="551" spans="2:30" x14ac:dyDescent="0.3">
      <c r="B551" s="33"/>
      <c r="C551" s="40"/>
      <c r="D551" s="35"/>
      <c r="E551" s="36"/>
      <c r="F551" s="36"/>
      <c r="G551" s="33"/>
      <c r="H551" s="33"/>
      <c r="I551" s="33"/>
      <c r="J551" s="50"/>
      <c r="K551" s="33"/>
      <c r="M551" s="33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</row>
    <row r="552" spans="2:30" x14ac:dyDescent="0.3">
      <c r="B552" s="33"/>
      <c r="C552" s="40"/>
      <c r="D552" s="35"/>
      <c r="E552" s="36"/>
      <c r="F552" s="36"/>
      <c r="G552" s="33"/>
      <c r="H552" s="33"/>
      <c r="I552" s="33"/>
      <c r="J552" s="50"/>
      <c r="K552" s="33"/>
      <c r="M552" s="33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</row>
    <row r="553" spans="2:30" x14ac:dyDescent="0.3">
      <c r="B553" s="33"/>
      <c r="C553" s="40"/>
      <c r="D553" s="35"/>
      <c r="E553" s="36"/>
      <c r="F553" s="36"/>
      <c r="G553" s="33"/>
      <c r="H553" s="33"/>
      <c r="I553" s="33"/>
      <c r="J553" s="50"/>
      <c r="K553" s="33"/>
      <c r="M553" s="33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</row>
    <row r="554" spans="2:30" x14ac:dyDescent="0.3">
      <c r="B554" s="33"/>
      <c r="C554" s="40"/>
      <c r="D554" s="35"/>
      <c r="E554" s="36"/>
      <c r="F554" s="36"/>
      <c r="G554" s="33"/>
      <c r="H554" s="33"/>
      <c r="I554" s="33"/>
      <c r="J554" s="50"/>
      <c r="K554" s="33"/>
      <c r="M554" s="33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</row>
    <row r="555" spans="2:30" x14ac:dyDescent="0.3">
      <c r="B555" s="33"/>
      <c r="C555" s="40"/>
      <c r="D555" s="35"/>
      <c r="E555" s="36"/>
      <c r="F555" s="36"/>
      <c r="G555" s="33"/>
      <c r="H555" s="33"/>
      <c r="I555" s="33"/>
      <c r="J555" s="50"/>
      <c r="K555" s="33"/>
      <c r="M555" s="33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</row>
    <row r="556" spans="2:30" x14ac:dyDescent="0.3">
      <c r="B556" s="33"/>
      <c r="C556" s="40"/>
      <c r="D556" s="35"/>
      <c r="E556" s="36"/>
      <c r="F556" s="36"/>
      <c r="G556" s="33"/>
      <c r="H556" s="33"/>
      <c r="I556" s="33"/>
      <c r="J556" s="50"/>
      <c r="K556" s="33"/>
      <c r="M556" s="33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</row>
    <row r="557" spans="2:30" x14ac:dyDescent="0.3">
      <c r="B557" s="33"/>
      <c r="C557" s="40"/>
      <c r="D557" s="35"/>
      <c r="E557" s="36"/>
      <c r="F557" s="36"/>
      <c r="G557" s="33"/>
      <c r="H557" s="33"/>
      <c r="I557" s="33"/>
      <c r="J557" s="50"/>
      <c r="K557" s="33"/>
      <c r="M557" s="33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</row>
    <row r="558" spans="2:30" x14ac:dyDescent="0.3">
      <c r="B558" s="33"/>
      <c r="C558" s="40"/>
      <c r="D558" s="35"/>
      <c r="E558" s="36"/>
      <c r="F558" s="36"/>
      <c r="G558" s="33"/>
      <c r="H558" s="33"/>
      <c r="I558" s="33"/>
      <c r="J558" s="50"/>
      <c r="K558" s="33"/>
      <c r="M558" s="33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</row>
    <row r="559" spans="2:30" x14ac:dyDescent="0.3">
      <c r="B559" s="33"/>
      <c r="C559" s="40"/>
      <c r="D559" s="35"/>
      <c r="E559" s="36"/>
      <c r="F559" s="36"/>
      <c r="G559" s="33"/>
      <c r="H559" s="33"/>
      <c r="I559" s="33"/>
      <c r="J559" s="50"/>
      <c r="K559" s="33"/>
      <c r="M559" s="33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</row>
    <row r="560" spans="2:30" x14ac:dyDescent="0.3">
      <c r="B560" s="33"/>
      <c r="C560" s="40"/>
      <c r="D560" s="35"/>
      <c r="E560" s="36"/>
      <c r="F560" s="36"/>
      <c r="G560" s="33"/>
      <c r="H560" s="33"/>
      <c r="I560" s="33"/>
      <c r="J560" s="50"/>
      <c r="K560" s="33"/>
      <c r="M560" s="33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</row>
    <row r="561" spans="2:30" x14ac:dyDescent="0.3">
      <c r="B561" s="33"/>
      <c r="C561" s="40"/>
      <c r="D561" s="35"/>
      <c r="E561" s="36"/>
      <c r="F561" s="36"/>
      <c r="G561" s="33"/>
      <c r="H561" s="33"/>
      <c r="I561" s="33"/>
      <c r="J561" s="50"/>
      <c r="K561" s="33"/>
      <c r="M561" s="33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</row>
    <row r="562" spans="2:30" x14ac:dyDescent="0.3">
      <c r="B562" s="33"/>
      <c r="C562" s="40"/>
      <c r="D562" s="35"/>
      <c r="E562" s="36"/>
      <c r="F562" s="36"/>
      <c r="G562" s="33"/>
      <c r="H562" s="33"/>
      <c r="I562" s="33"/>
      <c r="J562" s="50"/>
      <c r="K562" s="33"/>
      <c r="M562" s="33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</row>
    <row r="563" spans="2:30" x14ac:dyDescent="0.3">
      <c r="B563" s="33"/>
      <c r="C563" s="40"/>
      <c r="D563" s="35"/>
      <c r="E563" s="36"/>
      <c r="F563" s="36"/>
      <c r="G563" s="33"/>
      <c r="H563" s="33"/>
      <c r="I563" s="33"/>
      <c r="J563" s="50"/>
      <c r="K563" s="33"/>
      <c r="M563" s="33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</row>
    <row r="564" spans="2:30" x14ac:dyDescent="0.3">
      <c r="B564" s="33"/>
      <c r="C564" s="40"/>
      <c r="D564" s="35"/>
      <c r="E564" s="36"/>
      <c r="F564" s="36"/>
      <c r="G564" s="33"/>
      <c r="H564" s="33"/>
      <c r="I564" s="33"/>
      <c r="J564" s="50"/>
      <c r="K564" s="33"/>
      <c r="M564" s="33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</row>
    <row r="565" spans="2:30" x14ac:dyDescent="0.3">
      <c r="B565" s="33"/>
      <c r="C565" s="40"/>
      <c r="D565" s="35"/>
      <c r="E565" s="36"/>
      <c r="F565" s="36"/>
      <c r="G565" s="33"/>
      <c r="H565" s="33"/>
      <c r="I565" s="33"/>
      <c r="J565" s="50"/>
      <c r="K565" s="33"/>
      <c r="M565" s="33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</row>
    <row r="566" spans="2:30" x14ac:dyDescent="0.3">
      <c r="B566" s="33"/>
      <c r="C566" s="40"/>
      <c r="D566" s="35"/>
      <c r="E566" s="36"/>
      <c r="F566" s="36"/>
      <c r="G566" s="33"/>
      <c r="H566" s="33"/>
      <c r="I566" s="33"/>
      <c r="J566" s="50"/>
      <c r="K566" s="33"/>
      <c r="M566" s="33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</row>
    <row r="567" spans="2:30" x14ac:dyDescent="0.3">
      <c r="B567" s="33"/>
      <c r="C567" s="40"/>
      <c r="D567" s="35"/>
      <c r="E567" s="36"/>
      <c r="F567" s="36"/>
      <c r="G567" s="33"/>
      <c r="H567" s="33"/>
      <c r="I567" s="33"/>
      <c r="J567" s="50"/>
      <c r="K567" s="33"/>
      <c r="M567" s="33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</row>
    <row r="568" spans="2:30" x14ac:dyDescent="0.3">
      <c r="B568" s="33"/>
      <c r="C568" s="40"/>
      <c r="D568" s="35"/>
      <c r="E568" s="36"/>
      <c r="F568" s="36"/>
      <c r="G568" s="33"/>
      <c r="H568" s="33"/>
      <c r="I568" s="33"/>
      <c r="J568" s="50"/>
      <c r="K568" s="33"/>
      <c r="M568" s="33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</row>
    <row r="569" spans="2:30" x14ac:dyDescent="0.3">
      <c r="B569" s="33"/>
      <c r="C569" s="40"/>
      <c r="D569" s="35"/>
      <c r="E569" s="36"/>
      <c r="F569" s="36"/>
      <c r="G569" s="33"/>
      <c r="H569" s="33"/>
      <c r="I569" s="33"/>
      <c r="J569" s="50"/>
      <c r="K569" s="33"/>
      <c r="M569" s="33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</row>
    <row r="570" spans="2:30" x14ac:dyDescent="0.3">
      <c r="B570" s="33"/>
      <c r="C570" s="40"/>
      <c r="D570" s="35"/>
      <c r="E570" s="36"/>
      <c r="F570" s="36"/>
      <c r="G570" s="33"/>
      <c r="H570" s="33"/>
      <c r="I570" s="33"/>
      <c r="J570" s="50"/>
      <c r="K570" s="33"/>
      <c r="M570" s="33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</row>
    <row r="571" spans="2:30" x14ac:dyDescent="0.3">
      <c r="B571" s="33"/>
      <c r="C571" s="40"/>
      <c r="D571" s="35"/>
      <c r="E571" s="36"/>
      <c r="F571" s="36"/>
      <c r="G571" s="33"/>
      <c r="H571" s="33"/>
      <c r="I571" s="33"/>
      <c r="J571" s="50"/>
      <c r="K571" s="33"/>
      <c r="M571" s="33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</row>
    <row r="572" spans="2:30" x14ac:dyDescent="0.3">
      <c r="B572" s="33"/>
      <c r="C572" s="40"/>
      <c r="D572" s="35"/>
      <c r="E572" s="36"/>
      <c r="F572" s="36"/>
      <c r="G572" s="33"/>
      <c r="H572" s="33"/>
      <c r="I572" s="33"/>
      <c r="J572" s="50"/>
      <c r="K572" s="33"/>
      <c r="M572" s="33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</row>
    <row r="573" spans="2:30" x14ac:dyDescent="0.3">
      <c r="B573" s="33"/>
      <c r="C573" s="40"/>
      <c r="D573" s="35"/>
      <c r="E573" s="36"/>
      <c r="F573" s="36"/>
      <c r="G573" s="33"/>
      <c r="H573" s="33"/>
      <c r="I573" s="33"/>
      <c r="J573" s="50"/>
      <c r="K573" s="33"/>
      <c r="M573" s="33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</row>
    <row r="574" spans="2:30" x14ac:dyDescent="0.3">
      <c r="B574" s="33"/>
      <c r="C574" s="40"/>
      <c r="D574" s="35"/>
      <c r="E574" s="36"/>
      <c r="F574" s="36"/>
      <c r="G574" s="33"/>
      <c r="H574" s="33"/>
      <c r="I574" s="33"/>
      <c r="J574" s="50"/>
      <c r="K574" s="33"/>
      <c r="M574" s="33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</row>
    <row r="575" spans="2:30" x14ac:dyDescent="0.3">
      <c r="B575" s="33"/>
      <c r="C575" s="40"/>
      <c r="D575" s="35"/>
      <c r="E575" s="36"/>
      <c r="F575" s="36"/>
      <c r="G575" s="33"/>
      <c r="H575" s="33"/>
      <c r="I575" s="33"/>
      <c r="J575" s="50"/>
      <c r="K575" s="33"/>
      <c r="M575" s="33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</row>
    <row r="576" spans="2:30" x14ac:dyDescent="0.3">
      <c r="B576" s="33"/>
      <c r="C576" s="40"/>
      <c r="D576" s="35"/>
      <c r="E576" s="36"/>
      <c r="F576" s="36"/>
      <c r="G576" s="33"/>
      <c r="H576" s="33"/>
      <c r="I576" s="33"/>
      <c r="J576" s="50"/>
      <c r="K576" s="33"/>
      <c r="M576" s="33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</row>
    <row r="577" spans="2:30" x14ac:dyDescent="0.3">
      <c r="B577" s="33"/>
      <c r="C577" s="40"/>
      <c r="D577" s="35"/>
      <c r="E577" s="36"/>
      <c r="F577" s="36"/>
      <c r="G577" s="33"/>
      <c r="H577" s="33"/>
      <c r="I577" s="33"/>
      <c r="J577" s="50"/>
      <c r="K577" s="33"/>
      <c r="M577" s="33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</row>
    <row r="578" spans="2:30" x14ac:dyDescent="0.3">
      <c r="B578" s="33"/>
      <c r="C578" s="40"/>
      <c r="D578" s="35"/>
      <c r="E578" s="36"/>
      <c r="F578" s="36"/>
      <c r="G578" s="33"/>
      <c r="H578" s="33"/>
      <c r="I578" s="33"/>
      <c r="J578" s="50"/>
      <c r="K578" s="33"/>
      <c r="M578" s="33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</row>
    <row r="579" spans="2:30" x14ac:dyDescent="0.3">
      <c r="B579" s="33"/>
      <c r="C579" s="40"/>
      <c r="D579" s="35"/>
      <c r="E579" s="36"/>
      <c r="F579" s="36"/>
      <c r="G579" s="33"/>
      <c r="H579" s="33"/>
      <c r="I579" s="33"/>
      <c r="J579" s="50"/>
      <c r="K579" s="33"/>
      <c r="M579" s="33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</row>
    <row r="580" spans="2:30" x14ac:dyDescent="0.3">
      <c r="B580" s="33"/>
      <c r="C580" s="40"/>
      <c r="D580" s="35"/>
      <c r="E580" s="36"/>
      <c r="F580" s="36"/>
      <c r="G580" s="33"/>
      <c r="H580" s="33"/>
      <c r="I580" s="33"/>
      <c r="J580" s="50"/>
      <c r="K580" s="33"/>
      <c r="M580" s="33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</row>
    <row r="581" spans="2:30" x14ac:dyDescent="0.3">
      <c r="B581" s="33"/>
      <c r="C581" s="40"/>
      <c r="D581" s="35"/>
      <c r="E581" s="36"/>
      <c r="F581" s="36"/>
      <c r="G581" s="33"/>
      <c r="H581" s="33"/>
      <c r="I581" s="33"/>
      <c r="J581" s="50"/>
      <c r="K581" s="33"/>
      <c r="M581" s="33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</row>
    <row r="582" spans="2:30" x14ac:dyDescent="0.3">
      <c r="B582" s="33"/>
      <c r="C582" s="40"/>
      <c r="D582" s="35"/>
      <c r="E582" s="36"/>
      <c r="F582" s="36"/>
      <c r="G582" s="33"/>
      <c r="H582" s="33"/>
      <c r="I582" s="33"/>
      <c r="J582" s="50"/>
      <c r="K582" s="33"/>
      <c r="M582" s="33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</row>
    <row r="583" spans="2:30" x14ac:dyDescent="0.3">
      <c r="B583" s="33"/>
      <c r="C583" s="40"/>
      <c r="D583" s="35"/>
      <c r="E583" s="36"/>
      <c r="F583" s="36"/>
      <c r="G583" s="33"/>
      <c r="H583" s="33"/>
      <c r="I583" s="33"/>
      <c r="J583" s="50"/>
      <c r="K583" s="33"/>
      <c r="M583" s="33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</row>
    <row r="584" spans="2:30" x14ac:dyDescent="0.3">
      <c r="B584" s="33"/>
      <c r="C584" s="40"/>
      <c r="D584" s="35"/>
      <c r="E584" s="36"/>
      <c r="F584" s="36"/>
      <c r="G584" s="33"/>
      <c r="H584" s="33"/>
      <c r="I584" s="33"/>
      <c r="J584" s="50"/>
      <c r="K584" s="33"/>
      <c r="M584" s="33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</row>
    <row r="585" spans="2:30" x14ac:dyDescent="0.3">
      <c r="B585" s="33"/>
      <c r="C585" s="40"/>
      <c r="D585" s="35"/>
      <c r="E585" s="36"/>
      <c r="F585" s="36"/>
      <c r="G585" s="33"/>
      <c r="H585" s="33"/>
      <c r="I585" s="33"/>
      <c r="J585" s="50"/>
      <c r="K585" s="33"/>
      <c r="M585" s="33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</row>
    <row r="586" spans="2:30" x14ac:dyDescent="0.3">
      <c r="B586" s="33"/>
      <c r="C586" s="40"/>
      <c r="D586" s="35"/>
      <c r="E586" s="36"/>
      <c r="F586" s="36"/>
      <c r="G586" s="33"/>
      <c r="H586" s="33"/>
      <c r="I586" s="33"/>
      <c r="J586" s="50"/>
      <c r="K586" s="33"/>
      <c r="M586" s="33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</row>
    <row r="587" spans="2:30" x14ac:dyDescent="0.3">
      <c r="B587" s="33"/>
      <c r="C587" s="40"/>
      <c r="D587" s="35"/>
      <c r="E587" s="36"/>
      <c r="F587" s="36"/>
      <c r="G587" s="33"/>
      <c r="H587" s="33"/>
      <c r="I587" s="33"/>
      <c r="J587" s="50"/>
      <c r="K587" s="33"/>
      <c r="M587" s="33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</row>
    <row r="588" spans="2:30" x14ac:dyDescent="0.3">
      <c r="B588" s="33"/>
      <c r="C588" s="40"/>
      <c r="D588" s="35"/>
      <c r="E588" s="36"/>
      <c r="F588" s="36"/>
      <c r="G588" s="33"/>
      <c r="H588" s="33"/>
      <c r="I588" s="33"/>
      <c r="J588" s="50"/>
      <c r="K588" s="33"/>
      <c r="M588" s="33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</row>
    <row r="589" spans="2:30" x14ac:dyDescent="0.3">
      <c r="B589" s="33"/>
      <c r="C589" s="40"/>
      <c r="D589" s="35"/>
      <c r="E589" s="36"/>
      <c r="F589" s="36"/>
      <c r="G589" s="33"/>
      <c r="H589" s="33"/>
      <c r="I589" s="33"/>
      <c r="J589" s="50"/>
      <c r="K589" s="33"/>
      <c r="M589" s="33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</row>
    <row r="590" spans="2:30" x14ac:dyDescent="0.3">
      <c r="B590" s="33"/>
      <c r="C590" s="40"/>
      <c r="D590" s="35"/>
      <c r="E590" s="36"/>
      <c r="F590" s="36"/>
      <c r="G590" s="33"/>
      <c r="H590" s="33"/>
      <c r="I590" s="33"/>
      <c r="J590" s="50"/>
      <c r="K590" s="33"/>
      <c r="M590" s="33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</row>
    <row r="591" spans="2:30" x14ac:dyDescent="0.3">
      <c r="B591" s="33"/>
      <c r="C591" s="40"/>
      <c r="D591" s="35"/>
      <c r="E591" s="36"/>
      <c r="F591" s="36"/>
      <c r="G591" s="33"/>
      <c r="H591" s="33"/>
      <c r="I591" s="33"/>
      <c r="J591" s="50"/>
      <c r="K591" s="33"/>
      <c r="M591" s="33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</row>
    <row r="592" spans="2:30" x14ac:dyDescent="0.3">
      <c r="B592" s="33"/>
      <c r="C592" s="40"/>
      <c r="D592" s="35"/>
      <c r="E592" s="36"/>
      <c r="F592" s="36"/>
      <c r="G592" s="33"/>
      <c r="H592" s="33"/>
      <c r="I592" s="33"/>
      <c r="J592" s="50"/>
      <c r="K592" s="33"/>
      <c r="M592" s="33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</row>
    <row r="593" spans="2:30" x14ac:dyDescent="0.3">
      <c r="B593" s="33"/>
      <c r="C593" s="40"/>
      <c r="D593" s="35"/>
      <c r="E593" s="36"/>
      <c r="F593" s="36"/>
      <c r="G593" s="33"/>
      <c r="H593" s="33"/>
      <c r="I593" s="33"/>
      <c r="J593" s="50"/>
      <c r="K593" s="33"/>
      <c r="M593" s="33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</row>
    <row r="594" spans="2:30" x14ac:dyDescent="0.3">
      <c r="B594" s="33"/>
      <c r="C594" s="40"/>
      <c r="D594" s="35"/>
      <c r="E594" s="36"/>
      <c r="F594" s="36"/>
      <c r="G594" s="33"/>
      <c r="H594" s="33"/>
      <c r="I594" s="33"/>
      <c r="J594" s="50"/>
      <c r="K594" s="33"/>
      <c r="M594" s="33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</row>
    <row r="595" spans="2:30" x14ac:dyDescent="0.3">
      <c r="B595" s="33"/>
      <c r="C595" s="40"/>
      <c r="D595" s="35"/>
      <c r="E595" s="36"/>
      <c r="F595" s="36"/>
      <c r="G595" s="33"/>
      <c r="H595" s="33"/>
      <c r="I595" s="33"/>
      <c r="J595" s="50"/>
      <c r="K595" s="33"/>
      <c r="M595" s="33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</row>
    <row r="596" spans="2:30" x14ac:dyDescent="0.3">
      <c r="B596" s="33"/>
      <c r="C596" s="40"/>
      <c r="D596" s="35"/>
      <c r="E596" s="36"/>
      <c r="F596" s="36"/>
      <c r="G596" s="33"/>
      <c r="H596" s="33"/>
      <c r="I596" s="33"/>
      <c r="J596" s="50"/>
      <c r="K596" s="33"/>
      <c r="M596" s="33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</row>
    <row r="597" spans="2:30" x14ac:dyDescent="0.3">
      <c r="B597" s="33"/>
      <c r="C597" s="40"/>
      <c r="D597" s="35"/>
      <c r="E597" s="36"/>
      <c r="F597" s="36"/>
      <c r="G597" s="33"/>
      <c r="H597" s="33"/>
      <c r="I597" s="33"/>
      <c r="J597" s="50"/>
      <c r="K597" s="33"/>
      <c r="M597" s="33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</row>
    <row r="598" spans="2:30" x14ac:dyDescent="0.3">
      <c r="B598" s="33"/>
      <c r="C598" s="40"/>
      <c r="D598" s="35"/>
      <c r="E598" s="36"/>
      <c r="F598" s="36"/>
      <c r="G598" s="33"/>
      <c r="H598" s="33"/>
      <c r="I598" s="33"/>
      <c r="J598" s="50"/>
      <c r="K598" s="33"/>
      <c r="M598" s="33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</row>
    <row r="599" spans="2:30" x14ac:dyDescent="0.3">
      <c r="B599" s="33"/>
      <c r="C599" s="40"/>
      <c r="D599" s="35"/>
      <c r="E599" s="36"/>
      <c r="F599" s="36"/>
      <c r="G599" s="33"/>
      <c r="H599" s="33"/>
      <c r="I599" s="33"/>
      <c r="J599" s="50"/>
      <c r="K599" s="33"/>
      <c r="M599" s="33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</row>
    <row r="600" spans="2:30" x14ac:dyDescent="0.3">
      <c r="B600" s="33"/>
      <c r="C600" s="40"/>
      <c r="D600" s="35"/>
      <c r="E600" s="36"/>
      <c r="F600" s="36"/>
      <c r="G600" s="33"/>
      <c r="H600" s="33"/>
      <c r="I600" s="33"/>
      <c r="J600" s="50"/>
      <c r="K600" s="33"/>
      <c r="M600" s="33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</row>
    <row r="601" spans="2:30" x14ac:dyDescent="0.3">
      <c r="B601" s="33"/>
      <c r="C601" s="40"/>
      <c r="D601" s="35"/>
      <c r="E601" s="36"/>
      <c r="F601" s="36"/>
      <c r="G601" s="33"/>
      <c r="H601" s="33"/>
      <c r="I601" s="33"/>
      <c r="J601" s="50"/>
      <c r="K601" s="33"/>
      <c r="M601" s="33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</row>
    <row r="602" spans="2:30" x14ac:dyDescent="0.3">
      <c r="B602" s="33"/>
      <c r="C602" s="40"/>
      <c r="D602" s="35"/>
      <c r="E602" s="36"/>
      <c r="F602" s="36"/>
      <c r="G602" s="33"/>
      <c r="H602" s="33"/>
      <c r="I602" s="33"/>
      <c r="J602" s="50"/>
      <c r="K602" s="33"/>
      <c r="M602" s="33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</row>
    <row r="603" spans="2:30" x14ac:dyDescent="0.3">
      <c r="B603" s="33"/>
      <c r="C603" s="40"/>
      <c r="D603" s="35"/>
      <c r="E603" s="36"/>
      <c r="F603" s="36"/>
      <c r="G603" s="33"/>
      <c r="H603" s="33"/>
      <c r="I603" s="33"/>
      <c r="J603" s="50"/>
      <c r="K603" s="33"/>
      <c r="M603" s="33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</row>
    <row r="604" spans="2:30" x14ac:dyDescent="0.3">
      <c r="B604" s="33"/>
      <c r="C604" s="40"/>
      <c r="D604" s="35"/>
      <c r="E604" s="36"/>
      <c r="F604" s="36"/>
      <c r="G604" s="33"/>
      <c r="H604" s="33"/>
      <c r="I604" s="33"/>
      <c r="J604" s="50"/>
      <c r="K604" s="33"/>
      <c r="M604" s="33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</row>
    <row r="605" spans="2:30" x14ac:dyDescent="0.3">
      <c r="B605" s="33"/>
      <c r="C605" s="40"/>
      <c r="D605" s="35"/>
      <c r="E605" s="36"/>
      <c r="F605" s="36"/>
      <c r="G605" s="33"/>
      <c r="H605" s="33"/>
      <c r="I605" s="33"/>
      <c r="J605" s="50"/>
      <c r="K605" s="33"/>
      <c r="M605" s="33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</row>
    <row r="606" spans="2:30" x14ac:dyDescent="0.3">
      <c r="B606" s="33"/>
      <c r="C606" s="40"/>
      <c r="D606" s="35"/>
      <c r="E606" s="36"/>
      <c r="F606" s="36"/>
      <c r="G606" s="33"/>
      <c r="H606" s="33"/>
      <c r="I606" s="33"/>
      <c r="J606" s="50"/>
      <c r="K606" s="33"/>
      <c r="M606" s="33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</row>
    <row r="607" spans="2:30" x14ac:dyDescent="0.3">
      <c r="B607" s="33"/>
      <c r="C607" s="40"/>
      <c r="D607" s="35"/>
      <c r="E607" s="36"/>
      <c r="F607" s="36"/>
      <c r="G607" s="33"/>
      <c r="H607" s="33"/>
      <c r="I607" s="33"/>
      <c r="J607" s="50"/>
      <c r="K607" s="33"/>
      <c r="M607" s="33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</row>
    <row r="608" spans="2:30" x14ac:dyDescent="0.3">
      <c r="B608" s="33"/>
      <c r="C608" s="40"/>
      <c r="D608" s="35"/>
      <c r="E608" s="36"/>
      <c r="F608" s="36"/>
      <c r="G608" s="33"/>
      <c r="H608" s="33"/>
      <c r="I608" s="33"/>
      <c r="J608" s="50"/>
      <c r="K608" s="33"/>
      <c r="M608" s="33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</row>
    <row r="609" spans="2:30" x14ac:dyDescent="0.3">
      <c r="B609" s="33"/>
      <c r="C609" s="40"/>
      <c r="D609" s="35"/>
      <c r="E609" s="36"/>
      <c r="F609" s="36"/>
      <c r="G609" s="33"/>
      <c r="H609" s="33"/>
      <c r="I609" s="33"/>
      <c r="J609" s="50"/>
      <c r="K609" s="33"/>
      <c r="M609" s="33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</row>
    <row r="610" spans="2:30" x14ac:dyDescent="0.3">
      <c r="B610" s="33"/>
      <c r="C610" s="40"/>
      <c r="D610" s="35"/>
      <c r="E610" s="36"/>
      <c r="F610" s="36"/>
      <c r="G610" s="33"/>
      <c r="H610" s="33"/>
      <c r="I610" s="33"/>
      <c r="J610" s="50"/>
      <c r="K610" s="33"/>
      <c r="M610" s="33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</row>
    <row r="611" spans="2:30" x14ac:dyDescent="0.3">
      <c r="B611" s="33"/>
      <c r="C611" s="40"/>
      <c r="D611" s="35"/>
      <c r="E611" s="36"/>
      <c r="F611" s="36"/>
      <c r="G611" s="33"/>
      <c r="H611" s="33"/>
      <c r="I611" s="33"/>
      <c r="J611" s="50"/>
      <c r="K611" s="33"/>
      <c r="M611" s="33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</row>
    <row r="612" spans="2:30" x14ac:dyDescent="0.3">
      <c r="B612" s="33"/>
      <c r="C612" s="40"/>
      <c r="D612" s="35"/>
      <c r="E612" s="36"/>
      <c r="F612" s="36"/>
      <c r="G612" s="33"/>
      <c r="H612" s="33"/>
      <c r="I612" s="33"/>
      <c r="J612" s="50"/>
      <c r="K612" s="33"/>
      <c r="M612" s="33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</row>
    <row r="613" spans="2:30" x14ac:dyDescent="0.3">
      <c r="B613" s="33"/>
      <c r="C613" s="40"/>
      <c r="D613" s="35"/>
      <c r="E613" s="36"/>
      <c r="F613" s="36"/>
      <c r="G613" s="33"/>
      <c r="H613" s="33"/>
      <c r="I613" s="33"/>
      <c r="J613" s="50"/>
      <c r="K613" s="33"/>
      <c r="M613" s="33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</row>
    <row r="614" spans="2:30" x14ac:dyDescent="0.3">
      <c r="B614" s="33"/>
      <c r="C614" s="40"/>
      <c r="D614" s="35"/>
      <c r="E614" s="36"/>
      <c r="F614" s="36"/>
      <c r="G614" s="33"/>
      <c r="H614" s="33"/>
      <c r="I614" s="33"/>
      <c r="J614" s="50"/>
      <c r="K614" s="33"/>
      <c r="M614" s="33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</row>
    <row r="615" spans="2:30" x14ac:dyDescent="0.3">
      <c r="B615" s="33"/>
      <c r="C615" s="40"/>
      <c r="D615" s="35"/>
      <c r="E615" s="36"/>
      <c r="F615" s="36"/>
      <c r="G615" s="33"/>
      <c r="H615" s="33"/>
      <c r="I615" s="33"/>
      <c r="J615" s="50"/>
      <c r="K615" s="33"/>
      <c r="M615" s="33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</row>
    <row r="616" spans="2:30" x14ac:dyDescent="0.3">
      <c r="B616" s="33"/>
      <c r="C616" s="40"/>
      <c r="D616" s="35"/>
      <c r="E616" s="36"/>
      <c r="F616" s="36"/>
      <c r="G616" s="33"/>
      <c r="H616" s="33"/>
      <c r="I616" s="33"/>
      <c r="J616" s="50"/>
      <c r="K616" s="33"/>
      <c r="M616" s="33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</row>
    <row r="617" spans="2:30" x14ac:dyDescent="0.3">
      <c r="B617" s="33"/>
      <c r="C617" s="40"/>
      <c r="D617" s="35"/>
      <c r="E617" s="36"/>
      <c r="F617" s="36"/>
      <c r="G617" s="33"/>
      <c r="H617" s="33"/>
      <c r="I617" s="33"/>
      <c r="J617" s="50"/>
      <c r="K617" s="33"/>
      <c r="M617" s="33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</row>
    <row r="618" spans="2:30" x14ac:dyDescent="0.3">
      <c r="B618" s="33"/>
      <c r="C618" s="40"/>
      <c r="D618" s="35"/>
      <c r="E618" s="36"/>
      <c r="F618" s="36"/>
      <c r="G618" s="33"/>
      <c r="H618" s="33"/>
      <c r="I618" s="33"/>
      <c r="J618" s="50"/>
      <c r="K618" s="33"/>
      <c r="M618" s="33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</row>
    <row r="619" spans="2:30" x14ac:dyDescent="0.3">
      <c r="B619" s="33"/>
      <c r="C619" s="40"/>
      <c r="D619" s="35"/>
      <c r="E619" s="36"/>
      <c r="F619" s="36"/>
      <c r="G619" s="33"/>
      <c r="H619" s="33"/>
      <c r="I619" s="33"/>
      <c r="J619" s="50"/>
      <c r="K619" s="33"/>
      <c r="M619" s="33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</row>
    <row r="620" spans="2:30" x14ac:dyDescent="0.3">
      <c r="B620" s="33"/>
      <c r="C620" s="40"/>
      <c r="D620" s="35"/>
      <c r="E620" s="36"/>
      <c r="F620" s="36"/>
      <c r="G620" s="33"/>
      <c r="H620" s="33"/>
      <c r="I620" s="33"/>
      <c r="J620" s="50"/>
      <c r="K620" s="33"/>
      <c r="M620" s="33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</row>
    <row r="621" spans="2:30" x14ac:dyDescent="0.3">
      <c r="B621" s="33"/>
      <c r="C621" s="40"/>
      <c r="D621" s="35"/>
      <c r="E621" s="36"/>
      <c r="F621" s="36"/>
      <c r="G621" s="33"/>
      <c r="H621" s="33"/>
      <c r="I621" s="33"/>
      <c r="J621" s="50"/>
      <c r="K621" s="33"/>
      <c r="M621" s="33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</row>
    <row r="622" spans="2:30" x14ac:dyDescent="0.3">
      <c r="B622" s="33"/>
      <c r="C622" s="40"/>
      <c r="D622" s="35"/>
      <c r="E622" s="36"/>
      <c r="F622" s="36"/>
      <c r="G622" s="33"/>
      <c r="H622" s="33"/>
      <c r="I622" s="33"/>
      <c r="J622" s="50"/>
      <c r="K622" s="33"/>
      <c r="M622" s="33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</row>
    <row r="623" spans="2:30" x14ac:dyDescent="0.3">
      <c r="B623" s="33"/>
      <c r="C623" s="40"/>
      <c r="D623" s="35"/>
      <c r="E623" s="36"/>
      <c r="F623" s="36"/>
      <c r="G623" s="33"/>
      <c r="H623" s="33"/>
      <c r="I623" s="33"/>
      <c r="J623" s="50"/>
      <c r="K623" s="33"/>
      <c r="M623" s="33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</row>
    <row r="624" spans="2:30" x14ac:dyDescent="0.3">
      <c r="B624" s="33"/>
      <c r="C624" s="40"/>
      <c r="D624" s="35"/>
      <c r="E624" s="36"/>
      <c r="F624" s="36"/>
      <c r="G624" s="33"/>
      <c r="H624" s="33"/>
      <c r="I624" s="33"/>
      <c r="J624" s="50"/>
      <c r="K624" s="33"/>
      <c r="M624" s="33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</row>
    <row r="625" spans="2:30" x14ac:dyDescent="0.3">
      <c r="B625" s="33"/>
      <c r="C625" s="40"/>
      <c r="D625" s="35"/>
      <c r="E625" s="36"/>
      <c r="F625" s="36"/>
      <c r="G625" s="33"/>
      <c r="H625" s="33"/>
      <c r="I625" s="33"/>
      <c r="J625" s="50"/>
      <c r="K625" s="33"/>
      <c r="M625" s="33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</row>
    <row r="626" spans="2:30" x14ac:dyDescent="0.3">
      <c r="B626" s="33"/>
      <c r="C626" s="40"/>
      <c r="D626" s="35"/>
      <c r="E626" s="36"/>
      <c r="F626" s="36"/>
      <c r="G626" s="33"/>
      <c r="H626" s="33"/>
      <c r="I626" s="33"/>
      <c r="J626" s="50"/>
      <c r="K626" s="33"/>
      <c r="M626" s="33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</row>
    <row r="627" spans="2:30" x14ac:dyDescent="0.3">
      <c r="B627" s="33"/>
      <c r="C627" s="40"/>
      <c r="D627" s="35"/>
      <c r="E627" s="36"/>
      <c r="F627" s="36"/>
      <c r="G627" s="33"/>
      <c r="H627" s="33"/>
      <c r="I627" s="33"/>
      <c r="J627" s="50"/>
      <c r="K627" s="33"/>
      <c r="M627" s="33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</row>
    <row r="628" spans="2:30" x14ac:dyDescent="0.3">
      <c r="B628" s="33"/>
      <c r="C628" s="40"/>
      <c r="D628" s="35"/>
      <c r="E628" s="36"/>
      <c r="F628" s="36"/>
      <c r="G628" s="33"/>
      <c r="H628" s="33"/>
      <c r="I628" s="33"/>
      <c r="J628" s="50"/>
      <c r="K628" s="33"/>
      <c r="M628" s="33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</row>
    <row r="629" spans="2:30" x14ac:dyDescent="0.3">
      <c r="B629" s="33"/>
      <c r="C629" s="40"/>
      <c r="D629" s="35"/>
      <c r="E629" s="36"/>
      <c r="F629" s="36"/>
      <c r="G629" s="33"/>
      <c r="H629" s="33"/>
      <c r="I629" s="33"/>
      <c r="J629" s="50"/>
      <c r="K629" s="33"/>
      <c r="M629" s="33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</row>
    <row r="630" spans="2:30" x14ac:dyDescent="0.3">
      <c r="B630" s="33"/>
      <c r="C630" s="40"/>
      <c r="D630" s="35"/>
      <c r="E630" s="36"/>
      <c r="F630" s="36"/>
      <c r="G630" s="33"/>
      <c r="H630" s="33"/>
      <c r="I630" s="33"/>
      <c r="J630" s="50"/>
      <c r="K630" s="33"/>
      <c r="M630" s="33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</row>
    <row r="631" spans="2:30" x14ac:dyDescent="0.3">
      <c r="B631" s="33"/>
      <c r="C631" s="40"/>
      <c r="D631" s="35"/>
      <c r="E631" s="36"/>
      <c r="F631" s="36"/>
      <c r="G631" s="33"/>
      <c r="H631" s="33"/>
      <c r="I631" s="33"/>
      <c r="J631" s="50"/>
      <c r="K631" s="33"/>
      <c r="M631" s="33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</row>
    <row r="632" spans="2:30" x14ac:dyDescent="0.3">
      <c r="B632" s="33"/>
      <c r="C632" s="40"/>
      <c r="D632" s="35"/>
      <c r="E632" s="36"/>
      <c r="F632" s="36"/>
      <c r="G632" s="33"/>
      <c r="H632" s="33"/>
      <c r="I632" s="33"/>
      <c r="J632" s="50"/>
      <c r="K632" s="33"/>
      <c r="M632" s="33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</row>
    <row r="633" spans="2:30" x14ac:dyDescent="0.3">
      <c r="B633" s="33"/>
      <c r="C633" s="40"/>
      <c r="D633" s="35"/>
      <c r="E633" s="36"/>
      <c r="F633" s="36"/>
      <c r="G633" s="33"/>
      <c r="H633" s="33"/>
      <c r="I633" s="33"/>
      <c r="J633" s="50"/>
      <c r="K633" s="33"/>
      <c r="M633" s="33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</row>
    <row r="634" spans="2:30" x14ac:dyDescent="0.3">
      <c r="B634" s="33"/>
      <c r="C634" s="40"/>
      <c r="D634" s="35"/>
      <c r="E634" s="36"/>
      <c r="F634" s="36"/>
      <c r="G634" s="33"/>
      <c r="H634" s="33"/>
      <c r="I634" s="33"/>
      <c r="J634" s="50"/>
      <c r="K634" s="33"/>
      <c r="M634" s="33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</row>
    <row r="635" spans="2:30" x14ac:dyDescent="0.3">
      <c r="B635" s="33"/>
      <c r="C635" s="40"/>
      <c r="D635" s="35"/>
      <c r="E635" s="36"/>
      <c r="F635" s="36"/>
      <c r="G635" s="33"/>
      <c r="H635" s="33"/>
      <c r="I635" s="33"/>
      <c r="J635" s="50"/>
      <c r="K635" s="33"/>
      <c r="M635" s="33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</row>
    <row r="636" spans="2:30" x14ac:dyDescent="0.3">
      <c r="B636" s="33"/>
      <c r="C636" s="40"/>
      <c r="D636" s="35"/>
      <c r="E636" s="36"/>
      <c r="F636" s="36"/>
      <c r="G636" s="33"/>
      <c r="H636" s="33"/>
      <c r="I636" s="33"/>
      <c r="J636" s="50"/>
      <c r="K636" s="33"/>
      <c r="M636" s="33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</row>
    <row r="637" spans="2:30" x14ac:dyDescent="0.3">
      <c r="B637" s="33"/>
      <c r="C637" s="40"/>
      <c r="D637" s="35"/>
      <c r="E637" s="36"/>
      <c r="F637" s="36"/>
      <c r="G637" s="33"/>
      <c r="H637" s="33"/>
      <c r="I637" s="33"/>
      <c r="J637" s="50"/>
      <c r="K637" s="33"/>
      <c r="M637" s="33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</row>
    <row r="638" spans="2:30" x14ac:dyDescent="0.3">
      <c r="B638" s="33"/>
      <c r="C638" s="40"/>
      <c r="D638" s="35"/>
      <c r="E638" s="36"/>
      <c r="F638" s="36"/>
      <c r="G638" s="33"/>
      <c r="H638" s="33"/>
      <c r="I638" s="33"/>
      <c r="J638" s="50"/>
      <c r="K638" s="33"/>
      <c r="M638" s="33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</row>
    <row r="639" spans="2:30" x14ac:dyDescent="0.3">
      <c r="B639" s="33"/>
      <c r="C639" s="40"/>
      <c r="D639" s="35"/>
      <c r="E639" s="36"/>
      <c r="F639" s="36"/>
      <c r="G639" s="33"/>
      <c r="H639" s="33"/>
      <c r="I639" s="33"/>
      <c r="J639" s="50"/>
      <c r="K639" s="33"/>
      <c r="M639" s="33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</row>
    <row r="640" spans="2:30" x14ac:dyDescent="0.3">
      <c r="B640" s="33"/>
      <c r="C640" s="40"/>
      <c r="D640" s="35"/>
      <c r="E640" s="36"/>
      <c r="F640" s="36"/>
      <c r="G640" s="33"/>
      <c r="H640" s="33"/>
      <c r="I640" s="33"/>
      <c r="J640" s="50"/>
      <c r="K640" s="33"/>
      <c r="M640" s="33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</row>
    <row r="641" spans="2:30" x14ac:dyDescent="0.3">
      <c r="B641" s="33"/>
      <c r="C641" s="40"/>
      <c r="D641" s="35"/>
      <c r="E641" s="36"/>
      <c r="F641" s="36"/>
      <c r="G641" s="33"/>
      <c r="H641" s="33"/>
      <c r="I641" s="33"/>
      <c r="J641" s="50"/>
      <c r="K641" s="33"/>
      <c r="M641" s="33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</row>
    <row r="642" spans="2:30" x14ac:dyDescent="0.3">
      <c r="B642" s="33"/>
      <c r="C642" s="40"/>
      <c r="D642" s="35"/>
      <c r="E642" s="36"/>
      <c r="F642" s="36"/>
      <c r="G642" s="33"/>
      <c r="H642" s="33"/>
      <c r="I642" s="33"/>
      <c r="J642" s="50"/>
      <c r="K642" s="33"/>
      <c r="M642" s="33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</row>
    <row r="643" spans="2:30" x14ac:dyDescent="0.3">
      <c r="B643" s="33"/>
      <c r="C643" s="40"/>
      <c r="D643" s="35"/>
      <c r="E643" s="36"/>
      <c r="F643" s="36"/>
      <c r="G643" s="33"/>
      <c r="H643" s="33"/>
      <c r="I643" s="33"/>
      <c r="J643" s="50"/>
      <c r="K643" s="33"/>
      <c r="M643" s="33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</row>
    <row r="644" spans="2:30" x14ac:dyDescent="0.3">
      <c r="B644" s="33"/>
      <c r="C644" s="40"/>
      <c r="D644" s="35"/>
      <c r="E644" s="36"/>
      <c r="F644" s="36"/>
      <c r="G644" s="33"/>
      <c r="H644" s="33"/>
      <c r="I644" s="33"/>
      <c r="J644" s="50"/>
      <c r="K644" s="33"/>
      <c r="M644" s="33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</row>
    <row r="645" spans="2:30" x14ac:dyDescent="0.3">
      <c r="B645" s="33"/>
      <c r="C645" s="40"/>
      <c r="D645" s="35"/>
      <c r="E645" s="36"/>
      <c r="F645" s="36"/>
      <c r="G645" s="33"/>
      <c r="H645" s="33"/>
      <c r="I645" s="33"/>
      <c r="J645" s="50"/>
      <c r="K645" s="33"/>
      <c r="M645" s="33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</row>
    <row r="646" spans="2:30" x14ac:dyDescent="0.3">
      <c r="B646" s="33"/>
      <c r="C646" s="40"/>
      <c r="D646" s="35"/>
      <c r="E646" s="36"/>
      <c r="F646" s="36"/>
      <c r="G646" s="33"/>
      <c r="H646" s="33"/>
      <c r="I646" s="33"/>
      <c r="J646" s="50"/>
      <c r="K646" s="33"/>
      <c r="M646" s="33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</row>
    <row r="647" spans="2:30" x14ac:dyDescent="0.3">
      <c r="B647" s="33"/>
      <c r="C647" s="40"/>
      <c r="D647" s="35"/>
      <c r="E647" s="36"/>
      <c r="F647" s="36"/>
      <c r="G647" s="33"/>
      <c r="H647" s="33"/>
      <c r="I647" s="33"/>
      <c r="J647" s="50"/>
      <c r="K647" s="33"/>
      <c r="M647" s="33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</row>
    <row r="648" spans="2:30" x14ac:dyDescent="0.3">
      <c r="B648" s="33"/>
      <c r="C648" s="40"/>
      <c r="D648" s="35"/>
      <c r="E648" s="36"/>
      <c r="F648" s="36"/>
      <c r="G648" s="33"/>
      <c r="H648" s="33"/>
      <c r="I648" s="33"/>
      <c r="J648" s="50"/>
      <c r="K648" s="33"/>
      <c r="M648" s="33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</row>
    <row r="649" spans="2:30" x14ac:dyDescent="0.3">
      <c r="B649" s="33"/>
      <c r="C649" s="40"/>
      <c r="D649" s="35"/>
      <c r="E649" s="36"/>
      <c r="F649" s="36"/>
      <c r="G649" s="33"/>
      <c r="H649" s="33"/>
      <c r="I649" s="33"/>
      <c r="J649" s="50"/>
      <c r="K649" s="33"/>
      <c r="M649" s="33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</row>
    <row r="650" spans="2:30" x14ac:dyDescent="0.3">
      <c r="B650" s="33"/>
      <c r="C650" s="40"/>
      <c r="D650" s="35"/>
      <c r="E650" s="36"/>
      <c r="F650" s="36"/>
      <c r="G650" s="33"/>
      <c r="H650" s="33"/>
      <c r="I650" s="33"/>
      <c r="J650" s="50"/>
      <c r="K650" s="33"/>
      <c r="M650" s="33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</row>
    <row r="651" spans="2:30" x14ac:dyDescent="0.3">
      <c r="B651" s="33"/>
      <c r="C651" s="40"/>
      <c r="D651" s="35"/>
      <c r="E651" s="36"/>
      <c r="F651" s="36"/>
      <c r="G651" s="33"/>
      <c r="H651" s="33"/>
      <c r="I651" s="33"/>
      <c r="J651" s="50"/>
      <c r="K651" s="33"/>
      <c r="M651" s="33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</row>
    <row r="652" spans="2:30" x14ac:dyDescent="0.3">
      <c r="B652" s="33"/>
      <c r="C652" s="40"/>
      <c r="D652" s="35"/>
      <c r="E652" s="36"/>
      <c r="F652" s="36"/>
      <c r="G652" s="33"/>
      <c r="H652" s="33"/>
      <c r="I652" s="33"/>
      <c r="J652" s="50"/>
      <c r="K652" s="33"/>
      <c r="M652" s="33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</row>
    <row r="653" spans="2:30" x14ac:dyDescent="0.3">
      <c r="B653" s="33"/>
      <c r="C653" s="40"/>
      <c r="D653" s="35"/>
      <c r="E653" s="36"/>
      <c r="F653" s="36"/>
      <c r="G653" s="33"/>
      <c r="H653" s="33"/>
      <c r="I653" s="33"/>
      <c r="J653" s="50"/>
      <c r="K653" s="33"/>
      <c r="M653" s="33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</row>
    <row r="654" spans="2:30" x14ac:dyDescent="0.3">
      <c r="B654" s="33"/>
      <c r="C654" s="40"/>
      <c r="D654" s="35"/>
      <c r="E654" s="36"/>
      <c r="F654" s="36"/>
      <c r="G654" s="33"/>
      <c r="H654" s="33"/>
      <c r="I654" s="33"/>
      <c r="J654" s="50"/>
      <c r="K654" s="33"/>
      <c r="M654" s="33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</row>
    <row r="655" spans="2:30" x14ac:dyDescent="0.3">
      <c r="B655" s="33"/>
      <c r="C655" s="40"/>
      <c r="D655" s="35"/>
      <c r="E655" s="36"/>
      <c r="F655" s="36"/>
      <c r="G655" s="33"/>
      <c r="H655" s="33"/>
      <c r="I655" s="33"/>
      <c r="J655" s="50"/>
      <c r="K655" s="33"/>
      <c r="M655" s="33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</row>
    <row r="656" spans="2:30" x14ac:dyDescent="0.3">
      <c r="B656" s="33"/>
      <c r="C656" s="40"/>
      <c r="D656" s="35"/>
      <c r="E656" s="36"/>
      <c r="F656" s="36"/>
      <c r="G656" s="33"/>
      <c r="H656" s="33"/>
      <c r="I656" s="33"/>
      <c r="J656" s="50"/>
      <c r="K656" s="33"/>
      <c r="M656" s="33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</row>
    <row r="657" spans="2:30" x14ac:dyDescent="0.3">
      <c r="B657" s="33"/>
      <c r="C657" s="40"/>
      <c r="D657" s="35"/>
      <c r="E657" s="36"/>
      <c r="F657" s="36"/>
      <c r="G657" s="33"/>
      <c r="H657" s="33"/>
      <c r="I657" s="33"/>
      <c r="J657" s="50"/>
      <c r="K657" s="33"/>
      <c r="M657" s="33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</row>
    <row r="658" spans="2:30" x14ac:dyDescent="0.3">
      <c r="B658" s="33"/>
      <c r="C658" s="40"/>
      <c r="D658" s="35"/>
      <c r="E658" s="36"/>
      <c r="F658" s="36"/>
      <c r="G658" s="33"/>
      <c r="H658" s="33"/>
      <c r="I658" s="33"/>
      <c r="J658" s="50"/>
      <c r="K658" s="33"/>
      <c r="M658" s="33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</row>
    <row r="659" spans="2:30" x14ac:dyDescent="0.3">
      <c r="B659" s="33"/>
      <c r="C659" s="40"/>
      <c r="D659" s="35"/>
      <c r="E659" s="36"/>
      <c r="F659" s="36"/>
      <c r="G659" s="33"/>
      <c r="H659" s="33"/>
      <c r="I659" s="33"/>
      <c r="J659" s="50"/>
      <c r="K659" s="33"/>
      <c r="M659" s="33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</row>
    <row r="660" spans="2:30" x14ac:dyDescent="0.3">
      <c r="B660" s="33"/>
      <c r="C660" s="40"/>
      <c r="D660" s="35"/>
      <c r="E660" s="36"/>
      <c r="F660" s="36"/>
      <c r="G660" s="33"/>
      <c r="H660" s="33"/>
      <c r="I660" s="33"/>
      <c r="J660" s="50"/>
      <c r="K660" s="33"/>
      <c r="M660" s="33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</row>
    <row r="661" spans="2:30" x14ac:dyDescent="0.3">
      <c r="B661" s="33"/>
      <c r="C661" s="40"/>
      <c r="D661" s="35"/>
      <c r="E661" s="36"/>
      <c r="F661" s="36"/>
      <c r="G661" s="33"/>
      <c r="H661" s="33"/>
      <c r="I661" s="33"/>
      <c r="J661" s="50"/>
      <c r="K661" s="33"/>
      <c r="M661" s="33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</row>
    <row r="662" spans="2:30" x14ac:dyDescent="0.3">
      <c r="B662" s="33"/>
      <c r="C662" s="40"/>
      <c r="D662" s="35"/>
      <c r="E662" s="36"/>
      <c r="F662" s="36"/>
      <c r="G662" s="33"/>
      <c r="H662" s="33"/>
      <c r="I662" s="33"/>
      <c r="J662" s="50"/>
      <c r="K662" s="33"/>
      <c r="M662" s="33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</row>
    <row r="663" spans="2:30" x14ac:dyDescent="0.3">
      <c r="B663" s="33"/>
      <c r="C663" s="40"/>
      <c r="D663" s="35"/>
      <c r="E663" s="36"/>
      <c r="F663" s="36"/>
      <c r="G663" s="33"/>
      <c r="H663" s="33"/>
      <c r="I663" s="33"/>
      <c r="J663" s="50"/>
      <c r="K663" s="33"/>
      <c r="M663" s="33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</row>
    <row r="664" spans="2:30" x14ac:dyDescent="0.3">
      <c r="B664" s="33"/>
      <c r="C664" s="40"/>
      <c r="D664" s="35"/>
      <c r="E664" s="36"/>
      <c r="F664" s="36"/>
      <c r="G664" s="33"/>
      <c r="H664" s="33"/>
      <c r="I664" s="33"/>
      <c r="J664" s="50"/>
      <c r="K664" s="33"/>
      <c r="M664" s="33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</row>
    <row r="665" spans="2:30" x14ac:dyDescent="0.3">
      <c r="B665" s="33"/>
      <c r="C665" s="40"/>
      <c r="D665" s="35"/>
      <c r="E665" s="36"/>
      <c r="F665" s="36"/>
      <c r="G665" s="33"/>
      <c r="H665" s="33"/>
      <c r="I665" s="33"/>
      <c r="J665" s="50"/>
      <c r="K665" s="33"/>
      <c r="M665" s="33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</row>
    <row r="666" spans="2:30" x14ac:dyDescent="0.3">
      <c r="B666" s="33"/>
      <c r="C666" s="40"/>
      <c r="D666" s="35"/>
      <c r="E666" s="36"/>
      <c r="F666" s="36"/>
      <c r="G666" s="33"/>
      <c r="H666" s="33"/>
      <c r="I666" s="33"/>
      <c r="J666" s="50"/>
      <c r="K666" s="33"/>
      <c r="M666" s="33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</row>
    <row r="667" spans="2:30" x14ac:dyDescent="0.3">
      <c r="B667" s="33"/>
      <c r="C667" s="40"/>
      <c r="D667" s="35"/>
      <c r="E667" s="36"/>
      <c r="F667" s="36"/>
      <c r="G667" s="33"/>
      <c r="H667" s="33"/>
      <c r="I667" s="33"/>
      <c r="J667" s="50"/>
      <c r="K667" s="33"/>
      <c r="M667" s="33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</row>
    <row r="668" spans="2:30" x14ac:dyDescent="0.3">
      <c r="B668" s="33"/>
      <c r="C668" s="40"/>
      <c r="D668" s="35"/>
      <c r="E668" s="36"/>
      <c r="F668" s="36"/>
      <c r="G668" s="33"/>
      <c r="H668" s="33"/>
      <c r="I668" s="33"/>
      <c r="J668" s="50"/>
      <c r="K668" s="33"/>
      <c r="M668" s="33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</row>
    <row r="669" spans="2:30" x14ac:dyDescent="0.3">
      <c r="B669" s="33"/>
      <c r="C669" s="40"/>
      <c r="D669" s="35"/>
      <c r="E669" s="36"/>
      <c r="F669" s="36"/>
      <c r="G669" s="33"/>
      <c r="H669" s="33"/>
      <c r="I669" s="33"/>
      <c r="J669" s="50"/>
      <c r="K669" s="33"/>
      <c r="M669" s="33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</row>
    <row r="670" spans="2:30" x14ac:dyDescent="0.3">
      <c r="B670" s="33"/>
      <c r="C670" s="40"/>
      <c r="D670" s="35"/>
      <c r="E670" s="36"/>
      <c r="F670" s="36"/>
      <c r="G670" s="33"/>
      <c r="H670" s="33"/>
      <c r="I670" s="33"/>
      <c r="J670" s="50"/>
      <c r="K670" s="33"/>
      <c r="M670" s="33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</row>
    <row r="671" spans="2:30" x14ac:dyDescent="0.3">
      <c r="B671" s="33"/>
      <c r="C671" s="40"/>
      <c r="D671" s="35"/>
      <c r="E671" s="36"/>
      <c r="F671" s="36"/>
      <c r="G671" s="33"/>
      <c r="H671" s="33"/>
      <c r="I671" s="33"/>
      <c r="J671" s="50"/>
      <c r="K671" s="33"/>
      <c r="M671" s="33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</row>
    <row r="672" spans="2:30" x14ac:dyDescent="0.3">
      <c r="B672" s="33"/>
      <c r="C672" s="40"/>
      <c r="D672" s="35"/>
      <c r="E672" s="36"/>
      <c r="F672" s="36"/>
      <c r="G672" s="33"/>
      <c r="H672" s="33"/>
      <c r="I672" s="33"/>
      <c r="J672" s="50"/>
      <c r="K672" s="33"/>
      <c r="M672" s="33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</row>
    <row r="673" spans="2:30" x14ac:dyDescent="0.3">
      <c r="B673" s="33"/>
      <c r="C673" s="40"/>
      <c r="D673" s="35"/>
      <c r="E673" s="36"/>
      <c r="F673" s="36"/>
      <c r="G673" s="33"/>
      <c r="H673" s="33"/>
      <c r="I673" s="33"/>
      <c r="J673" s="50"/>
      <c r="K673" s="33"/>
      <c r="M673" s="33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</row>
    <row r="674" spans="2:30" x14ac:dyDescent="0.3">
      <c r="B674" s="33"/>
      <c r="C674" s="40"/>
      <c r="D674" s="35"/>
      <c r="E674" s="36"/>
      <c r="F674" s="36"/>
      <c r="G674" s="33"/>
      <c r="H674" s="33"/>
      <c r="I674" s="33"/>
      <c r="J674" s="50"/>
      <c r="K674" s="33"/>
      <c r="M674" s="33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</row>
    <row r="675" spans="2:30" x14ac:dyDescent="0.3">
      <c r="B675" s="33"/>
      <c r="C675" s="40"/>
      <c r="D675" s="35"/>
      <c r="E675" s="36"/>
      <c r="F675" s="36"/>
      <c r="G675" s="33"/>
      <c r="H675" s="33"/>
      <c r="I675" s="33"/>
      <c r="J675" s="50"/>
      <c r="K675" s="33"/>
      <c r="M675" s="33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</row>
    <row r="676" spans="2:30" x14ac:dyDescent="0.3">
      <c r="B676" s="33"/>
      <c r="C676" s="40"/>
      <c r="D676" s="35"/>
      <c r="E676" s="36"/>
      <c r="F676" s="36"/>
      <c r="G676" s="33"/>
      <c r="H676" s="33"/>
      <c r="I676" s="33"/>
      <c r="J676" s="50"/>
      <c r="K676" s="33"/>
      <c r="M676" s="33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</row>
    <row r="677" spans="2:30" x14ac:dyDescent="0.3">
      <c r="B677" s="33"/>
      <c r="C677" s="40"/>
      <c r="D677" s="35"/>
      <c r="E677" s="36"/>
      <c r="F677" s="36"/>
      <c r="G677" s="33"/>
      <c r="H677" s="33"/>
      <c r="I677" s="33"/>
      <c r="J677" s="50"/>
      <c r="K677" s="33"/>
      <c r="M677" s="33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</row>
    <row r="678" spans="2:30" x14ac:dyDescent="0.3">
      <c r="B678" s="33"/>
      <c r="C678" s="40"/>
      <c r="D678" s="35"/>
      <c r="E678" s="36"/>
      <c r="F678" s="36"/>
      <c r="G678" s="33"/>
      <c r="H678" s="33"/>
      <c r="I678" s="33"/>
      <c r="J678" s="50"/>
      <c r="K678" s="33"/>
      <c r="M678" s="33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</row>
    <row r="679" spans="2:30" x14ac:dyDescent="0.3">
      <c r="B679" s="33"/>
      <c r="C679" s="40"/>
      <c r="D679" s="35"/>
      <c r="E679" s="36"/>
      <c r="F679" s="36"/>
      <c r="G679" s="33"/>
      <c r="H679" s="33"/>
      <c r="I679" s="33"/>
      <c r="J679" s="50"/>
      <c r="K679" s="33"/>
      <c r="M679" s="33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</row>
    <row r="680" spans="2:30" x14ac:dyDescent="0.3">
      <c r="B680" s="33"/>
      <c r="C680" s="40"/>
      <c r="D680" s="35"/>
      <c r="E680" s="36"/>
      <c r="F680" s="36"/>
      <c r="G680" s="33"/>
      <c r="H680" s="33"/>
      <c r="I680" s="33"/>
      <c r="J680" s="50"/>
      <c r="K680" s="33"/>
      <c r="M680" s="33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</row>
    <row r="681" spans="2:30" x14ac:dyDescent="0.3">
      <c r="B681" s="33"/>
      <c r="C681" s="40"/>
      <c r="D681" s="35"/>
      <c r="E681" s="36"/>
      <c r="F681" s="36"/>
      <c r="G681" s="33"/>
      <c r="H681" s="33"/>
      <c r="I681" s="33"/>
      <c r="J681" s="50"/>
      <c r="K681" s="33"/>
      <c r="M681" s="33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</row>
    <row r="682" spans="2:30" x14ac:dyDescent="0.3">
      <c r="B682" s="33"/>
      <c r="C682" s="40"/>
      <c r="D682" s="35"/>
      <c r="E682" s="36"/>
      <c r="F682" s="36"/>
      <c r="G682" s="33"/>
      <c r="H682" s="33"/>
      <c r="I682" s="33"/>
      <c r="J682" s="50"/>
      <c r="K682" s="33"/>
      <c r="M682" s="33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</row>
    <row r="683" spans="2:30" x14ac:dyDescent="0.3">
      <c r="B683" s="33"/>
      <c r="C683" s="40"/>
      <c r="D683" s="35"/>
      <c r="E683" s="36"/>
      <c r="F683" s="36"/>
      <c r="G683" s="33"/>
      <c r="H683" s="33"/>
      <c r="I683" s="33"/>
      <c r="J683" s="50"/>
      <c r="K683" s="33"/>
      <c r="M683" s="33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</row>
    <row r="684" spans="2:30" x14ac:dyDescent="0.3">
      <c r="B684" s="33"/>
      <c r="C684" s="40"/>
      <c r="D684" s="35"/>
      <c r="E684" s="36"/>
      <c r="F684" s="36"/>
      <c r="G684" s="33"/>
      <c r="H684" s="33"/>
      <c r="I684" s="33"/>
      <c r="J684" s="50"/>
      <c r="K684" s="33"/>
      <c r="M684" s="33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</row>
    <row r="685" spans="2:30" x14ac:dyDescent="0.3">
      <c r="B685" s="33"/>
      <c r="C685" s="40"/>
      <c r="D685" s="35"/>
      <c r="E685" s="36"/>
      <c r="F685" s="36"/>
      <c r="G685" s="33"/>
      <c r="H685" s="33"/>
      <c r="I685" s="33"/>
      <c r="J685" s="50"/>
      <c r="K685" s="33"/>
      <c r="M685" s="33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</row>
    <row r="686" spans="2:30" x14ac:dyDescent="0.3">
      <c r="B686" s="33"/>
      <c r="C686" s="40"/>
      <c r="D686" s="35"/>
      <c r="E686" s="36"/>
      <c r="F686" s="36"/>
      <c r="G686" s="33"/>
      <c r="H686" s="33"/>
      <c r="I686" s="33"/>
      <c r="J686" s="50"/>
      <c r="K686" s="33"/>
      <c r="M686" s="33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</row>
    <row r="687" spans="2:30" x14ac:dyDescent="0.3">
      <c r="B687" s="33"/>
      <c r="C687" s="40"/>
      <c r="D687" s="35"/>
      <c r="E687" s="36"/>
      <c r="F687" s="36"/>
      <c r="G687" s="33"/>
      <c r="H687" s="33"/>
      <c r="I687" s="33"/>
      <c r="J687" s="50"/>
      <c r="K687" s="33"/>
      <c r="M687" s="33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</row>
    <row r="688" spans="2:30" x14ac:dyDescent="0.3">
      <c r="B688" s="33"/>
      <c r="C688" s="40"/>
      <c r="D688" s="35"/>
      <c r="E688" s="36"/>
      <c r="F688" s="36"/>
      <c r="G688" s="33"/>
      <c r="H688" s="33"/>
      <c r="I688" s="33"/>
      <c r="J688" s="50"/>
      <c r="K688" s="33"/>
      <c r="M688" s="33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</row>
    <row r="689" spans="2:30" x14ac:dyDescent="0.3">
      <c r="B689" s="33"/>
      <c r="C689" s="40"/>
      <c r="D689" s="35"/>
      <c r="E689" s="36"/>
      <c r="F689" s="36"/>
      <c r="G689" s="33"/>
      <c r="H689" s="33"/>
      <c r="I689" s="33"/>
      <c r="J689" s="50"/>
      <c r="K689" s="33"/>
      <c r="M689" s="33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</row>
    <row r="690" spans="2:30" x14ac:dyDescent="0.3">
      <c r="B690" s="33"/>
      <c r="C690" s="40"/>
      <c r="D690" s="35"/>
      <c r="E690" s="36"/>
      <c r="F690" s="36"/>
      <c r="G690" s="33"/>
      <c r="H690" s="33"/>
      <c r="I690" s="33"/>
      <c r="J690" s="50"/>
      <c r="K690" s="33"/>
      <c r="M690" s="33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</row>
    <row r="691" spans="2:30" x14ac:dyDescent="0.3">
      <c r="B691" s="33"/>
      <c r="C691" s="40"/>
      <c r="D691" s="35"/>
      <c r="E691" s="36"/>
      <c r="F691" s="36"/>
      <c r="G691" s="33"/>
      <c r="H691" s="33"/>
      <c r="I691" s="33"/>
      <c r="J691" s="50"/>
      <c r="K691" s="33"/>
      <c r="M691" s="33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</row>
    <row r="692" spans="2:30" x14ac:dyDescent="0.3">
      <c r="B692" s="33"/>
      <c r="C692" s="40"/>
      <c r="D692" s="35"/>
      <c r="E692" s="36"/>
      <c r="F692" s="36"/>
      <c r="G692" s="33"/>
      <c r="H692" s="33"/>
      <c r="I692" s="33"/>
      <c r="J692" s="50"/>
      <c r="K692" s="33"/>
      <c r="M692" s="33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</row>
    <row r="693" spans="2:30" x14ac:dyDescent="0.3">
      <c r="B693" s="33"/>
      <c r="C693" s="40"/>
      <c r="D693" s="35"/>
      <c r="E693" s="36"/>
      <c r="F693" s="36"/>
      <c r="G693" s="33"/>
      <c r="H693" s="33"/>
      <c r="I693" s="33"/>
      <c r="J693" s="50"/>
      <c r="K693" s="33"/>
      <c r="M693" s="33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</row>
    <row r="694" spans="2:30" x14ac:dyDescent="0.3">
      <c r="B694" s="33"/>
      <c r="C694" s="40"/>
      <c r="D694" s="35"/>
      <c r="E694" s="36"/>
      <c r="F694" s="36"/>
      <c r="G694" s="33"/>
      <c r="H694" s="33"/>
      <c r="I694" s="33"/>
      <c r="J694" s="50"/>
      <c r="K694" s="33"/>
      <c r="M694" s="33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</row>
    <row r="695" spans="2:30" x14ac:dyDescent="0.3">
      <c r="B695" s="33"/>
      <c r="C695" s="40"/>
      <c r="D695" s="35"/>
      <c r="E695" s="36"/>
      <c r="F695" s="36"/>
      <c r="G695" s="33"/>
      <c r="H695" s="33"/>
      <c r="I695" s="33"/>
      <c r="J695" s="50"/>
      <c r="K695" s="33"/>
      <c r="M695" s="33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</row>
    <row r="696" spans="2:30" x14ac:dyDescent="0.3">
      <c r="B696" s="33"/>
      <c r="C696" s="40"/>
      <c r="D696" s="35"/>
      <c r="E696" s="36"/>
      <c r="F696" s="36"/>
      <c r="G696" s="33"/>
      <c r="H696" s="33"/>
      <c r="I696" s="33"/>
      <c r="J696" s="50"/>
      <c r="K696" s="33"/>
      <c r="M696" s="33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</row>
    <row r="697" spans="2:30" x14ac:dyDescent="0.3">
      <c r="B697" s="33"/>
      <c r="C697" s="40"/>
      <c r="D697" s="35"/>
      <c r="E697" s="36"/>
      <c r="F697" s="36"/>
      <c r="G697" s="33"/>
      <c r="H697" s="33"/>
      <c r="I697" s="33"/>
      <c r="J697" s="50"/>
      <c r="K697" s="33"/>
      <c r="M697" s="33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</row>
    <row r="698" spans="2:30" x14ac:dyDescent="0.3">
      <c r="B698" s="33"/>
      <c r="C698" s="40"/>
      <c r="D698" s="35"/>
      <c r="E698" s="36"/>
      <c r="F698" s="36"/>
      <c r="G698" s="33"/>
      <c r="H698" s="33"/>
      <c r="I698" s="33"/>
      <c r="J698" s="50"/>
      <c r="K698" s="33"/>
      <c r="M698" s="33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</row>
    <row r="699" spans="2:30" x14ac:dyDescent="0.3">
      <c r="B699" s="33"/>
      <c r="C699" s="40"/>
      <c r="D699" s="35"/>
      <c r="E699" s="36"/>
      <c r="F699" s="36"/>
      <c r="G699" s="33"/>
      <c r="H699" s="33"/>
      <c r="I699" s="33"/>
      <c r="J699" s="50"/>
      <c r="K699" s="33"/>
      <c r="M699" s="33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</row>
    <row r="700" spans="2:30" x14ac:dyDescent="0.3">
      <c r="B700" s="33"/>
      <c r="C700" s="40"/>
      <c r="D700" s="35"/>
      <c r="E700" s="36"/>
      <c r="F700" s="36"/>
      <c r="G700" s="33"/>
      <c r="H700" s="33"/>
      <c r="I700" s="33"/>
      <c r="J700" s="50"/>
      <c r="K700" s="33"/>
      <c r="M700" s="33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</row>
    <row r="701" spans="2:30" x14ac:dyDescent="0.3">
      <c r="B701" s="33"/>
      <c r="C701" s="40"/>
      <c r="D701" s="35"/>
      <c r="E701" s="36"/>
      <c r="F701" s="36"/>
      <c r="G701" s="33"/>
      <c r="H701" s="33"/>
      <c r="I701" s="33"/>
      <c r="J701" s="50"/>
      <c r="K701" s="33"/>
      <c r="M701" s="33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</row>
    <row r="702" spans="2:30" x14ac:dyDescent="0.3">
      <c r="B702" s="33"/>
      <c r="C702" s="40"/>
      <c r="D702" s="35"/>
      <c r="E702" s="36"/>
      <c r="F702" s="36"/>
      <c r="G702" s="33"/>
      <c r="H702" s="33"/>
      <c r="I702" s="33"/>
      <c r="J702" s="50"/>
      <c r="K702" s="33"/>
      <c r="M702" s="33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</row>
    <row r="703" spans="2:30" x14ac:dyDescent="0.3">
      <c r="B703" s="33"/>
      <c r="C703" s="40"/>
      <c r="D703" s="35"/>
      <c r="E703" s="36"/>
      <c r="F703" s="36"/>
      <c r="G703" s="33"/>
      <c r="H703" s="33"/>
      <c r="I703" s="33"/>
      <c r="J703" s="50"/>
      <c r="K703" s="33"/>
      <c r="M703" s="33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</row>
    <row r="704" spans="2:30" x14ac:dyDescent="0.3">
      <c r="B704" s="33"/>
      <c r="C704" s="40"/>
      <c r="D704" s="35"/>
      <c r="E704" s="36"/>
      <c r="F704" s="36"/>
      <c r="G704" s="33"/>
      <c r="H704" s="33"/>
      <c r="I704" s="33"/>
      <c r="J704" s="50"/>
      <c r="K704" s="33"/>
      <c r="M704" s="33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</row>
    <row r="705" spans="2:30" x14ac:dyDescent="0.3">
      <c r="B705" s="33"/>
      <c r="C705" s="40"/>
      <c r="D705" s="35"/>
      <c r="E705" s="36"/>
      <c r="F705" s="36"/>
      <c r="G705" s="33"/>
      <c r="H705" s="33"/>
      <c r="I705" s="33"/>
      <c r="J705" s="50"/>
      <c r="K705" s="33"/>
      <c r="M705" s="33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</row>
    <row r="706" spans="2:30" x14ac:dyDescent="0.3">
      <c r="B706" s="33"/>
      <c r="C706" s="40"/>
      <c r="D706" s="35"/>
      <c r="E706" s="36"/>
      <c r="F706" s="36"/>
      <c r="G706" s="33"/>
      <c r="H706" s="33"/>
      <c r="I706" s="33"/>
      <c r="J706" s="50"/>
      <c r="K706" s="33"/>
      <c r="M706" s="33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</row>
    <row r="707" spans="2:30" x14ac:dyDescent="0.3">
      <c r="B707" s="33"/>
      <c r="C707" s="40"/>
      <c r="D707" s="35"/>
      <c r="E707" s="36"/>
      <c r="F707" s="36"/>
      <c r="G707" s="33"/>
      <c r="H707" s="33"/>
      <c r="I707" s="33"/>
      <c r="J707" s="50"/>
      <c r="K707" s="33"/>
      <c r="M707" s="33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</row>
    <row r="708" spans="2:30" x14ac:dyDescent="0.3">
      <c r="B708" s="33"/>
      <c r="C708" s="40"/>
      <c r="D708" s="35"/>
      <c r="E708" s="36"/>
      <c r="F708" s="36"/>
      <c r="G708" s="33"/>
      <c r="H708" s="33"/>
      <c r="I708" s="33"/>
      <c r="J708" s="50"/>
      <c r="K708" s="33"/>
      <c r="M708" s="33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</row>
    <row r="709" spans="2:30" x14ac:dyDescent="0.3">
      <c r="B709" s="33"/>
      <c r="C709" s="40"/>
      <c r="D709" s="35"/>
      <c r="E709" s="36"/>
      <c r="F709" s="36"/>
      <c r="G709" s="33"/>
      <c r="H709" s="33"/>
      <c r="I709" s="33"/>
      <c r="J709" s="50"/>
      <c r="K709" s="33"/>
      <c r="M709" s="33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</row>
    <row r="710" spans="2:30" x14ac:dyDescent="0.3">
      <c r="B710" s="33"/>
      <c r="C710" s="40"/>
      <c r="D710" s="35"/>
      <c r="E710" s="36"/>
      <c r="F710" s="36"/>
      <c r="G710" s="33"/>
      <c r="H710" s="33"/>
      <c r="I710" s="33"/>
      <c r="J710" s="50"/>
      <c r="K710" s="33"/>
      <c r="M710" s="33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</row>
    <row r="711" spans="2:30" x14ac:dyDescent="0.3">
      <c r="B711" s="33"/>
      <c r="C711" s="40"/>
      <c r="D711" s="35"/>
      <c r="E711" s="36"/>
      <c r="F711" s="36"/>
      <c r="G711" s="33"/>
      <c r="H711" s="33"/>
      <c r="I711" s="33"/>
      <c r="J711" s="50"/>
      <c r="K711" s="33"/>
      <c r="M711" s="33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</row>
    <row r="712" spans="2:30" x14ac:dyDescent="0.3">
      <c r="B712" s="33"/>
      <c r="C712" s="40"/>
      <c r="D712" s="35"/>
      <c r="E712" s="36"/>
      <c r="F712" s="36"/>
      <c r="G712" s="33"/>
      <c r="H712" s="33"/>
      <c r="I712" s="33"/>
      <c r="J712" s="50"/>
      <c r="K712" s="33"/>
      <c r="M712" s="33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</row>
    <row r="713" spans="2:30" x14ac:dyDescent="0.3">
      <c r="B713" s="33"/>
      <c r="C713" s="40"/>
      <c r="D713" s="35"/>
      <c r="E713" s="36"/>
      <c r="F713" s="36"/>
      <c r="G713" s="33"/>
      <c r="H713" s="33"/>
      <c r="I713" s="33"/>
      <c r="J713" s="50"/>
      <c r="K713" s="33"/>
      <c r="M713" s="33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</row>
    <row r="714" spans="2:30" x14ac:dyDescent="0.3">
      <c r="B714" s="33"/>
      <c r="C714" s="40"/>
      <c r="D714" s="35"/>
      <c r="E714" s="36"/>
      <c r="F714" s="36"/>
      <c r="G714" s="33"/>
      <c r="H714" s="33"/>
      <c r="I714" s="33"/>
      <c r="J714" s="50"/>
      <c r="K714" s="33"/>
      <c r="M714" s="33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</row>
    <row r="715" spans="2:30" x14ac:dyDescent="0.3">
      <c r="B715" s="33"/>
      <c r="C715" s="40"/>
      <c r="D715" s="35"/>
      <c r="E715" s="36"/>
      <c r="F715" s="36"/>
      <c r="G715" s="33"/>
      <c r="H715" s="33"/>
      <c r="I715" s="33"/>
      <c r="J715" s="50"/>
      <c r="K715" s="33"/>
      <c r="M715" s="33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</row>
    <row r="716" spans="2:30" x14ac:dyDescent="0.3">
      <c r="B716" s="33"/>
      <c r="C716" s="40"/>
      <c r="D716" s="35"/>
      <c r="E716" s="36"/>
      <c r="F716" s="36"/>
      <c r="G716" s="33"/>
      <c r="H716" s="33"/>
      <c r="I716" s="33"/>
      <c r="J716" s="50"/>
      <c r="K716" s="33"/>
      <c r="M716" s="33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</row>
    <row r="717" spans="2:30" x14ac:dyDescent="0.3">
      <c r="B717" s="33"/>
      <c r="C717" s="40"/>
      <c r="D717" s="35"/>
      <c r="E717" s="36"/>
      <c r="F717" s="36"/>
      <c r="G717" s="33"/>
      <c r="H717" s="33"/>
      <c r="I717" s="33"/>
      <c r="J717" s="50"/>
      <c r="K717" s="33"/>
      <c r="M717" s="33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</row>
    <row r="718" spans="2:30" x14ac:dyDescent="0.3">
      <c r="B718" s="33"/>
      <c r="C718" s="40"/>
      <c r="D718" s="35"/>
      <c r="E718" s="36"/>
      <c r="F718" s="36"/>
      <c r="G718" s="33"/>
      <c r="H718" s="33"/>
      <c r="I718" s="33"/>
      <c r="J718" s="50"/>
      <c r="K718" s="33"/>
      <c r="M718" s="33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</row>
    <row r="719" spans="2:30" x14ac:dyDescent="0.3">
      <c r="B719" s="33"/>
      <c r="C719" s="40"/>
      <c r="D719" s="35"/>
      <c r="E719" s="36"/>
      <c r="F719" s="36"/>
      <c r="G719" s="33"/>
      <c r="H719" s="33"/>
      <c r="I719" s="33"/>
      <c r="J719" s="50"/>
      <c r="K719" s="33"/>
      <c r="M719" s="33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</row>
    <row r="720" spans="2:30" x14ac:dyDescent="0.3">
      <c r="B720" s="33"/>
      <c r="C720" s="40"/>
      <c r="D720" s="35"/>
      <c r="E720" s="36"/>
      <c r="F720" s="36"/>
      <c r="G720" s="33"/>
      <c r="H720" s="33"/>
      <c r="I720" s="33"/>
      <c r="J720" s="50"/>
      <c r="K720" s="33"/>
      <c r="M720" s="33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</row>
    <row r="721" spans="2:30" x14ac:dyDescent="0.3">
      <c r="B721" s="33"/>
      <c r="C721" s="40"/>
      <c r="D721" s="35"/>
      <c r="E721" s="36"/>
      <c r="F721" s="36"/>
      <c r="G721" s="33"/>
      <c r="H721" s="33"/>
      <c r="I721" s="33"/>
      <c r="J721" s="50"/>
      <c r="K721" s="33"/>
      <c r="M721" s="33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</row>
    <row r="722" spans="2:30" x14ac:dyDescent="0.3">
      <c r="B722" s="33"/>
      <c r="C722" s="40"/>
      <c r="D722" s="35"/>
      <c r="E722" s="36"/>
      <c r="F722" s="36"/>
      <c r="G722" s="33"/>
      <c r="H722" s="33"/>
      <c r="I722" s="33"/>
      <c r="J722" s="50"/>
      <c r="K722" s="33"/>
      <c r="M722" s="33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</row>
    <row r="723" spans="2:30" x14ac:dyDescent="0.3">
      <c r="B723" s="33"/>
      <c r="C723" s="40"/>
      <c r="D723" s="35"/>
      <c r="E723" s="36"/>
      <c r="F723" s="36"/>
      <c r="G723" s="33"/>
      <c r="H723" s="33"/>
      <c r="I723" s="33"/>
      <c r="J723" s="50"/>
      <c r="K723" s="33"/>
      <c r="M723" s="33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</row>
    <row r="724" spans="2:30" x14ac:dyDescent="0.3">
      <c r="B724" s="33"/>
      <c r="C724" s="40"/>
      <c r="D724" s="35"/>
      <c r="E724" s="36"/>
      <c r="F724" s="36"/>
      <c r="G724" s="33"/>
      <c r="H724" s="33"/>
      <c r="I724" s="33"/>
      <c r="J724" s="50"/>
      <c r="K724" s="33"/>
      <c r="M724" s="33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</row>
    <row r="725" spans="2:30" x14ac:dyDescent="0.3">
      <c r="B725" s="33"/>
      <c r="C725" s="40"/>
      <c r="D725" s="35"/>
      <c r="E725" s="36"/>
      <c r="F725" s="36"/>
      <c r="G725" s="33"/>
      <c r="H725" s="33"/>
      <c r="I725" s="33"/>
      <c r="J725" s="50"/>
      <c r="K725" s="33"/>
      <c r="M725" s="33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</row>
    <row r="726" spans="2:30" x14ac:dyDescent="0.3">
      <c r="B726" s="33"/>
      <c r="C726" s="40"/>
      <c r="D726" s="35"/>
      <c r="E726" s="36"/>
      <c r="F726" s="36"/>
      <c r="G726" s="33"/>
      <c r="H726" s="33"/>
      <c r="I726" s="33"/>
      <c r="J726" s="50"/>
      <c r="K726" s="33"/>
      <c r="M726" s="33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</row>
    <row r="727" spans="2:30" x14ac:dyDescent="0.3">
      <c r="B727" s="33"/>
      <c r="C727" s="40"/>
      <c r="D727" s="35"/>
      <c r="E727" s="36"/>
      <c r="F727" s="36"/>
      <c r="G727" s="33"/>
      <c r="H727" s="33"/>
      <c r="I727" s="33"/>
      <c r="J727" s="50"/>
      <c r="K727" s="33"/>
      <c r="M727" s="33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</row>
    <row r="728" spans="2:30" x14ac:dyDescent="0.3">
      <c r="B728" s="33"/>
      <c r="C728" s="40"/>
      <c r="D728" s="35"/>
      <c r="E728" s="36"/>
      <c r="F728" s="36"/>
      <c r="G728" s="33"/>
      <c r="H728" s="33"/>
      <c r="I728" s="33"/>
      <c r="J728" s="50"/>
      <c r="K728" s="33"/>
      <c r="M728" s="33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</row>
    <row r="729" spans="2:30" x14ac:dyDescent="0.3">
      <c r="B729" s="33"/>
      <c r="C729" s="40"/>
      <c r="D729" s="35"/>
      <c r="E729" s="36"/>
      <c r="F729" s="36"/>
      <c r="G729" s="33"/>
      <c r="H729" s="33"/>
      <c r="I729" s="33"/>
      <c r="J729" s="50"/>
      <c r="K729" s="33"/>
      <c r="M729" s="33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</row>
    <row r="730" spans="2:30" x14ac:dyDescent="0.3">
      <c r="B730" s="33"/>
      <c r="C730" s="40"/>
      <c r="D730" s="35"/>
      <c r="E730" s="36"/>
      <c r="F730" s="36"/>
      <c r="G730" s="33"/>
      <c r="H730" s="33"/>
      <c r="I730" s="33"/>
      <c r="J730" s="50"/>
      <c r="K730" s="33"/>
      <c r="M730" s="33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</row>
    <row r="731" spans="2:30" x14ac:dyDescent="0.3">
      <c r="B731" s="33"/>
      <c r="C731" s="40"/>
      <c r="D731" s="35"/>
      <c r="E731" s="36"/>
      <c r="F731" s="36"/>
      <c r="G731" s="33"/>
      <c r="H731" s="33"/>
      <c r="I731" s="33"/>
      <c r="J731" s="50"/>
      <c r="K731" s="33"/>
      <c r="M731" s="33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</row>
    <row r="732" spans="2:30" x14ac:dyDescent="0.3">
      <c r="B732" s="33"/>
      <c r="C732" s="40"/>
      <c r="D732" s="35"/>
      <c r="E732" s="36"/>
      <c r="F732" s="36"/>
      <c r="G732" s="33"/>
      <c r="H732" s="33"/>
      <c r="I732" s="33"/>
      <c r="J732" s="50"/>
      <c r="K732" s="33"/>
      <c r="M732" s="33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</row>
    <row r="733" spans="2:30" x14ac:dyDescent="0.3">
      <c r="B733" s="33"/>
      <c r="C733" s="40"/>
      <c r="D733" s="35"/>
      <c r="E733" s="36"/>
      <c r="F733" s="36"/>
      <c r="G733" s="33"/>
      <c r="H733" s="33"/>
      <c r="I733" s="33"/>
      <c r="J733" s="50"/>
      <c r="K733" s="33"/>
      <c r="M733" s="33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</row>
    <row r="734" spans="2:30" x14ac:dyDescent="0.3">
      <c r="B734" s="33"/>
      <c r="C734" s="40"/>
      <c r="D734" s="35"/>
      <c r="E734" s="36"/>
      <c r="F734" s="36"/>
      <c r="G734" s="33"/>
      <c r="H734" s="33"/>
      <c r="I734" s="33"/>
      <c r="J734" s="50"/>
      <c r="K734" s="33"/>
      <c r="M734" s="33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</row>
    <row r="735" spans="2:30" x14ac:dyDescent="0.3">
      <c r="B735" s="33"/>
      <c r="C735" s="40"/>
      <c r="D735" s="35"/>
      <c r="E735" s="36"/>
      <c r="F735" s="36"/>
      <c r="G735" s="33"/>
      <c r="H735" s="33"/>
      <c r="I735" s="33"/>
      <c r="J735" s="50"/>
      <c r="K735" s="33"/>
      <c r="M735" s="33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</row>
    <row r="736" spans="2:30" x14ac:dyDescent="0.3">
      <c r="B736" s="33"/>
      <c r="C736" s="40"/>
      <c r="D736" s="35"/>
      <c r="E736" s="36"/>
      <c r="F736" s="36"/>
      <c r="G736" s="33"/>
      <c r="H736" s="33"/>
      <c r="I736" s="33"/>
      <c r="J736" s="50"/>
      <c r="K736" s="33"/>
      <c r="M736" s="33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</row>
    <row r="737" spans="2:30" x14ac:dyDescent="0.3">
      <c r="B737" s="33"/>
      <c r="C737" s="40"/>
      <c r="D737" s="35"/>
      <c r="E737" s="36"/>
      <c r="F737" s="36"/>
      <c r="G737" s="33"/>
      <c r="H737" s="33"/>
      <c r="I737" s="33"/>
      <c r="J737" s="50"/>
      <c r="K737" s="33"/>
      <c r="M737" s="33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</row>
    <row r="738" spans="2:30" x14ac:dyDescent="0.3">
      <c r="B738" s="33"/>
      <c r="C738" s="40"/>
      <c r="D738" s="35"/>
      <c r="E738" s="36"/>
      <c r="F738" s="36"/>
      <c r="G738" s="33"/>
      <c r="H738" s="33"/>
      <c r="I738" s="33"/>
      <c r="J738" s="50"/>
      <c r="K738" s="33"/>
      <c r="M738" s="33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</row>
    <row r="739" spans="2:30" x14ac:dyDescent="0.3">
      <c r="B739" s="33"/>
      <c r="C739" s="40"/>
      <c r="D739" s="35"/>
      <c r="E739" s="36"/>
      <c r="F739" s="36"/>
      <c r="G739" s="33"/>
      <c r="H739" s="33"/>
      <c r="I739" s="33"/>
      <c r="J739" s="50"/>
      <c r="K739" s="33"/>
      <c r="M739" s="33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</row>
    <row r="740" spans="2:30" x14ac:dyDescent="0.3">
      <c r="B740" s="33"/>
      <c r="C740" s="40"/>
      <c r="D740" s="35"/>
      <c r="E740" s="36"/>
      <c r="F740" s="36"/>
      <c r="G740" s="33"/>
      <c r="H740" s="33"/>
      <c r="I740" s="33"/>
      <c r="J740" s="50"/>
      <c r="K740" s="33"/>
      <c r="M740" s="33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</row>
    <row r="741" spans="2:30" x14ac:dyDescent="0.3">
      <c r="B741" s="33"/>
      <c r="C741" s="40"/>
      <c r="D741" s="35"/>
      <c r="E741" s="36"/>
      <c r="F741" s="36"/>
      <c r="G741" s="33"/>
      <c r="H741" s="33"/>
      <c r="I741" s="33"/>
      <c r="J741" s="50"/>
      <c r="K741" s="33"/>
      <c r="M741" s="33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</row>
    <row r="742" spans="2:30" x14ac:dyDescent="0.3">
      <c r="B742" s="33"/>
      <c r="C742" s="40"/>
      <c r="D742" s="35"/>
      <c r="E742" s="36"/>
      <c r="F742" s="36"/>
      <c r="G742" s="33"/>
      <c r="H742" s="33"/>
      <c r="I742" s="33"/>
      <c r="J742" s="50"/>
      <c r="K742" s="33"/>
      <c r="M742" s="33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</row>
    <row r="743" spans="2:30" x14ac:dyDescent="0.3">
      <c r="B743" s="33"/>
      <c r="C743" s="40"/>
      <c r="D743" s="35"/>
      <c r="E743" s="36"/>
      <c r="F743" s="36"/>
      <c r="G743" s="33"/>
      <c r="H743" s="33"/>
      <c r="I743" s="33"/>
      <c r="J743" s="50"/>
      <c r="K743" s="33"/>
      <c r="M743" s="33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</row>
    <row r="744" spans="2:30" x14ac:dyDescent="0.3">
      <c r="B744" s="33"/>
      <c r="C744" s="40"/>
      <c r="D744" s="35"/>
      <c r="E744" s="36"/>
      <c r="F744" s="36"/>
      <c r="G744" s="33"/>
      <c r="H744" s="33"/>
      <c r="I744" s="33"/>
      <c r="J744" s="50"/>
      <c r="K744" s="33"/>
      <c r="M744" s="33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</row>
    <row r="745" spans="2:30" x14ac:dyDescent="0.3">
      <c r="B745" s="33"/>
      <c r="C745" s="40"/>
      <c r="D745" s="35"/>
      <c r="E745" s="36"/>
      <c r="F745" s="36"/>
      <c r="G745" s="33"/>
      <c r="H745" s="33"/>
      <c r="I745" s="33"/>
      <c r="J745" s="50"/>
      <c r="K745" s="33"/>
      <c r="M745" s="33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</row>
    <row r="746" spans="2:30" x14ac:dyDescent="0.3">
      <c r="B746" s="33"/>
      <c r="C746" s="40"/>
      <c r="D746" s="35"/>
      <c r="E746" s="36"/>
      <c r="F746" s="36"/>
      <c r="G746" s="33"/>
      <c r="H746" s="33"/>
      <c r="I746" s="33"/>
      <c r="J746" s="50"/>
      <c r="K746" s="33"/>
      <c r="M746" s="33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</row>
    <row r="747" spans="2:30" x14ac:dyDescent="0.3">
      <c r="B747" s="33"/>
      <c r="C747" s="40"/>
      <c r="D747" s="35"/>
      <c r="E747" s="36"/>
      <c r="F747" s="36"/>
      <c r="G747" s="33"/>
      <c r="H747" s="33"/>
      <c r="I747" s="33"/>
      <c r="J747" s="50"/>
      <c r="K747" s="33"/>
      <c r="M747" s="33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</row>
    <row r="748" spans="2:30" x14ac:dyDescent="0.3">
      <c r="B748" s="33"/>
      <c r="C748" s="40"/>
      <c r="D748" s="35"/>
      <c r="E748" s="36"/>
      <c r="F748" s="36"/>
      <c r="G748" s="33"/>
      <c r="H748" s="33"/>
      <c r="I748" s="33"/>
      <c r="J748" s="50"/>
      <c r="K748" s="33"/>
      <c r="M748" s="33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</row>
    <row r="749" spans="2:30" x14ac:dyDescent="0.3">
      <c r="B749" s="33"/>
      <c r="C749" s="40"/>
      <c r="D749" s="35"/>
      <c r="E749" s="36"/>
      <c r="F749" s="36"/>
      <c r="G749" s="33"/>
      <c r="H749" s="33"/>
      <c r="I749" s="33"/>
      <c r="J749" s="50"/>
      <c r="K749" s="33"/>
      <c r="M749" s="33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</row>
    <row r="750" spans="2:30" x14ac:dyDescent="0.3">
      <c r="B750" s="33"/>
      <c r="C750" s="40"/>
      <c r="D750" s="35"/>
      <c r="E750" s="36"/>
      <c r="F750" s="36"/>
      <c r="G750" s="33"/>
      <c r="H750" s="33"/>
      <c r="I750" s="33"/>
      <c r="J750" s="50"/>
      <c r="K750" s="33"/>
      <c r="M750" s="33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</row>
    <row r="751" spans="2:30" x14ac:dyDescent="0.3">
      <c r="B751" s="33"/>
      <c r="C751" s="40"/>
      <c r="D751" s="35"/>
      <c r="E751" s="36"/>
      <c r="F751" s="36"/>
      <c r="G751" s="33"/>
      <c r="H751" s="33"/>
      <c r="I751" s="33"/>
      <c r="J751" s="50"/>
      <c r="K751" s="33"/>
      <c r="M751" s="33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</row>
    <row r="752" spans="2:30" x14ac:dyDescent="0.3">
      <c r="B752" s="33"/>
      <c r="C752" s="40"/>
      <c r="D752" s="35"/>
      <c r="E752" s="36"/>
      <c r="F752" s="36"/>
      <c r="G752" s="33"/>
      <c r="H752" s="33"/>
      <c r="I752" s="33"/>
      <c r="J752" s="50"/>
      <c r="K752" s="33"/>
      <c r="M752" s="33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</row>
    <row r="753" spans="2:30" x14ac:dyDescent="0.3">
      <c r="B753" s="33"/>
      <c r="C753" s="40"/>
      <c r="D753" s="35"/>
      <c r="E753" s="36"/>
      <c r="F753" s="36"/>
      <c r="G753" s="33"/>
      <c r="H753" s="33"/>
      <c r="I753" s="33"/>
      <c r="J753" s="50"/>
      <c r="K753" s="33"/>
      <c r="M753" s="33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</row>
    <row r="754" spans="2:30" x14ac:dyDescent="0.3">
      <c r="B754" s="33"/>
      <c r="C754" s="40"/>
      <c r="D754" s="35"/>
      <c r="E754" s="36"/>
      <c r="F754" s="36"/>
      <c r="G754" s="33"/>
      <c r="H754" s="33"/>
      <c r="I754" s="33"/>
      <c r="J754" s="50"/>
      <c r="K754" s="33"/>
      <c r="M754" s="33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</row>
    <row r="755" spans="2:30" x14ac:dyDescent="0.3">
      <c r="B755" s="33"/>
      <c r="C755" s="40"/>
      <c r="D755" s="35"/>
      <c r="E755" s="36"/>
      <c r="F755" s="36"/>
      <c r="G755" s="33"/>
      <c r="H755" s="33"/>
      <c r="I755" s="33"/>
      <c r="J755" s="50"/>
      <c r="K755" s="33"/>
      <c r="M755" s="33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</row>
    <row r="756" spans="2:30" x14ac:dyDescent="0.3">
      <c r="B756" s="33"/>
      <c r="C756" s="40"/>
      <c r="D756" s="35"/>
      <c r="E756" s="36"/>
      <c r="F756" s="36"/>
      <c r="G756" s="33"/>
      <c r="H756" s="33"/>
      <c r="I756" s="33"/>
      <c r="J756" s="50"/>
      <c r="K756" s="33"/>
      <c r="M756" s="33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</row>
    <row r="757" spans="2:30" x14ac:dyDescent="0.3">
      <c r="B757" s="33"/>
      <c r="C757" s="40"/>
      <c r="D757" s="35"/>
      <c r="E757" s="36"/>
      <c r="F757" s="36"/>
      <c r="G757" s="33"/>
      <c r="H757" s="33"/>
      <c r="I757" s="33"/>
      <c r="J757" s="50"/>
      <c r="K757" s="33"/>
      <c r="M757" s="33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</row>
    <row r="758" spans="2:30" x14ac:dyDescent="0.3">
      <c r="B758" s="33"/>
      <c r="C758" s="40"/>
      <c r="D758" s="35"/>
      <c r="E758" s="36"/>
      <c r="F758" s="36"/>
      <c r="G758" s="33"/>
      <c r="H758" s="33"/>
      <c r="I758" s="33"/>
      <c r="J758" s="50"/>
      <c r="K758" s="33"/>
      <c r="M758" s="33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</row>
    <row r="759" spans="2:30" x14ac:dyDescent="0.3">
      <c r="B759" s="33"/>
      <c r="C759" s="40"/>
      <c r="D759" s="35"/>
      <c r="E759" s="36"/>
      <c r="F759" s="36"/>
      <c r="G759" s="33"/>
      <c r="H759" s="33"/>
      <c r="I759" s="33"/>
      <c r="J759" s="50"/>
      <c r="K759" s="33"/>
      <c r="M759" s="33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</row>
    <row r="760" spans="2:30" x14ac:dyDescent="0.3">
      <c r="B760" s="33"/>
      <c r="C760" s="40"/>
      <c r="D760" s="35"/>
      <c r="E760" s="36"/>
      <c r="F760" s="36"/>
      <c r="G760" s="33"/>
      <c r="H760" s="33"/>
      <c r="I760" s="33"/>
      <c r="J760" s="50"/>
      <c r="K760" s="33"/>
      <c r="M760" s="33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</row>
    <row r="761" spans="2:30" x14ac:dyDescent="0.3">
      <c r="B761" s="33"/>
      <c r="C761" s="40"/>
      <c r="D761" s="35"/>
      <c r="E761" s="36"/>
      <c r="F761" s="36"/>
      <c r="G761" s="33"/>
      <c r="H761" s="33"/>
      <c r="I761" s="33"/>
      <c r="J761" s="50"/>
      <c r="K761" s="33"/>
      <c r="M761" s="33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</row>
    <row r="762" spans="2:30" x14ac:dyDescent="0.3">
      <c r="B762" s="33"/>
      <c r="C762" s="40"/>
      <c r="D762" s="35"/>
      <c r="E762" s="36"/>
      <c r="F762" s="36"/>
      <c r="G762" s="33"/>
      <c r="H762" s="33"/>
      <c r="I762" s="33"/>
      <c r="J762" s="50"/>
      <c r="K762" s="33"/>
      <c r="M762" s="33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</row>
    <row r="763" spans="2:30" x14ac:dyDescent="0.3">
      <c r="B763" s="33"/>
      <c r="C763" s="40"/>
      <c r="D763" s="35"/>
      <c r="E763" s="36"/>
      <c r="F763" s="36"/>
      <c r="G763" s="33"/>
      <c r="H763" s="33"/>
      <c r="I763" s="33"/>
      <c r="J763" s="50"/>
      <c r="K763" s="33"/>
      <c r="M763" s="33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</row>
    <row r="764" spans="2:30" x14ac:dyDescent="0.3">
      <c r="B764" s="33"/>
      <c r="C764" s="40"/>
      <c r="D764" s="35"/>
      <c r="E764" s="36"/>
      <c r="F764" s="36"/>
      <c r="G764" s="33"/>
      <c r="H764" s="33"/>
      <c r="I764" s="33"/>
      <c r="J764" s="50"/>
      <c r="K764" s="33"/>
      <c r="M764" s="33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</row>
    <row r="765" spans="2:30" x14ac:dyDescent="0.3">
      <c r="B765" s="33"/>
      <c r="C765" s="40"/>
      <c r="D765" s="35"/>
      <c r="E765" s="36"/>
      <c r="F765" s="36"/>
      <c r="G765" s="33"/>
      <c r="H765" s="33"/>
      <c r="I765" s="33"/>
      <c r="J765" s="50"/>
      <c r="K765" s="33"/>
      <c r="M765" s="33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</row>
    <row r="766" spans="2:30" x14ac:dyDescent="0.3">
      <c r="B766" s="33"/>
      <c r="C766" s="40"/>
      <c r="D766" s="35"/>
      <c r="E766" s="36"/>
      <c r="F766" s="36"/>
      <c r="G766" s="33"/>
      <c r="H766" s="33"/>
      <c r="I766" s="33"/>
      <c r="J766" s="50"/>
      <c r="K766" s="33"/>
      <c r="M766" s="33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</row>
    <row r="767" spans="2:30" x14ac:dyDescent="0.3">
      <c r="B767" s="33"/>
      <c r="C767" s="40"/>
      <c r="D767" s="35"/>
      <c r="E767" s="36"/>
      <c r="F767" s="36"/>
      <c r="G767" s="33"/>
      <c r="H767" s="33"/>
      <c r="I767" s="33"/>
      <c r="J767" s="50"/>
      <c r="K767" s="33"/>
      <c r="M767" s="33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</row>
    <row r="768" spans="2:30" x14ac:dyDescent="0.3">
      <c r="B768" s="33"/>
      <c r="C768" s="40"/>
      <c r="D768" s="35"/>
      <c r="E768" s="36"/>
      <c r="F768" s="36"/>
      <c r="G768" s="33"/>
      <c r="H768" s="33"/>
      <c r="I768" s="33"/>
      <c r="J768" s="50"/>
      <c r="K768" s="33"/>
      <c r="M768" s="33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</row>
    <row r="769" spans="2:30" x14ac:dyDescent="0.3">
      <c r="B769" s="33"/>
      <c r="C769" s="40"/>
      <c r="D769" s="35"/>
      <c r="E769" s="36"/>
      <c r="F769" s="36"/>
      <c r="G769" s="33"/>
      <c r="H769" s="33"/>
      <c r="I769" s="33"/>
      <c r="J769" s="50"/>
      <c r="K769" s="33"/>
      <c r="M769" s="33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</row>
    <row r="770" spans="2:30" x14ac:dyDescent="0.3">
      <c r="B770" s="33"/>
      <c r="C770" s="40"/>
      <c r="D770" s="35"/>
      <c r="E770" s="36"/>
      <c r="F770" s="36"/>
      <c r="G770" s="33"/>
      <c r="H770" s="33"/>
      <c r="I770" s="33"/>
      <c r="J770" s="50"/>
      <c r="K770" s="33"/>
      <c r="M770" s="33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</row>
    <row r="771" spans="2:30" x14ac:dyDescent="0.3">
      <c r="B771" s="33"/>
      <c r="C771" s="40"/>
      <c r="D771" s="35"/>
      <c r="E771" s="36"/>
      <c r="F771" s="36"/>
      <c r="G771" s="33"/>
      <c r="H771" s="33"/>
      <c r="I771" s="33"/>
      <c r="J771" s="50"/>
      <c r="K771" s="33"/>
      <c r="M771" s="33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</row>
    <row r="772" spans="2:30" x14ac:dyDescent="0.3">
      <c r="B772" s="33"/>
      <c r="C772" s="40"/>
      <c r="D772" s="35"/>
      <c r="E772" s="36"/>
      <c r="F772" s="36"/>
      <c r="G772" s="33"/>
      <c r="H772" s="33"/>
      <c r="I772" s="33"/>
      <c r="J772" s="50"/>
      <c r="K772" s="33"/>
      <c r="M772" s="33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</row>
    <row r="773" spans="2:30" x14ac:dyDescent="0.3">
      <c r="B773" s="33"/>
      <c r="C773" s="40"/>
      <c r="D773" s="35"/>
      <c r="E773" s="36"/>
      <c r="F773" s="36"/>
      <c r="G773" s="33"/>
      <c r="H773" s="33"/>
      <c r="I773" s="33"/>
      <c r="J773" s="50"/>
      <c r="K773" s="33"/>
      <c r="M773" s="33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</row>
    <row r="774" spans="2:30" x14ac:dyDescent="0.3">
      <c r="B774" s="33"/>
      <c r="C774" s="40"/>
      <c r="D774" s="35"/>
      <c r="E774" s="36"/>
      <c r="F774" s="36"/>
      <c r="G774" s="33"/>
      <c r="H774" s="33"/>
      <c r="I774" s="33"/>
      <c r="J774" s="50"/>
      <c r="K774" s="33"/>
      <c r="M774" s="33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</row>
    <row r="775" spans="2:30" x14ac:dyDescent="0.3">
      <c r="B775" s="33"/>
      <c r="C775" s="40"/>
      <c r="D775" s="35"/>
      <c r="E775" s="36"/>
      <c r="F775" s="36"/>
      <c r="G775" s="33"/>
      <c r="H775" s="33"/>
      <c r="I775" s="33"/>
      <c r="J775" s="50"/>
      <c r="K775" s="33"/>
      <c r="M775" s="33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</row>
    <row r="776" spans="2:30" x14ac:dyDescent="0.3">
      <c r="B776" s="33"/>
      <c r="C776" s="40"/>
      <c r="D776" s="35"/>
      <c r="E776" s="36"/>
      <c r="F776" s="36"/>
      <c r="G776" s="33"/>
      <c r="H776" s="33"/>
      <c r="I776" s="33"/>
      <c r="J776" s="50"/>
      <c r="K776" s="33"/>
      <c r="M776" s="33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</row>
    <row r="777" spans="2:30" x14ac:dyDescent="0.3">
      <c r="B777" s="33"/>
      <c r="C777" s="40"/>
      <c r="D777" s="35"/>
      <c r="E777" s="36"/>
      <c r="F777" s="36"/>
      <c r="G777" s="33"/>
      <c r="H777" s="33"/>
      <c r="I777" s="33"/>
      <c r="J777" s="50"/>
      <c r="K777" s="33"/>
      <c r="M777" s="33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</row>
    <row r="778" spans="2:30" x14ac:dyDescent="0.3">
      <c r="B778" s="33"/>
      <c r="C778" s="40"/>
      <c r="D778" s="35"/>
      <c r="E778" s="36"/>
      <c r="F778" s="36"/>
      <c r="G778" s="33"/>
      <c r="H778" s="33"/>
      <c r="I778" s="33"/>
      <c r="J778" s="50"/>
      <c r="K778" s="33"/>
      <c r="M778" s="33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</row>
  </sheetData>
  <phoneticPr fontId="0" type="noConversion"/>
  <printOptions horizontalCentered="1" verticalCentered="1"/>
  <pageMargins left="0.36" right="0.34" top="0.56999999999999995" bottom="0.99" header="0.31" footer="0.56000000000000005"/>
  <pageSetup scale="95" fitToHeight="0" orientation="portrait" horizontalDpi="300" verticalDpi="300" r:id="rId1"/>
  <headerFooter alignWithMargins="0">
    <oddHeader xml:space="preserve">&amp;LTable B&amp;CDistribution of CSU IR Office Functions, Summarizing Trends and Usefulness
</oddHeader>
    <oddFooter>&amp;L&amp;"Arial Narrow,Regular"&amp;9Cal Poly, SLO
IPA&amp;C&amp;"Arial Narrow,Regular"&amp;9Change, 1998-2002: Stable, Grow or Decline by 10% or more
AASCU: Most, Least beneficial to presidents&amp;R&amp;"Arial Narrow,Regular"&amp;F,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" zoomScaleNormal="100" workbookViewId="0">
      <pane ySplit="792" activePane="bottomLeft"/>
      <selection activeCell="D1" sqref="D1:D65536"/>
      <selection pane="bottomLeft"/>
    </sheetView>
  </sheetViews>
  <sheetFormatPr defaultColWidth="9.109375" defaultRowHeight="13.2" x14ac:dyDescent="0.3"/>
  <cols>
    <col min="1" max="1" width="2.109375" style="66" bestFit="1" customWidth="1"/>
    <col min="2" max="2" width="2.44140625" style="66" bestFit="1" customWidth="1"/>
    <col min="3" max="3" width="4.33203125" style="58" customWidth="1"/>
    <col min="4" max="4" width="5.6640625" style="58" customWidth="1"/>
    <col min="5" max="5" width="48.109375" style="59" bestFit="1" customWidth="1"/>
    <col min="6" max="8" width="10.6640625" style="63" customWidth="1"/>
    <col min="9" max="16384" width="9.109375" style="59"/>
  </cols>
  <sheetData>
    <row r="1" spans="1:8" ht="26.4" x14ac:dyDescent="0.3">
      <c r="F1" s="68" t="s">
        <v>75</v>
      </c>
      <c r="G1" s="263" t="s">
        <v>76</v>
      </c>
      <c r="H1" s="263"/>
    </row>
    <row r="2" spans="1:8" s="61" customFormat="1" ht="13.5" customHeight="1" x14ac:dyDescent="0.25">
      <c r="A2" s="67"/>
      <c r="B2" s="67"/>
      <c r="C2" s="60" t="s">
        <v>77</v>
      </c>
      <c r="F2" s="69" t="s">
        <v>78</v>
      </c>
      <c r="G2" s="122" t="s">
        <v>78</v>
      </c>
      <c r="H2" s="123" t="s">
        <v>79</v>
      </c>
    </row>
    <row r="3" spans="1:8" s="61" customFormat="1" x14ac:dyDescent="0.25">
      <c r="A3" s="67"/>
      <c r="B3" s="67"/>
      <c r="C3" s="60"/>
      <c r="F3" s="69" t="s">
        <v>83</v>
      </c>
      <c r="G3" s="126" t="s">
        <v>84</v>
      </c>
      <c r="H3" s="127" t="s">
        <v>85</v>
      </c>
    </row>
    <row r="4" spans="1:8" s="61" customFormat="1" x14ac:dyDescent="0.25">
      <c r="A4" s="67"/>
      <c r="B4" s="67"/>
      <c r="C4" s="60"/>
      <c r="D4" s="124"/>
      <c r="E4" s="125" t="s">
        <v>112</v>
      </c>
      <c r="F4" s="69" t="s">
        <v>81</v>
      </c>
      <c r="G4" s="264" t="s">
        <v>82</v>
      </c>
      <c r="H4" s="265"/>
    </row>
    <row r="5" spans="1:8" s="61" customFormat="1" x14ac:dyDescent="0.3">
      <c r="A5" s="67"/>
      <c r="B5" s="67"/>
      <c r="F5" s="63"/>
      <c r="G5" s="63"/>
      <c r="H5" s="63"/>
    </row>
    <row r="6" spans="1:8" s="61" customFormat="1" x14ac:dyDescent="0.3">
      <c r="A6" s="67"/>
      <c r="B6" s="67"/>
      <c r="D6" s="92" t="s">
        <v>56</v>
      </c>
      <c r="E6" s="93"/>
      <c r="F6" s="94"/>
      <c r="G6" s="94"/>
      <c r="H6" s="95"/>
    </row>
    <row r="7" spans="1:8" x14ac:dyDescent="0.3">
      <c r="A7" s="66" t="s">
        <v>73</v>
      </c>
      <c r="B7" s="66">
        <v>1</v>
      </c>
      <c r="C7" s="58">
        <v>7</v>
      </c>
      <c r="D7" s="87"/>
      <c r="E7" s="88" t="s">
        <v>38</v>
      </c>
      <c r="F7" s="89">
        <f>[1]Draft!$I$71</f>
        <v>0.95454545454545459</v>
      </c>
      <c r="G7" s="90">
        <v>1</v>
      </c>
      <c r="H7" s="91">
        <v>0.89</v>
      </c>
    </row>
    <row r="8" spans="1:8" x14ac:dyDescent="0.3">
      <c r="A8" s="66" t="s">
        <v>73</v>
      </c>
      <c r="B8" s="66">
        <v>2</v>
      </c>
      <c r="C8" s="58">
        <v>1</v>
      </c>
      <c r="D8" s="87"/>
      <c r="E8" s="71" t="s">
        <v>39</v>
      </c>
      <c r="F8" s="75">
        <v>0.90900000000000003</v>
      </c>
      <c r="G8" s="80"/>
      <c r="H8" s="81"/>
    </row>
    <row r="9" spans="1:8" x14ac:dyDescent="0.3">
      <c r="A9" s="66" t="s">
        <v>73</v>
      </c>
      <c r="B9" s="66">
        <v>3</v>
      </c>
      <c r="C9" s="58">
        <v>3</v>
      </c>
      <c r="D9" s="87"/>
      <c r="E9" s="71" t="s">
        <v>40</v>
      </c>
      <c r="F9" s="75">
        <v>0.90900000000000003</v>
      </c>
      <c r="G9" s="82"/>
      <c r="H9" s="83"/>
    </row>
    <row r="10" spans="1:8" x14ac:dyDescent="0.3">
      <c r="A10" s="66" t="s">
        <v>73</v>
      </c>
      <c r="B10" s="66">
        <v>3</v>
      </c>
      <c r="D10" s="87"/>
      <c r="E10" s="72" t="s">
        <v>97</v>
      </c>
      <c r="F10" s="75"/>
      <c r="G10" s="80">
        <v>0.85</v>
      </c>
      <c r="H10" s="81">
        <v>0.44</v>
      </c>
    </row>
    <row r="11" spans="1:8" x14ac:dyDescent="0.3">
      <c r="A11" s="66" t="s">
        <v>73</v>
      </c>
      <c r="B11" s="66">
        <v>4</v>
      </c>
      <c r="C11" s="58">
        <v>8</v>
      </c>
      <c r="D11" s="87"/>
      <c r="E11" s="71" t="s">
        <v>41</v>
      </c>
      <c r="F11" s="75">
        <f>[1]Draft!$I$74</f>
        <v>0.86363636363636365</v>
      </c>
      <c r="G11" s="80"/>
      <c r="H11" s="81"/>
    </row>
    <row r="12" spans="1:8" x14ac:dyDescent="0.3">
      <c r="A12" s="66" t="s">
        <v>73</v>
      </c>
      <c r="B12" s="66">
        <v>4</v>
      </c>
      <c r="D12" s="87"/>
      <c r="E12" s="72" t="s">
        <v>101</v>
      </c>
      <c r="F12" s="75"/>
      <c r="G12" s="80">
        <v>0.69</v>
      </c>
      <c r="H12" s="81">
        <v>0.33</v>
      </c>
    </row>
    <row r="13" spans="1:8" x14ac:dyDescent="0.3">
      <c r="A13" s="66" t="s">
        <v>73</v>
      </c>
      <c r="B13" s="66">
        <v>4</v>
      </c>
      <c r="D13" s="87"/>
      <c r="E13" s="72" t="s">
        <v>102</v>
      </c>
      <c r="F13" s="75"/>
      <c r="G13" s="80">
        <v>0.62</v>
      </c>
      <c r="H13" s="81">
        <v>0.33</v>
      </c>
    </row>
    <row r="14" spans="1:8" x14ac:dyDescent="0.3">
      <c r="A14" s="66" t="s">
        <v>73</v>
      </c>
      <c r="B14" s="66">
        <v>4</v>
      </c>
      <c r="D14" s="87"/>
      <c r="E14" s="72" t="s">
        <v>100</v>
      </c>
      <c r="F14" s="76"/>
      <c r="G14" s="80">
        <v>0.31</v>
      </c>
      <c r="H14" s="81">
        <v>0.33</v>
      </c>
    </row>
    <row r="15" spans="1:8" x14ac:dyDescent="0.3">
      <c r="A15" s="66" t="s">
        <v>73</v>
      </c>
      <c r="B15" s="66">
        <v>5</v>
      </c>
      <c r="C15" s="58">
        <v>5</v>
      </c>
      <c r="D15" s="87"/>
      <c r="E15" s="71" t="s">
        <v>42</v>
      </c>
      <c r="F15" s="75">
        <f>[1]Draft!$I$75</f>
        <v>0.81818181818181823</v>
      </c>
      <c r="G15" s="80"/>
      <c r="H15" s="81"/>
    </row>
    <row r="16" spans="1:8" x14ac:dyDescent="0.3">
      <c r="A16" s="66" t="s">
        <v>73</v>
      </c>
      <c r="B16" s="66">
        <v>5</v>
      </c>
      <c r="D16" s="87"/>
      <c r="E16" s="72" t="s">
        <v>98</v>
      </c>
      <c r="F16" s="76"/>
      <c r="G16" s="80">
        <v>1</v>
      </c>
      <c r="H16" s="81">
        <v>0.78</v>
      </c>
    </row>
    <row r="17" spans="1:8" x14ac:dyDescent="0.3">
      <c r="A17" s="66" t="s">
        <v>73</v>
      </c>
      <c r="B17" s="66">
        <v>5</v>
      </c>
      <c r="D17" s="87"/>
      <c r="E17" s="72" t="s">
        <v>99</v>
      </c>
      <c r="F17" s="75"/>
      <c r="G17" s="80">
        <v>1</v>
      </c>
      <c r="H17" s="81">
        <v>0.78</v>
      </c>
    </row>
    <row r="18" spans="1:8" x14ac:dyDescent="0.3">
      <c r="A18" s="66" t="s">
        <v>73</v>
      </c>
      <c r="B18" s="66">
        <v>6</v>
      </c>
      <c r="C18" s="58">
        <v>9</v>
      </c>
      <c r="D18" s="87"/>
      <c r="E18" s="71" t="s">
        <v>43</v>
      </c>
      <c r="F18" s="75">
        <f>[1]Draft!$I$76</f>
        <v>0.81818181818181823</v>
      </c>
      <c r="G18" s="80"/>
      <c r="H18" s="81"/>
    </row>
    <row r="19" spans="1:8" x14ac:dyDescent="0.3">
      <c r="A19" s="66" t="s">
        <v>73</v>
      </c>
      <c r="B19" s="66">
        <v>6</v>
      </c>
      <c r="D19" s="87"/>
      <c r="E19" s="72" t="s">
        <v>103</v>
      </c>
      <c r="F19" s="76"/>
      <c r="G19" s="80">
        <v>0.77</v>
      </c>
      <c r="H19" s="81">
        <v>0.78</v>
      </c>
    </row>
    <row r="20" spans="1:8" x14ac:dyDescent="0.3">
      <c r="A20" s="66" t="s">
        <v>73</v>
      </c>
      <c r="B20" s="66">
        <v>7</v>
      </c>
      <c r="C20" s="58">
        <v>6</v>
      </c>
      <c r="D20" s="87"/>
      <c r="E20" s="71" t="s">
        <v>44</v>
      </c>
      <c r="F20" s="75">
        <f>[1]Draft!$I$77</f>
        <v>0.81818181818181823</v>
      </c>
      <c r="G20" s="80">
        <v>0.92</v>
      </c>
      <c r="H20" s="81">
        <v>0.89</v>
      </c>
    </row>
    <row r="21" spans="1:8" x14ac:dyDescent="0.3">
      <c r="A21" s="66" t="s">
        <v>73</v>
      </c>
      <c r="B21" s="66">
        <v>8</v>
      </c>
      <c r="C21" s="58">
        <v>2</v>
      </c>
      <c r="D21" s="87"/>
      <c r="E21" s="71" t="s">
        <v>45</v>
      </c>
      <c r="F21" s="75">
        <v>0.68200000000000005</v>
      </c>
      <c r="G21" s="82"/>
      <c r="H21" s="83"/>
    </row>
    <row r="22" spans="1:8" x14ac:dyDescent="0.3">
      <c r="A22" s="66" t="s">
        <v>73</v>
      </c>
      <c r="B22" s="66">
        <v>9</v>
      </c>
      <c r="C22" s="58">
        <v>4</v>
      </c>
      <c r="D22" s="87"/>
      <c r="E22" s="73" t="s">
        <v>46</v>
      </c>
      <c r="F22" s="77">
        <f>[1]Draft!$I$79</f>
        <v>0.59090909090909094</v>
      </c>
      <c r="G22" s="84">
        <v>0.15</v>
      </c>
      <c r="H22" s="85">
        <v>0.33</v>
      </c>
    </row>
    <row r="24" spans="1:8" x14ac:dyDescent="0.3">
      <c r="D24" s="96" t="s">
        <v>55</v>
      </c>
      <c r="E24" s="97"/>
      <c r="F24" s="94"/>
      <c r="G24" s="94"/>
      <c r="H24" s="95"/>
    </row>
    <row r="25" spans="1:8" x14ac:dyDescent="0.3">
      <c r="A25" s="66" t="s">
        <v>70</v>
      </c>
      <c r="B25" s="66">
        <v>1</v>
      </c>
      <c r="C25" s="58">
        <v>11</v>
      </c>
      <c r="D25" s="40"/>
      <c r="E25" s="98" t="s">
        <v>26</v>
      </c>
      <c r="F25" s="74">
        <f>[1]Draft!$I$56</f>
        <v>1</v>
      </c>
      <c r="G25" s="78"/>
      <c r="H25" s="79"/>
    </row>
    <row r="26" spans="1:8" x14ac:dyDescent="0.3">
      <c r="A26" s="66" t="s">
        <v>70</v>
      </c>
      <c r="B26" s="66">
        <v>1</v>
      </c>
      <c r="D26" s="40"/>
      <c r="E26" s="72" t="s">
        <v>95</v>
      </c>
      <c r="F26" s="75"/>
      <c r="G26" s="80">
        <v>0.92</v>
      </c>
      <c r="H26" s="81">
        <v>0.89</v>
      </c>
    </row>
    <row r="27" spans="1:8" x14ac:dyDescent="0.3">
      <c r="A27" s="66" t="s">
        <v>70</v>
      </c>
      <c r="B27" s="66">
        <v>1</v>
      </c>
      <c r="D27" s="40"/>
      <c r="E27" s="100" t="s">
        <v>96</v>
      </c>
      <c r="F27" s="75"/>
      <c r="G27" s="80">
        <v>0.92</v>
      </c>
      <c r="H27" s="81">
        <v>0.67</v>
      </c>
    </row>
    <row r="28" spans="1:8" x14ac:dyDescent="0.3">
      <c r="A28" s="66" t="s">
        <v>70</v>
      </c>
      <c r="B28" s="66">
        <v>2</v>
      </c>
      <c r="C28" s="58">
        <v>10</v>
      </c>
      <c r="D28" s="40"/>
      <c r="E28" s="101" t="s">
        <v>27</v>
      </c>
      <c r="F28" s="75">
        <f>[1]Draft!$I$57</f>
        <v>0.90909090909090906</v>
      </c>
      <c r="G28" s="80"/>
      <c r="H28" s="81"/>
    </row>
    <row r="29" spans="1:8" x14ac:dyDescent="0.3">
      <c r="A29" s="66" t="s">
        <v>70</v>
      </c>
      <c r="B29" s="66">
        <v>2</v>
      </c>
      <c r="D29" s="40"/>
      <c r="E29" s="100" t="s">
        <v>93</v>
      </c>
      <c r="F29" s="75"/>
      <c r="G29" s="80">
        <v>1</v>
      </c>
      <c r="H29" s="81">
        <v>1</v>
      </c>
    </row>
    <row r="30" spans="1:8" x14ac:dyDescent="0.3">
      <c r="A30" s="66" t="s">
        <v>70</v>
      </c>
      <c r="B30" s="66">
        <v>2</v>
      </c>
      <c r="D30" s="40"/>
      <c r="E30" s="100" t="s">
        <v>94</v>
      </c>
      <c r="F30" s="75"/>
      <c r="G30" s="80">
        <v>1</v>
      </c>
      <c r="H30" s="81">
        <v>1</v>
      </c>
    </row>
    <row r="31" spans="1:8" x14ac:dyDescent="0.3">
      <c r="A31" s="66" t="s">
        <v>70</v>
      </c>
      <c r="B31" s="66">
        <v>3</v>
      </c>
      <c r="C31" s="58">
        <v>1</v>
      </c>
      <c r="D31" s="40"/>
      <c r="E31" s="101" t="s">
        <v>28</v>
      </c>
      <c r="F31" s="75">
        <f>[1]Draft!$I$58</f>
        <v>0.90909090909090906</v>
      </c>
      <c r="G31" s="80"/>
      <c r="H31" s="81"/>
    </row>
    <row r="32" spans="1:8" x14ac:dyDescent="0.3">
      <c r="A32" s="66" t="s">
        <v>70</v>
      </c>
      <c r="B32" s="66">
        <v>4</v>
      </c>
      <c r="C32" s="58">
        <v>3</v>
      </c>
      <c r="D32" s="40"/>
      <c r="E32" s="101" t="s">
        <v>29</v>
      </c>
      <c r="F32" s="75">
        <f>[1]Draft!$I$59</f>
        <v>0.63636363636363635</v>
      </c>
      <c r="G32" s="80"/>
      <c r="H32" s="81"/>
    </row>
    <row r="33" spans="1:8" x14ac:dyDescent="0.3">
      <c r="A33" s="66" t="s">
        <v>70</v>
      </c>
      <c r="B33" s="66">
        <v>4</v>
      </c>
      <c r="C33" s="58">
        <v>3</v>
      </c>
      <c r="D33" s="40"/>
      <c r="E33" s="100" t="s">
        <v>92</v>
      </c>
      <c r="F33" s="75"/>
      <c r="G33" s="80">
        <v>0.38</v>
      </c>
      <c r="H33" s="81">
        <v>0.56000000000000005</v>
      </c>
    </row>
    <row r="34" spans="1:8" x14ac:dyDescent="0.3">
      <c r="A34" s="66" t="s">
        <v>70</v>
      </c>
      <c r="B34" s="66">
        <v>5</v>
      </c>
      <c r="C34" s="58">
        <v>9</v>
      </c>
      <c r="D34" s="40"/>
      <c r="E34" s="101" t="s">
        <v>30</v>
      </c>
      <c r="F34" s="75">
        <f>[1]Draft!$I$60</f>
        <v>0.63636363636363635</v>
      </c>
      <c r="G34" s="80">
        <v>0.62</v>
      </c>
      <c r="H34" s="81">
        <v>0.89</v>
      </c>
    </row>
    <row r="35" spans="1:8" x14ac:dyDescent="0.3">
      <c r="A35" s="66" t="s">
        <v>70</v>
      </c>
      <c r="B35" s="66">
        <v>6</v>
      </c>
      <c r="C35" s="58">
        <v>6</v>
      </c>
      <c r="D35" s="40"/>
      <c r="E35" s="101" t="s">
        <v>31</v>
      </c>
      <c r="F35" s="75">
        <f>[1]Draft!$I$61</f>
        <v>0.59090909090909094</v>
      </c>
      <c r="G35" s="80"/>
      <c r="H35" s="81"/>
    </row>
    <row r="36" spans="1:8" x14ac:dyDescent="0.3">
      <c r="A36" s="66" t="s">
        <v>70</v>
      </c>
      <c r="B36" s="66">
        <v>7</v>
      </c>
      <c r="C36" s="58">
        <v>8</v>
      </c>
      <c r="D36" s="40"/>
      <c r="E36" s="101" t="s">
        <v>32</v>
      </c>
      <c r="F36" s="75">
        <f>[1]Draft!$I$62</f>
        <v>0.5</v>
      </c>
      <c r="G36" s="80">
        <v>0.54</v>
      </c>
      <c r="H36" s="81">
        <v>0.22</v>
      </c>
    </row>
    <row r="37" spans="1:8" x14ac:dyDescent="0.3">
      <c r="A37" s="66" t="s">
        <v>70</v>
      </c>
      <c r="B37" s="66">
        <v>8</v>
      </c>
      <c r="C37" s="58">
        <v>5</v>
      </c>
      <c r="D37" s="40"/>
      <c r="E37" s="101" t="s">
        <v>33</v>
      </c>
      <c r="F37" s="75">
        <f>[1]Draft!$I$63</f>
        <v>0.5</v>
      </c>
      <c r="G37" s="80">
        <v>0.57999999999999996</v>
      </c>
      <c r="H37" s="81">
        <v>0.44</v>
      </c>
    </row>
    <row r="38" spans="1:8" x14ac:dyDescent="0.3">
      <c r="A38" s="66" t="s">
        <v>70</v>
      </c>
      <c r="B38" s="66">
        <v>9</v>
      </c>
      <c r="C38" s="58">
        <v>7</v>
      </c>
      <c r="D38" s="40"/>
      <c r="E38" s="101" t="s">
        <v>34</v>
      </c>
      <c r="F38" s="75">
        <f>[1]Draft!$I$64</f>
        <v>0.27272727272727271</v>
      </c>
      <c r="G38" s="80">
        <v>0.23</v>
      </c>
      <c r="H38" s="81">
        <v>0.33</v>
      </c>
    </row>
    <row r="39" spans="1:8" x14ac:dyDescent="0.3">
      <c r="A39" s="66" t="s">
        <v>70</v>
      </c>
      <c r="B39" s="66">
        <v>10</v>
      </c>
      <c r="C39" s="58">
        <v>2</v>
      </c>
      <c r="D39" s="40"/>
      <c r="E39" s="101" t="s">
        <v>35</v>
      </c>
      <c r="F39" s="75">
        <f>[1]Draft!$I$65</f>
        <v>0.27272727272727271</v>
      </c>
      <c r="G39" s="80">
        <v>0.46</v>
      </c>
      <c r="H39" s="81">
        <v>0.67</v>
      </c>
    </row>
    <row r="40" spans="1:8" x14ac:dyDescent="0.3">
      <c r="A40" s="66" t="s">
        <v>70</v>
      </c>
      <c r="B40" s="66">
        <v>11</v>
      </c>
      <c r="C40" s="58">
        <v>12</v>
      </c>
      <c r="D40" s="40"/>
      <c r="E40" s="101" t="s">
        <v>37</v>
      </c>
      <c r="F40" s="75">
        <f>[1]Draft!$I$67</f>
        <v>9.0909090909090912E-2</v>
      </c>
      <c r="G40" s="80">
        <v>0.15</v>
      </c>
      <c r="H40" s="81">
        <v>0.22</v>
      </c>
    </row>
    <row r="41" spans="1:8" x14ac:dyDescent="0.3">
      <c r="A41" s="66" t="s">
        <v>70</v>
      </c>
      <c r="B41" s="66">
        <v>12</v>
      </c>
      <c r="C41" s="58">
        <v>4</v>
      </c>
      <c r="D41" s="40"/>
      <c r="E41" s="99" t="s">
        <v>36</v>
      </c>
      <c r="F41" s="77">
        <f>[1]Draft!$I$66</f>
        <v>0.18181818181818182</v>
      </c>
      <c r="G41" s="84">
        <v>0.31</v>
      </c>
      <c r="H41" s="85">
        <v>0</v>
      </c>
    </row>
    <row r="42" spans="1:8" x14ac:dyDescent="0.3">
      <c r="E42" s="65"/>
    </row>
    <row r="43" spans="1:8" x14ac:dyDescent="0.3">
      <c r="D43" s="86" t="s">
        <v>58</v>
      </c>
      <c r="E43" s="102"/>
      <c r="F43" s="94"/>
      <c r="G43" s="94"/>
      <c r="H43" s="95"/>
    </row>
    <row r="44" spans="1:8" x14ac:dyDescent="0.3">
      <c r="A44" s="66" t="s">
        <v>71</v>
      </c>
      <c r="B44" s="66">
        <v>1</v>
      </c>
      <c r="C44" s="58">
        <v>1</v>
      </c>
      <c r="D44" s="40"/>
      <c r="E44" s="103" t="s">
        <v>18</v>
      </c>
      <c r="F44" s="105">
        <f>[1]Draft!$I$44</f>
        <v>0.86363636363636365</v>
      </c>
      <c r="G44" s="107">
        <v>0.69</v>
      </c>
      <c r="H44" s="108">
        <v>0.44</v>
      </c>
    </row>
    <row r="45" spans="1:8" x14ac:dyDescent="0.3">
      <c r="A45" s="66" t="s">
        <v>71</v>
      </c>
      <c r="B45" s="66">
        <v>2</v>
      </c>
      <c r="C45" s="58">
        <v>2</v>
      </c>
      <c r="D45" s="40"/>
      <c r="E45" s="71" t="s">
        <v>19</v>
      </c>
      <c r="F45" s="75">
        <f>[1]Draft!$I$45</f>
        <v>0.77272727272727271</v>
      </c>
      <c r="G45" s="80">
        <v>0.69</v>
      </c>
      <c r="H45" s="81">
        <v>0.67</v>
      </c>
    </row>
    <row r="46" spans="1:8" x14ac:dyDescent="0.3">
      <c r="A46" s="66" t="s">
        <v>71</v>
      </c>
      <c r="B46" s="66">
        <v>3</v>
      </c>
      <c r="C46" s="58">
        <v>8</v>
      </c>
      <c r="D46" s="40"/>
      <c r="E46" s="71" t="s">
        <v>20</v>
      </c>
      <c r="F46" s="75">
        <f>[1]Draft!$I$46</f>
        <v>0.68181818181818177</v>
      </c>
      <c r="G46" s="80">
        <v>0.85</v>
      </c>
      <c r="H46" s="81">
        <v>0.67</v>
      </c>
    </row>
    <row r="47" spans="1:8" x14ac:dyDescent="0.3">
      <c r="A47" s="66" t="s">
        <v>71</v>
      </c>
      <c r="B47" s="66">
        <v>4</v>
      </c>
      <c r="C47" s="58">
        <v>4</v>
      </c>
      <c r="D47" s="40"/>
      <c r="E47" s="71" t="s">
        <v>24</v>
      </c>
      <c r="F47" s="75">
        <f>[1]Draft!$I$50</f>
        <v>0.36363636363636365</v>
      </c>
      <c r="G47" s="80">
        <v>0.38</v>
      </c>
      <c r="H47" s="81">
        <v>0.33</v>
      </c>
    </row>
    <row r="48" spans="1:8" x14ac:dyDescent="0.3">
      <c r="A48" s="66" t="s">
        <v>71</v>
      </c>
      <c r="B48" s="66">
        <v>5</v>
      </c>
      <c r="C48" s="58">
        <v>6</v>
      </c>
      <c r="D48" s="40"/>
      <c r="E48" s="71" t="s">
        <v>21</v>
      </c>
      <c r="F48" s="75">
        <f>[1]Draft!$I$47</f>
        <v>0.40909090909090912</v>
      </c>
      <c r="G48" s="80">
        <v>0.15</v>
      </c>
      <c r="H48" s="81">
        <v>0.22</v>
      </c>
    </row>
    <row r="49" spans="1:8" x14ac:dyDescent="0.3">
      <c r="A49" s="66" t="s">
        <v>71</v>
      </c>
      <c r="B49" s="66">
        <v>6</v>
      </c>
      <c r="C49" s="58">
        <v>3</v>
      </c>
      <c r="D49" s="40"/>
      <c r="E49" s="71" t="s">
        <v>22</v>
      </c>
      <c r="F49" s="75">
        <f>[1]Draft!$I$48</f>
        <v>0.40909090909090912</v>
      </c>
      <c r="G49" s="80">
        <v>0.46</v>
      </c>
      <c r="H49" s="81">
        <v>0.22</v>
      </c>
    </row>
    <row r="50" spans="1:8" x14ac:dyDescent="0.3">
      <c r="A50" s="66" t="s">
        <v>71</v>
      </c>
      <c r="B50" s="66">
        <v>7</v>
      </c>
      <c r="C50" s="58">
        <v>7</v>
      </c>
      <c r="D50" s="40"/>
      <c r="E50" s="71" t="s">
        <v>23</v>
      </c>
      <c r="F50" s="75">
        <f>[1]Draft!$I$49</f>
        <v>0.40909090909090912</v>
      </c>
      <c r="G50" s="80"/>
      <c r="H50" s="81"/>
    </row>
    <row r="51" spans="1:8" x14ac:dyDescent="0.3">
      <c r="A51" s="66" t="s">
        <v>71</v>
      </c>
      <c r="B51" s="66">
        <v>8</v>
      </c>
      <c r="C51" s="58">
        <v>5</v>
      </c>
      <c r="D51" s="40"/>
      <c r="E51" s="104" t="s">
        <v>25</v>
      </c>
      <c r="F51" s="106">
        <f>[1]Draft!$I$51</f>
        <v>0.13636363636363635</v>
      </c>
      <c r="G51" s="109">
        <v>0.23</v>
      </c>
      <c r="H51" s="110">
        <v>0.11</v>
      </c>
    </row>
    <row r="52" spans="1:8" x14ac:dyDescent="0.3">
      <c r="E52" s="65"/>
    </row>
    <row r="53" spans="1:8" x14ac:dyDescent="0.3">
      <c r="D53" s="86" t="s">
        <v>57</v>
      </c>
      <c r="E53" s="102"/>
      <c r="F53" s="94"/>
      <c r="G53" s="94"/>
      <c r="H53" s="95"/>
    </row>
    <row r="54" spans="1:8" x14ac:dyDescent="0.3">
      <c r="A54" s="66" t="s">
        <v>63</v>
      </c>
      <c r="B54" s="66">
        <v>1</v>
      </c>
      <c r="C54" s="58">
        <v>3</v>
      </c>
      <c r="D54" s="40"/>
      <c r="E54" s="111" t="s">
        <v>86</v>
      </c>
      <c r="F54" s="105">
        <f>[1]Draft!$I$29</f>
        <v>0.86363636363636365</v>
      </c>
      <c r="G54" s="113"/>
      <c r="H54" s="108"/>
    </row>
    <row r="55" spans="1:8" x14ac:dyDescent="0.3">
      <c r="A55" s="66" t="s">
        <v>63</v>
      </c>
      <c r="B55" s="66">
        <v>1</v>
      </c>
      <c r="D55" s="40"/>
      <c r="E55" s="100" t="s">
        <v>87</v>
      </c>
      <c r="F55" s="75"/>
      <c r="G55" s="114">
        <v>0.77</v>
      </c>
      <c r="H55" s="81">
        <v>0.89</v>
      </c>
    </row>
    <row r="56" spans="1:8" x14ac:dyDescent="0.3">
      <c r="A56" s="66" t="s">
        <v>63</v>
      </c>
      <c r="B56" s="66">
        <v>1</v>
      </c>
      <c r="D56" s="40"/>
      <c r="E56" s="100" t="s">
        <v>88</v>
      </c>
      <c r="F56" s="75"/>
      <c r="G56" s="114">
        <v>0.69</v>
      </c>
      <c r="H56" s="81">
        <v>0.67</v>
      </c>
    </row>
    <row r="57" spans="1:8" x14ac:dyDescent="0.3">
      <c r="A57" s="66" t="s">
        <v>63</v>
      </c>
      <c r="B57" s="66">
        <v>2</v>
      </c>
      <c r="C57" s="58">
        <v>12</v>
      </c>
      <c r="D57" s="40"/>
      <c r="E57" s="101" t="s">
        <v>7</v>
      </c>
      <c r="F57" s="75">
        <f>[1]Draft!$I$30</f>
        <v>0.72727272727272729</v>
      </c>
      <c r="G57" s="115"/>
      <c r="H57" s="83"/>
    </row>
    <row r="58" spans="1:8" x14ac:dyDescent="0.3">
      <c r="A58" s="66" t="s">
        <v>63</v>
      </c>
      <c r="B58" s="66">
        <v>2</v>
      </c>
      <c r="D58" s="40"/>
      <c r="E58" s="100" t="s">
        <v>89</v>
      </c>
      <c r="F58" s="75"/>
      <c r="G58" s="114">
        <v>0.31</v>
      </c>
      <c r="H58" s="81">
        <v>0.33</v>
      </c>
    </row>
    <row r="59" spans="1:8" x14ac:dyDescent="0.3">
      <c r="A59" s="66" t="s">
        <v>63</v>
      </c>
      <c r="B59" s="66">
        <v>2</v>
      </c>
      <c r="D59" s="40"/>
      <c r="E59" s="100" t="s">
        <v>90</v>
      </c>
      <c r="F59" s="75"/>
      <c r="G59" s="114">
        <v>0.15</v>
      </c>
      <c r="H59" s="81">
        <v>0.22</v>
      </c>
    </row>
    <row r="60" spans="1:8" x14ac:dyDescent="0.3">
      <c r="A60" s="66" t="s">
        <v>63</v>
      </c>
      <c r="B60" s="66">
        <v>3</v>
      </c>
      <c r="C60" s="58">
        <v>10</v>
      </c>
      <c r="D60" s="40"/>
      <c r="E60" s="101" t="s">
        <v>8</v>
      </c>
      <c r="F60" s="75">
        <f>[1]Draft!$I$31</f>
        <v>0.59090909090909094</v>
      </c>
      <c r="G60" s="114">
        <v>0.54</v>
      </c>
      <c r="H60" s="81">
        <v>0.56000000000000005</v>
      </c>
    </row>
    <row r="61" spans="1:8" x14ac:dyDescent="0.3">
      <c r="A61" s="66" t="s">
        <v>63</v>
      </c>
      <c r="B61" s="66">
        <v>4</v>
      </c>
      <c r="C61" s="58">
        <v>1</v>
      </c>
      <c r="D61" s="40"/>
      <c r="E61" s="101" t="s">
        <v>9</v>
      </c>
      <c r="F61" s="75">
        <f>[1]Draft!$I$32</f>
        <v>0.54545454545454541</v>
      </c>
      <c r="G61" s="114"/>
      <c r="H61" s="81"/>
    </row>
    <row r="62" spans="1:8" x14ac:dyDescent="0.3">
      <c r="A62" s="66" t="s">
        <v>63</v>
      </c>
      <c r="B62" s="66">
        <v>5</v>
      </c>
      <c r="C62" s="58">
        <v>2</v>
      </c>
      <c r="D62" s="40"/>
      <c r="E62" s="101" t="s">
        <v>15</v>
      </c>
      <c r="F62" s="75">
        <f>[1]Draft!$I$38</f>
        <v>0.18181818181818182</v>
      </c>
      <c r="G62" s="114">
        <v>0.08</v>
      </c>
      <c r="H62" s="81">
        <v>0.22</v>
      </c>
    </row>
    <row r="63" spans="1:8" x14ac:dyDescent="0.3">
      <c r="A63" s="66" t="s">
        <v>63</v>
      </c>
      <c r="B63" s="66">
        <v>6</v>
      </c>
      <c r="C63" s="58">
        <v>6</v>
      </c>
      <c r="D63" s="40"/>
      <c r="E63" s="101" t="s">
        <v>14</v>
      </c>
      <c r="F63" s="75">
        <f>[1]Draft!$I$37</f>
        <v>0.27272727272727271</v>
      </c>
      <c r="G63" s="114">
        <v>0.15</v>
      </c>
      <c r="H63" s="81">
        <v>0</v>
      </c>
    </row>
    <row r="64" spans="1:8" x14ac:dyDescent="0.3">
      <c r="A64" s="66" t="s">
        <v>63</v>
      </c>
      <c r="B64" s="66">
        <v>7</v>
      </c>
      <c r="C64" s="58">
        <v>8</v>
      </c>
      <c r="D64" s="40"/>
      <c r="E64" s="101" t="s">
        <v>10</v>
      </c>
      <c r="F64" s="75">
        <f>[1]Draft!$I$33</f>
        <v>0.40909090909090912</v>
      </c>
      <c r="G64" s="114">
        <v>0.15</v>
      </c>
      <c r="H64" s="81">
        <v>0</v>
      </c>
    </row>
    <row r="65" spans="1:8" x14ac:dyDescent="0.3">
      <c r="A65" s="66" t="s">
        <v>63</v>
      </c>
      <c r="B65" s="66">
        <v>8</v>
      </c>
      <c r="C65" s="58">
        <v>5</v>
      </c>
      <c r="D65" s="40"/>
      <c r="E65" s="101" t="s">
        <v>11</v>
      </c>
      <c r="F65" s="75">
        <f>[1]Draft!$I$34</f>
        <v>0.31818181818181818</v>
      </c>
      <c r="G65" s="114">
        <v>0.23</v>
      </c>
      <c r="H65" s="81">
        <v>0</v>
      </c>
    </row>
    <row r="66" spans="1:8" x14ac:dyDescent="0.3">
      <c r="A66" s="66" t="s">
        <v>63</v>
      </c>
      <c r="B66" s="66">
        <v>9</v>
      </c>
      <c r="C66" s="58">
        <v>7</v>
      </c>
      <c r="D66" s="40"/>
      <c r="E66" s="101" t="s">
        <v>12</v>
      </c>
      <c r="F66" s="75">
        <f>[1]Draft!$I$35</f>
        <v>0.31818181818181818</v>
      </c>
      <c r="G66" s="114">
        <v>0.15</v>
      </c>
      <c r="H66" s="81">
        <v>0.22</v>
      </c>
    </row>
    <row r="67" spans="1:8" x14ac:dyDescent="0.3">
      <c r="A67" s="66" t="s">
        <v>63</v>
      </c>
      <c r="B67" s="66">
        <v>10</v>
      </c>
      <c r="C67" s="58">
        <v>4</v>
      </c>
      <c r="D67" s="40"/>
      <c r="E67" s="101" t="s">
        <v>13</v>
      </c>
      <c r="F67" s="75">
        <f>[1]Draft!$I$36</f>
        <v>0.31818181818181818</v>
      </c>
      <c r="G67" s="114">
        <v>0.62</v>
      </c>
      <c r="H67" s="81">
        <v>0.22</v>
      </c>
    </row>
    <row r="68" spans="1:8" x14ac:dyDescent="0.3">
      <c r="A68" s="66" t="s">
        <v>63</v>
      </c>
      <c r="B68" s="66">
        <v>11</v>
      </c>
      <c r="C68" s="58">
        <v>9</v>
      </c>
      <c r="D68" s="40"/>
      <c r="E68" s="101" t="s">
        <v>16</v>
      </c>
      <c r="F68" s="75">
        <f>[1]Draft!$I$39</f>
        <v>9.0909090909090912E-2</v>
      </c>
      <c r="G68" s="114"/>
      <c r="H68" s="81"/>
    </row>
    <row r="69" spans="1:8" x14ac:dyDescent="0.3">
      <c r="A69" s="66" t="s">
        <v>63</v>
      </c>
      <c r="B69" s="66">
        <v>12</v>
      </c>
      <c r="C69" s="58">
        <v>11</v>
      </c>
      <c r="D69" s="40"/>
      <c r="E69" s="112" t="s">
        <v>17</v>
      </c>
      <c r="F69" s="106">
        <f>[1]Draft!$I$40</f>
        <v>4.5454545454545456E-2</v>
      </c>
      <c r="G69" s="116">
        <v>0</v>
      </c>
      <c r="H69" s="110">
        <v>0</v>
      </c>
    </row>
    <row r="70" spans="1:8" x14ac:dyDescent="0.3">
      <c r="E70" s="64"/>
      <c r="F70" s="58"/>
      <c r="G70" s="58"/>
      <c r="H70" s="58"/>
    </row>
    <row r="71" spans="1:8" x14ac:dyDescent="0.3">
      <c r="D71" s="96" t="s">
        <v>59</v>
      </c>
      <c r="E71" s="117"/>
      <c r="F71" s="118"/>
      <c r="G71" s="118"/>
      <c r="H71" s="119"/>
    </row>
    <row r="72" spans="1:8" x14ac:dyDescent="0.3">
      <c r="A72" s="66" t="s">
        <v>72</v>
      </c>
      <c r="B72" s="66">
        <v>1</v>
      </c>
      <c r="C72" s="58">
        <v>5</v>
      </c>
      <c r="D72" s="65"/>
      <c r="E72" s="111" t="s">
        <v>47</v>
      </c>
      <c r="F72" s="105">
        <f>[1]Draft!$I$82</f>
        <v>0.54545454545454541</v>
      </c>
      <c r="G72" s="113">
        <v>0.69</v>
      </c>
      <c r="H72" s="108">
        <v>0.33</v>
      </c>
    </row>
    <row r="73" spans="1:8" x14ac:dyDescent="0.3">
      <c r="A73" s="66" t="s">
        <v>72</v>
      </c>
      <c r="B73" s="66">
        <v>2</v>
      </c>
      <c r="C73" s="58">
        <v>3</v>
      </c>
      <c r="D73" s="65"/>
      <c r="E73" s="101" t="s">
        <v>48</v>
      </c>
      <c r="F73" s="75">
        <f>[1]Draft!$I$83</f>
        <v>0.5</v>
      </c>
      <c r="G73" s="114"/>
      <c r="H73" s="81"/>
    </row>
    <row r="74" spans="1:8" x14ac:dyDescent="0.3">
      <c r="A74" s="66" t="s">
        <v>72</v>
      </c>
      <c r="B74" s="66">
        <v>3</v>
      </c>
      <c r="C74" s="58">
        <v>7</v>
      </c>
      <c r="D74" s="65"/>
      <c r="E74" s="101" t="s">
        <v>111</v>
      </c>
      <c r="F74" s="75">
        <f>[1]Draft!$I$85</f>
        <v>0.40909090909090912</v>
      </c>
      <c r="G74" s="114"/>
      <c r="H74" s="81"/>
    </row>
    <row r="75" spans="1:8" x14ac:dyDescent="0.3">
      <c r="A75" s="66" t="s">
        <v>72</v>
      </c>
      <c r="B75" s="66">
        <v>4</v>
      </c>
      <c r="C75" s="58">
        <v>2</v>
      </c>
      <c r="D75" s="65"/>
      <c r="E75" s="101" t="s">
        <v>50</v>
      </c>
      <c r="F75" s="75">
        <f>[1]Draft!$I$84</f>
        <v>0.45454545454545453</v>
      </c>
      <c r="G75" s="114">
        <v>0.31</v>
      </c>
      <c r="H75" s="81">
        <v>0.11</v>
      </c>
    </row>
    <row r="76" spans="1:8" x14ac:dyDescent="0.3">
      <c r="A76" s="66" t="s">
        <v>72</v>
      </c>
      <c r="B76" s="66">
        <v>5</v>
      </c>
      <c r="C76" s="58">
        <v>4</v>
      </c>
      <c r="D76" s="65"/>
      <c r="E76" s="101" t="s">
        <v>51</v>
      </c>
      <c r="F76" s="75">
        <f>[1]Draft!$I$86</f>
        <v>0.36363636363636365</v>
      </c>
      <c r="G76" s="114">
        <v>0.62</v>
      </c>
      <c r="H76" s="81">
        <v>0.33</v>
      </c>
    </row>
    <row r="77" spans="1:8" x14ac:dyDescent="0.3">
      <c r="A77" s="66" t="s">
        <v>72</v>
      </c>
      <c r="B77" s="66">
        <v>6</v>
      </c>
      <c r="C77" s="58">
        <v>1</v>
      </c>
      <c r="D77" s="65"/>
      <c r="E77" s="101" t="s">
        <v>52</v>
      </c>
      <c r="F77" s="75">
        <f>[1]Draft!$I$87</f>
        <v>0.27272727272727271</v>
      </c>
      <c r="G77" s="114"/>
      <c r="H77" s="81"/>
    </row>
    <row r="78" spans="1:8" x14ac:dyDescent="0.3">
      <c r="A78" s="66" t="s">
        <v>72</v>
      </c>
      <c r="B78" s="66">
        <v>6</v>
      </c>
      <c r="D78" s="65"/>
      <c r="E78" s="100" t="s">
        <v>104</v>
      </c>
      <c r="F78" s="75"/>
      <c r="G78" s="114">
        <v>0.54</v>
      </c>
      <c r="H78" s="81">
        <v>0.89</v>
      </c>
    </row>
    <row r="79" spans="1:8" x14ac:dyDescent="0.3">
      <c r="A79" s="66" t="s">
        <v>72</v>
      </c>
      <c r="B79" s="66">
        <v>6</v>
      </c>
      <c r="D79" s="65"/>
      <c r="E79" s="100" t="s">
        <v>105</v>
      </c>
      <c r="F79" s="75"/>
      <c r="G79" s="114">
        <v>0.46</v>
      </c>
      <c r="H79" s="81">
        <v>0.67</v>
      </c>
    </row>
    <row r="80" spans="1:8" x14ac:dyDescent="0.3">
      <c r="A80" s="66" t="s">
        <v>72</v>
      </c>
      <c r="B80" s="66">
        <v>6</v>
      </c>
      <c r="D80" s="65"/>
      <c r="E80" s="100" t="s">
        <v>106</v>
      </c>
      <c r="F80" s="75"/>
      <c r="G80" s="114">
        <v>0.31</v>
      </c>
      <c r="H80" s="81">
        <v>0.67</v>
      </c>
    </row>
    <row r="81" spans="1:8" x14ac:dyDescent="0.3">
      <c r="A81" s="66" t="s">
        <v>72</v>
      </c>
      <c r="B81" s="66">
        <v>6</v>
      </c>
      <c r="D81" s="65"/>
      <c r="E81" s="100" t="s">
        <v>107</v>
      </c>
      <c r="F81" s="75"/>
      <c r="G81" s="114">
        <v>0.23</v>
      </c>
      <c r="H81" s="81">
        <v>0.22</v>
      </c>
    </row>
    <row r="82" spans="1:8" x14ac:dyDescent="0.3">
      <c r="A82" s="66" t="s">
        <v>72</v>
      </c>
      <c r="B82" s="66">
        <v>6</v>
      </c>
      <c r="D82" s="65"/>
      <c r="E82" s="100" t="s">
        <v>108</v>
      </c>
      <c r="F82" s="75"/>
      <c r="G82" s="114">
        <v>0.15</v>
      </c>
      <c r="H82" s="81">
        <v>0.44</v>
      </c>
    </row>
    <row r="83" spans="1:8" x14ac:dyDescent="0.3">
      <c r="A83" s="66" t="s">
        <v>72</v>
      </c>
      <c r="B83" s="66">
        <v>6</v>
      </c>
      <c r="D83" s="65"/>
      <c r="E83" s="100" t="s">
        <v>109</v>
      </c>
      <c r="F83" s="75"/>
      <c r="G83" s="114">
        <v>0</v>
      </c>
      <c r="H83" s="81">
        <v>0.11</v>
      </c>
    </row>
    <row r="84" spans="1:8" x14ac:dyDescent="0.3">
      <c r="A84" s="66" t="s">
        <v>72</v>
      </c>
      <c r="B84" s="66">
        <v>6</v>
      </c>
      <c r="D84" s="65"/>
      <c r="E84" s="100" t="s">
        <v>110</v>
      </c>
      <c r="F84" s="75"/>
      <c r="G84" s="114">
        <v>0</v>
      </c>
      <c r="H84" s="81">
        <v>0.11</v>
      </c>
    </row>
    <row r="85" spans="1:8" x14ac:dyDescent="0.3">
      <c r="A85" s="66" t="s">
        <v>72</v>
      </c>
      <c r="B85" s="66">
        <v>7</v>
      </c>
      <c r="C85" s="58">
        <v>8</v>
      </c>
      <c r="D85" s="65"/>
      <c r="E85" s="101" t="s">
        <v>53</v>
      </c>
      <c r="F85" s="75">
        <f>[1]Draft!$I$88</f>
        <v>0.27272727272727271</v>
      </c>
      <c r="G85" s="114"/>
      <c r="H85" s="81"/>
    </row>
    <row r="86" spans="1:8" x14ac:dyDescent="0.3">
      <c r="A86" s="66" t="s">
        <v>72</v>
      </c>
      <c r="B86" s="66">
        <v>8</v>
      </c>
      <c r="C86" s="58">
        <v>6</v>
      </c>
      <c r="D86" s="65"/>
      <c r="E86" s="112" t="s">
        <v>54</v>
      </c>
      <c r="F86" s="106">
        <f>[1]Draft!$I$89</f>
        <v>0.13636363636363635</v>
      </c>
      <c r="G86" s="116"/>
      <c r="H86" s="110"/>
    </row>
    <row r="87" spans="1:8" x14ac:dyDescent="0.3">
      <c r="A87" s="66" t="s">
        <v>72</v>
      </c>
    </row>
    <row r="89" spans="1:8" x14ac:dyDescent="0.3">
      <c r="H89" s="63" t="s">
        <v>91</v>
      </c>
    </row>
  </sheetData>
  <mergeCells count="2">
    <mergeCell ref="G1:H1"/>
    <mergeCell ref="G4:H4"/>
  </mergeCells>
  <phoneticPr fontId="0" type="noConversion"/>
  <printOptions horizontalCentered="1"/>
  <pageMargins left="0.75" right="0.75" top="1.34" bottom="1.2" header="0.5" footer="0.5"/>
  <pageSetup scale="88" fitToHeight="2" orientation="portrait" horizontalDpi="300" verticalDpi="300" r:id="rId1"/>
  <headerFooter alignWithMargins="0">
    <oddHeader>&amp;LTable C&amp;CIR Office Functions, 1998 and 2002</oddHeader>
    <oddFooter>&amp;LCal Poly, SLO
IPA&amp;C&amp;"Arial Narrow,Regular"Page &amp;P&amp;R&amp;"Arial Narrow,Regular"&amp;F, &amp;A</oddFooter>
  </headerFooter>
  <rowBreaks count="1" manualBreakCount="1">
    <brk id="1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showGridLines="0" zoomScaleNormal="100" workbookViewId="0"/>
  </sheetViews>
  <sheetFormatPr defaultColWidth="9.109375" defaultRowHeight="13.2" x14ac:dyDescent="0.3"/>
  <cols>
    <col min="1" max="1" width="48.109375" style="131" bestFit="1" customWidth="1"/>
    <col min="2" max="3" width="3.6640625" style="133" customWidth="1"/>
    <col min="4" max="6" width="3.6640625" style="132" customWidth="1"/>
    <col min="7" max="8" width="5.6640625" style="131" customWidth="1"/>
    <col min="9" max="11" width="5.88671875" style="131" customWidth="1"/>
    <col min="12" max="12" width="15.6640625" style="131" customWidth="1"/>
    <col min="13" max="13" width="4.44140625" style="131" customWidth="1"/>
    <col min="14" max="16384" width="9.109375" style="131"/>
  </cols>
  <sheetData>
    <row r="1" spans="1:12" x14ac:dyDescent="0.3">
      <c r="B1" s="132"/>
      <c r="C1" s="132"/>
      <c r="E1" s="135"/>
    </row>
    <row r="2" spans="1:12" ht="40.5" customHeight="1" x14ac:dyDescent="0.3">
      <c r="B2" s="136" t="s">
        <v>0</v>
      </c>
      <c r="C2" s="136" t="s">
        <v>1</v>
      </c>
      <c r="D2" s="136" t="s">
        <v>113</v>
      </c>
      <c r="E2" s="136" t="s">
        <v>114</v>
      </c>
      <c r="F2" s="136" t="s">
        <v>115</v>
      </c>
      <c r="H2" s="137" t="s">
        <v>116</v>
      </c>
      <c r="I2" s="138" t="s">
        <v>117</v>
      </c>
      <c r="J2" s="138" t="s">
        <v>118</v>
      </c>
      <c r="K2" s="140"/>
      <c r="L2" s="59"/>
    </row>
    <row r="3" spans="1:12" x14ac:dyDescent="0.3">
      <c r="A3" s="137" t="s">
        <v>120</v>
      </c>
      <c r="B3" s="10">
        <v>1</v>
      </c>
      <c r="C3" s="10">
        <v>0</v>
      </c>
      <c r="D3" s="11">
        <v>0</v>
      </c>
      <c r="E3" s="11">
        <v>6</v>
      </c>
      <c r="F3" s="11">
        <v>20</v>
      </c>
      <c r="H3" s="139">
        <f t="shared" ref="H3:H13" si="0">C3/22</f>
        <v>0</v>
      </c>
      <c r="I3" s="139">
        <f t="shared" ref="I3:I13" si="1">(D3+E3)/22</f>
        <v>0.27272727272727271</v>
      </c>
      <c r="J3" s="139">
        <f t="shared" ref="J3:J13" si="2">F3/22</f>
        <v>0.90909090909090906</v>
      </c>
      <c r="K3" s="129"/>
    </row>
    <row r="4" spans="1:12" x14ac:dyDescent="0.3">
      <c r="A4" s="137" t="s">
        <v>121</v>
      </c>
      <c r="B4" s="10">
        <v>0</v>
      </c>
      <c r="C4" s="10">
        <v>2</v>
      </c>
      <c r="D4" s="11">
        <v>10</v>
      </c>
      <c r="E4" s="11">
        <v>1</v>
      </c>
      <c r="F4" s="11">
        <v>11</v>
      </c>
      <c r="H4" s="139">
        <f t="shared" si="0"/>
        <v>9.0909090909090912E-2</v>
      </c>
      <c r="I4" s="139">
        <f t="shared" si="1"/>
        <v>0.5</v>
      </c>
      <c r="J4" s="139">
        <f t="shared" si="2"/>
        <v>0.5</v>
      </c>
      <c r="K4" s="129"/>
    </row>
    <row r="5" spans="1:12" x14ac:dyDescent="0.3">
      <c r="A5" s="137" t="s">
        <v>122</v>
      </c>
      <c r="B5" s="10">
        <v>5</v>
      </c>
      <c r="C5" s="10">
        <v>1</v>
      </c>
      <c r="D5" s="11">
        <v>3</v>
      </c>
      <c r="E5" s="11">
        <v>6</v>
      </c>
      <c r="F5" s="11">
        <v>9</v>
      </c>
      <c r="H5" s="139">
        <f t="shared" si="0"/>
        <v>4.5454545454545456E-2</v>
      </c>
      <c r="I5" s="139">
        <f t="shared" si="1"/>
        <v>0.40909090909090912</v>
      </c>
      <c r="J5" s="139">
        <f t="shared" si="2"/>
        <v>0.40909090909090912</v>
      </c>
      <c r="K5" s="129"/>
    </row>
    <row r="6" spans="1:12" x14ac:dyDescent="0.3">
      <c r="A6" s="137" t="s">
        <v>123</v>
      </c>
      <c r="B6" s="10">
        <v>0</v>
      </c>
      <c r="C6" s="10">
        <v>6</v>
      </c>
      <c r="D6" s="11">
        <v>9</v>
      </c>
      <c r="E6" s="11">
        <v>0</v>
      </c>
      <c r="F6" s="11">
        <v>8</v>
      </c>
      <c r="H6" s="139">
        <f t="shared" si="0"/>
        <v>0.27272727272727271</v>
      </c>
      <c r="I6" s="139">
        <f t="shared" si="1"/>
        <v>0.40909090909090912</v>
      </c>
      <c r="J6" s="139">
        <f t="shared" si="2"/>
        <v>0.36363636363636365</v>
      </c>
      <c r="K6" s="129"/>
    </row>
    <row r="7" spans="1:12" x14ac:dyDescent="0.3">
      <c r="A7" s="137" t="s">
        <v>124</v>
      </c>
      <c r="B7" s="10">
        <v>2</v>
      </c>
      <c r="C7" s="10">
        <v>4</v>
      </c>
      <c r="D7" s="11">
        <v>7</v>
      </c>
      <c r="E7" s="11">
        <v>2</v>
      </c>
      <c r="F7" s="11">
        <v>7</v>
      </c>
      <c r="H7" s="139">
        <f t="shared" si="0"/>
        <v>0.18181818181818182</v>
      </c>
      <c r="I7" s="139">
        <f t="shared" si="1"/>
        <v>0.40909090909090912</v>
      </c>
      <c r="J7" s="139">
        <f t="shared" si="2"/>
        <v>0.31818181818181818</v>
      </c>
      <c r="K7" s="129"/>
    </row>
    <row r="8" spans="1:12" x14ac:dyDescent="0.3">
      <c r="A8" s="137" t="s">
        <v>125</v>
      </c>
      <c r="B8" s="10">
        <v>0</v>
      </c>
      <c r="C8" s="10">
        <v>7</v>
      </c>
      <c r="D8" s="11">
        <v>8</v>
      </c>
      <c r="E8" s="11">
        <v>3</v>
      </c>
      <c r="F8" s="11">
        <v>5</v>
      </c>
      <c r="H8" s="139">
        <f t="shared" si="0"/>
        <v>0.31818181818181818</v>
      </c>
      <c r="I8" s="139">
        <f t="shared" si="1"/>
        <v>0.5</v>
      </c>
      <c r="J8" s="139">
        <f t="shared" si="2"/>
        <v>0.22727272727272727</v>
      </c>
      <c r="K8" s="129"/>
    </row>
    <row r="9" spans="1:12" x14ac:dyDescent="0.3">
      <c r="A9" s="137" t="s">
        <v>126</v>
      </c>
      <c r="B9" s="10">
        <v>0</v>
      </c>
      <c r="C9" s="10">
        <v>3</v>
      </c>
      <c r="D9" s="11">
        <v>9</v>
      </c>
      <c r="E9" s="11">
        <v>6</v>
      </c>
      <c r="F9" s="11">
        <v>4</v>
      </c>
      <c r="H9" s="139">
        <f t="shared" si="0"/>
        <v>0.13636363636363635</v>
      </c>
      <c r="I9" s="139">
        <f t="shared" si="1"/>
        <v>0.68181818181818177</v>
      </c>
      <c r="J9" s="139">
        <f t="shared" si="2"/>
        <v>0.18181818181818182</v>
      </c>
      <c r="K9" s="129"/>
    </row>
    <row r="10" spans="1:12" x14ac:dyDescent="0.3">
      <c r="A10" s="137" t="s">
        <v>127</v>
      </c>
      <c r="B10" s="10">
        <v>1</v>
      </c>
      <c r="C10" s="10">
        <v>6</v>
      </c>
      <c r="D10" s="11">
        <v>8</v>
      </c>
      <c r="E10" s="11">
        <v>4</v>
      </c>
      <c r="F10" s="11">
        <v>4</v>
      </c>
      <c r="H10" s="139">
        <f t="shared" si="0"/>
        <v>0.27272727272727271</v>
      </c>
      <c r="I10" s="139">
        <f t="shared" si="1"/>
        <v>0.54545454545454541</v>
      </c>
      <c r="J10" s="139">
        <f t="shared" si="2"/>
        <v>0.18181818181818182</v>
      </c>
      <c r="K10" s="129"/>
    </row>
    <row r="11" spans="1:12" x14ac:dyDescent="0.3">
      <c r="A11" s="137" t="s">
        <v>128</v>
      </c>
      <c r="B11" s="10">
        <v>0</v>
      </c>
      <c r="C11" s="10">
        <v>5</v>
      </c>
      <c r="D11" s="11">
        <v>11</v>
      </c>
      <c r="E11" s="11">
        <v>4</v>
      </c>
      <c r="F11" s="11">
        <v>2</v>
      </c>
      <c r="H11" s="139">
        <f t="shared" si="0"/>
        <v>0.22727272727272727</v>
      </c>
      <c r="I11" s="139">
        <f t="shared" si="1"/>
        <v>0.68181818181818177</v>
      </c>
      <c r="J11" s="139">
        <f t="shared" si="2"/>
        <v>9.0909090909090912E-2</v>
      </c>
      <c r="K11" s="129"/>
    </row>
    <row r="12" spans="1:12" x14ac:dyDescent="0.3">
      <c r="A12" s="137" t="s">
        <v>129</v>
      </c>
      <c r="B12" s="10">
        <v>0</v>
      </c>
      <c r="C12" s="10">
        <v>9</v>
      </c>
      <c r="D12" s="11">
        <v>10</v>
      </c>
      <c r="E12" s="11">
        <v>3</v>
      </c>
      <c r="F12" s="11">
        <v>0</v>
      </c>
      <c r="H12" s="139">
        <f t="shared" si="0"/>
        <v>0.40909090909090912</v>
      </c>
      <c r="I12" s="139">
        <f t="shared" si="1"/>
        <v>0.59090909090909094</v>
      </c>
      <c r="J12" s="139">
        <f t="shared" si="2"/>
        <v>0</v>
      </c>
      <c r="K12" s="129"/>
    </row>
    <row r="13" spans="1:12" x14ac:dyDescent="0.3">
      <c r="A13" s="137" t="s">
        <v>130</v>
      </c>
      <c r="B13" s="10">
        <v>1</v>
      </c>
      <c r="C13" s="10">
        <v>14</v>
      </c>
      <c r="D13" s="11">
        <v>5</v>
      </c>
      <c r="E13" s="11">
        <v>1</v>
      </c>
      <c r="F13" s="11">
        <v>0</v>
      </c>
      <c r="H13" s="139">
        <f t="shared" si="0"/>
        <v>0.63636363636363635</v>
      </c>
      <c r="I13" s="139">
        <f t="shared" si="1"/>
        <v>0.27272727272727271</v>
      </c>
      <c r="J13" s="139">
        <f t="shared" si="2"/>
        <v>0</v>
      </c>
      <c r="K13" s="129"/>
    </row>
    <row r="14" spans="1:12" x14ac:dyDescent="0.3">
      <c r="A14" s="59"/>
      <c r="B14" s="130"/>
      <c r="C14" s="130"/>
      <c r="D14" s="130"/>
      <c r="E14" s="130"/>
      <c r="F14" s="130"/>
    </row>
    <row r="15" spans="1:12" x14ac:dyDescent="0.3">
      <c r="H15" s="266"/>
      <c r="I15" s="267"/>
      <c r="J15" s="267"/>
    </row>
    <row r="16" spans="1:12" x14ac:dyDescent="0.3">
      <c r="A16" s="190" t="s">
        <v>119</v>
      </c>
      <c r="H16" s="267"/>
      <c r="I16" s="267"/>
      <c r="J16" s="267"/>
    </row>
    <row r="17" spans="8:10" x14ac:dyDescent="0.3">
      <c r="H17" s="267"/>
      <c r="I17" s="267"/>
      <c r="J17" s="267"/>
    </row>
  </sheetData>
  <mergeCells count="1">
    <mergeCell ref="H15:J17"/>
  </mergeCells>
  <phoneticPr fontId="0" type="noConversion"/>
  <printOptions horizontalCentered="1"/>
  <pageMargins left="0.36" right="0.34" top="0.56999999999999995" bottom="0.8" header="0.31" footer="0.33"/>
  <pageSetup orientation="portrait" horizontalDpi="300" verticalDpi="300" r:id="rId1"/>
  <headerFooter alignWithMargins="0">
    <oddHeader>&amp;LTable D&amp;CIR Office Involvement in Policy and Decision-Making Committees and Councils</oddHeader>
    <oddFooter>&amp;LCal Poly, SLO
IPA&amp;R&amp;"Arial Narrow,Regular"&amp;F, &amp;A and Table 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ColWidth="9.109375" defaultRowHeight="13.2" x14ac:dyDescent="0.25"/>
  <cols>
    <col min="1" max="1" width="19.109375" style="147" bestFit="1" customWidth="1"/>
    <col min="2" max="16384" width="9.109375" style="147"/>
  </cols>
  <sheetData>
    <row r="1" spans="1:8" s="141" customFormat="1" ht="39.6" x14ac:dyDescent="0.25">
      <c r="B1" s="264" t="s">
        <v>75</v>
      </c>
      <c r="C1" s="269"/>
      <c r="D1" s="263" t="s">
        <v>76</v>
      </c>
      <c r="E1" s="263"/>
      <c r="F1" s="268"/>
      <c r="G1" s="268"/>
      <c r="H1" s="69" t="s">
        <v>131</v>
      </c>
    </row>
    <row r="2" spans="1:8" s="142" customFormat="1" ht="26.4" x14ac:dyDescent="0.25">
      <c r="B2" s="264" t="s">
        <v>78</v>
      </c>
      <c r="C2" s="264"/>
      <c r="D2" s="264" t="s">
        <v>78</v>
      </c>
      <c r="E2" s="264"/>
      <c r="F2" s="264" t="s">
        <v>79</v>
      </c>
      <c r="G2" s="264"/>
      <c r="H2" s="69" t="s">
        <v>80</v>
      </c>
    </row>
    <row r="4" spans="1:8" s="131" customFormat="1" x14ac:dyDescent="0.3">
      <c r="A4" s="96" t="s">
        <v>154</v>
      </c>
      <c r="B4" s="120" t="s">
        <v>132</v>
      </c>
      <c r="C4" s="121" t="s">
        <v>133</v>
      </c>
      <c r="D4" s="165" t="s">
        <v>132</v>
      </c>
      <c r="E4" s="166" t="s">
        <v>133</v>
      </c>
      <c r="F4" s="120" t="s">
        <v>132</v>
      </c>
      <c r="G4" s="121" t="s">
        <v>133</v>
      </c>
      <c r="H4" s="70" t="s">
        <v>133</v>
      </c>
    </row>
    <row r="5" spans="1:8" s="131" customFormat="1" x14ac:dyDescent="0.3">
      <c r="A5" s="173" t="s">
        <v>134</v>
      </c>
      <c r="B5" s="161">
        <v>1.091</v>
      </c>
      <c r="C5" s="162">
        <v>1.0680000000000001</v>
      </c>
      <c r="D5" s="163">
        <f>0.11+0.84</f>
        <v>0.95</v>
      </c>
      <c r="E5" s="164">
        <f>0.11+0.75</f>
        <v>0.86</v>
      </c>
      <c r="F5" s="161">
        <v>1.56</v>
      </c>
      <c r="G5" s="162">
        <v>3</v>
      </c>
      <c r="H5" s="134"/>
    </row>
    <row r="6" spans="1:8" s="131" customFormat="1" x14ac:dyDescent="0.3">
      <c r="A6" s="174" t="s">
        <v>135</v>
      </c>
      <c r="B6" s="158">
        <v>2.4550000000000001</v>
      </c>
      <c r="C6" s="148">
        <v>2.355</v>
      </c>
      <c r="D6" s="151">
        <v>1.95</v>
      </c>
      <c r="E6" s="155">
        <v>1.93</v>
      </c>
      <c r="F6" s="158">
        <v>4.22</v>
      </c>
      <c r="G6" s="148">
        <v>3.96</v>
      </c>
      <c r="H6" s="134"/>
    </row>
    <row r="7" spans="1:8" s="131" customFormat="1" x14ac:dyDescent="0.3">
      <c r="A7" s="174" t="s">
        <v>136</v>
      </c>
      <c r="B7" s="158">
        <v>0.54500000000000004</v>
      </c>
      <c r="C7" s="148">
        <v>0.54500000000000004</v>
      </c>
      <c r="D7" s="151">
        <v>0.53</v>
      </c>
      <c r="E7" s="155">
        <v>0.5</v>
      </c>
      <c r="F7" s="158">
        <v>2.44</v>
      </c>
      <c r="G7" s="148">
        <v>1.58</v>
      </c>
      <c r="H7" s="134"/>
    </row>
    <row r="8" spans="1:8" s="131" customFormat="1" x14ac:dyDescent="0.3">
      <c r="A8" s="174" t="s">
        <v>137</v>
      </c>
      <c r="B8" s="158">
        <v>0.59099999999999997</v>
      </c>
      <c r="C8" s="148">
        <v>0.51100000000000001</v>
      </c>
      <c r="D8" s="151">
        <v>1.74</v>
      </c>
      <c r="E8" s="155">
        <v>0.94</v>
      </c>
      <c r="F8" s="158">
        <v>2.11</v>
      </c>
      <c r="G8" s="148">
        <v>1.08</v>
      </c>
      <c r="H8" s="134"/>
    </row>
    <row r="9" spans="1:8" s="144" customFormat="1" x14ac:dyDescent="0.3">
      <c r="A9" s="175" t="s">
        <v>138</v>
      </c>
      <c r="B9" s="159">
        <f>0.045+1.182+0.091</f>
        <v>1.3179999999999998</v>
      </c>
      <c r="C9" s="149">
        <f>0.045+0.523+0.005</f>
        <v>0.57300000000000006</v>
      </c>
      <c r="D9" s="152">
        <v>0.05</v>
      </c>
      <c r="E9" s="156">
        <v>0.02</v>
      </c>
      <c r="F9" s="159"/>
      <c r="G9" s="149"/>
      <c r="H9" s="145"/>
    </row>
    <row r="10" spans="1:8" s="131" customFormat="1" x14ac:dyDescent="0.3">
      <c r="A10" s="112" t="s">
        <v>139</v>
      </c>
      <c r="B10" s="160">
        <f>SUM(B5:B9)</f>
        <v>6</v>
      </c>
      <c r="C10" s="150">
        <v>5.05</v>
      </c>
      <c r="D10" s="153">
        <f>SUM(D5:D9)</f>
        <v>5.22</v>
      </c>
      <c r="E10" s="157">
        <f>SUM(E5:E9)</f>
        <v>4.25</v>
      </c>
      <c r="F10" s="160">
        <f>SUM(F5:F8)</f>
        <v>10.329999999999998</v>
      </c>
      <c r="G10" s="150">
        <f>SUM(G5:G8)</f>
        <v>9.6199999999999992</v>
      </c>
      <c r="H10" s="134"/>
    </row>
    <row r="11" spans="1:8" s="131" customFormat="1" x14ac:dyDescent="0.3">
      <c r="B11" s="143"/>
      <c r="C11" s="143"/>
      <c r="D11" s="143"/>
      <c r="E11" s="143"/>
      <c r="F11" s="143"/>
      <c r="G11" s="143"/>
      <c r="H11" s="134"/>
    </row>
    <row r="12" spans="1:8" s="131" customFormat="1" x14ac:dyDescent="0.3">
      <c r="A12" s="181" t="s">
        <v>147</v>
      </c>
      <c r="B12" s="183">
        <f t="shared" ref="B12:G12" si="0">B5+B6</f>
        <v>3.5460000000000003</v>
      </c>
      <c r="C12" s="182">
        <f t="shared" si="0"/>
        <v>3.423</v>
      </c>
      <c r="D12" s="183">
        <f t="shared" si="0"/>
        <v>2.9</v>
      </c>
      <c r="E12" s="182">
        <f t="shared" si="0"/>
        <v>2.79</v>
      </c>
      <c r="F12" s="183">
        <f t="shared" si="0"/>
        <v>5.7799999999999994</v>
      </c>
      <c r="G12" s="182">
        <f t="shared" si="0"/>
        <v>6.96</v>
      </c>
      <c r="H12" s="154">
        <v>2.4300000000000002</v>
      </c>
    </row>
    <row r="13" spans="1:8" s="131" customFormat="1" x14ac:dyDescent="0.3">
      <c r="B13" s="143"/>
      <c r="C13" s="143"/>
      <c r="D13" s="143"/>
      <c r="E13" s="143"/>
      <c r="F13" s="143"/>
      <c r="G13" s="143"/>
      <c r="H13" s="134"/>
    </row>
    <row r="14" spans="1:8" s="131" customFormat="1" x14ac:dyDescent="0.3">
      <c r="B14" s="143"/>
      <c r="C14" s="143"/>
      <c r="D14" s="143"/>
      <c r="E14" s="143"/>
      <c r="F14" s="143"/>
      <c r="G14" s="143"/>
      <c r="H14" s="134"/>
    </row>
    <row r="15" spans="1:8" s="131" customFormat="1" x14ac:dyDescent="0.3">
      <c r="A15" s="177" t="s">
        <v>140</v>
      </c>
      <c r="B15" s="180" t="s">
        <v>141</v>
      </c>
      <c r="C15" s="178" t="s">
        <v>142</v>
      </c>
      <c r="D15" s="180" t="s">
        <v>143</v>
      </c>
      <c r="E15" s="179" t="s">
        <v>144</v>
      </c>
      <c r="F15" s="180" t="s">
        <v>145</v>
      </c>
      <c r="G15" s="176" t="s">
        <v>146</v>
      </c>
      <c r="H15" s="146"/>
    </row>
    <row r="16" spans="1:8" s="131" customFormat="1" x14ac:dyDescent="0.3">
      <c r="B16" s="134"/>
      <c r="C16" s="134"/>
      <c r="D16" s="134"/>
      <c r="E16" s="134"/>
      <c r="F16" s="134"/>
      <c r="G16" s="134"/>
      <c r="H16" s="134"/>
    </row>
    <row r="17" spans="1:8" s="131" customFormat="1" x14ac:dyDescent="0.3">
      <c r="B17" s="134"/>
      <c r="C17" s="134"/>
      <c r="F17" s="134"/>
      <c r="G17" s="134"/>
      <c r="H17" s="134"/>
    </row>
    <row r="18" spans="1:8" s="131" customFormat="1" x14ac:dyDescent="0.3">
      <c r="A18" s="190" t="s">
        <v>148</v>
      </c>
      <c r="B18" s="165" t="s">
        <v>149</v>
      </c>
      <c r="C18" s="121" t="s">
        <v>149</v>
      </c>
      <c r="F18" s="134"/>
      <c r="G18" s="134"/>
      <c r="H18" s="70" t="s">
        <v>150</v>
      </c>
    </row>
    <row r="19" spans="1:8" s="131" customFormat="1" x14ac:dyDescent="0.3">
      <c r="A19" s="189" t="s">
        <v>151</v>
      </c>
      <c r="B19" s="188">
        <v>0.318</v>
      </c>
      <c r="C19" s="187">
        <v>0.40899999999999997</v>
      </c>
      <c r="F19" s="134"/>
      <c r="G19" s="134"/>
      <c r="H19" s="186">
        <f>0.047+0.575</f>
        <v>0.622</v>
      </c>
    </row>
    <row r="20" spans="1:8" s="131" customFormat="1" x14ac:dyDescent="0.3">
      <c r="A20" s="171" t="s">
        <v>152</v>
      </c>
      <c r="B20" s="169">
        <v>0.5</v>
      </c>
      <c r="C20" s="167">
        <v>0.45500000000000002</v>
      </c>
      <c r="F20" s="134"/>
      <c r="G20" s="134"/>
      <c r="H20" s="184">
        <v>0.27400000000000002</v>
      </c>
    </row>
    <row r="21" spans="1:8" s="131" customFormat="1" x14ac:dyDescent="0.3">
      <c r="A21" s="172" t="s">
        <v>153</v>
      </c>
      <c r="B21" s="170">
        <v>0.182</v>
      </c>
      <c r="C21" s="168">
        <v>0.13600000000000001</v>
      </c>
      <c r="F21" s="134"/>
      <c r="G21" s="134"/>
      <c r="H21" s="185">
        <v>0.104</v>
      </c>
    </row>
    <row r="22" spans="1:8" s="131" customFormat="1" x14ac:dyDescent="0.3">
      <c r="B22" s="134"/>
      <c r="C22" s="134"/>
      <c r="D22" s="134"/>
      <c r="E22" s="134"/>
      <c r="F22" s="134"/>
      <c r="G22" s="134"/>
      <c r="H22" s="134"/>
    </row>
  </sheetData>
  <mergeCells count="5">
    <mergeCell ref="D1:G1"/>
    <mergeCell ref="B1:C1"/>
    <mergeCell ref="B2:C2"/>
    <mergeCell ref="D2:E2"/>
    <mergeCell ref="F2:G2"/>
  </mergeCells>
  <phoneticPr fontId="0" type="noConversion"/>
  <pageMargins left="0.75" right="0.75" top="1" bottom="1" header="0.5" footer="0.5"/>
  <pageSetup orientation="portrait" r:id="rId1"/>
  <headerFooter alignWithMargins="0">
    <oddHeader>&amp;LTable E&amp;CIR Office Staffing, 1998 and 2002</oddHeader>
    <oddFooter>&amp;LCal Poly, SLO
IPA&amp;R&amp;F,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workbookViewId="0"/>
  </sheetViews>
  <sheetFormatPr defaultColWidth="9.109375" defaultRowHeight="13.2" x14ac:dyDescent="0.3"/>
  <cols>
    <col min="1" max="1" width="25.44140625" style="1" customWidth="1"/>
    <col min="2" max="3" width="7.109375" style="131" customWidth="1"/>
    <col min="4" max="4" width="1.5546875" style="131" customWidth="1"/>
    <col min="5" max="6" width="7.109375" style="131" customWidth="1"/>
    <col min="7" max="16384" width="9.109375" style="1"/>
  </cols>
  <sheetData>
    <row r="1" spans="1:8" ht="27" customHeight="1" x14ac:dyDescent="0.3">
      <c r="B1" s="270" t="s">
        <v>75</v>
      </c>
      <c r="C1" s="271"/>
      <c r="D1" s="2"/>
      <c r="G1" s="3"/>
      <c r="H1" s="3"/>
    </row>
    <row r="2" spans="1:8" x14ac:dyDescent="0.3">
      <c r="A2" s="191"/>
      <c r="B2" s="264" t="s">
        <v>78</v>
      </c>
      <c r="C2" s="264"/>
      <c r="D2" s="2"/>
      <c r="G2" s="3"/>
      <c r="H2" s="3"/>
    </row>
    <row r="3" spans="1:8" x14ac:dyDescent="0.3">
      <c r="A3" s="191"/>
      <c r="B3" s="62"/>
      <c r="C3" s="62"/>
      <c r="D3" s="2"/>
      <c r="E3" s="2"/>
      <c r="F3" s="62"/>
      <c r="G3" s="3"/>
      <c r="H3" s="3"/>
    </row>
    <row r="4" spans="1:8" x14ac:dyDescent="0.3">
      <c r="A4" s="191" t="s">
        <v>169</v>
      </c>
      <c r="B4" s="2"/>
      <c r="C4" s="2"/>
      <c r="D4" s="3"/>
      <c r="E4" s="3"/>
      <c r="F4" s="3"/>
      <c r="H4" s="3"/>
    </row>
    <row r="5" spans="1:8" x14ac:dyDescent="0.3">
      <c r="A5" s="199" t="s">
        <v>164</v>
      </c>
      <c r="B5" s="202">
        <v>18</v>
      </c>
      <c r="C5" s="196">
        <f>B5/22</f>
        <v>0.81818181818181823</v>
      </c>
      <c r="D5" s="3"/>
      <c r="E5" s="1"/>
      <c r="F5" s="260"/>
      <c r="H5" s="3"/>
    </row>
    <row r="6" spans="1:8" x14ac:dyDescent="0.3">
      <c r="A6" s="200" t="s">
        <v>165</v>
      </c>
      <c r="B6" s="203">
        <v>16</v>
      </c>
      <c r="C6" s="197">
        <f>B6/22</f>
        <v>0.72727272727272729</v>
      </c>
      <c r="D6" s="3"/>
      <c r="E6" s="1"/>
      <c r="F6" s="260"/>
      <c r="H6" s="3"/>
    </row>
    <row r="7" spans="1:8" x14ac:dyDescent="0.3">
      <c r="A7" s="200" t="s">
        <v>166</v>
      </c>
      <c r="B7" s="203">
        <v>8</v>
      </c>
      <c r="C7" s="197">
        <f>B7/22</f>
        <v>0.36363636363636365</v>
      </c>
      <c r="D7" s="3"/>
      <c r="E7" s="1"/>
      <c r="F7" s="260"/>
      <c r="H7" s="3"/>
    </row>
    <row r="8" spans="1:8" x14ac:dyDescent="0.3">
      <c r="A8" s="201" t="s">
        <v>167</v>
      </c>
      <c r="B8" s="204">
        <v>7</v>
      </c>
      <c r="C8" s="198">
        <f>B8/22</f>
        <v>0.31818181818181818</v>
      </c>
      <c r="D8" s="3"/>
      <c r="E8" s="1"/>
      <c r="F8" s="260"/>
      <c r="H8" s="3"/>
    </row>
    <row r="9" spans="1:8" x14ac:dyDescent="0.3">
      <c r="A9" s="191"/>
      <c r="B9" s="1"/>
      <c r="C9" s="1"/>
      <c r="D9" s="2"/>
      <c r="E9" s="2"/>
      <c r="F9" s="3"/>
      <c r="G9" s="3"/>
      <c r="H9" s="3"/>
    </row>
    <row r="10" spans="1:8" x14ac:dyDescent="0.3">
      <c r="A10" s="191"/>
      <c r="B10" s="1"/>
      <c r="C10" s="1"/>
      <c r="D10" s="2"/>
      <c r="E10" s="2"/>
      <c r="F10" s="3"/>
      <c r="G10" s="3"/>
      <c r="H10" s="3"/>
    </row>
    <row r="11" spans="1:8" ht="27" customHeight="1" x14ac:dyDescent="0.3">
      <c r="A11" s="191"/>
      <c r="B11" s="1"/>
      <c r="C11" s="1"/>
      <c r="D11" s="2"/>
      <c r="E11" s="264" t="s">
        <v>131</v>
      </c>
      <c r="F11" s="272"/>
      <c r="G11" s="3"/>
      <c r="H11" s="3"/>
    </row>
    <row r="12" spans="1:8" x14ac:dyDescent="0.3">
      <c r="A12" s="51"/>
      <c r="B12" s="191"/>
      <c r="C12" s="1"/>
      <c r="D12" s="2"/>
      <c r="E12" s="264" t="s">
        <v>80</v>
      </c>
      <c r="F12" s="272"/>
      <c r="G12" s="3"/>
      <c r="H12" s="3"/>
    </row>
    <row r="13" spans="1:8" x14ac:dyDescent="0.3">
      <c r="A13" s="191" t="s">
        <v>168</v>
      </c>
      <c r="B13" s="195"/>
      <c r="C13" s="261"/>
      <c r="E13" s="62"/>
      <c r="F13" s="260"/>
    </row>
    <row r="14" spans="1:8" x14ac:dyDescent="0.3">
      <c r="A14" s="211" t="s">
        <v>155</v>
      </c>
      <c r="B14" s="208">
        <v>16</v>
      </c>
      <c r="C14" s="205">
        <f t="shared" ref="C14:C20" si="0">B14/22</f>
        <v>0.72727272727272729</v>
      </c>
      <c r="D14" s="192"/>
      <c r="E14" s="214">
        <v>60</v>
      </c>
      <c r="F14" s="108">
        <f t="shared" ref="F14:F21" si="1">E14/E$22</f>
        <v>0.58252427184466016</v>
      </c>
      <c r="G14" s="134"/>
      <c r="H14" s="134"/>
    </row>
    <row r="15" spans="1:8" x14ac:dyDescent="0.3">
      <c r="A15" s="212" t="s">
        <v>156</v>
      </c>
      <c r="B15" s="209">
        <v>2</v>
      </c>
      <c r="C15" s="206">
        <f t="shared" si="0"/>
        <v>9.0909090909090912E-2</v>
      </c>
      <c r="D15" s="192"/>
      <c r="E15" s="215">
        <v>11</v>
      </c>
      <c r="F15" s="81">
        <f t="shared" si="1"/>
        <v>0.10679611650485436</v>
      </c>
      <c r="G15" s="134"/>
      <c r="H15" s="134"/>
    </row>
    <row r="16" spans="1:8" x14ac:dyDescent="0.3">
      <c r="A16" s="212" t="s">
        <v>157</v>
      </c>
      <c r="B16" s="209">
        <v>1</v>
      </c>
      <c r="C16" s="206">
        <f t="shared" si="0"/>
        <v>4.5454545454545456E-2</v>
      </c>
      <c r="D16" s="192"/>
      <c r="E16" s="215">
        <v>16</v>
      </c>
      <c r="F16" s="81">
        <f t="shared" si="1"/>
        <v>0.1553398058252427</v>
      </c>
      <c r="G16" s="134"/>
      <c r="H16" s="134"/>
    </row>
    <row r="17" spans="1:8" x14ac:dyDescent="0.3">
      <c r="A17" s="212" t="s">
        <v>158</v>
      </c>
      <c r="B17" s="209">
        <v>1</v>
      </c>
      <c r="C17" s="206">
        <f t="shared" si="0"/>
        <v>4.5454545454545456E-2</v>
      </c>
      <c r="D17" s="192"/>
      <c r="E17" s="215">
        <v>4</v>
      </c>
      <c r="F17" s="81">
        <f t="shared" si="1"/>
        <v>3.8834951456310676E-2</v>
      </c>
      <c r="G17" s="134"/>
      <c r="H17" s="134"/>
    </row>
    <row r="18" spans="1:8" x14ac:dyDescent="0.3">
      <c r="A18" s="212" t="s">
        <v>159</v>
      </c>
      <c r="B18" s="209">
        <v>1</v>
      </c>
      <c r="C18" s="206">
        <f t="shared" si="0"/>
        <v>4.5454545454545456E-2</v>
      </c>
      <c r="D18" s="192"/>
      <c r="E18" s="215">
        <v>3</v>
      </c>
      <c r="F18" s="81">
        <f t="shared" si="1"/>
        <v>2.9126213592233011E-2</v>
      </c>
      <c r="G18" s="134"/>
      <c r="H18" s="134"/>
    </row>
    <row r="19" spans="1:8" x14ac:dyDescent="0.3">
      <c r="A19" s="212" t="s">
        <v>160</v>
      </c>
      <c r="B19" s="209">
        <v>1</v>
      </c>
      <c r="C19" s="206">
        <f t="shared" si="0"/>
        <v>4.5454545454545456E-2</v>
      </c>
      <c r="D19" s="192"/>
      <c r="E19" s="215">
        <v>3</v>
      </c>
      <c r="F19" s="81">
        <f t="shared" si="1"/>
        <v>2.9126213592233011E-2</v>
      </c>
      <c r="G19" s="134"/>
      <c r="H19" s="134"/>
    </row>
    <row r="20" spans="1:8" x14ac:dyDescent="0.3">
      <c r="A20" s="213" t="s">
        <v>161</v>
      </c>
      <c r="B20" s="210">
        <v>0</v>
      </c>
      <c r="C20" s="207">
        <f t="shared" si="0"/>
        <v>0</v>
      </c>
      <c r="D20" s="192"/>
      <c r="E20" s="215">
        <v>3</v>
      </c>
      <c r="F20" s="81">
        <f t="shared" si="1"/>
        <v>2.9126213592233011E-2</v>
      </c>
      <c r="G20" s="134"/>
      <c r="H20" s="134"/>
    </row>
    <row r="21" spans="1:8" x14ac:dyDescent="0.3">
      <c r="A21" s="128" t="s">
        <v>138</v>
      </c>
      <c r="B21" s="133"/>
      <c r="C21" s="133"/>
      <c r="D21" s="133"/>
      <c r="E21" s="216">
        <v>3</v>
      </c>
      <c r="F21" s="110">
        <f t="shared" si="1"/>
        <v>2.9126213592233011E-2</v>
      </c>
      <c r="G21" s="134"/>
      <c r="H21" s="134"/>
    </row>
    <row r="22" spans="1:8" x14ac:dyDescent="0.3">
      <c r="A22" s="128" t="s">
        <v>162</v>
      </c>
      <c r="B22" s="217">
        <f>SUM(B14:B21)</f>
        <v>22</v>
      </c>
      <c r="C22" s="133"/>
      <c r="D22" s="133"/>
      <c r="E22" s="193">
        <f>SUM(E14:E21)</f>
        <v>103</v>
      </c>
      <c r="F22" s="133"/>
      <c r="G22" s="134"/>
      <c r="H22" s="134"/>
    </row>
    <row r="23" spans="1:8" x14ac:dyDescent="0.3">
      <c r="A23" s="128" t="s">
        <v>163</v>
      </c>
      <c r="B23" s="133"/>
      <c r="C23" s="133"/>
      <c r="D23" s="133"/>
      <c r="E23" s="194">
        <f>6+11</f>
        <v>17</v>
      </c>
      <c r="F23" s="133"/>
      <c r="G23" s="134"/>
      <c r="H23" s="134"/>
    </row>
    <row r="27" spans="1:8" ht="27" customHeight="1" x14ac:dyDescent="0.3">
      <c r="B27" s="270" t="s">
        <v>75</v>
      </c>
      <c r="C27" s="271"/>
      <c r="E27" s="275" t="s">
        <v>211</v>
      </c>
      <c r="F27" s="276"/>
    </row>
    <row r="28" spans="1:8" x14ac:dyDescent="0.3">
      <c r="A28" s="191" t="s">
        <v>210</v>
      </c>
      <c r="B28" s="264" t="s">
        <v>78</v>
      </c>
      <c r="C28" s="264"/>
      <c r="E28" s="273" t="s">
        <v>212</v>
      </c>
      <c r="F28" s="274"/>
    </row>
    <row r="29" spans="1:8" x14ac:dyDescent="0.3">
      <c r="A29" s="128" t="s">
        <v>213</v>
      </c>
      <c r="B29" s="11"/>
      <c r="C29" s="262"/>
      <c r="E29" s="11">
        <v>1</v>
      </c>
      <c r="F29" s="262">
        <f t="shared" ref="F29:F36" si="2">E29/E$37</f>
        <v>2.1551724137931034E-3</v>
      </c>
    </row>
    <row r="30" spans="1:8" x14ac:dyDescent="0.3">
      <c r="A30" s="128" t="s">
        <v>214</v>
      </c>
      <c r="B30" s="11">
        <v>1</v>
      </c>
      <c r="C30" s="262">
        <f t="shared" ref="C30:C36" si="3">B30/B$37</f>
        <v>4.3478260869565216E-2</v>
      </c>
      <c r="E30" s="11">
        <v>103</v>
      </c>
      <c r="F30" s="262">
        <f t="shared" si="2"/>
        <v>0.22198275862068967</v>
      </c>
    </row>
    <row r="31" spans="1:8" x14ac:dyDescent="0.3">
      <c r="A31" s="128" t="s">
        <v>222</v>
      </c>
      <c r="B31" s="11">
        <v>1</v>
      </c>
      <c r="C31" s="262">
        <f t="shared" si="3"/>
        <v>4.3478260869565216E-2</v>
      </c>
      <c r="E31" s="11"/>
      <c r="F31" s="262"/>
    </row>
    <row r="32" spans="1:8" x14ac:dyDescent="0.3">
      <c r="A32" s="128" t="s">
        <v>215</v>
      </c>
      <c r="B32" s="11">
        <v>11</v>
      </c>
      <c r="C32" s="262">
        <f t="shared" si="3"/>
        <v>0.47826086956521741</v>
      </c>
      <c r="E32" s="11">
        <v>232</v>
      </c>
      <c r="F32" s="262">
        <f t="shared" si="2"/>
        <v>0.5</v>
      </c>
    </row>
    <row r="33" spans="1:6" x14ac:dyDescent="0.3">
      <c r="A33" s="128" t="s">
        <v>216</v>
      </c>
      <c r="B33" s="11">
        <v>9</v>
      </c>
      <c r="C33" s="262">
        <f t="shared" si="3"/>
        <v>0.39130434782608697</v>
      </c>
      <c r="E33" s="11">
        <v>53</v>
      </c>
      <c r="F33" s="262">
        <f t="shared" si="2"/>
        <v>0.11422413793103449</v>
      </c>
    </row>
    <row r="34" spans="1:6" x14ac:dyDescent="0.3">
      <c r="A34" s="128" t="s">
        <v>217</v>
      </c>
      <c r="B34" s="11"/>
      <c r="C34" s="262"/>
      <c r="E34" s="11">
        <v>33</v>
      </c>
      <c r="F34" s="262">
        <f t="shared" si="2"/>
        <v>7.1120689655172417E-2</v>
      </c>
    </row>
    <row r="35" spans="1:6" x14ac:dyDescent="0.3">
      <c r="A35" s="128" t="s">
        <v>218</v>
      </c>
      <c r="B35" s="11"/>
      <c r="C35" s="262"/>
      <c r="E35" s="11">
        <v>5</v>
      </c>
      <c r="F35" s="262">
        <f t="shared" si="2"/>
        <v>1.0775862068965518E-2</v>
      </c>
    </row>
    <row r="36" spans="1:6" x14ac:dyDescent="0.3">
      <c r="A36" s="128" t="s">
        <v>221</v>
      </c>
      <c r="B36" s="11">
        <v>1</v>
      </c>
      <c r="C36" s="262">
        <f t="shared" si="3"/>
        <v>4.3478260869565216E-2</v>
      </c>
      <c r="E36" s="11">
        <v>37</v>
      </c>
      <c r="F36" s="262">
        <f t="shared" si="2"/>
        <v>7.9741379310344834E-2</v>
      </c>
    </row>
    <row r="37" spans="1:6" x14ac:dyDescent="0.3">
      <c r="A37" s="128" t="s">
        <v>223</v>
      </c>
      <c r="B37" s="11">
        <f>SUM(B29:B36)</f>
        <v>23</v>
      </c>
      <c r="C37" s="132"/>
      <c r="E37" s="11">
        <f>SUM(E29:E36)</f>
        <v>464</v>
      </c>
      <c r="F37" s="132"/>
    </row>
    <row r="38" spans="1:6" x14ac:dyDescent="0.3">
      <c r="A38" s="1" t="s">
        <v>220</v>
      </c>
    </row>
  </sheetData>
  <mergeCells count="8">
    <mergeCell ref="B1:C1"/>
    <mergeCell ref="B2:C2"/>
    <mergeCell ref="E11:F11"/>
    <mergeCell ref="E12:F12"/>
    <mergeCell ref="E28:F28"/>
    <mergeCell ref="B27:C27"/>
    <mergeCell ref="B28:C28"/>
    <mergeCell ref="E27:F27"/>
  </mergeCells>
  <phoneticPr fontId="0" type="noConversion"/>
  <pageMargins left="0.75" right="0.75" top="1" bottom="1" header="0.5" footer="0.5"/>
  <pageSetup orientation="portrait" r:id="rId1"/>
  <headerFooter alignWithMargins="0">
    <oddHeader>&amp;LTable F&amp;CCSU IR Office Titles and Reporting Relationships</oddHeader>
    <oddFooter>&amp;LCal Poly, SLO
IPA&amp;R&amp;F,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/>
  </sheetViews>
  <sheetFormatPr defaultColWidth="9.109375" defaultRowHeight="13.2" x14ac:dyDescent="0.3"/>
  <cols>
    <col min="1" max="1" width="22.5546875" style="1" customWidth="1"/>
    <col min="2" max="2" width="18.44140625" style="1" customWidth="1"/>
    <col min="3" max="3" width="9.88671875" style="244" customWidth="1"/>
    <col min="4" max="4" width="19.44140625" style="1" customWidth="1"/>
    <col min="5" max="16384" width="9.109375" style="1"/>
  </cols>
  <sheetData>
    <row r="2" spans="1:4" x14ac:dyDescent="0.3">
      <c r="A2" s="259"/>
      <c r="B2" s="218" t="s">
        <v>170</v>
      </c>
      <c r="C2" s="219" t="s">
        <v>171</v>
      </c>
      <c r="D2" s="220" t="s">
        <v>80</v>
      </c>
    </row>
    <row r="3" spans="1:4" x14ac:dyDescent="0.3">
      <c r="A3" s="221" t="s">
        <v>172</v>
      </c>
      <c r="B3" s="222" t="s">
        <v>112</v>
      </c>
      <c r="C3" s="223" t="s">
        <v>4</v>
      </c>
      <c r="D3" s="224" t="s">
        <v>112</v>
      </c>
    </row>
    <row r="4" spans="1:4" x14ac:dyDescent="0.3">
      <c r="A4" s="225"/>
      <c r="B4" s="226"/>
      <c r="C4" s="227"/>
      <c r="D4" s="228"/>
    </row>
    <row r="5" spans="1:4" s="233" customFormat="1" ht="26.4" x14ac:dyDescent="0.25">
      <c r="A5" s="229" t="s">
        <v>173</v>
      </c>
      <c r="B5" s="230" t="s">
        <v>174</v>
      </c>
      <c r="C5" s="231">
        <v>0.90900000000000003</v>
      </c>
      <c r="D5" s="232" t="s">
        <v>175</v>
      </c>
    </row>
    <row r="6" spans="1:4" s="233" customFormat="1" ht="26.4" x14ac:dyDescent="0.25">
      <c r="A6" s="229"/>
      <c r="B6" s="230" t="s">
        <v>176</v>
      </c>
      <c r="C6" s="234">
        <v>0.68</v>
      </c>
      <c r="D6" s="232"/>
    </row>
    <row r="7" spans="1:4" s="233" customFormat="1" x14ac:dyDescent="0.25">
      <c r="A7" s="235" t="s">
        <v>55</v>
      </c>
      <c r="B7" s="236" t="s">
        <v>177</v>
      </c>
      <c r="C7" s="237">
        <v>0.90900000000000003</v>
      </c>
      <c r="D7" s="238" t="s">
        <v>178</v>
      </c>
    </row>
    <row r="8" spans="1:4" s="233" customFormat="1" x14ac:dyDescent="0.25">
      <c r="A8" s="235" t="s">
        <v>173</v>
      </c>
      <c r="B8" s="236" t="s">
        <v>179</v>
      </c>
      <c r="C8" s="237">
        <v>0.86399999999999999</v>
      </c>
      <c r="D8" s="238" t="s">
        <v>180</v>
      </c>
    </row>
    <row r="9" spans="1:4" s="233" customFormat="1" ht="26.4" x14ac:dyDescent="0.25">
      <c r="A9" s="235" t="s">
        <v>173</v>
      </c>
      <c r="B9" s="236" t="s">
        <v>181</v>
      </c>
      <c r="C9" s="237">
        <v>0.81799999999999995</v>
      </c>
      <c r="D9" s="238" t="s">
        <v>182</v>
      </c>
    </row>
    <row r="10" spans="1:4" s="233" customFormat="1" x14ac:dyDescent="0.25">
      <c r="A10" s="235" t="s">
        <v>55</v>
      </c>
      <c r="B10" s="236" t="s">
        <v>183</v>
      </c>
      <c r="C10" s="237">
        <v>0.63600000000000001</v>
      </c>
      <c r="D10" s="238" t="s">
        <v>184</v>
      </c>
    </row>
    <row r="11" spans="1:4" s="233" customFormat="1" x14ac:dyDescent="0.25">
      <c r="A11" s="238"/>
      <c r="B11" s="236"/>
      <c r="C11" s="239"/>
      <c r="D11" s="238"/>
    </row>
    <row r="12" spans="1:4" s="233" customFormat="1" ht="26.4" x14ac:dyDescent="0.25">
      <c r="A12" s="235" t="s">
        <v>185</v>
      </c>
      <c r="B12" s="236" t="s">
        <v>186</v>
      </c>
      <c r="C12" s="237">
        <v>0.36399999999999999</v>
      </c>
      <c r="D12" s="238" t="s">
        <v>187</v>
      </c>
    </row>
    <row r="13" spans="1:4" s="233" customFormat="1" ht="26.4" x14ac:dyDescent="0.25">
      <c r="A13" s="235" t="s">
        <v>55</v>
      </c>
      <c r="B13" s="236" t="s">
        <v>188</v>
      </c>
      <c r="C13" s="237">
        <v>0.27300000000000002</v>
      </c>
      <c r="D13" s="238" t="s">
        <v>189</v>
      </c>
    </row>
    <row r="14" spans="1:4" s="233" customFormat="1" x14ac:dyDescent="0.25">
      <c r="A14" s="238"/>
      <c r="B14" s="236"/>
      <c r="C14" s="237"/>
      <c r="D14" s="238"/>
    </row>
    <row r="15" spans="1:4" s="233" customFormat="1" ht="26.4" x14ac:dyDescent="0.25">
      <c r="A15" s="240" t="s">
        <v>185</v>
      </c>
      <c r="B15" s="241" t="s">
        <v>190</v>
      </c>
      <c r="C15" s="242">
        <v>0.13600000000000001</v>
      </c>
      <c r="D15" s="243" t="s">
        <v>191</v>
      </c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&amp;LTable G&amp;CCSU IR Office Involvement in Activities Considered “Least Beneficial” by AASCU Presidents</oddHeader>
    <oddFooter>&amp;LCal Poly, SLO
IPA&amp;R&amp;F,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/>
  </sheetViews>
  <sheetFormatPr defaultColWidth="9.109375" defaultRowHeight="13.8" x14ac:dyDescent="0.3"/>
  <cols>
    <col min="1" max="1" width="22.5546875" style="1" customWidth="1"/>
    <col min="2" max="2" width="18.44140625" style="1" customWidth="1"/>
    <col min="3" max="3" width="9.88671875" style="257" customWidth="1"/>
    <col min="4" max="4" width="19.44140625" style="1" customWidth="1"/>
    <col min="5" max="5" width="10.88671875" style="258" customWidth="1"/>
    <col min="6" max="6" width="8.88671875" customWidth="1"/>
    <col min="7" max="16384" width="9.109375" style="1"/>
  </cols>
  <sheetData>
    <row r="2" spans="1:5" x14ac:dyDescent="0.3">
      <c r="A2" s="259"/>
      <c r="B2" s="218" t="s">
        <v>170</v>
      </c>
      <c r="C2" s="245"/>
      <c r="D2" s="218" t="s">
        <v>80</v>
      </c>
      <c r="E2" s="277" t="s">
        <v>192</v>
      </c>
    </row>
    <row r="3" spans="1:5" x14ac:dyDescent="0.3">
      <c r="A3" s="221" t="s">
        <v>172</v>
      </c>
      <c r="B3" s="222" t="s">
        <v>112</v>
      </c>
      <c r="C3" s="246" t="s">
        <v>4</v>
      </c>
      <c r="D3" s="222" t="s">
        <v>112</v>
      </c>
      <c r="E3" s="278"/>
    </row>
    <row r="4" spans="1:5" x14ac:dyDescent="0.3">
      <c r="A4" s="247"/>
      <c r="B4" s="226"/>
      <c r="C4" s="248"/>
      <c r="D4" s="226"/>
      <c r="E4" s="249"/>
    </row>
    <row r="5" spans="1:5" s="233" customFormat="1" ht="13.2" x14ac:dyDescent="0.25">
      <c r="A5" s="235" t="s">
        <v>55</v>
      </c>
      <c r="B5" s="236" t="s">
        <v>193</v>
      </c>
      <c r="C5" s="237">
        <v>1</v>
      </c>
      <c r="D5" s="236" t="s">
        <v>194</v>
      </c>
      <c r="E5" s="250"/>
    </row>
    <row r="6" spans="1:5" s="233" customFormat="1" ht="13.2" x14ac:dyDescent="0.25">
      <c r="A6" s="235" t="s">
        <v>173</v>
      </c>
      <c r="B6" s="236" t="s">
        <v>195</v>
      </c>
      <c r="C6" s="237">
        <v>0.95499999999999996</v>
      </c>
      <c r="D6" s="236" t="s">
        <v>196</v>
      </c>
      <c r="E6" s="250"/>
    </row>
    <row r="7" spans="1:5" s="233" customFormat="1" ht="40.5" customHeight="1" x14ac:dyDescent="0.25">
      <c r="A7" s="235" t="s">
        <v>55</v>
      </c>
      <c r="B7" s="236" t="s">
        <v>197</v>
      </c>
      <c r="C7" s="237">
        <v>0.91</v>
      </c>
      <c r="D7" s="236"/>
      <c r="E7" s="250"/>
    </row>
    <row r="8" spans="1:5" s="233" customFormat="1" ht="26.4" x14ac:dyDescent="0.25">
      <c r="A8" s="235" t="s">
        <v>185</v>
      </c>
      <c r="B8" s="236" t="s">
        <v>219</v>
      </c>
      <c r="C8" s="237">
        <v>0.86</v>
      </c>
      <c r="D8" s="236" t="s">
        <v>198</v>
      </c>
      <c r="E8" s="250">
        <v>0.76100000000000001</v>
      </c>
    </row>
    <row r="9" spans="1:5" s="233" customFormat="1" ht="26.4" x14ac:dyDescent="0.25">
      <c r="A9" s="235" t="s">
        <v>57</v>
      </c>
      <c r="B9" s="236" t="s">
        <v>199</v>
      </c>
      <c r="C9" s="237">
        <v>0.86399999999999999</v>
      </c>
      <c r="D9" s="236" t="s">
        <v>200</v>
      </c>
      <c r="E9" s="250">
        <v>0.24099999999999999</v>
      </c>
    </row>
    <row r="10" spans="1:5" s="233" customFormat="1" ht="40.5" customHeight="1" x14ac:dyDescent="0.25">
      <c r="A10" s="235" t="s">
        <v>57</v>
      </c>
      <c r="B10" s="236" t="s">
        <v>201</v>
      </c>
      <c r="C10" s="237">
        <v>0.73</v>
      </c>
      <c r="D10" s="236" t="s">
        <v>202</v>
      </c>
      <c r="E10" s="250">
        <v>0.28199999999999997</v>
      </c>
    </row>
    <row r="11" spans="1:5" s="233" customFormat="1" ht="13.2" x14ac:dyDescent="0.25">
      <c r="A11" s="238"/>
      <c r="B11" s="236"/>
      <c r="C11" s="237"/>
      <c r="D11" s="236"/>
      <c r="E11" s="250"/>
    </row>
    <row r="12" spans="1:5" s="233" customFormat="1" ht="26.4" x14ac:dyDescent="0.25">
      <c r="A12" s="235" t="s">
        <v>185</v>
      </c>
      <c r="B12" s="236" t="s">
        <v>22</v>
      </c>
      <c r="C12" s="237">
        <v>0.40899999999999997</v>
      </c>
      <c r="D12" s="236" t="s">
        <v>203</v>
      </c>
      <c r="E12" s="250">
        <v>0.32100000000000001</v>
      </c>
    </row>
    <row r="13" spans="1:5" s="233" customFormat="1" ht="13.2" x14ac:dyDescent="0.25">
      <c r="A13" s="235" t="s">
        <v>57</v>
      </c>
      <c r="B13" s="236" t="s">
        <v>204</v>
      </c>
      <c r="C13" s="237">
        <v>0.40899999999999997</v>
      </c>
      <c r="D13" s="236" t="s">
        <v>205</v>
      </c>
      <c r="E13" s="250">
        <v>0.109</v>
      </c>
    </row>
    <row r="14" spans="1:5" s="233" customFormat="1" ht="13.2" x14ac:dyDescent="0.25">
      <c r="A14" s="235" t="s">
        <v>185</v>
      </c>
      <c r="B14" s="236" t="s">
        <v>206</v>
      </c>
      <c r="C14" s="237">
        <v>0.40899999999999997</v>
      </c>
      <c r="D14" s="236" t="s">
        <v>206</v>
      </c>
      <c r="E14" s="250">
        <v>0.26900000000000002</v>
      </c>
    </row>
    <row r="15" spans="1:5" s="233" customFormat="1" ht="26.4" x14ac:dyDescent="0.25">
      <c r="A15" s="235" t="s">
        <v>185</v>
      </c>
      <c r="B15" s="236" t="s">
        <v>186</v>
      </c>
      <c r="C15" s="237">
        <v>0.36399999999999999</v>
      </c>
      <c r="D15" s="236" t="s">
        <v>187</v>
      </c>
      <c r="E15" s="250">
        <v>0.68200000000000005</v>
      </c>
    </row>
    <row r="16" spans="1:5" s="233" customFormat="1" ht="26.4" x14ac:dyDescent="0.25">
      <c r="A16" s="251" t="s">
        <v>57</v>
      </c>
      <c r="B16" s="252" t="s">
        <v>207</v>
      </c>
      <c r="C16" s="253">
        <v>0.318</v>
      </c>
      <c r="D16" s="252" t="s">
        <v>208</v>
      </c>
      <c r="E16" s="254">
        <v>0.08</v>
      </c>
    </row>
    <row r="17" spans="1:5" s="233" customFormat="1" ht="26.4" x14ac:dyDescent="0.25">
      <c r="A17" s="255"/>
      <c r="B17" s="241" t="s">
        <v>209</v>
      </c>
      <c r="C17" s="242">
        <v>0.27300000000000002</v>
      </c>
      <c r="D17" s="241"/>
      <c r="E17" s="256"/>
    </row>
  </sheetData>
  <mergeCells count="1">
    <mergeCell ref="E2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>
    <oddHeader>&amp;LTable H&amp;CCSU IR Involvement in Activities Considered “Most Beneficial” by AASCU Presidents</oddHeader>
    <oddFooter>&amp;LCal Poly, SLO
IPA&amp;R&amp;F,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Table A</vt:lpstr>
      <vt:lpstr>Table B</vt:lpstr>
      <vt:lpstr>Table C</vt:lpstr>
      <vt:lpstr>Table D</vt:lpstr>
      <vt:lpstr>Table E</vt:lpstr>
      <vt:lpstr>Table F</vt:lpstr>
      <vt:lpstr>Table G</vt:lpstr>
      <vt:lpstr>Table H</vt:lpstr>
      <vt:lpstr>'Table A'!Print_Area</vt:lpstr>
      <vt:lpstr>'Table B'!Print_Area</vt:lpstr>
      <vt:lpstr>'Table C'!Print_Area</vt:lpstr>
      <vt:lpstr>'Table D'!Print_Area</vt:lpstr>
      <vt:lpstr>'Table C'!Print_Titles</vt:lpstr>
    </vt:vector>
  </TitlesOfParts>
  <Company>Cal Poly State Univ.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Dalton</dc:creator>
  <cp:lastModifiedBy>Aniket Gupta</cp:lastModifiedBy>
  <cp:lastPrinted>2002-11-09T20:45:01Z</cp:lastPrinted>
  <dcterms:created xsi:type="dcterms:W3CDTF">2002-11-03T00:14:20Z</dcterms:created>
  <dcterms:modified xsi:type="dcterms:W3CDTF">2024-02-03T22:17:07Z</dcterms:modified>
</cp:coreProperties>
</file>